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defaultThemeVersion="124226"/>
  <mc:AlternateContent xmlns:mc="http://schemas.openxmlformats.org/markup-compatibility/2006">
    <mc:Choice Requires="x15">
      <x15ac:absPath xmlns:x15ac="http://schemas.microsoft.com/office/spreadsheetml/2010/11/ac" url="C:\Users\ksald\Documents\JOB SHITS\AAA FUGA\2023\SUPERVISIONES\110-2023 Logistica 911\2DO INFORME\"/>
    </mc:Choice>
  </mc:AlternateContent>
  <xr:revisionPtr revIDLastSave="0" documentId="13_ncr:1_{2C08F54F-3F46-43F8-A6B9-554421B76D31}" xr6:coauthVersionLast="46" xr6:coauthVersionMax="47" xr10:uidLastSave="{00000000-0000-0000-0000-000000000000}"/>
  <bookViews>
    <workbookView xWindow="-118" yWindow="-118" windowWidth="25370" windowHeight="13759" tabRatio="762" activeTab="1" xr2:uid="{00000000-000D-0000-FFFF-FFFF00000000}"/>
  </bookViews>
  <sheets>
    <sheet name="FICHA TECNICA - PRECIOS OFERTA " sheetId="1" r:id="rId1"/>
    <sheet name="INFORME FINANCIERO" sheetId="2" r:id="rId2"/>
    <sheet name="LEGALIZADO POR ORDEN DE SERV" sheetId="3" r:id="rId3"/>
  </sheets>
  <definedNames>
    <definedName name="_xlnm._FilterDatabase" localSheetId="1" hidden="1">'INFORME FINANCIERO'!$A$2:$P$187</definedName>
    <definedName name="_xlnm._FilterDatabase" localSheetId="2" hidden="1">'LEGALIZADO POR ORDEN DE SERV'!$A$3:$E$19</definedName>
    <definedName name="_xlnm.Print_Area" localSheetId="1">'INFORME FINANCIERO'!$A$1:$J$188</definedName>
    <definedName name="_xlnm.Print_Titles" localSheetId="1">'INFORME FINANCIERO'!$1:$2</definedName>
  </definedNames>
  <calcPr calcId="191029"/>
</workbook>
</file>

<file path=xl/calcChain.xml><?xml version="1.0" encoding="utf-8"?>
<calcChain xmlns="http://schemas.openxmlformats.org/spreadsheetml/2006/main">
  <c r="J186" i="2" l="1"/>
  <c r="F14" i="3"/>
  <c r="F4" i="3" l="1"/>
  <c r="E75" i="3"/>
  <c r="G183" i="2"/>
  <c r="I183" i="2" s="1"/>
  <c r="J183" i="2" s="1"/>
  <c r="F183" i="2"/>
  <c r="G182" i="2"/>
  <c r="I182" i="2" s="1"/>
  <c r="F182" i="2"/>
  <c r="G181" i="2"/>
  <c r="I181" i="2" s="1"/>
  <c r="F181" i="2"/>
  <c r="G180" i="2"/>
  <c r="I180" i="2" s="1"/>
  <c r="F180" i="2"/>
  <c r="G179" i="2"/>
  <c r="I179" i="2" s="1"/>
  <c r="F179" i="2"/>
  <c r="G178" i="2"/>
  <c r="I178" i="2" s="1"/>
  <c r="F178" i="2"/>
  <c r="G177" i="2"/>
  <c r="I177" i="2" s="1"/>
  <c r="F177" i="2"/>
  <c r="G176" i="2"/>
  <c r="I176" i="2" s="1"/>
  <c r="F176" i="2"/>
  <c r="G175" i="2"/>
  <c r="I175" i="2" s="1"/>
  <c r="F175" i="2"/>
  <c r="G174" i="2"/>
  <c r="I174" i="2" s="1"/>
  <c r="F174" i="2"/>
  <c r="G173" i="2"/>
  <c r="I173" i="2" s="1"/>
  <c r="F173" i="2"/>
  <c r="G172" i="2"/>
  <c r="I172" i="2" s="1"/>
  <c r="F172" i="2"/>
  <c r="G171" i="2"/>
  <c r="I171" i="2" s="1"/>
  <c r="F171" i="2"/>
  <c r="G170" i="2"/>
  <c r="I170" i="2" s="1"/>
  <c r="F170" i="2"/>
  <c r="G169" i="2"/>
  <c r="I169" i="2" s="1"/>
  <c r="F169" i="2"/>
  <c r="G168" i="2"/>
  <c r="I168" i="2" s="1"/>
  <c r="F168" i="2"/>
  <c r="G167" i="2"/>
  <c r="I167" i="2" s="1"/>
  <c r="F167" i="2"/>
  <c r="G166" i="2"/>
  <c r="I166" i="2" s="1"/>
  <c r="F166" i="2"/>
  <c r="G165" i="2"/>
  <c r="I165" i="2" s="1"/>
  <c r="F165" i="2"/>
  <c r="G164" i="2"/>
  <c r="I164" i="2" s="1"/>
  <c r="F164" i="2"/>
  <c r="G163" i="2"/>
  <c r="I163" i="2" s="1"/>
  <c r="F163" i="2"/>
  <c r="F145" i="2"/>
  <c r="F146" i="2"/>
  <c r="F147" i="2"/>
  <c r="F148" i="2"/>
  <c r="F149" i="2"/>
  <c r="F150" i="2"/>
  <c r="F151" i="2"/>
  <c r="F152" i="2"/>
  <c r="F153" i="2"/>
  <c r="J170" i="2" l="1"/>
  <c r="G136" i="2"/>
  <c r="I136" i="2" s="1"/>
  <c r="F136" i="2"/>
  <c r="G72" i="2"/>
  <c r="I72" i="2" s="1"/>
  <c r="F72" i="2"/>
  <c r="G162" i="2"/>
  <c r="I162" i="2" s="1"/>
  <c r="F162" i="2"/>
  <c r="G161" i="2"/>
  <c r="I161" i="2" s="1"/>
  <c r="F161" i="2"/>
  <c r="G160" i="2"/>
  <c r="I160" i="2" s="1"/>
  <c r="F160" i="2"/>
  <c r="G159" i="2"/>
  <c r="I159" i="2" s="1"/>
  <c r="F159" i="2"/>
  <c r="G158" i="2"/>
  <c r="I158" i="2" s="1"/>
  <c r="F158" i="2"/>
  <c r="G157" i="2"/>
  <c r="I157" i="2" s="1"/>
  <c r="F157" i="2"/>
  <c r="G156" i="2"/>
  <c r="I156" i="2" s="1"/>
  <c r="F156" i="2"/>
  <c r="G155" i="2"/>
  <c r="I155" i="2" s="1"/>
  <c r="F155" i="2"/>
  <c r="G154" i="2"/>
  <c r="I154" i="2" s="1"/>
  <c r="F154" i="2"/>
  <c r="G153" i="2"/>
  <c r="I153" i="2" s="1"/>
  <c r="G152" i="2"/>
  <c r="I152" i="2" s="1"/>
  <c r="G151" i="2"/>
  <c r="I151" i="2" s="1"/>
  <c r="G150" i="2"/>
  <c r="I150" i="2" s="1"/>
  <c r="G149" i="2"/>
  <c r="I149" i="2" s="1"/>
  <c r="G148" i="2"/>
  <c r="I148" i="2" s="1"/>
  <c r="G147" i="2"/>
  <c r="I147" i="2" s="1"/>
  <c r="G146" i="2"/>
  <c r="I146" i="2" s="1"/>
  <c r="G145" i="2"/>
  <c r="I145" i="2" s="1"/>
  <c r="I144" i="2"/>
  <c r="I143" i="2"/>
  <c r="I142" i="2"/>
  <c r="I141" i="2"/>
  <c r="G140" i="2"/>
  <c r="I140" i="2" s="1"/>
  <c r="F140" i="2"/>
  <c r="G139" i="2"/>
  <c r="I139" i="2" s="1"/>
  <c r="F139" i="2"/>
  <c r="G138" i="2"/>
  <c r="I138" i="2" s="1"/>
  <c r="F138" i="2"/>
  <c r="G137" i="2"/>
  <c r="I137" i="2" s="1"/>
  <c r="F137" i="2"/>
  <c r="G135" i="2"/>
  <c r="I135" i="2" s="1"/>
  <c r="F135" i="2"/>
  <c r="G134" i="2"/>
  <c r="I134" i="2" s="1"/>
  <c r="F134" i="2"/>
  <c r="G133" i="2"/>
  <c r="I133" i="2" s="1"/>
  <c r="F133" i="2"/>
  <c r="G132" i="2"/>
  <c r="I132" i="2" s="1"/>
  <c r="F132" i="2"/>
  <c r="G131" i="2"/>
  <c r="I131" i="2" s="1"/>
  <c r="F131" i="2"/>
  <c r="G130" i="2"/>
  <c r="I130" i="2" s="1"/>
  <c r="F130" i="2"/>
  <c r="G129" i="2"/>
  <c r="I129" i="2" s="1"/>
  <c r="F129" i="2"/>
  <c r="G128" i="2"/>
  <c r="I128" i="2" s="1"/>
  <c r="F128" i="2"/>
  <c r="G127" i="2"/>
  <c r="I127" i="2" s="1"/>
  <c r="F127" i="2"/>
  <c r="G126" i="2"/>
  <c r="I126" i="2" s="1"/>
  <c r="F126" i="2"/>
  <c r="G125" i="2"/>
  <c r="I125" i="2" s="1"/>
  <c r="F125" i="2"/>
  <c r="G124" i="2"/>
  <c r="I124" i="2" s="1"/>
  <c r="F124" i="2"/>
  <c r="G123" i="2"/>
  <c r="I123" i="2" s="1"/>
  <c r="F123" i="2"/>
  <c r="G122" i="2"/>
  <c r="I122" i="2" s="1"/>
  <c r="F122" i="2"/>
  <c r="G121" i="2"/>
  <c r="I121" i="2" s="1"/>
  <c r="F121" i="2"/>
  <c r="G120" i="2"/>
  <c r="I120" i="2" s="1"/>
  <c r="F120" i="2"/>
  <c r="G119" i="2"/>
  <c r="I119" i="2" s="1"/>
  <c r="F119" i="2"/>
  <c r="G118" i="2"/>
  <c r="I118" i="2" s="1"/>
  <c r="F118" i="2"/>
  <c r="G117" i="2"/>
  <c r="I117" i="2" s="1"/>
  <c r="F117" i="2"/>
  <c r="G116" i="2"/>
  <c r="I116" i="2" s="1"/>
  <c r="F116" i="2"/>
  <c r="G115" i="2"/>
  <c r="I115" i="2" s="1"/>
  <c r="F115" i="2"/>
  <c r="G114" i="2"/>
  <c r="I114" i="2" s="1"/>
  <c r="F114" i="2"/>
  <c r="G113" i="2"/>
  <c r="I113" i="2" s="1"/>
  <c r="F113" i="2"/>
  <c r="G112" i="2"/>
  <c r="I112" i="2" s="1"/>
  <c r="F112" i="2"/>
  <c r="G111" i="2"/>
  <c r="I111" i="2" s="1"/>
  <c r="F111" i="2"/>
  <c r="G110" i="2"/>
  <c r="I110" i="2" s="1"/>
  <c r="F110" i="2"/>
  <c r="G109" i="2"/>
  <c r="I109" i="2" s="1"/>
  <c r="F109" i="2"/>
  <c r="G108" i="2"/>
  <c r="I108" i="2" s="1"/>
  <c r="F108" i="2"/>
  <c r="G107" i="2"/>
  <c r="I107" i="2" s="1"/>
  <c r="F107" i="2"/>
  <c r="G106" i="2"/>
  <c r="I106" i="2" s="1"/>
  <c r="F106" i="2"/>
  <c r="G105" i="2"/>
  <c r="I105" i="2" s="1"/>
  <c r="F105" i="2"/>
  <c r="G104" i="2"/>
  <c r="I104" i="2" s="1"/>
  <c r="F104" i="2"/>
  <c r="G103" i="2"/>
  <c r="I103" i="2" s="1"/>
  <c r="F103" i="2"/>
  <c r="G102" i="2"/>
  <c r="I102" i="2" s="1"/>
  <c r="F102" i="2"/>
  <c r="G101" i="2"/>
  <c r="I101" i="2" s="1"/>
  <c r="F101" i="2"/>
  <c r="G100" i="2"/>
  <c r="I100" i="2" s="1"/>
  <c r="F100" i="2"/>
  <c r="G99" i="2"/>
  <c r="I99" i="2" s="1"/>
  <c r="F99" i="2"/>
  <c r="G98" i="2"/>
  <c r="I98" i="2" s="1"/>
  <c r="F98" i="2"/>
  <c r="G97" i="2"/>
  <c r="I97" i="2" s="1"/>
  <c r="F97" i="2"/>
  <c r="G96" i="2"/>
  <c r="I96" i="2" s="1"/>
  <c r="F96" i="2"/>
  <c r="G95" i="2"/>
  <c r="I95" i="2" s="1"/>
  <c r="F95" i="2"/>
  <c r="G94" i="2"/>
  <c r="I94" i="2" s="1"/>
  <c r="F94" i="2"/>
  <c r="G93" i="2"/>
  <c r="I93" i="2" s="1"/>
  <c r="F93" i="2"/>
  <c r="G92" i="2"/>
  <c r="I92" i="2" s="1"/>
  <c r="F92" i="2"/>
  <c r="G91" i="2"/>
  <c r="I91" i="2" s="1"/>
  <c r="F91" i="2"/>
  <c r="G90" i="2"/>
  <c r="I90" i="2" s="1"/>
  <c r="F90" i="2"/>
  <c r="G88" i="2"/>
  <c r="I88" i="2" s="1"/>
  <c r="F88" i="2"/>
  <c r="G87" i="2"/>
  <c r="I87" i="2" s="1"/>
  <c r="F87" i="2"/>
  <c r="G86" i="2"/>
  <c r="I86" i="2" s="1"/>
  <c r="F86" i="2"/>
  <c r="G85" i="2"/>
  <c r="I85" i="2" s="1"/>
  <c r="F85" i="2"/>
  <c r="G84" i="2"/>
  <c r="I84" i="2" s="1"/>
  <c r="F84" i="2"/>
  <c r="G83" i="2"/>
  <c r="I83" i="2" s="1"/>
  <c r="F83" i="2"/>
  <c r="G82" i="2"/>
  <c r="I82" i="2" s="1"/>
  <c r="F82" i="2"/>
  <c r="G81" i="2"/>
  <c r="I81" i="2" s="1"/>
  <c r="F81" i="2"/>
  <c r="G80" i="2"/>
  <c r="I80" i="2" s="1"/>
  <c r="F80" i="2"/>
  <c r="G79" i="2"/>
  <c r="I79" i="2" s="1"/>
  <c r="F79" i="2"/>
  <c r="G78" i="2"/>
  <c r="I78" i="2" s="1"/>
  <c r="F78" i="2"/>
  <c r="G77" i="2"/>
  <c r="I77" i="2" s="1"/>
  <c r="F77" i="2"/>
  <c r="G76" i="2"/>
  <c r="I76" i="2" s="1"/>
  <c r="F76" i="2"/>
  <c r="G75" i="2"/>
  <c r="I75" i="2" s="1"/>
  <c r="F75" i="2"/>
  <c r="G74" i="2"/>
  <c r="I74" i="2" s="1"/>
  <c r="F74" i="2"/>
  <c r="G73" i="2"/>
  <c r="I73" i="2" s="1"/>
  <c r="F73" i="2"/>
  <c r="G71" i="2"/>
  <c r="I71" i="2" s="1"/>
  <c r="F71" i="2"/>
  <c r="G70" i="2"/>
  <c r="I70" i="2" s="1"/>
  <c r="F70" i="2"/>
  <c r="G69" i="2"/>
  <c r="I69" i="2" s="1"/>
  <c r="F69" i="2"/>
  <c r="G68" i="2"/>
  <c r="I68" i="2" s="1"/>
  <c r="F68" i="2"/>
  <c r="G67" i="2"/>
  <c r="I67" i="2" s="1"/>
  <c r="F67" i="2"/>
  <c r="G66" i="2"/>
  <c r="I66" i="2" s="1"/>
  <c r="F66" i="2"/>
  <c r="G65" i="2"/>
  <c r="I65" i="2" s="1"/>
  <c r="F65" i="2"/>
  <c r="G64" i="2"/>
  <c r="I64" i="2" s="1"/>
  <c r="F64" i="2"/>
  <c r="G63" i="2"/>
  <c r="I63" i="2" s="1"/>
  <c r="F63" i="2"/>
  <c r="G62" i="2"/>
  <c r="I62" i="2" s="1"/>
  <c r="F62" i="2"/>
  <c r="G89" i="2"/>
  <c r="I89" i="2" s="1"/>
  <c r="F89" i="2"/>
  <c r="G61" i="2"/>
  <c r="I61" i="2" s="1"/>
  <c r="F61" i="2"/>
  <c r="G60" i="2"/>
  <c r="I60" i="2" s="1"/>
  <c r="F60" i="2"/>
  <c r="G59" i="2"/>
  <c r="I59" i="2" s="1"/>
  <c r="F59" i="2"/>
  <c r="G58" i="2"/>
  <c r="I58" i="2" s="1"/>
  <c r="F58" i="2"/>
  <c r="G57" i="2"/>
  <c r="I57" i="2" s="1"/>
  <c r="F57" i="2"/>
  <c r="G56" i="2"/>
  <c r="I56" i="2" s="1"/>
  <c r="F56" i="2"/>
  <c r="G55" i="2"/>
  <c r="I55" i="2" s="1"/>
  <c r="F55" i="2"/>
  <c r="G54" i="2"/>
  <c r="I54" i="2" s="1"/>
  <c r="F54" i="2"/>
  <c r="G53" i="2"/>
  <c r="I53" i="2" s="1"/>
  <c r="F53" i="2"/>
  <c r="G52" i="2"/>
  <c r="I52" i="2" s="1"/>
  <c r="F52" i="2"/>
  <c r="G51" i="2"/>
  <c r="I51" i="2" s="1"/>
  <c r="F51" i="2"/>
  <c r="G50" i="2"/>
  <c r="I50" i="2" s="1"/>
  <c r="F50" i="2"/>
  <c r="G49" i="2"/>
  <c r="I49" i="2" s="1"/>
  <c r="F49" i="2"/>
  <c r="G48" i="2"/>
  <c r="I48" i="2" s="1"/>
  <c r="F48" i="2"/>
  <c r="G47" i="2"/>
  <c r="I47" i="2" s="1"/>
  <c r="F47" i="2"/>
  <c r="G46" i="2"/>
  <c r="I46" i="2" s="1"/>
  <c r="F46" i="2"/>
  <c r="G45" i="2"/>
  <c r="I45" i="2" s="1"/>
  <c r="F45" i="2"/>
  <c r="G43" i="2"/>
  <c r="I43" i="2" s="1"/>
  <c r="F43" i="2"/>
  <c r="G44" i="2"/>
  <c r="I44" i="2" s="1"/>
  <c r="F44" i="2"/>
  <c r="J156" i="2" l="1"/>
  <c r="J146" i="2"/>
  <c r="J50" i="2"/>
  <c r="J43" i="2"/>
  <c r="I42" i="2"/>
  <c r="J42" i="2" s="1"/>
  <c r="I41" i="2"/>
  <c r="J41" i="2" s="1"/>
  <c r="G40" i="2"/>
  <c r="I40" i="2" s="1"/>
  <c r="F40" i="2"/>
  <c r="G39" i="2"/>
  <c r="I39" i="2" s="1"/>
  <c r="F39" i="2"/>
  <c r="G38" i="2"/>
  <c r="I38" i="2" s="1"/>
  <c r="F38" i="2"/>
  <c r="G37" i="2"/>
  <c r="I37" i="2" s="1"/>
  <c r="F37" i="2"/>
  <c r="J37" i="2" l="1"/>
  <c r="G36" i="2" l="1"/>
  <c r="I36" i="2" s="1"/>
  <c r="F36" i="2"/>
  <c r="G30" i="2"/>
  <c r="I30" i="2" s="1"/>
  <c r="G31" i="2"/>
  <c r="I31" i="2" s="1"/>
  <c r="G32" i="2"/>
  <c r="I32" i="2" s="1"/>
  <c r="G33" i="2"/>
  <c r="I33" i="2" s="1"/>
  <c r="G34" i="2"/>
  <c r="I34" i="2" s="1"/>
  <c r="G35" i="2"/>
  <c r="I35" i="2" s="1"/>
  <c r="F30" i="2"/>
  <c r="F31" i="2"/>
  <c r="F32" i="2"/>
  <c r="F33" i="2"/>
  <c r="F34" i="2"/>
  <c r="F35" i="2"/>
  <c r="G29" i="2"/>
  <c r="I29" i="2" s="1"/>
  <c r="J29" i="2" s="1"/>
  <c r="F29" i="2"/>
  <c r="F24" i="2"/>
  <c r="G24" i="2"/>
  <c r="I24" i="2" s="1"/>
  <c r="F25" i="2"/>
  <c r="G25" i="2"/>
  <c r="I25" i="2" s="1"/>
  <c r="F26" i="2"/>
  <c r="G26" i="2"/>
  <c r="I26" i="2" s="1"/>
  <c r="F27" i="2"/>
  <c r="G27" i="2"/>
  <c r="I27" i="2" s="1"/>
  <c r="F28" i="2"/>
  <c r="G28" i="2"/>
  <c r="I28" i="2" s="1"/>
  <c r="G19" i="2"/>
  <c r="I19" i="2" s="1"/>
  <c r="F19" i="2"/>
  <c r="G18" i="2"/>
  <c r="I18" i="2" s="1"/>
  <c r="F18" i="2"/>
  <c r="G17" i="2"/>
  <c r="I17" i="2" s="1"/>
  <c r="F17" i="2"/>
  <c r="F3" i="2"/>
  <c r="G3" i="2"/>
  <c r="I3" i="2" s="1"/>
  <c r="F4" i="2"/>
  <c r="G4" i="2"/>
  <c r="I4" i="2" s="1"/>
  <c r="F5" i="2"/>
  <c r="G5" i="2"/>
  <c r="I5" i="2" s="1"/>
  <c r="F6" i="2"/>
  <c r="G6" i="2"/>
  <c r="I6" i="2" s="1"/>
  <c r="F7" i="2"/>
  <c r="G7" i="2"/>
  <c r="I7" i="2" s="1"/>
  <c r="F8" i="2"/>
  <c r="G8" i="2"/>
  <c r="I8" i="2" s="1"/>
  <c r="F9" i="2"/>
  <c r="G9" i="2"/>
  <c r="I9" i="2" s="1"/>
  <c r="F10" i="2"/>
  <c r="G10" i="2"/>
  <c r="I10" i="2" s="1"/>
  <c r="F11" i="2"/>
  <c r="G11" i="2"/>
  <c r="I11" i="2" s="1"/>
  <c r="F12" i="2"/>
  <c r="G12" i="2"/>
  <c r="I12" i="2" s="1"/>
  <c r="F13" i="2"/>
  <c r="G13" i="2"/>
  <c r="I13" i="2" s="1"/>
  <c r="F14" i="2"/>
  <c r="G14" i="2"/>
  <c r="I14" i="2" s="1"/>
  <c r="F15" i="2"/>
  <c r="G15" i="2"/>
  <c r="I15" i="2" s="1"/>
  <c r="F16" i="2"/>
  <c r="G16" i="2"/>
  <c r="I16" i="2" s="1"/>
  <c r="F20" i="2"/>
  <c r="G20" i="2"/>
  <c r="I20" i="2" s="1"/>
  <c r="F21" i="2"/>
  <c r="G21" i="2"/>
  <c r="I21" i="2" s="1"/>
  <c r="F22" i="2"/>
  <c r="G22" i="2"/>
  <c r="I22" i="2" s="1"/>
  <c r="F23" i="2"/>
  <c r="G23" i="2"/>
  <c r="I23" i="2" s="1"/>
  <c r="F43" i="3"/>
  <c r="J32" i="2" l="1"/>
  <c r="J36" i="2"/>
  <c r="J30" i="2"/>
  <c r="J23" i="2"/>
  <c r="J14" i="2"/>
  <c r="J3" i="2"/>
  <c r="J185" i="2" s="1"/>
  <c r="J187" i="2" s="1"/>
  <c r="F58" i="3" l="1"/>
  <c r="F32" i="3" l="1"/>
  <c r="F20" i="3" l="1"/>
  <c r="E74" i="3" l="1"/>
  <c r="E76" i="3" s="1"/>
</calcChain>
</file>

<file path=xl/sharedStrings.xml><?xml version="1.0" encoding="utf-8"?>
<sst xmlns="http://schemas.openxmlformats.org/spreadsheetml/2006/main" count="500" uniqueCount="378">
  <si>
    <t>ITEM</t>
  </si>
  <si>
    <t xml:space="preserve">DESCRIPCION </t>
  </si>
  <si>
    <t xml:space="preserve">VALOR </t>
  </si>
  <si>
    <t>OPERADOR:</t>
  </si>
  <si>
    <t>EVENTO</t>
  </si>
  <si>
    <t># LEGALIZACION</t>
  </si>
  <si>
    <t xml:space="preserve">ITEM </t>
  </si>
  <si>
    <t>TOTAL EJECUTADO POR EVENTO</t>
  </si>
  <si>
    <t xml:space="preserve">FECHA EVENTO </t>
  </si>
  <si>
    <t xml:space="preserve">VALOR UNITARIO </t>
  </si>
  <si>
    <t>UDS</t>
  </si>
  <si>
    <t>TOTAL ITEM</t>
  </si>
  <si>
    <t>TOTAL LEGALIZADO INFORME 1</t>
  </si>
  <si>
    <t># ORDEN DE SERVICIO</t>
  </si>
  <si>
    <t>ORDEN DE SERVICIO</t>
  </si>
  <si>
    <t>INFORME 1</t>
  </si>
  <si>
    <t>TOTAL EJECUTADO</t>
  </si>
  <si>
    <t>TOAL EJECUTADO CONTRATO</t>
  </si>
  <si>
    <t>total FACTURA</t>
  </si>
  <si>
    <t>total ejecutado informe 1</t>
  </si>
  <si>
    <t>INFORME 2</t>
  </si>
  <si>
    <t>INFORME 3</t>
  </si>
  <si>
    <t>INFORME 4</t>
  </si>
  <si>
    <t>INFORME 5</t>
  </si>
  <si>
    <t>PRODUCCION DE EVENTOS 911</t>
  </si>
  <si>
    <t>Planta eléctrica de 125 KV. Las plantas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tendido eléctrico y cables etc.) Todas las plantas deberán contar con extintores en vehículo y planta. Todo el cableado utilizado deberá estar en perfectas condiciones de instalación teniendo en cuenta las normas de seguridad. Precio de alquiler por día (8 horas). Debe incluir transporte, operario.</t>
  </si>
  <si>
    <t>Planta eléctrica de 75 KV. Las plantas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tendido eléctrico y cables etc.) Todas las plantas deberán contar con extintores en vehículo y planta. Todo el cableado utilizado deberá estar en perfectas condiciones de instalación teniendo en cuenta las normas de seguridad. Precio de alquiler por 8 horas. Debe incluir transporte, operario.</t>
  </si>
  <si>
    <t>Planta eléctrica de 65 KV. Las plantas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tendido eléctrico y cables etc.) Todas las plantas deberán contar con extintores en vehículo y planta. Todo el cableado utilizado deberá estar en perfectas condiciones de instalación teniendo en cuenta las normas de seguridad. Precio de alquiler por 8 horas. Debe incluir transporte, operario.</t>
  </si>
  <si>
    <t>Generador eléctrico 1. Servicio de alquiler por 8 horas, contadas a partir del recibo a satisfacción de la entidad. // Alquiler de generador 30 KVA,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tendido eléctrico y cables etc..) Todas las plantas deberán contar con extintores en vehículo y planta. Todo el cableado utilizado deberá estar en perfectas condiciones de instalación teniendo en cuenta las normas de seguridad. Debe incluir transporte, operario. Dicho servicio incluye transporte al lugar y en el horario indicado por la FUGA</t>
  </si>
  <si>
    <t>Generador eléctrico 2. Servicio de alquiler por 8 horas, contadas a partir del recibo a satisfacción de la entidad. // Alquiler de generador a gasolina 5,6 kw- 6kw 110v 25 litros Dicho servicio incluye transporte al lugar y en el horario indicado por la FUGA.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tendido eléctrico y cables etc.) Todas las plantas deberán contar con extintores en vehículo y planta. Todo el cableado utilizado deberá estar en perfectas condiciones de instalación teniendo en cuenta las normas de seguridad. Debe incluir transporte, operario. Dicho servicio incluye transporte al lugar y en el horario indicado por la FUGA</t>
  </si>
  <si>
    <t>Servicio de tanqueo por galón de combustible para plantas eléctricas según tipo de capacidad energética.</t>
  </si>
  <si>
    <t>Baño portátil 1. Servicio de Alquiler por 24 horas, contadas a partir del recibo a satisfacción de la entidad. Debe incluir suministros, limpieza y mantenimiento del baño durante el periodo del alquiler, instalación y transporte.</t>
  </si>
  <si>
    <t>Baño portátil 2. Servicio de Alquiler por 12 horas, contadas a partir del recibo a satisfacción de la entidad. Debe incluir suministros, limpieza y mantenimiento del baño durante el periodo del alquiler, instalación y transporte.</t>
  </si>
  <si>
    <t>Baño portátil 3. Servicio de alquiler por 24 horas, contadas a partir del recibo a satisfacción de la entidad. // Alquiler de Baños para personas en condición de discapacidad. Debe incluir suministros, limpieza y mantenimiento del baño durante el periodo del alquiler, instalación y transporte al lugar y en el horario indicado por la FUGA</t>
  </si>
  <si>
    <t>Baño portátil 4. Servicio de alquiler por 12 horas, contadas a partir del recibo a satisfacción de la entidad. // Alquiler de Baños para personas en condición de discapacidad. Debe incluir suministros, limpieza y mantenimiento del baño durante el periodo del alquiler, instalación y transporte al lugar y en el horario indicado por la FUGA</t>
  </si>
  <si>
    <t>Camión tipo 1 de 3,70 M de longitud modelo 2010 en adelante, servicio de alquiler por trayecto. Debe incluir conductor y ayudante</t>
  </si>
  <si>
    <t>Camión tipo 2 de 3,70 M de longitud modelo 2010 en adelante, servicio de alquiler por 6 horas. Debe incluir conductor y ayudante</t>
  </si>
  <si>
    <t>Camión tipo 3 de 3,70 M de longitud modelo 2010 en adelante, servicio de alquiler por 12 horas. Debe incluir conductor y ayudante</t>
  </si>
  <si>
    <t>Camión tipo 4 de 5,0 M de longitud modelo 2010 en adelante, servicio de alquiler por trayecto. Debe incluir conductor y ayudante.</t>
  </si>
  <si>
    <t>Camión tipo 5 de 5,0 M de longitud modelo 2010 en adelante, servicio de alquiler por 6 horas. Debe incluir conducor y ayudante.</t>
  </si>
  <si>
    <t>Camión tipo 6 de 5,0 M de longitud modelo 2010 en adelante, servicio de alquiler por 12 horas. Debe incluir conductor y ayudante.</t>
  </si>
  <si>
    <t>Camión tipo 7. Por día de servicio // Servicio alquiler de transporte especializado aislaiento o quipamiemto especios Ida y vuelta para piano acústico (media cola para conciertos de 7 octavas y media). Debe incluir 4 operarios especializados en desarmar y armas pianos y conductor.</t>
  </si>
  <si>
    <t>Transporte tipo Van con capacidad para 15 pasajeros. Modelo 2018 en adelante. Servicio de alquiler por 12 horas. Debe incluir conductor.</t>
  </si>
  <si>
    <t>Transporte tipo Van con capacidad para 12 pasajeros. Modelo 2018 en adelante. Servicio de alquiler por 12 horas. Debe incluir conductor.</t>
  </si>
  <si>
    <t>Transporte tipo Buseta con capacidad para 28 pasajeros. Modelo 2018 en adelante. Servicio de alquiler por 12 horas. Debe incluir conductor.</t>
  </si>
  <si>
    <t>Servicio de ambulancia para eventos, por 24 horas. // Alquiler por 24 horas. De incluir equipos y personal en salud certificado por las normativas vigentes y combustible.</t>
  </si>
  <si>
    <t>Alquiler de transporte tipo Van de carga con capacidad de 2 mts, 5 puertas. Servicio por trayecto. Modelo 2018 en adelante. Debe incluir conductor.</t>
  </si>
  <si>
    <t>Alquiler de transporte tipo Van de carga con capacidad de 2 mts, 5 puertas. Servicio por 12 horas. Modelo 2018 en adelante. Debe incluir conductor.</t>
  </si>
  <si>
    <t>Alquiler de transporte tipo camioneta pick up 2.0 para carga de materiales. Servicio por trayecto. Modelo 2018 en adelante. Debe incluir conductor.</t>
  </si>
  <si>
    <t>Alquiler de transporte tipo camioneta pick up 2.0 para carga de materiales. Servicio por 12 horas. Modelo 2018 en adelante. Debe incluir conductor.</t>
  </si>
  <si>
    <t>Alquiler de plataforma para elevación tipo tijera, capacidad de hasta 450 kg referencia (1000 lb)JLG 3246-ES para trabajos a 12 Metros de altura, Eléctricas. Alquiler por Día (24 horas) . // Alquiler x Día. De incluir combustible y operario certificado.</t>
  </si>
  <si>
    <t>Alquiler de plataforma tipo brazo eléctrico, para trabajos a 15.72 Metros referencia JLG E450. Alquiler por Día (24 horas) // Alquiler por día. Debe incluir operario certificado.</t>
  </si>
  <si>
    <t>Alquiker de Tijera de combustión. Altura de plataforma 13 metros. Debe incluir el transporte especializado hasta el lugar definido por la FUGA. De incluir combustible y operario certificado.</t>
  </si>
  <si>
    <t>Alquiler de Plataforma Elevadora de Brazo Articulado Diesel 4X4. Altura de plataforma 26 Metros. Debe incluir el transporte especializado hasta el lugar definido por la FUGA. De incluir combustible y operario certificado.</t>
  </si>
  <si>
    <t xml:space="preserve">Alquiler de Montacarga por 6 horas // Montacargas de 2 toneladas con servicio de trasporte de cama baja disponible para movilizarse en horas donde hay restricción por medidas de pico y placa en Bogotá. De incluir combustible y operario certificado. </t>
  </si>
  <si>
    <t xml:space="preserve">Transporte urbano 1, para cuatro (04) personas, automovil modelo 2016-2017. Este servicio debe contar con permisos vigentes para el transporte de personas y contar con póliza de accidentes y responsabilidad civil extracontractual vigente. // Indicar precio por hora. Debe incluir conductor y combustible. </t>
  </si>
  <si>
    <t>Transporte urbano 2, para ocho (08) personas, van, modelo 2015-2018 .Este servicio debe contar con permisos vigentes para el transporte de personas y contar con póliza de accidentes y responsabilidad civil extracontractual vigente. // Indicar precio por hora del servicio. Debe incluir conductor y combustible.</t>
  </si>
  <si>
    <t>Transporte urbano 3, para veinte (20) personas, bus, modelo 2014-2018. Un trayecto. Este servicio debe contar con permisos vigentes para el transporte de personas y contar con póliza de accidentes y responsabilidad civil extracontractual vigente. // Indicar precio por hora del servicio. Debe incluir conductor y combustible.</t>
  </si>
  <si>
    <t>Transporte urbano 4, de materiales y escenografía. Camión, cama baja. Debe incluir mínimo dos (02) operarios de carga y descarga. Un trayecto. // Indicar precio por hora del serivcio.</t>
  </si>
  <si>
    <t>Micrófono de condensador y dinámicos para la grabación de instrumentos acústicos y de alta frecuencia, así como de voz. Alquiler por un día ( 24 horas) . Patrón polar cardioide, Rango de frecuencias 20 a 20.000 Hz, SPL máximo 135/145/155 dB (0/-10/-20 dB) (k=0,5%), Impedancia 200 Ohm. Los sistemas de transmisión deben ser UHF, no se aceptarán sistemas VHF , PG o RF. Todos los micrófonos deben corresponder a la misma marca y serie. Debe incluir los servicios de transporte y entrega en sitio.</t>
  </si>
  <si>
    <t>Amplificador para bajo. Servicio de alquiler por 12 horas, contadas a partir del recibo a satisfacción de la entidad. // Compuesto por: Cabezote y cabinas 4 altavoces x 12" y 1x 15" + Stand de bajo Dicho servicio incluye transporte al lugar y en el horario indicado por la FUGA.</t>
  </si>
  <si>
    <t>Amplificador para guitarra tipo combo. Servicio de alquiler por 12 horas, contadas a partir del recibo a satisfacción de la entidad. // Configuración de parlantes 2 X 12".Dicho servicio incluye transporte al lugar y en el horario indicado por la FUGA</t>
  </si>
  <si>
    <t>Amplificador para teclado tipo combo. Mínimo 120w. // Alquiler por 12 horas. Dicho servicio incluye transporte al lugar y en el horario indicado por la FUGA</t>
  </si>
  <si>
    <t>Aparatos de iluminación. Servicio de alquiler por 12 horas, contadas a partir del recibo por la entidad. // Tipo estrobo. Dicho servicio incluye transporte al lugar y en el horario indicado por la FUGA</t>
  </si>
  <si>
    <t>Atril para partitura. Servicio de alquiler por 12 horas, contadas a partir del recibo del recibo por la entidad.. // Con luz. Dicho servicio incluye transporte al lugar y en el horario indicado por la FUGA</t>
  </si>
  <si>
    <t>Barra LED para iluminación de fachadas. Servicio de alquiler por 12 horas, contadas a partir del recibo del recibo por la entidad..// Led. RGBWY. Dicho servicio incluye transporte al lugar y en el horario indicado por la FUGA</t>
  </si>
  <si>
    <t>Barra LED RGB // Ángulo de apertura 12, 1 Metro lineal / 45°, Requieren controlador(capacidad 180w / 600w compatible dmx512) y fuente (60w). Alquier de 12 horas contadas del recibo del recibo por la entidad. Dicho servicio incluye transporte al lugar y en el horario indicado por la FUGA</t>
  </si>
  <si>
    <t>Bases para micrófono // incluye transporte //Alquiler por 12 horas contadas del recibo del recibo por la entidad. Dicho servicio incluye transporte al lugar y en el horario indicado por la FUGA</t>
  </si>
  <si>
    <t>Batería completa de bombo sencillo de 22" en adelante. Servicio de alquiler por 12 horas, contadas a partir del recibo a satisfacción de la entidad. // Incluye lo siguiente: Dos (2) Toms de aire; dos (2) toms de piso; Un (1) bombo, Un (1) redoblante, Una (1) silla, Una (1) base para hi-hat, Un (1) pedal doble, Cinco (5) bases para platillos y Un (1) tapete. Y pedal (extra), Juego de platos con tapete. Dicho servicio incluye transporte al lugar y en el horario indicado por la FUGA</t>
  </si>
  <si>
    <t>Bongo. Servicio de alquiler por 12 horas, contadas a partir del recibo por la entidad. // Bongo: Con base. Dicho servicio incluye transporte al lugar y en el horario indicado por la FUGA</t>
  </si>
  <si>
    <t>Cabina de sonido 1. Servicio de alquiler por 12 horas, contadas a partir del recibo a satisfacción de la entidad. // De 1000 vatios 12 Pulgadas c/u (Activa) en trípode. Dicho servicio incluye transporte al lugar y en el horario indicado por la FUGA</t>
  </si>
  <si>
    <t>Cabina de sonido 2. Servicio de alquiler por 12 horas, contadas a partir del recibo por de la entidad. // De 1000 vatios 15 Pulgadas c/u (Activa) en trípode. Dicho servicio incluye transporte al lugar y en el horario indicado por la FUGA</t>
  </si>
  <si>
    <t>Cabina de sonido 3. Servicio de alquiler por 12 horas, contadas a partir del recibo por entidad. // Medias y altas tecnología Line Array 750 W. Dicho servicio incluye transporte al lugar y en el horario indicado por la FUGA</t>
  </si>
  <si>
    <t>Cabina de sonido 4. Servicio de alquiler por 12 horas, contadas a partir del recibo por la entidad. // Para dispersión de frecuencias bajas 1000 W Subwoofers. Dicho servicio incluye transporte al lugar y en el horario indicado por la FUGA</t>
  </si>
  <si>
    <t>Cajas directas. Servicio de alquiler por 12 horas, contadas a partir del recibo de la entidad. // Cajas directas activas y/o pasivas. Dicho servicio incluye transporte al lugar y en el horario indicado por la FUGA</t>
  </si>
  <si>
    <t>Cajón Peruano o Flamenco. Servicio de alquiler por 12 horas, contadas a partir del recibo de la entidad. // Caja en madera con cuerdas de resonancia. Dicho servicio incluye transporte al lugar y en el horario indicado por la FUGA</t>
  </si>
  <si>
    <t>Cámara de video. Servicio de alquiler por 6 horas, contadas a partir del recibo de la entidad. // Cámara DSLR con resolución mínima FullHD 1920 x 1080 (calidad estándar). Entrada de micrófonos. 24 FPD, 30 FPS, 60 FPS. Dicho servicio incluye transporte al lugar y en el horario indicado por la FUGA</t>
  </si>
  <si>
    <t>Canales de compresión. Servicio de alquiler por 12 horas, contadas a partir del recibo de la entidad. // Compresor análogo de sonido Entradas y salidas XLR. Dicho servicio incluye transporte al lugar y en el horario indicado por la FUGA</t>
  </si>
  <si>
    <t>Circuito cerrado y cámaras. Servicio de alquiler por 6 horas, contadas a partir del recibo de la entidad. // Alquiler de circuito cerrado de 4 cámaras + sistema de comunicación de intercom + un puesto fijo digital para el funcionamiento del sistema + lector + cableado necesario+ pantallas plasma de 42" con base en red para las áreas de trabajo, monitores escenario y house mix + estructura para instalar todos los equipos. Incluye operario. Dicho servicio incluye transporte al lugar y en el horario indicado por la FUGA.</t>
  </si>
  <si>
    <t>Compuertas. Servicio de alquiler por 12 horas, contadas a partir del recibo de la entidad. // Procesador tipo gate análogo de sonido Entradas y salidas XLR. Dicho servicio incluye transporte al lugar y en el horario indicado por la FUGA</t>
  </si>
  <si>
    <t>Computador portátil de 15 pulgadas. Precio por 12 horas de acuerdo a especificaciones técnicas. // Precio por 12 horas. Procesador i5 de doble núcleo a 2 GHz. Turbo Boost de hasta 3,1 GHz. 8 GB de memoria a 1.866 MHz. SSD PCIe de 256 GB. Intel Iris Graphics 540. Dimensiones y peso: 30,41 x 21,24 x 1,49 centímetros, 1,37 kilogramos. Dos puertos Thunderbolt 3</t>
  </si>
  <si>
    <t>Congas. Servicio de alquiler por 12 horas, contadas a partir del recibo de la entidad. // Tres (3) con base (tumba, tumbadora y quinto).Dicho servicio incluye transporte al lugar y en el horario indicado por la FUGA</t>
  </si>
  <si>
    <t>Consola 1. Servicio de alquiler por 12 horas, contadas a partir del recibo de la entidad. // 16 canales digital. Dicho servicio incluye transporte al lugar y en el horario indicado por la FUGA</t>
  </si>
  <si>
    <t>Consola 2. Servicio de alquiler por 12 horas, contadas a partir del recibo de la entidad. // 24 canales digital. Dicho servicio incluye transporte al lugar y en el horario indicado por la FUGA</t>
  </si>
  <si>
    <t>Consola 3. Servicio de alquiler por 12 horas, contadas a partir del recibo de la entidad. // 32 canales digital. Dicho servicio incluye transporte al lugar y en el horario indicado por la FUGA</t>
  </si>
  <si>
    <t>Consola 4. Servicio de alquiler por 12 horas, contadas a partir del recibo de la entidad. // 48 canales digital. Dicho servicio incluye transporte al lugar y en el horario indicado por la FUGA</t>
  </si>
  <si>
    <t>Culebra (Snake) 1. Servicio de alquiler por 12 horas, contadas a partir del recibo de la entidad. // 24 canales principales y 8 canales auxiliares para envíos de señal. Dicho servicio incluye transporte al lugar y en el horario indicado por la FUGA</t>
  </si>
  <si>
    <t>Culebra (Snake) 2. Servicio de alquiler por 12 horas, contadas a partir del recibo de la entidad. // 48 canales principales y 24 canales auxiliares para envíos de seña. Dicho servicio incluye transporte al lugar y en el horario indicado por la FUGA</t>
  </si>
  <si>
    <t>Culebra (Snake) 3. Servicio de alquiler por 12 horas, contadas a partir del recibo de la entidad.// 32 canales principales y 16 canales auxiliares para envíos de señal. Dicho servicio incluye transporte al lugar y en el horario indicado por la FUGA</t>
  </si>
  <si>
    <t>Djembe. Servicio de alquiler por 12 horas, contadas a partir del recibo de la entidad. // Con base. Dicho servicio incluye transporte al lugar y en el horario indicado por la FUGA</t>
  </si>
  <si>
    <t>Drone con cámara integrada de alta precisión de tres (03) ejes. Transmisión de video de 4.3mi (7km) y Full HD 1080p. Con duración de vuelo de 50 minutos. Indicar valor global sobre este servicio. // Operario con Dron de cámara integrada de alta precisión de tres (03) ejes. Transmisión de video de 4.3mi (7km) y Full HD 1080p. Con duración de vuelo de 50 minutos de conformidad con las condiciones normativas vigentes de la aeronáutica civil.</t>
  </si>
  <si>
    <t>Ecualizador gráfico estéreo. Servicio de alquiler por 12 horas, contadas a partir del recibo de la entidad. // 31 bandas por canal (con salidas y entradas tipo XLR).Dicho servicio incluye transporte al lugar y en el horario indicado por la FUGA</t>
  </si>
  <si>
    <t>Elipsoidales. Servicio de alquiler por 12 horas, contadas a partir del recibo de la entidad. // Elipsoidales 750 W. de 25 a 50grados.Dicho servicio incluye transporte al lugar y en el horario indicado por la FUGA</t>
  </si>
  <si>
    <t>Equipos cabeza móvil spot o wash. |Servicio de alquiler por 12 horas, contadas a partir del recibo de la entidad. // Cabeza móvil wash de 700W Dicho servicio incluye transporte al lugar y en el horario indicado por la FUGA</t>
  </si>
  <si>
    <t>Extensiones eléctricas. Servicio de alquiler por 12 horas, contadas a partir del recibo de la entidad. // Alquiler Extensión 25FT Naranja P/T 3 Toma Corrientes. 50 Metros. Dicho servicio incluye transporte al lugar y en el horario indicado por la FUGA</t>
  </si>
  <si>
    <t>Fresnel 1. Servicio de alquiler por 12 horas, contadas a partir del recibo de la entidad. // Fresnel 1000 W. Con portafiltros y clan .Dicho servicio incluye transporte al lugar y en el horario indicado por la FUGA</t>
  </si>
  <si>
    <t>Fresnel 2. Servicio de alquiler por 12 horas, contadas a partir del recibo de la entidad. // Fresnel 750 W. con portafiltros y clan .Dicho servicio incluye transporte al lugar y en el horario indicado por la FUGA</t>
  </si>
  <si>
    <t>Hidrolavadora. Servicio de alquiler por 12 horas, contadas a partir del recibo de la entidad. // 1600Psi 4.7L/Min 1400WDicho servicio incluye transporte al lugar y en el horario indicado por la FUGA</t>
  </si>
  <si>
    <t>Iluminación móvil. Servicio de alquiler por 12 horas, contadas a partir del recibo de la entidad. // Consola de iluminación con salidas compatibles con protocolo DMX. Dicho servicio incluye transporte al lugar y en el horario indicado por la FUGA</t>
  </si>
  <si>
    <t>Juego de platos. Servicio de alquiler por 12 horas, contadas a partir del recibo de la entidad. // Mínimo 6 Platos + hi-hat. Dicho servicio incluye transporte al lugar y en el horario indicado por la FUGA</t>
  </si>
  <si>
    <t>Juego de timbales. Servicio de alquiler por 12 horas, contadas a partir del recibo de la entidad. // Set de timbales con base. + Set de platos. Dicho servicio incluye transporte al lugar y en el horario indicado por la FUGA</t>
  </si>
  <si>
    <t>Lámpara de tubo fluorescente con conexión // Fluorescente t8 led 9w /remplazo 17w 60cm 12700+IVA t8 18w 120cm/remplaza t8 32w</t>
  </si>
  <si>
    <t>Lector de disco compacto. Servicio de alquiler por 12 horas, contadas a partir del recibo de la entidad. // Unidad de CD con capacidad de leer formatos de mp3, wav y contar con la posibilidad de alterar la reproducción adelantando, retrasando y alterando el pitch de la señal. Dicho servicio incluye transporte al lugar y en el horario indicado por la FUGA</t>
  </si>
  <si>
    <t>Luces móviles spot 1200 con portagobos. Servicio de alquiler por 12 horas, contadas a partir del recibo de la entidad.// el servicio incluye transporte al lugar y en el horario indicado por la FUGA</t>
  </si>
  <si>
    <t>Luces móviles wash 1200. Servicio de alquiler por 12 horas // El servicio incluye transporte al lugar y en el horario indicado por la FUGA</t>
  </si>
  <si>
    <t>Luz rompecielos. Servicio de alquiler por 12 horas, contadas a partir del recibo de la entidad.// Móvil. Dicho servicio incluye transporte al lugar y en el horario indicado por la FUGA</t>
  </si>
  <si>
    <t>Máquina humo. Servicio de alquiler por 12 horas, contadas a partir del recibo a satisfacción de la entidad. // Máquina de humo (con ventilador para garantizar dispersión) y conexión a dmx o eternet. Dicho servicio incluye transporte al lugar y en el horario indicado por la FUGA</t>
  </si>
  <si>
    <t>Material fonográfico digital // Material fonográfico digital que contenga entrevistas, conversatorios y demás capturas de sonido resultante de interacción de personajes dispuestos por la FUGA. Duración aproximada: 30 minutos. Grabación, edición y finalización de material de audio, diseño gráfico de portadas y acompañamiento en la preproducción para garantizar un óptimo registro de audio. Diseño de cortinillas sonoras de entrada y salida. Script a cargo del proveedor con el visto bueno de la FUGA. producto entregado en formato MP3 y WAV a 44,1 KHz y 16 bits, de igual manera estos deberán ser cargados e indexados para su reproducción en Spotify, ya que desde el punto de vista técnico, esta plataforma es la pionera e idónea en la reproducción de este tipo de formatos y tiene mayor capacidad de interacciones</t>
  </si>
  <si>
    <t>Micrófono de Boom. Servicio de alquiler por 12 horas, contadas a partir del recibo de la entidad. // Condensador cardioide., Respuesta de frecuencia 30hz - 20khz., Rango dinámico 112db., Low frequency Roll-Off de -12 db/Octave (150hz). Dicho servicio incluye transporte al lugar y en el horario indicado por la FUGA</t>
  </si>
  <si>
    <t>Micrófono inalámbrico para instrumento. Servicio de alquiler por 12 horas, contadas a partir del recibo de la entidad. // De clip para adaptación al instrumento. Dicho servicio incluye transporte al lugar y en el horario indicado por la FUGA</t>
  </si>
  <si>
    <t>Micrófono para amplificación de instrumentos. Servicio de alquiler por 12 horas, contadas a partir del recibode la entidad. // Micrófonos de diferentes sensibilidades y patrones polares ideales para instrumentos en eventos en vivo. Dicho servicio incluye transporte al lugar y en el horario indicado por la FUGA</t>
  </si>
  <si>
    <t>Micrófono para amplificación de voces. Servicio de alquiler por 12 horas, contadas a partir del recibo de la entidad. // Micrófono de diferentes sensibilidades y patrones polares ideales para voz en eventos en vivo. Dicho servicio incluye transporte al lugar y en el horario indicado por la FUGA</t>
  </si>
  <si>
    <t>Minibruto. Servicio de alquiler por 12 horas, contadas a partir del recibo de la entidad. // 1 x 6 - potencia 5200W .Dicho servicio incluye transporte al lugar y en el horario indicado por la FUGA</t>
  </si>
  <si>
    <t>Minibrutos de 8 lámparas potencia 5200W .Precio por 12 horas // el servicio incluye transporte al lugar y en el horario indicado por la FUGA</t>
  </si>
  <si>
    <t>Mixer para tornamesas. Servicio de alquiler por 12 horas, contadas a partir del recibo de la entidad // Profesional para DJ con salidas XLR. Dicho servicio incluye transporte al lugar y en el horario indicado por la FUGA</t>
  </si>
  <si>
    <t>Módulo de pantalla LED de 50cm x 50cm x 8cm pixel pitch 3.91mm + estructura para instalar todos los equipos. Servicio de alquiler por 12 horas</t>
  </si>
  <si>
    <t>Módulos de video. Servicio de alquiler por 12 horas, contadas a partir del recibo de la entidad. // Alquiler de módulo de pantalla LED de 50cm x 50cm x 8cm pixel pitch 3.91mm + estructura para instalar todos los equipos. Dicho servicio incluye transporte al lugar y en el horario indicado por la FUGA.</t>
  </si>
  <si>
    <t>Módulos de video. Servicio de alquiler por 12 horas, contadas a partir del recibo de la entidad. // Alquiler de módulo de pantalla LED de 56cm x 56cm x 8cm pixel pitch 7mm + estructura para instalar todos los equipos. Dicho servicio incluye transporte al lugar y en el horario indicado por la FUGA.</t>
  </si>
  <si>
    <t>Pantalla LED. Servicio de alquiler por 12 horas, contadas a partir del recibo de la entidad. // Alquiler de pantalla LED de 4 metros de ancho x 3 metros de alto pixel pitch 6 + estructura para instalar todos los equipos. Dicho servicio incluye transporte al lugar y en el horario indicado por la FUGA.</t>
  </si>
  <si>
    <t>Paquete 1 de sonido. Servicio de alquiler por 12 horas, contadas a partir del recibo de la entidad. // 3 Micrófonos de cable Tipo Vocal - 3 Micrófonos de cable Tipo Instrumental - 2 Cabinas activas de 12" de 1000 W con su respectivo trípode - 1 Consola Análoga de 12 canales - 2 Cajas directas - 1 Reproductor de CD / PC - Protector de voltaje. Dicho servicio incluye transporte al lugar y en el horario indicado por la FUGA</t>
  </si>
  <si>
    <t>Paquete 2 de sonido. Servicio de alquiler por 12 horas, contadas a partir del recibo de la entidad. // 4 Micrófonos de cable Tipo Vocal - 4 Micrófonos de cable Tipo Instrumental - 2 Cabinas activas de 12" de 1000 W con su respectivo trípode - 2 Cabinas activas de 15" de 500 W con su respectivo trípode - 1 Consola digital de 16 canales - 4 Cajas directas - 1 Reproductor de CD / PC - Protector de voltaje. Dicho servicio incluye transporte al lugar y en el horario indicado por la FUGA</t>
  </si>
  <si>
    <t>Paquete 3 de sonido. Servicio de alquiler por 12 horas, contadas a partir del recibo de la entidad. // 4 Micrófonos de cable Tipo Vocal - 4 Micrófonos de cable Tipo Instrumental - 4 Cabinas activas de 12" de 1000 W con su respectivo trípode - 4 Cabinas activas de 15" de 500 W con su respectivo trípode - 1 Consola digital de 16 canales - 4 Cajas directas - 1 Reproductor de CD / PC - Protector de voltaje. Dicho servicio incluye transporte al lugar y en el horario indicado por la FUGA</t>
  </si>
  <si>
    <t>Paquete 4 de sonido. Servicio de alquiler por 12 horas, contadas a partir del recibo de la entidad. // 8 micrófonos Tipo Vocal - 8 micrófonos Tipo instrumental - 8 micrófonos de condensador - 10 Cajas line Array - 4 parlantes sobwoofer - 1 Consola Digital de 32 Canales con sistema de control remoto vía ipad - 8 Cajas Directas - 4 Micrófonos inalámbricos de mano (Tx y Rx + combinador + antena incluidos ) - 2 micrófonos de solapa inalámbricos (Tx y Rx + combinador + antena incluidos) - 4 módulos de monitoreo In Ear (Tx y Rx + combinador + antena + audífonos incluidos) - 1 Reproductor de CD / PC - 1 Protector de voltaje - 1 Sistema de Snake de interconexión a escenario FOH 32 In X 16 Out (Longitud según caso) Con sus respectivos pasacables - 1 Planta para suplir las necesidades eléctricas del sistema. Dicho servicio incluye transporte al lugar y en el horario indicado por la FUGA</t>
  </si>
  <si>
    <t>Paquete instrumentos 1. Servicio de alquiler por 12 horas, contadas a partir del recibo de la entidad. Compuesto por: Una (1) batería completa + dos (2) amplificadores de guitarra compuesto por dos (2) cabezotes y dos (2) cabinas de 4 x 12 + Amplificador para bajo compuesto por cabezote y cabinas 4 x 10 y 1 x 15 + un (1) Amplificador para teclado + un (1) teclado profesional Siete (7) octavas + un (1) set de congas con base + un (1) bongó con base + un (1) juego de timbales con base. Dicho servicio incluye transporte al lugar y en el horario indicado por la FUGA</t>
  </si>
  <si>
    <t>Paquete instrumentos 2. Servicio de alquiler por 12 horas, contadas a partir del recibo de la entidad. Compuesto por: Una (1) batería completa Doble Bombo + dos (2) amplificadores de guitarra compuesto por dos (2) cabezotes y dos (2) cabinas de 4 x 12 + Amplificador para bajo compuesto por cabezote y cabinas 4 x 10 y 1 x 15 + un (1) Amplificador para teclado + un (1) teclado profesional Siete (7) octavas. Dicho servicio incluye transporte al lugar y en el horario indicado por la FUGA</t>
  </si>
  <si>
    <t>Paquete instrumentos 3. Servicio de alquiler por 12 horas, contadas a partir del recibo de la entidad. Compuesto por: Una (1) batería completa + un (1) amplificador de guitarra compuesto por un (1) cabezote y una (1) cabina de 4 x 12 + Amplificador para bajo compuesto por cabezote y cabinas 8 x 10 y 1 x 15 + un (1) Amplificador para teclado + un (1) teclado profesional Siete (7) octavas. Dicho servicio incluye transporte al lugar y en el horario indicado por la FUGA</t>
  </si>
  <si>
    <t>Par 64. Servicio de alquiler por 12 horas, contadas a partir del recibo de la entidad. // Par 64 convencional .Dicho servicio incluye transporte al lugar y en el horario indicado por la FUGA</t>
  </si>
  <si>
    <t>Par Led. Servicio de alquiler por 12 horas, contadas a partir del recibo de la entidad.// Par Led. RGBWY. Dicho servicio incluye transporte al lugar y en el horario indicado por la FUGA</t>
  </si>
  <si>
    <t>Pasacables (Yellow Jacket). Servicio de alquiler por 12 horas, contadas a partir del recibo de la entidad. // Alquiler Pasacables fabricado en poliuretano de alta densidad con textura antideslizante. Incorpora 2 carriles internos. Datos técnicos MPC 52: Dimensiones: 1000 x 250 x 45mm. Peso: 7,5kg. // Dicho servicio incluye transporte al lugar y en el horario indicado por la FUGA</t>
  </si>
  <si>
    <t>Piano eléctrico. Servicio de alquiler por 12 horas, contadas a partir del recibo de la entidad. // Vintage con sonidos de órgano. Dicho servicio incluye transporte al lugar y en el horario indicado por la FUGA</t>
  </si>
  <si>
    <t>Plexaglass. Servicio de alquiler por 12 horas, contadas a partir del recibo de la entidad. // Pantalla de material plexiglass modular transparente. Dicho servicio incluye transporte al lugar y en el horario indicado por la FUGA</t>
  </si>
  <si>
    <t>Procesador digital de canales. Servicio de alquiler por 12 horas, contadas a partir del recibo de la entidad. // Procesador (Crossover) de mínimo 4 salidas XLR X 1 entrada XLR. Dicho servicio incluye transporte al lugar y en el horario indicado por la FUGA</t>
  </si>
  <si>
    <t>Procesador digital de efectos múltiples. Servicio de alquiler por 12 horas, contadas a partir del recibo de la entidad. // Procesador multiefectos que incluya reverb y delay como mínimo Entradas y salidas XLR. Dicho servicio incluye transporte al lugar y en el horario indicado por la FUGA</t>
  </si>
  <si>
    <t>Protectores de Voltaje. Servicio de alquiler por 12 horas, contadas a partir del recibo de la entidad. // Mult 120V 1.800W 15A .Dicho servicio incluye transporte al lugar y en el horario indicado por la FUGA</t>
  </si>
  <si>
    <t>Radioteléfono con banda VHF. Servicio de alquiler por 12 horas, contadas a partir del recibo de la entidad. // Alquiler de radioteléfono con banda VHF: Frecuencia 136-174 MHZ., Banda UHF: Frecuencia 435-480 MHZ. Dicho servicio incluye transporte al lugar y en el horario indicado por la FUGA</t>
  </si>
  <si>
    <t>Reflector LED Luz cálida para exterior 70W y 100W. Precio por día (12 horas). Debe incluir transporte, operario y 100 Metros de cubre cables. // Precio por día (12 horas). Debe incluir transporte, operario y 100m de cubre cables.</t>
  </si>
  <si>
    <t>Reflector LED Luz fría para exterior 70W y 100W .Precio 12 horas. Debe incluir transporte, operario y 100 Metros de cubre cables. // Precio por 12 horas. Debe incluir transporte, operario y 100m de cubre cables.</t>
  </si>
  <si>
    <t>Seguidor. Servicio de alquiler por 12 horas, contadas a partir del recibo de la entidad. // 1200 W HMI. Dicho servicio incluye transporte al lugar y en el horario indicado por la FUGA</t>
  </si>
  <si>
    <t>Seguidor. Servicio de alquiler por 12 horas, contadas a partir del recibo de la entidad. // 2500 W HMI. Dicho servicio incluye transporte al lugar y en el horario indicado por la FUGA</t>
  </si>
  <si>
    <t>Servicio de lavado y desinfección de mobiliario tipo puff. Cotizacion del sevicio por unidad.</t>
  </si>
  <si>
    <t>Servicio de máquina de crispetas // Servicio de máquina de crispetas, que incluya transporte y operario para 120 personas.</t>
  </si>
  <si>
    <t>Servicio de transmisión en vivo // Servicio de transmisión en vivo del evento en formato audiovisual a través de la plataforma digital que disponga la FUGA. Duración aproximada: 2 horas de transmisión. El operador debe contar con equipos que garanticen la calidad de la transmisión para evitar caídas del evento digital (preferiblemente punto fijo) y la posibilidad de insertar textos y cortinillas. La FUGA suministra el material gráfico a insertar. Utilizar 3 cámaras, cada una con operario, para el registro (transmisión) del evento. deberá entregar como producto un archivo de video en alta calidad (copia de la emisión) que incluya audio: el video deberá estar en formato 4K (3840 x 2160) a 100 mb/s mínimo y 23.98 fps. El audio deberá estar en estéreo en formato wav a 44100 Hz y 16 bits de profundidad. Métricas de la transmisión.</t>
  </si>
  <si>
    <t>Sistema de amplificación profesional line array, que garantice el óptimo cubrimiento a 106 decibeles en medición C para 5000 personas (12 cajas "6 cajas por lado" y 6 bajos dobles). Alquiler por12 horas. // Alquiler por 12 horas. El proveedor del sistema de amplificación de sonido debe suministrar los cables de señal y cableado eléctrico suficiente para la interconexión de los equipos, y estos deben encontrase en perfectas condiciones. También debe proveer las pilas para los sistemas inalámbricos que contemplen pruebas de sonido y evento.</t>
  </si>
  <si>
    <t>Sistema de IN-EAR. Servicio de alquiler por 12 horas, contadas a partir del recibo de la entidad. // Sistema in ear que contenga beltpack, transmisor y receptor con antena receptora que incluye su respectivo combinador (Incluye audífonos) Dicho servicio incluye transporte al lugar y en el horario indicado por la FUGA</t>
  </si>
  <si>
    <t>Sistema de monitoreo. Monitoreo de piso: 6 parlantes de 500 W en mezclas independientes. Alquiler por 12 horas. Debe incluir transporte</t>
  </si>
  <si>
    <t>Sistema de sonido convencional de 5000W compuesto por 2 cabinas auto potenciadas y dos bajos de 15".(12 horas). Debe incluir transporte</t>
  </si>
  <si>
    <t>Sistema de truss de 3 Metros de largo por 40 cm de alto y 40 cm de ancho Peso 27.5 Kg. Diámetro principal del tubo: 50mm, por día: (12 horas). Debe incluir montaje y transporte. // Peso 27.5 Kg. Diámetro principal del tubo: 50mm</t>
  </si>
  <si>
    <t>Sonido line array para conferencia tipo columna de mínimo 4,400 W COMPUESTO POR DOS CABINAS ACTIVAS Y 2 BAJOS DOBLES DE LA MISMA REFERENCIA. (12 horas)</t>
  </si>
  <si>
    <t>Soporte para bajo eléctrico, por 12 horas.</t>
  </si>
  <si>
    <t>Soporte para Guitarra eléctrica, por 12 horas.</t>
  </si>
  <si>
    <t>Stand para teclado. Una Base con bisagra central ajustable a 5 posiciones en acero reforzado. Tubería de 15 x 30 mm. Ajuste de altura: 27-39 ", y despliegue de la base de base: 11-30". // Alquiler por 12 horas. Debe incluir transporte</t>
  </si>
  <si>
    <t>Teclado profesional 1. Servicio de alquiler por 12 horas, contadas a partir del recibo de la entidad // Teclado profesional (7) octavas. Dicho servicio incluye transporte al lugar y en el horario indicado por la FUGA.</t>
  </si>
  <si>
    <t>Teclado profesional 2. Servicio de alquiler por 12 horas, contadas a partir del recibo de la entidad. // Teclado profesional (8) octavas. Dicho servicio incluye transporte al lugar y en el horario indicado por la FUGA</t>
  </si>
  <si>
    <t>Torna mesas. Servicio de alquiler por 12 horas, contadas a partir del recibo de la entidad. // Dos (2) profesionales para DJ (Incluye agujas).Dicho servicio incluye transporte al lugar y en el horario indicado por la FUGA</t>
  </si>
  <si>
    <t>Truss. Servicio de alquiler por 12 horas, contadas a partir del recibo de la entidad. // Alquiler Sistema de truss de 3 Metros de largo por 40 cm de alto y 40 cm de ancho Peso 27.5 Kg. Diámetro principal del tubo: 50mm. Debe incluir montaje y transporte. // Peso 27.5 Kg. Diámetro principal del tubo: 50mmDicho servicio incluye transporte al lugar y en el horario indicado por la FUGA.</t>
  </si>
  <si>
    <t>Vibráfono. Servicio de alquiler por 12 horas, contadas a partir del recibo de la entidad.// Tres octavas. Dicho servicio incluye transporte al lugar y en el horario indicado por la FUGA</t>
  </si>
  <si>
    <t>Video Beam 1. Servicio de alquiler por 12 horas, contadas a partir del recibo de la entidad. // 5500 lumens. Se debe contemplar soporte para colgado. Dicho servicio incluye transporte al lugar y en el horario indicado por la FUGA</t>
  </si>
  <si>
    <t>Video Beam 2. Servicio de alquiler por 12 horas, contadas a partir del recibo de la entidad. // 8000 lumens ANSI con puertos HDMI y USB, . // 8000 lumens. Dicho servicio incluye transporte al lugar y en el horario indicado por la FUGA.</t>
  </si>
  <si>
    <t>Andamio Certificado. Servicio de alquiler por 48 horas, contadas a partir del recibo a satisfacción de la entidad. // Alquiler de sección de andamio certificado de 2mx1,40mx2m.Dicho servicio incluye transporte al lugar y en el horario indicado por la FUGA.</t>
  </si>
  <si>
    <t>Barandas andamio Certificado. Servicio de alquiler por 48 horas, contadas a partir del recibo de la entidad. // Alquiler de barandas de seguridad para andamio certificado. Dicho servicio incluye transporte al lugar y en el horario indicado por la FUGA.</t>
  </si>
  <si>
    <t>Carpa 2mts x 2 mts, altura central de 2,40 mts, parales de 2,10 mts de altura, estilo pirámide o 4 aguas, estructural en tubería cuadrada encerchada y de fácil ensamblaje, Lona plástica con microfibras internas totalmente impermeable para el techo. Precio de alquiler por día (12 horas). Debe incluir montaje, desmontaje y transporte. // Precio por 12 horas. Debe incluir montaje, desmontaje y transporte.</t>
  </si>
  <si>
    <t>Carpa 3mts x 3mts. Servicio de alquiler por 12 horas, contadas a partir del recibo a satisfacción de la entidad. // Alquiler de carpa 3 Metros de ancho por 3 Metros de fondo, altura central de 2, 40 Metros, parales de 2,10 Metros de altura, estilo pirámide o 4 aguas, estructural en tubería cuadrada encerchada y de fácil ensamblaje, Lona plástica con microfibras internas totalmente impermeable para el techo. Debe incluir contrapesos. Debe incluir montaje, desmontaje y transporte al lugar y en el horario indicado por la FUGA.</t>
  </si>
  <si>
    <t>Carpa 6mts x 12mts. Servicio de alquiler por 12 horas, contadas a partir del recibo a satisfacción de la entidad. // Alquiler de carpas de 6 Metros de ancho x 12 Metros de fondo. Estructural en tubería cuadrada encerchada y de fácil ensamblaje, Lona plástica con microfibras internas totalmente impermeable para el techo tamaños de, con laterales tipo vitral. Debe incluir contrapesos. Debe incluir montaje, desmontaje y transporte al lugar y en el horario indicado por la FUGA</t>
  </si>
  <si>
    <t>Carpa 6mts x 4mts. Servicio de alquiler por 12 horas, contadas a partir del recibo a satisfacción de la entidad. // Alquiler de carpas de 6 Metros de ancho x 12 Metros de fondo. Estructural en tubería cuadrada encerchada y de fácil ensamblaje, Lona plástica con microfibras internas totalmente impermeable para el techo tamaños de, con laterales tipo vitral. Debe incluir contrapesos. Debe incluir montaje, desmontaje y transporte al lugar y en el horario indicado por la FUGA</t>
  </si>
  <si>
    <t>Carpa 6mts x 6mts. Servicio de alquiler por 12 horas, contadas a partir del recibo a satisfacción de la entidad. // Alquiler de carpas de 6 Metros de ancho x 6 Metros de fondo . estructural en tubería cuadrada encerchada y de fácil ensamblaje, altura central de 2, 60 Metros, distribuidos, parales de 2,20 Metros de altura, estilo triangular o dos aguas (dos caídas), lona plástica con microfibras internas totalmente impermeable para el techo tamaños de, con laterales tipo vitral. Debe incluir contrapesos. Debe incluir montaje, desmontaje y transporte al lugar y en el horario indicado por la FUGA</t>
  </si>
  <si>
    <t>Carpa 8mts x 3mts. Servicio de alquiler por 12 horas, contadas a partir del recibo a satisfacción de la entidad. // Alquiler de carpas de 6 Metros de ancho x 12 Metros de fondo. Estructural en tubería cuadrada encerchada y de fácil ensamblaje, Lona plástica con microfibras internas totalmente impermeable para el techo tamaños de, con laterales tipo vitral. Debe incluir contrapesos. Debe incluir montaje, desmontaje y transporte al lugar y en el horario indicado por la FUGA</t>
  </si>
  <si>
    <t>Carpa modulo de 12 mts x 3 mts tipo pabellón en aluminio, altura lateral de 3 Metros, altura central de 6 Metros. Precio de alquiler por 12 horas. Debe incluir montaje, desmontaje y transporte. // Precio por día (12 horas). Debe incluir montaje, desmontaje y transporte.</t>
  </si>
  <si>
    <t>Carpa modulo de 6 mts x 3 mts tipo pabellón en aluminio, altura lateral de 3 Metros, altura central de 5 Metros. Precio de alquiler por 12 horas. Debe incluir montaje, desmontaje y transporte. // Precio por día (12 horas). Debe incluir montaje, desmontaje y transporte.</t>
  </si>
  <si>
    <t>Carpa módulo 12mts x 5 mts tipo pabellón en aluminio, altura lateral de 4 Metros, altura central de 6 Metros. Servicio de alquiler por 12 horas, contadas a partir del recibo a satisfacción de la entidad. Lona plástica impermeable con recubrimiento en PVC sellado de alta densidad .Deberá tener costuras o sellamientos que eviten las filtraciones de agua la estructura metálica debe estar fabricada con perfiles tubulares cumpliendo con la normatividad vigente, respecto a esfuerzos y espesores. Además, deberá contar con sistema de tensado de las paredes laterales. Debe incluir montaje, desmontaje y transporte al lugar y en el horario indicado por la FUGA</t>
  </si>
  <si>
    <t>Carpa módulo 20mts x5 mts tipo pabellón en aluminio, altura lateral de 4 metros, altura central de 10 Metros Servicio de alquiler por 12 horas, contadas a partir del recibo a satisfacción de la entidad. .Lona plástica impermeable con recubrimiento en PVC sellado de alta densidad .Deberá tener costuras o sellamientos que eviten las filtraciones de agua la estructura metálica debe estar fabricada con perfiles tubulares cumpliendo con la normatividad vigente, respecto a esfuerzos y espesores. Además, deberá contar con sistema de tensado de las paredes laterales. Debe incluir montaje, desmontaje y transporte al lugar y en el horario indicado por la FUGA</t>
  </si>
  <si>
    <t>Carpa tipo pagoda/árabe 4mts x 4 mts de fondo .Estructural en tubería cuadrada encerchada y de fácil ensamblaje, Lona plástica con microfibras internas totalmente impermeable para el techo tamaños de, con laterales tipo vitral. Precio de alquiler por 12 horas. Debe incluir montaje, desmontaje y transporte. // Precio por día (12 horas). Debe incluir montaje, desmontaje y transporte.</t>
  </si>
  <si>
    <t>Contrapesos para andamio certificado. Servicio de alquiler por 48 horas, contadas a partir del recibo a satisfacción de la entidad. // Alquiler de contrapeso por sección. Dicho servicio incluye transporte al lugar y en el horario indicado por la FUGA.</t>
  </si>
  <si>
    <t>Escalera andamio certificado. Servicio de alquiler por 48 horas, contadas a partir del recibo a satisfacción de la entidad. // Alquiler de escalera interna para andamio certificado. Dicho servicio incluye transporte al lugar y en el horario indicado por la FUGA.</t>
  </si>
  <si>
    <t>Gradería. Servicio de alquiler por 24 horas, contadas a partir del recibo a satisfacción de la entidad. // Gradería con estructura en metal con terminado en madera pintada de 30 Metros x 4 Metros. Gradería Aluminio 30x4m.Debe incluir transporte, instalación y desmontaje al lugar y en el horario indicado por la FUGA.</t>
  </si>
  <si>
    <t>Parqueadero para bicicletas. Servicio de alquiler por 12 horas, contadas a partir del recibo a satisfacción de la entidad. // Con 11 porta bicicletas, pintura electro estática y estructura de tubo. incluye transporte, instalación y desmontaje al lugar y en el horario indicado por la FUGA</t>
  </si>
  <si>
    <t>Piso tablón negro. Servicio de alquiler por 24 horas, contadas a partir del recibo a satisfacción de la entidad. // 1,20 x 2,4 Metros. Debe incluir transporte, instalación y desmontaje al lugar y en el horario indicado por la FUGA.</t>
  </si>
  <si>
    <t>Rompe filas acabado cromado con cordón negro. Servicio de alquiler por 12 horas, contadas a partir del recibo a satisfacción de la entidad. // Alquiler de rompe filas acabado cromado con cordón negro. Dicho servicio incluye transporte al lugar y en el horario indicado por la FUGA</t>
  </si>
  <si>
    <t>Ruedas para andamio certificado. Servicio de alquiler por 48 horas, contadas a partir del recibo a satisfacción de la entidad. // Alquiler de ruedas en poliuretano con freno de seguridad para andamio certificado. Dicho servicio incluye transporte al lugar y en el horario indicado por la FUGA.</t>
  </si>
  <si>
    <t>Tarima de 1,20 Metro x 2,40 Metros a una altura variable entre 0,6 metros y 2 metros. Preciode alquiler por día (12 horas). La Tarima deberá contar con superficies totalmente lisa y los módulos deberán encajar unos con otros y estar en perfectas condiciones en todas sus uniones, sin huecos. Debe incluir transporte, instalación y desmontaje.</t>
  </si>
  <si>
    <t>Tarima de 10 Metros x 10 Metros a una altura 1.50 de Metros + 1 área de trabajo de 4,80 x 4,80 Metros + dos escaleras con barandas. La tarima deberá contar con superficies totalmente lisa y los módulos deberán encajar unos con otros y estar en perfectas condiciones en todas sus uniones, sin huecos. Debe incluir transporte, instalación y desmontaje al lugar y en el horario indicado por la FUGA. Precio de alquiler por 12 horas</t>
  </si>
  <si>
    <t>Tarima de 12 Metros x 12 Metros a una altura de 1.50 Metros+ 2 áreas de trabajo de 4,80 x 4,80 Metros + dos escaleras con barandas. La tarima deberá contar con superficies totalmente lisa y los módulos deberán encajar unos con otros y estar en perfectas condiciones en todas sus uniones, sin huecos. Debe incluir transporte, instalación y desmontaje. Dicho servicio incluye transporte al lugar y en el horario indicado por la FUGA. Precio de alquiler por 12 horas.</t>
  </si>
  <si>
    <t>Tarima de 2.40 Metros x 2,40 Metros a una altura entre 60 cms y 90 cms de altura. La Tarima deberá contar con superficies totalmente lisa y los módulos deberán encajar unos con otros y estar en perfectas condiciones en todas sus uniones, sin huecos. Debe incluir transporte, instalación y desmontaje. Debe incluir ruedas para facilitar su movimiento en el escenario. Dicho servicio incluye transporte al lugar y en el horario indicado por la FUGA. Precio de alquiler por 12 horas</t>
  </si>
  <si>
    <t>Tarima de 6 Metros x 6 Metros a una altura de 1 Metros+ 1 área de trabajo de 3 x 3 Metros + dos escaleras con barandas. Precio por día (12 horas). La Tarima deberá contar con superficies totalmente lisa y los módulos deberán encajar unos con otros y estar en perfectas condiciones en todas sus uniones, sin huecos. Debe incluir transporte, instalación y desmontaje. Precio de alquiler por 12 horas.</t>
  </si>
  <si>
    <t>Tarima de 7,20 Metros x 3,60 Metros a una altura de 0,6 Metros + dos escaleras. Precio por día (12 horas). La Tarima deberá contar con superficies totalmente lisa y los módulos deberán encajar unos con otros y estar en perfectas condiciones en todas sus uniones, sin huecos.</t>
  </si>
  <si>
    <t>Tarima de 9 Metros x 6 Metros a una altura de 1 Metros+ 1 área de trabajo de 3 x 3 Metros + dos escaleras con barandas. La tarima deberá contar con superficies totalmente lisa y los módulos deberán encajar unos con otros y estar en perfectas condiciones en todas sus uniones, sin huecos. Debe incluir transporte, instalación y desmontaje al lugar y en el horario indicado por la FUGA. Precio de alquiler por 12 horas.</t>
  </si>
  <si>
    <t>Techo de tarima: 12 x 12 Metros a una altura de 8 Metros de piso a la parte baja del techo y demás posibilidades de tamaños y alturas correspondientes a las medidas de tarimas dadas con cámara negra en tela o lona (no poli sombra) en el interior y cobertura impermeable negra en la parte externa de toda la estructura de ser necesaria. De acuerdo a especificaciones técnicas. Debe venir con la infraestructura necesaria para su instalación y que garantice la seguridad del montaje y del equipo humano. (El techo deberá ser especializado para la presentación de conciertos en estructura modular ground support o en truss y deberá estar en capacidad de soportar el peso de los equipos que se incluyan)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 Debe incluir transporte, instalación y desmontaje al lugar y en el horario indicado por la FUGA. Precio de alquiler por 12 horas.</t>
  </si>
  <si>
    <t>Techo de tarima: 7 x 7 Metros a una altura de 8 Metros de piso a la parte baja del techo y demás posibilidades de tamaños y alturas correspondientes a las medidas de tarimas dadas con cámara negra en tela o lona ( no poli sombra) en el interior y cobertura impermeable negra en la parte externa de toda la estructura de ser necesaria. Precio de alquiler por día (12 horas) y de acuerdo a especificaciones técnicas. Debe venir con la infraestructura necesaria para su instalación y que garantice la seguridad del montaje y del equipo humano. ( El techo deberá ser especializado para la presentación de conciertos en estructura modular ground support o en truss y deberá estar en capacidad de soportar el peso de los equipos que se incluyan)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 Debe incluir transporte, instalación y desmontaje.</t>
  </si>
  <si>
    <t>Techo o Pabellón. Servicio de alquiler por 12 horas, contadas a partir del recibo a satisfacción de la entidad. // Alquiler de techo o Pabellón, con sistema de truss para evento de 50 x 13 Metros. Por día: (24 horas). 50 Metros de largo por 13 Metros de ancho Debe incluir montaje y transporte al lugar y en el horario indicado por la FUGA.</t>
  </si>
  <si>
    <t>Techo. Servicio de alquiler por 12 horas, contadas a partir del recibo a satisfacción de la entidad. // Alquiler techo de tarima: 10 x 10 Metros a una altura de 8 Metros de piso a la parte baja del techo y demás posibilidades de tamaños y alturas correspondientes a las medidas de tarimas dadas con cámara negra en tela o lona ( no poli sombra) en el interior y cobertura impermeable negra en la parte externa de toda la estructura de ser necesaria. De acuerdo a especificaciones técnicas. Debe venir con la infraestructura necesaria para su instalación y que garantice la seguridad del montaje y del equipo humano. ( El techo deberá ser especializado para la presentación de conciertos en estructura modular ground support o en truss y deberá estar en capacidad de soportar el peso de los equipos que se incluyan)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 Debe incluir transporte, instalación y desmontaje al lugar y en el horario indicado por la FUGA.</t>
  </si>
  <si>
    <t>Techo. Servicio de alquiler por 12 horas, contadas a partir del recibo a satisfacción de la entidad. // Alquiler techo de tarima: 12 x 6 Metros a una altura de 8 Metros de piso a la parte baja del techo y demás posibilidades de tamaños y alturas correspondientes a las medidas de tarimas dadas con cámara negra en tela o lona ( no poli sombra) en el interior y cobertura impermeable negra en la parte externa de toda la estructura de ser necesaria. De acuerdo a especificaciones técnicas. Debe venir con la infraestructura necesaria para su instalación y que garantice la seguridad del montaje y del equipo humano. ( El techo deberá ser especializado para la presentación de conciertos en estructura modular ground support o en truss y deberá estar en capacidad de soportar el peso de los equipos que se incluyan)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 Debe incluir transporte, instalación y desmontaje al lugar y en el horario indicado por la FUGA.</t>
  </si>
  <si>
    <t>Techo. Servicio de alquiler por 12 horas, contadas a partir del recibo a satisfacción de la entidad. // Alquiler techo de tarima: 7 x 7 Metros a una altura de 8 Metros de piso a la parte baja del techo y demás posibilidades de tamaños y alturas correspondientes a las medidas de tarimas dadas con cámara negra en tela o lona (no poli sombra) en el interior y cobertura impermeable negra en la parte externa de toda la estructura de ser necesaria. De acuerdo a especificaciones técnicas. Debe venir con la infraestructura necesaria para su instalación y que garantice la seguridad del montaje y del equipo humano. (El techo deberá ser especializado para la presentación de conciertos en estructura modular ground support o en truss y deberá estar en capacidad de soportar el peso de los equipos que se incluyan)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 Debe incluir transporte, instalación y desmontaje al lugar y en el horario indicado por la FUGA.</t>
  </si>
  <si>
    <t>Techo. Servicio de alquiler por 12 horas, contadas a partir del recibo a satisfacción de la entidad. // Alquiler techo de tarima: 9 x 6 Metros a una altura de 8 Metros de piso a la parte baja del techo y demás posibilidades de tamaños y alturas correspondientes a las medidas de tarimas dadas con cámara negra en tela o lona ( no poli sombra) en el interior y cobertura impermeable negra en la parte externa de toda la estructura de ser necesaria. De acuerdo a especificaciones técnicas. Debe venir con la infraestructura necesaria para su instalación y que garantice la seguridad del montaje y del equipo humano. ( El techo deberá ser especializado para la presentación de conciertos en estructura modular ground support o en truss y deberá estar en capacidad de soportar el peso de los equipos que se incluyan)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 Debe incluir transporte, instalación y desmontaje al lugar y en el horario indicado por la FUGA.</t>
  </si>
  <si>
    <t>Vallas de Seguridad. Servicio de alquiler por 12 horas, contadas a partir del recibo a satisfacción de la entidad. Alquiler de vallas de seguridad o contención para evento, en tubo de 1 12 de diámetro. De acuerdo a especificaciones. En tubo 1 1 2 de diámetro, de la parte inferior se desprenden los soportes giratorios (patas), de sus laterales lado derecho (vista de frente) lleva dos (2) ganchos en varillas de 1 2 en forma de U invertida y del lado izquierdo de dos (2) acoples en tubo de 1 2, donde enganchan los ganchos para unir las vallas. Todos estos componentes deben estar ubicados de forma simétrica y uniforme. Dicho servicio incluye transporte al lugar y en el horario indicado por la FUGA.</t>
  </si>
  <si>
    <t>Vallas tipo muro. Servicio de alquiler por 12 horas, contadas a partir del recibo a satisfacción de la entidad. // Alquiler de vallas tipo muro de contención para cerramientos. Debe incluir transporte, instalación y desmontaje al lugar y en el horario indicado por la FUGA.</t>
  </si>
  <si>
    <t>Alquiler de Mesa de 2mts de ancho x 1mts de profundo para catering. Alquiler por un día. 12 horas. // Alquiler por un día. 12 horas.</t>
  </si>
  <si>
    <t>Alquiler de Silla coctelera alta soporte metalico. Alquiler por horas. // Alquiler por 12 horas.</t>
  </si>
  <si>
    <t>Mesa Coctelera alta. Servicio de alquiler por 12 horas, contadas a partir del recibo a satisfacción de la entidad. // Alquiler de Mesa Coctelera alta redonda base metálica.Dicho servicio incluye transporte al lugar y en el horario indicado por la FUGA</t>
  </si>
  <si>
    <t>Mesa Servicio de alquiler por 12 horas, contadas a partir del recibo a satisfacción de la entidad. // Alquiler de Mesa de 2 metros de ancho x 1 metro de profundo para catering.Dicho servicio incluye transporte al lugar y en el horario indicado por la FUGA</t>
  </si>
  <si>
    <t>Sala Lounge. Servicio de alquiler por 12 horas, contadas a partir del recibo a satisfacción de la entidad. // Alquiler de Sala Lounge compuesta por sofa dos puestos, 2 poltronas y mesa de centro. Dicho servicio incluye transporte al lugar y en el horario indicado por la FUGA</t>
  </si>
  <si>
    <t>Sillas plásticas negra. Servicio de alquiler por 12 horas, contadas a partir del recibo a satisfacción de la entidad. // Alquiler de Sillas plásticas negra.Dicho servicio incluye transporte al lugar y en el horario indicado por la FUGA</t>
  </si>
  <si>
    <t>Sillas plásticas sin brazo blancas. Servicio de alquiler por 12 horas, contadas a partir del recibo a satisfacción de la entidad. // Alquiler de Sillas plásticas sin brazo blancas.Dicho servicio incluye transporte al lugar y en el horario indicado por la FUGA</t>
  </si>
  <si>
    <t>Sombrilla parasol // Para exterior de 3 metros de diámetro, 160g poliéster, estructura en acero de 38 mm. Esqueleto: 6 brazos de 18x12mm. Precio de alquiler por 12 horas.</t>
  </si>
  <si>
    <t>Asistente de sistemas inalámbricos // Servicio de Asistente de sistemas inalámbricos. Encargado exclusivamente de verificar que todos los sistemas UHF se encuentren funcionando correctamente. El valor a cotizar se estima por hora // Encargado exclusivamente de verificar que todos los sistemas UHF se encuentren funcionando correctamente. Experiencia Requerida:</t>
  </si>
  <si>
    <t>Asistente Técnico (ROADIE). Servicio por 4 horas a cargo del montaje del sistema de amplificación solicitado y como apoyo técnico en tarima. El valor a cotizar se estima por día, por lo que se solicita indicar un valor global en este ítem. // A cargo del montaje del sistema de amplificación solicitado y como apoyo técnico en tarima. Experiencia Requerida: Minimo un (01) año de experiencia.</t>
  </si>
  <si>
    <t>BRIGADISTA -que deberá cumplir con los requisitos específicos, experiencia, nivel académico y cursos de acuerdo a lo señalado en las especificaciones técnicas, por 6 horas // 1. Requisitos específicos: a) Contar con los distintivos y elementos básicos que los caracterice como brigadistas. b) Administrar primeros auxilios básicos, a nivel de una primera respuesta, necesarios para estabilizar una víctima de accidente o enfermedad súbita, que ocurra dentro de las instalaciones.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 4. Experiencia Requerida: Superior a dos (2) años en ejecución de labores de rescate</t>
  </si>
  <si>
    <t>BRIGADISTA DE SALUD certificado -que deberá cumplir con los requisitos específicos, experiencia, nivel académico y cursos de acuerdo a lo señalado en las especificaciones técnicas, por 6 horas // 1. Requisitos específicos: a) Contar con los distintivos y elementos básicos que los caracterice como brigadistas. b) Administrar primeros auxilios básicos, a nivel de una primera respuesta, necesarios para estabilizar una víctima de accidente o enfermedad súbita, que ocurra dentro de las instalaciones.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Bogotá.4. Experiencia Requerida: Superior a dos (2) años en ejecución de labores de rescate</t>
  </si>
  <si>
    <t>COORDINADOR que deberá cumplir con los requisitos específicos, experiencia, nivel académico y cursos de acuerdo a lo señalado en las especificaciones técnicas, por 8 horas // 1. Requisitos específicos: a) Coordinar al grupo de operadores de protocolo. Esto es, establecer funciones, especificaciones y ubicación de los operadores dentro del lugar atendiendo las necesidades específicas del tipo de evento. b) Mantener informada a la Fundación de las novedades que se presenten antes, durante y al final de cada función. c) Las demás exigidas para los operadores logísticos de protocolo y de brigada. 2. Experiencia requerida: Dos (2) años como coordinador en actividades o servicios logísticos de protocolo en teatros de gran formato o auditorios con aglomeraciones de público de media complejidad. Nivel académico: Título de técnico o profesional en cualquier área. 3.Cursos: Debe tener certificaciones de cursos en: a) Primeros auxilios. 10 horas. b) En temas de planes de emergencia y contingencia. 20 horas. c) Capacitación en normas de etiqueta y protocolo. 10 horas</t>
  </si>
  <si>
    <t>Electricista. Título técnico, 3 años de experiencia y certificación en alturas vigente. El valor a cotizar se estima x hora. // Título técnico, 3 años de experiencia y certificación en alturas vigente.</t>
  </si>
  <si>
    <t>Gestor de permisos 1 // Responsable de tramitar los permisos y gestionar los documentos requeridos por las diferentes entidades que autorizan el SUGA para la realización de eventos de media complejidad, de acuerdo a los lineamientos señalados en el protocolo de aglomeraciones de SIRE. Además, debe incluir la elaboración y presentación de un plan de emergencias y contingencias y registrarlo en la ventanilla única del SUGA en las condiciones y términos establecidos en el decreto 599 de 2013, y la elaboración de planos del evento // incluir valor estimado para pago de permisos de huella sonora // incluir valores estimados para pagos de póliza.</t>
  </si>
  <si>
    <t>Gestor de permisos 2 // Responsable de tramitar los permisos y gestionar los documentos requeridos por las diferentes entidades que autorizan el SUGA para la realización de eventos de alta complejidad, de acuerdo a los lineamientos señalados en el protocolo de aglomeraciones de SIRE. Además, debe incluir la elaboración y presentación de un plan de emergencias y contingencias y registrarlo en la ventanilla única del SUGA en las condiciones y términos establecidos en el decreto 599 de 2013, y la elaboración de planos del evento // incluir valor estimado para pago de permisos de huella sonora // incluir valores estimados para pagos de póliza.</t>
  </si>
  <si>
    <t>Ingeniero de sonido 1. Valor por hora. Título profesional, 5 años de experiencia profesional relacionada. // Título profesional, 5 años de experiencia profesional relacionada.</t>
  </si>
  <si>
    <t>Ingeniero de sonido 2. Por 6 horas. Título profesional, 5 años de experiencia profesional relacionada. // Título profesional, 5 años de experiencia profesional relacionada.</t>
  </si>
  <si>
    <t>Montajista para alturas. Título técnico, 3 años de experiencia y certificación en alturas vigente. El valor a cotizar se estima por hora. // Título técnico, 3 años de experiencia y certificación en alturas vigente.</t>
  </si>
  <si>
    <t>OPERADOR LOGÍSTICO DE PROTOCOLO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t>
  </si>
  <si>
    <t>OPERADOR LOGÍSTICO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t>
  </si>
  <si>
    <t>Operario para montaje y desmontaje de Carga por día de servicio. con dotacion de guantes y elementos de carga.</t>
  </si>
  <si>
    <t>Operario para montaje y desmontaje por 8 horas, con dotacion de guantes e identificacion de la empresa.</t>
  </si>
  <si>
    <t>Personal de aseo y limpieza por 4 horas. Con dotación de guantes para aseo, recogedor, escoba y bolsas de basura.</t>
  </si>
  <si>
    <t xml:space="preserve">Servicio de mensajería de invitaciones // Servicio de mensajería de invitaciones en Bogotá. Indicar precio por 100 sobres. </t>
  </si>
  <si>
    <t>Servicio de perifoneo, localidad de mártires por Hora</t>
  </si>
  <si>
    <t>SERVICIO DE SALUD 1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6 horas. Número de auxiliares de enfermería 4Numero de médicos 1Número de Mec 1 Lugar fijo o móvil, definitivo o temporal,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exigidos SDS . Los recursos de los Módulos de Estabilización y Clasificación MEC (humanos, medicamentos, dispositivos médicos, insumos y equipos) serán independientes de los ubicados en las ambulancias asignadas al evento.</t>
  </si>
  <si>
    <t>SERVICIO DE SALUD 2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6 horas. Número de auxiliares de enfermería 13 Numero de médicos 1Numero de Ambulancia básica 1Número de Mec 1Número de Mec 1 Lugar fijo o móvil, definitivo o temporal,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establecidos en el presente documento. Los recursos de los Módulos de Estabilización y Clasificación MEC (humanos, medicamentos, dispositivos médicos, insumos y equipos) serán independientes de los ubicados en las ambulancias asignadas al evento.</t>
  </si>
  <si>
    <t>SERVICIO DE SALUD 3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6 horas Número de auxiliares de enfermería 9 Numero de médicos 1Numero de Ambulancia básica 1Número de Mec 1 Lugar fijo o móvil, definitivo o temporal,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exigidos SDS . Los recursos de los Módulos de Estabilización y Clasificación MEC (humanos, medicamentos, dispositivos médicos, insumos y equipos) serán independientes de los ubicados en las ambulancias asignadas al evento.</t>
  </si>
  <si>
    <t>SERVICIO DE SALUD 4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6 horas. Número de Auxiliar de enfermería : 2</t>
  </si>
  <si>
    <t>Técnico Especializado en escenario (Jefe de Escenario) // Mínimo 1 año de experiencia, relacionada al servicio contratado - servicio 1 a 12 horas</t>
  </si>
  <si>
    <t>Servicio de bodegaje de bienes, precio por metro cubico de capacidad de bodegaje, incluye transporte desde y hacia lugar de recolección. seguridad // precio por mes de servicio.</t>
  </si>
  <si>
    <t>Plotter 1. Impresión de Banner a 1440 DPI, tamaño 2,70X2,70 metros. Backing // Banner backing: Incluye costo de instalación en marco tipo C y transporte al lugar de instalación. modular y escalable. Diseño suministrado por la FUGA</t>
  </si>
  <si>
    <t>Plotter 2. Realizar Vinilo de corte color a escogencia con texto a escogencia, descartonado e instalado. medidas aproximadas de 200X200 cms. Diseño suministrado por la FUGA. Incluye transporte al lugar de instalación.</t>
  </si>
  <si>
    <t>Servicio de corte laser de laminas de metal, costo especifico por minuto de corte // Valor a cotizar por minuto</t>
  </si>
  <si>
    <t>Servicio de pintor para madera. Deberá suministrar herramientas. El valor a cotizar se estima por hora. // el valor cotizado se estima por hora.</t>
  </si>
  <si>
    <t>Servicio de pintura. Deberá suministrar herramienta menor (brocha y rodillo) para la aplicación de la pintura. El valor a cotizar se estima x Metro cuadrado. // Herramienta menor (brocha y rodillo) para la aplicación de la pintura. el valor cotizado se estima por hora.</t>
  </si>
  <si>
    <t>Servicio de Jardinero. Deberá suministrar herramientas. El valor a cotizar se estima por hora. // el valor cotizado se estima por hora.</t>
  </si>
  <si>
    <t>Servicio de carpintero. Deberá suministrar herramientas. El valor a cotizar se estima por hora. // el valor cotizado se estima por hora.</t>
  </si>
  <si>
    <t>Servicio de montajista especializado en escenografía. El valor a cotizar se estima por hora. // el valor cotizado se estima por hora.</t>
  </si>
  <si>
    <t>Servicio de montajista para alturas. Título técnico, 3 años de experiencia y certificación en alturas vigente. El valor a cotizar se estima por hora. // Título técnico, 3 años de experiencia y certificación en alturas vigente.</t>
  </si>
  <si>
    <t>Servicio de Ingeniero o arquitecto estructural para certificar estructura. Título profesional, 5 años de experiencia profesional relacionada. El valor a cotizar se estima x hora. // Título profesional, 5 años de experiencia profesional relacionada.</t>
  </si>
  <si>
    <t>Servicio de albañil. Debe incluir herramientas. El valor a cotizar se estima por hora. // El valor a cotizar se estima por hora.</t>
  </si>
  <si>
    <t>Servicio de Jefe de Tarima de acuerdo a especificaciones técnicas. El valor a cotizar se estima por hora // Capaz de tomar cualquier decisión técnica o logística con pleno conocimiento de todos los aspectos relacionados con el montaje y utilización de los equipos a utilizarse durante la prueba de sonido y presentación.</t>
  </si>
  <si>
    <t>Servicio de serigrafía. Deberá incluir insumos y herramientas. Indicar precio global sobre este servicio. El valor a cotizar se estima por hora. // El valor a cotizar se estima en forma global</t>
  </si>
  <si>
    <t>Servicio de troquelado. Debe incluir maquinaria industrial. El valor a cotizar se estima por hora. // El valor a cotizar se estima en forma global</t>
  </si>
  <si>
    <t>Servicio de sublimación textil. Debe incluir maquinaria industrial. El valor a cotizar se estima por hora. // por hora</t>
  </si>
  <si>
    <t>Servicio de Metalmecánica. Debe incluir maquinaria industrial. El valor a cotizar se estima por hora. // por hora</t>
  </si>
  <si>
    <t>Servicio de Corte y Grabado Láser. Debe incluir maquinaria industrial. El valor a cotizar se estima por hora. // por hora</t>
  </si>
  <si>
    <t>Servicio de pintura electrostática. Debe incluir maquinaria especializada. El valor a cotizar se estima por hora // por hora</t>
  </si>
  <si>
    <t>Servicio de diseño de iluminación con conocimientos en programación. El valor a cotizar se estima por hora // por hora</t>
  </si>
  <si>
    <t>Servicio de Operario de DRON. Debe incluir Dron con cámara integrada de alta precisión de tres (03) ejes. Transmisión de video de 4.3mi (7km) y Full HD 1080p. Con duración de vuelo de 50 minutos. Indicar valor global sobre este servicio. // Operario con Dron de cámara integrada de alta precisión de tres (03) ejes. Transmisión de video de 4.3mi (7km) y Full HD 1080p. Con duración de vuelo de 50 minutos</t>
  </si>
  <si>
    <t>Elaboración de plan de emergencias y contingencias tipo para evento de baja complejidad. Nota: Todos los eventos se realizarán en las localidades del centro de la ciudad</t>
  </si>
  <si>
    <t>Operario especializado en conexión y funcionamiento de plantas de energía de 12 KVA a 125 KVA // servicio determinado por 8 horas de servicio.</t>
  </si>
  <si>
    <t>Servicio de Soldador debe incluir maquinaria industrial y suministro de materiales según la necesidad. El valor a cotizar se estima por hora.</t>
  </si>
  <si>
    <t>Punto de hidratación. Servicio de alquiler por 12 horas, contadas a partir del recibo a satisfacción de la entidad. // Alquiler Punto de hidratación compuesto por contenedores de Agua carpa de 3x3 y operador. // Alquiler por 12 horas. Dicho servicio incluye transporte al lugar y en el horario indicado por la FUGA</t>
  </si>
  <si>
    <t>Servicio alimentación - Agua botella // 300-350 ml. incluye transporte al lugar y en el horario indicados por la FUGA. De igual manera deberán entregarse debidamente embalados y deberán garantizarse las medidas de bioseguridad a que haya lugar.</t>
  </si>
  <si>
    <t>Servicio alimentación - Almuerzo // Primer plato: Crema/sopa, segundo plato: arroz, proteína, ensalada, harina. bebida: jugo natural / gaseosa</t>
  </si>
  <si>
    <t>Servicio alimentación - Almuerzo vegetariano // Vegetales brócoli, zanahoria arroz integral Legumbres: lentejas, guisantes, judías, garbanzos, bebida. incluye transporte al lugar y en el horario indicados por la FUGA. De igual manera deberán entregarse debidamente embalados y deberán garantizarse las medidas de bioseguridad a que haya lugar.</t>
  </si>
  <si>
    <t>Servicio alimentación - Cena // Primer plato: Crema/sopa, segundo plato: arroz, proteína, ensalada, harina. bebida: jugo natural / gaseosa. incluye transporte al lugar y en el horario indicados por la FUGA. De igual manera deberán entregarse debidamente embalados y deberán garantizarse las medidas de bioseguridad a que haya lugar.</t>
  </si>
  <si>
    <t>Servicio alimentación - Cena vegetariano // Vegetales brócoli, zanahoria arroz integral Legumbres: lentejas, guisantes, judías, garbanzos, bebida, incluye transporte al lugar y en el horario indicados por la FUGA. De igual manera deberán entregarse debidamente embalados y deberán garantizarse las medidas de bioseguridad a que haya lugar.</t>
  </si>
  <si>
    <t>Servicio alimentación - Jugo en caja // Contenido mínimo 200 ml, incluye transporte al lugar y en el horario indicados por la FUGA. De igual manera deberán entregarse debidamente embalados y deberán garantizarse las medidas de bioseguridad a que haya lugar.</t>
  </si>
  <si>
    <t>Servicio alimentación - Refrigerio // Bebida, sanduche de jamón y queso, fruta de temporada. incluye transporte al lugar y en el horario indicados por la FUGA. De igual manera deberán entregarse debidamente embalados y deberán garantizarse las medidas de bioseguridad a que haya lugar.</t>
  </si>
  <si>
    <t>Servicio alimentación - Tabla de carnes y quesos // Para 8 personas, incluye transporte al lugar y en el horario indicados por la FUGA. De igual manera deberán entregarse debidamente embalados y deberán garantizarse las medidas de bioseguridad a que haya lugar.</t>
  </si>
  <si>
    <t>Servicio alimentación - Tabla de frutas // Para 8 personas. incluye transporte al lugar y en el horario indicados por la FUGA. De igual manera deberán entregarse debidamente embalados y deberán garantizarse las medidas de bioseguridad a que haya lugar.</t>
  </si>
  <si>
    <t>Servicio de estación e Café para 50 personas, tamaño de la taza de 7 onzas, un porción personal de pastel o torta, debe incluir vasos y platos de cartón para la disposición de los alimentos, implementos de trabajo, personal para atención de la estación que deberán garantizar las medidas de bioseguridad a que haya lugar.</t>
  </si>
  <si>
    <t>Servicio de alimentación - Catering tipo 1 para una persona, 1 bebida sin alcohol y 1 pasabocas (incluye menaje para el servicio y previa selección sobre menú) incluye transporte al lugar y en el horario indicados por la FUGA. De igual manera deberán garantizarse las medidas de bioseguridad a que haya lugar.</t>
  </si>
  <si>
    <t>Servicio de alimentación - Catering tipo 2 para 1 persona, 1 Cóctel frutal con bebida artesanal y 1 pasabocas (incluye menaje para el servicio y previa selección sobre menú) incluye transporte al lugar y en el horario indicados por la FUGA. De igual manera deberán garantizarse las medidas de bioseguridad a que haya lugar.</t>
  </si>
  <si>
    <t>Servicio de alimentación - Catering tipo 3 para 1 persona, 1 Cóctel frutal con bebida artesanal 1 bebida sin alcohol y 2 pasabocas (incluye menaje para el servicio y previa selección sobre menú) incluye transporte al lugar y en el horario indicados por la FUGA. De igual manera deberán garantizarse las medidas de bioseguridad a que haya lugar.</t>
  </si>
  <si>
    <t>Aerosol para grafitis de baja presión</t>
  </si>
  <si>
    <t>Aviso en acrílico con texto y/o logo en cantonera/volumen // Con iluminación individual tipo led, con espaldar en acrílico de color o con impresión digital. Aviso de 100x70 cm con luces y letras. // Aviso de 100x70 cm con luces y letras.</t>
  </si>
  <si>
    <t>Boquilla Pink (Difusor de trazo ancho) para grafitis</t>
  </si>
  <si>
    <t>Boquilla skinny hardcore (Difusor Líneas finas) para grafitis</t>
  </si>
  <si>
    <t>Boquilla superskinny (Difusor de Líneas muy finas) para grafitis</t>
  </si>
  <si>
    <t>Boquilla trazo ultra fino (Difusor de Trazo Extra-delgado) para grafitis</t>
  </si>
  <si>
    <t>Escarapela full color en propalcote de 180 grs y tamaño 10 cm x 13 cm , con funda plástica y cordón de 90 cm.</t>
  </si>
  <si>
    <t>Floorgraphics (Laminado para pisos) // Floorgraphics (Laminado para pisos).Película de polipropileno de 150 micras de espesor ideal para laminación de piezas publicitarios que van adheridos sobre el piso, ofrece excelente resistencia al tráfico y además su superficie por ser rugosa ofrece características antideslizantes. presentación en rollos de 122 y 140 CM X 50 Mts. Incluye instalación y transporte al lugar de instalación. Diseño suministrado por la FUGA</t>
  </si>
  <si>
    <t>Letreros // Letreros: Elaboración de letreros en poliestireno forradas con impresión laminada. Metro cuadrado.
 Diseño suministrado por la FUGA.</t>
  </si>
  <si>
    <t>Placa conmemorativa // Placa conmemorativa. De aprox. 20 x 20 cms, en acero inoxidable y grabada en láser con inscripción suministrada por la FUGA en bajo relieve. Diseño suministrado por la FUGA. Incluye transporte al lugar de instalación</t>
  </si>
  <si>
    <t>Rollo de tela impresa en estampación digital // 140 cm de ancho. Se cotiza por Metro Líneal.</t>
  </si>
  <si>
    <t>Contenedor marítimo para carga de 20 pies // Medidas externas aproximadas: 6.05m x 2.43m x 2.59m // incluye transporte, personal de carga e instalación en lugar determinado por la entidad</t>
  </si>
  <si>
    <t>Pack Aerosoles a Base de Agua 16 Colores 100 ml</t>
  </si>
  <si>
    <t>Lámina Osb 15 mm 122 X 244 cm // Excelente capacidad de procesar, Alta durabilidad y resistencia, Alta capacidad estructural, Material de alto rendimiento, Alta estabilidad. Medidas: 122 X 244 cm. Espesor 15 mm.</t>
  </si>
  <si>
    <t>Lámina Osb 11 mm 122 X 244 cm // Tablero formado por hojuelas rectangulares de madera, dispuestas en capas perpendicularmente, unas con otras, de resistencia y rigidez que resultan de la laminación cruzada de las capas. Medidas: 122 X 244 cm. Espesor 11 mm.</t>
  </si>
  <si>
    <t>Estibas en madera pino de 122 cm x 115 cm. Resistencia hasta 1000 kg. Nueva</t>
  </si>
  <si>
    <t>Guacal en madera pino de 70cm x 50cm x 50cm // Guacal nuevo, sencillo. 70 cm X 50 cm X 50 cm.</t>
  </si>
  <si>
    <t>Galón de disolvente Thinner o aguarrás // Un (01) galón</t>
  </si>
  <si>
    <t>Galón de Pintura tráfico (color según la necesidad) // Pintura Acrílica modificada de secado rápido, con muy buena adherencia, cubrimiento y resistencia a la intemperie.</t>
  </si>
  <si>
    <t>Galón de Pintura para paredes y exteriores mate. Colores según necesidad. // Pintura 100% acrílica diluible con agua, de acabado mate, máxima protección contra el ataque de hongos y alta resistencia a la suciedad. Impermeable a la lluvia, con bloqueador solar para protección de los rayos del sol. Duración de hasta 5 años. No debe contener plomo ni cromo.</t>
  </si>
  <si>
    <t>Galón de Pintura para paredes y exteriores brillante Colores según necesidad. // Pintura 100% acrílica diluible con agua, de acabado brillante, máxima protección contra el ataque de hongos y alta resistencia a la suciedad. Impermeable a la lluvia, con bloqueador solar para protección de los rayos del sol. Duración de hasta 5 años. No debe contener plomo ni cromo.</t>
  </si>
  <si>
    <t>Galón de pintura fluorescente. Colores según necesidad. // Pintura 100% acrílica diluible con agua, de acabado mate, de secado rápido, con muy buena adherencia y cubrimiento.</t>
  </si>
  <si>
    <t>Galón de esmalte brillante para uso interior. Colores según necesidad. // Debe servir para ambientes tanto interiores como exteriores de baja agresividad.</t>
  </si>
  <si>
    <t>Galón de Pintura esmalte alquídico con aditivo sintético, acabado brillante, de base solvente, superlavable colores según necesidad. // Debe servir para ambientes tanto interiores como exteriores de baja agresividad.</t>
  </si>
  <si>
    <t>Lata de 300 ml laca aerosol brillante Colores según necesidad. // 300 ml</t>
  </si>
  <si>
    <t>Lata de 300 ml laca aerosol Mate Colores según necesidad. // 300 ml</t>
  </si>
  <si>
    <t>Lata de 300 ml laca aerosol fluorescente Colores según necesidad. // 300 ml</t>
  </si>
  <si>
    <t>Un (01) paquete de treinta (30) unidades de Marcadores permanente punta fina. // Punta fina, no se hunde ni abre. Ideal para marcar objetos personales. Para marcar sobre superficies oscuras. Marca con precisión cd´s, vidrio, plástico, metal, papel, madera etc.Se adhiere a la mayoría de las superficies y/o es resistente al agua. Utiliza base tinturada o pigmentada. Solventes: alcohol, ketona, xileno y éteres de glicol.</t>
  </si>
  <si>
    <t>Marcador permanente recargable, base de agua, alta opacidad Punta de 15mm, Colores Variados. // Es un marcador permanente , pigmento de base acuosa, alta opacidad, resistente a la luz, inodoro y sin xileno después del secado. Adecuado para varias superficies como: papel, plástico, madera, vidrio, metal. Punta: 15mm.</t>
  </si>
  <si>
    <t>Marcador permanente recargable, base de agua, alta opacidad Punta de 30mm, Colores Variados // Es un marcador permanente , pigmento de base acuosa, alta opacidad, resistente a la luz, inodoro y sin xileno después del secado. Adecuado para varias superficies como: papel, plástico, madera, vidrio, metal. Punta: 30 mm.</t>
  </si>
  <si>
    <t>Marcadores permanentes recargable, base de agua, alta opacidad Punta de 50mm, Colores Variados // Es un marcador permanente , pigmento de base acuosa, alta opacidad, resistente a la luz, inodoro y sin xileno después del secado. Adecuado para varias superficies como: papel, plástico, madera, vidrio, metal. Punta: 50 mm.</t>
  </si>
  <si>
    <t>Un (01) paquete de 80 tizas redondas de colores. // No tóxico.</t>
  </si>
  <si>
    <t>Barras de silicona caliente de 11 mm // 11mm</t>
  </si>
  <si>
    <t>Cinta doble faz espuma gruesa 12mm x 5 Metros // 12mm x 5 Metros</t>
  </si>
  <si>
    <t>Cinta doble faz transparente gruesa 12mm x 10 Metros // 12mm x 10 Metros</t>
  </si>
  <si>
    <t>Cinta ancha 48mm x 55 Metros // 48mm x 55 Metros</t>
  </si>
  <si>
    <t>Cinta ancha de enmascarar 55mm x 48 Metros // 55mm x 48 Metros</t>
  </si>
  <si>
    <t>Cinta antideslizante negra con fotoluminiscente Multipack 48mm x 50 Metros // 48mm x 50 Metros</t>
  </si>
  <si>
    <t>Cinta para demarcación de áreas 50 mm x 32.9 Metros // 50 mm x 32.9 Metros</t>
  </si>
  <si>
    <t>Silicona 200 X 300ml blanca o transparente // 200 X 300ml blanca o transparente</t>
  </si>
  <si>
    <t>Pistola de silicona caliente para barras de 11 mm // Pistola grande eléctrica para silicona, con soporte doblable, ideal para aplicación de silicona de 11,5 mm de diámetro derretida en caliente.</t>
  </si>
  <si>
    <t>Pistola de silicona fría // Pistola de 9 pulgadas con marco de esqueleto de acero. Adecuado para la mayoría de los cartuchos de 460 a 515 mm. Fabricada en material de alta resistencia con una empuñadura y gatillo sólidos para reducir la fatiga de la mano, piezas funcionales con galvanizado de zinc para proporcionar resistencia a la corrosión y larga vida útil.</t>
  </si>
  <si>
    <t>Zuncho plástico color según necesidad rollo por 500 Metros // Fleje de Polipropileno: Elaborado a partir de resina, aditivos y colorantes especiales para su fabricación. Está diseñado especialmente para asegurar cargas pesadas.</t>
  </si>
  <si>
    <t>Amarres plásticos color según necesidad de 10” (Elastómero de Poliuretano) 100 unidades. // 10" x100 unidades Color Negro</t>
  </si>
  <si>
    <t>Amarres plásticos trasparentes de 10” (Elastómero de Poliuretano) color blanco. 100 unidades. // 10" x100 unidades Color Blanco</t>
  </si>
  <si>
    <t>Cordel de nylon trenzado blanco de 4mm x 300 Metros // Rollo de 300 Metros</t>
  </si>
  <si>
    <t>Pacas de Heno de 70cm x 40cm x 45cm // 70cm x 40cm x 45cm</t>
  </si>
  <si>
    <t>Sombrilla parasol para exterior de 3 metros de diámetro, 160g poliéster, estructura en acero de 38 mm. Esqueleto: 6 brazos de 18x12mm. //</t>
  </si>
  <si>
    <t>Puff para exterior en lona impermeable de forma redonda Medidas aprox: 70cm x 70cm x70 cm en espuma // 70cm x 70cm x70 cm en espuma</t>
  </si>
  <si>
    <t>Puff para exterior en lona impermeable forma de pera Medidas aprox: 70cm x 70cm x70 cm // Aprox: 70cm x 70cm x70 cm</t>
  </si>
  <si>
    <t>Cinta Demarcación Peligro-No Pase 500 Metros //</t>
  </si>
  <si>
    <t>Teja Ondulada 2.44 x 0.92 Metros x 0.5mm Transparente Policarbonato Perfil 3 tipo zinc //</t>
  </si>
  <si>
    <t>Manguera LED flexible neón Voltaje: 120V, colores: Azul, Verde, Rojo, Blanco, tamaño: Carretes de 10 Metros , espesor: 15x30mm, longitud de corte: Cada 45cm, duración: 50.000 - 100.000 horas // longitud de corte: Cada 45cm, duración: 50.000 - 100.000 horas</t>
  </si>
  <si>
    <t>Cinta de neón flexible por Metro. // Por Metro.</t>
  </si>
  <si>
    <t>Tira LED flexible para exterior de 3,6w/m por Metro. // Por Metro.</t>
  </si>
  <si>
    <t>Manguera LED Flex 1/2" Neón Cuerda Luz Cable Conector Encoladora de 1” x 45cm por Metro. //</t>
  </si>
  <si>
    <t>Manguera LED Color: Rojo, morado, azul, amarillo, blanco, verde, cantidad: 20 Metros. Conector de corriente incluido, 36 leds por Metro, 3 secuencias de alumbrado, siliconada de alta calidad por Metro. //</t>
  </si>
  <si>
    <t>Extensión de luces de 30 metros 100 bombillos globo G40 conectable, resistente al agua, para interiores y exteriores. // 30 metros con 100 bombillos globo G40</t>
  </si>
  <si>
    <t>Lámpara de tubo fluorescente con conexión. // Fluorescente t8 led 9w /remplazo 17w 60cm 12700+IVA t8 18w 120cm/remplaza t8 32w</t>
  </si>
  <si>
    <t>Barra LED RGB // ángulo de apertura 12, 1 Metro lineal / 45°, Requieren controlador(capacidad 180w / 600w compatible dmx512) y fuente (60w)</t>
  </si>
  <si>
    <t>Bombillos Edison Globo 9,5 Cm, 60w // Bombillo decorativo, filamentos marcados, luz cálida</t>
  </si>
  <si>
    <t>Caja de luz de 1 Metro x 1 Metro // Iluminado con módulos led de alta potencia. Estructura en poliestireno traslúcido. Impresión con vinilo adhesivo a 1440 DPI.</t>
  </si>
  <si>
    <t>Malla poli sombra Negra al 50% 4 Metros x 100 Metros // incluye transporte e instalación</t>
  </si>
  <si>
    <t>Rollo de Cinta Velcro negra (fijar ordenar) 2 cm ancho x 25 Metros //</t>
  </si>
  <si>
    <t>Inflables de 3 Metros de diámetro, de diferentes formas en lona y vinilo transparente con motor incluido</t>
  </si>
  <si>
    <t>Bolsa de algodón siliconado por 10 kg (guata)</t>
  </si>
  <si>
    <t>Manteles de cuadros 2 Metros x 2 Metros</t>
  </si>
  <si>
    <t>Guante Máximo Agarre Gorrilla Grip</t>
  </si>
  <si>
    <t>Overol enterizo Azul y Naranja Tallas S, M, L, XL</t>
  </si>
  <si>
    <t>Chaleco Reflectivo 4 Bandas</t>
  </si>
  <si>
    <t>Casco Ajuste Cinta</t>
  </si>
  <si>
    <t>Mascarilla Respirador Filtro Doble</t>
  </si>
  <si>
    <t>Tapabocas Polvo Negro X 5 unidades</t>
  </si>
  <si>
    <t>Respirador para Pintura. Tela de polipropileno y elastómero // Tela de polipropileno y elastómero</t>
  </si>
  <si>
    <t>Gafas de seguridad lente claro nitro</t>
  </si>
  <si>
    <t>Bisturí ergonómico 18mm con repuestos de cuchillas</t>
  </si>
  <si>
    <t>Rodillo Felpa Profesional 9”</t>
  </si>
  <si>
    <t>Estopa de Algodón 1000 Gramos</t>
  </si>
  <si>
    <t>Brocha en Cerda Mona Cabo Azul de 4”</t>
  </si>
  <si>
    <t>Set de 15 brocas para metal</t>
  </si>
  <si>
    <t>Set Puntas y Brocas 34 piezas</t>
  </si>
  <si>
    <t>Set de 10 brocas para muros</t>
  </si>
  <si>
    <t>Set 7 Brocas Madera</t>
  </si>
  <si>
    <t>Viga de madera de 10x2 pulgadas x 3.2 Metros de larga arreglada e inmunizada // arreglada e inmunizada // incluye transporte hasta el lugar de instalación que determine la entidad</t>
  </si>
  <si>
    <t>Viga de madera de 4x4 pulgadas x 6 Metros arreglada e inmunizada // arreglada e inmunizada // incluye transporte hasta el lugar de instalación que determine la entidad</t>
  </si>
  <si>
    <t>Liston Pino de 2x2 pulgadas x 3.2 Metros arreglada e inmunizada // arreglada e inmunizada // incluye transporte hasta el lugar de instalación que determine la entidad</t>
  </si>
  <si>
    <t>Paquete de tornillos Hexagonales de 3/8 x 4 y tuerca material acero</t>
  </si>
  <si>
    <t>Paquete de tornillos autoperforantes para madera material de acero</t>
  </si>
  <si>
    <t>Paquete de tornillos autoperforantes para metal material de acero</t>
  </si>
  <si>
    <t>OFERTA GANADORA PRODUCCION DE EVENTOS 911</t>
  </si>
  <si>
    <t>FESTIVAL ARTÍSTICO Y CULTURAL DEL CENTRO DE BOGOTÁ</t>
  </si>
  <si>
    <t xml:space="preserve">SALSA AL PARQUE </t>
  </si>
  <si>
    <t>EXPERIENCIA BRONX-FUGUIS EN SMART CITY</t>
  </si>
  <si>
    <t>FÚGATE AL BARRIO</t>
  </si>
  <si>
    <t>URBANISMO TACTICO PARQUE SANTANDER</t>
  </si>
  <si>
    <t>INFORME</t>
  </si>
  <si>
    <t xml:space="preserve">RESUMEN POR ORDENES DE SERVICIO -  FUGA-110-2023 - OPERADOR LOGISTICO </t>
  </si>
  <si>
    <t xml:space="preserve">PROYECTO ASIGNADO </t>
  </si>
  <si>
    <t>INFORME FINANCIERO - FUGA-110-2023</t>
  </si>
  <si>
    <t xml:space="preserve">Urbanismo Táctico Parque Santander </t>
  </si>
  <si>
    <t>DERIVA No 01-"Huellas de resistencia, memoria y vida callejera en el Centro de Bogotá 1999-2016"</t>
  </si>
  <si>
    <t>El porcentaje de administración global INCLUIDO todos los
impuestos, el cual procederá únicamente para cada una de las
siguientes actividades:
Servicios artísticos, especializados y/o comunitarios, los cuales
contemplan la posible contratación de actividades que
solamente pueden ser encomendadas a determinadas
personas, tales como guías, mediadores, conferencistas,
actores comunitarios, talleristas, artistas, agrupaciones
artísticas, entre otros.
Reserva y compra de tiquetes aéreos y terrestres, en caso a
que haya lugar. ( Porcentaje de administración para la
consecución de tiquetes aéreos nacionales e internacionales
según solicitud de la FUGA. Gestión necesaria para realizar
pauta a través de los medios digitales que indique la entidad.
El porcentaje de administración aquí cotizado se calculará de
conformidad con el valor del itinerario aéreo aprobado por la
FUGA). Hospedaje, en caso a que haya lugar.</t>
  </si>
  <si>
    <t>DERIVA No 02-"Huellas de resistencia, memoria y vida callejera en el Centro de Bogotá 1999-2016"</t>
  </si>
  <si>
    <t xml:space="preserve">Pasarela Esquina Redonda Museo Nacional </t>
  </si>
  <si>
    <t xml:space="preserve">El Bronx presenta 
XXVII Festival de Música del Pacífico Petronio Álvarez
</t>
  </si>
  <si>
    <t>22/072023</t>
  </si>
  <si>
    <t>El porcentaje de administración global INCLUIDO todos los impuestos, el cual procederá
únicamente para cada una de las siguientes actividades:
Servicios artísticos, especializados y/o comunitarios, los cuales contemplan la posible
contratación de actividades que solamente pueden ser encomendadas a determinadas
personas, tales como guías, mediadores, conferencistas, actores comunitarios,
talleristas, artistas, agrupaciones artísticas, entre otros.
Reserva y compra de tiquetes aéreos y terrestres, en caso a que haya lugar. (
Porcentaje de administración para la consecución de tiquetes aéreos nacionales e
internacionales según solicitud de la FUGA. Gestión necesaria para realizar pauta a
través de los medios digitales que indique la entidad. El porcentaje de administración
aquí cotizado se calculará de conformidad con el valor del itinerario aéreo aprobado por
la FUGA). Hospedaje, en caso a que haya lugar.</t>
  </si>
  <si>
    <t>EXPERIENCIA BRONX JOROPO AL PARQUE</t>
  </si>
  <si>
    <t>EVENTO Y MARCHA PRIDE</t>
  </si>
  <si>
    <t>URBANISMO TÁCTICO PARQUE SANTANDER</t>
  </si>
  <si>
    <t>DERIVA No 03-"Huellas de resistencia, memoria y vida callejera en el Centro de Bogotá 1999-2016"</t>
  </si>
  <si>
    <t>TOTAL LEGALIZADO INFORME 2</t>
  </si>
  <si>
    <t xml:space="preserve">INFORME 2 </t>
  </si>
  <si>
    <t>El Bronx presenta 
XXVII Festival de Música del Pacífico Petronio Álvarez</t>
  </si>
  <si>
    <t>total ejecutado informe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</si>
</sst>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164" formatCode="_-&quot;$&quot;* #,##0.00_-;\-&quot;$&quot;* #,##0.00_-;_-&quot;$&quot;* &quot;-&quot;??_-;_-@_-"/>
    <numFmt numFmtId="165" formatCode="_(* #,##0.00_);_(* \(#,##0.00\);_(* &quot;-&quot;??_);_(@_)"/>
    <numFmt numFmtId="166" formatCode="_(&quot;$&quot;\ * #,##0_);_(&quot;$&quot;\ * \(#,##0\);_(&quot;$&quot;\ * &quot;-&quot;??_);_(@_)"/>
    <numFmt numFmtId="167" formatCode="_(* #,##0_);_(* \(#,##0\);_(* &quot;-&quot;??_);_(@_)"/>
    <numFmt numFmtId="168" formatCode="_-&quot;$&quot;* #,##0_-;\-&quot;$&quot;* #,##0_-;_-&quot;$&quot;* &quot;-&quot;??_-;_-@_-"/>
  </numFmts>
  <fonts count="16" x14ac:knownFonts="1">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b/>
      <sz val="22"/>
      <color theme="0"/>
      <name val="Calibri"/>
      <family val="2"/>
      <scheme val="minor"/>
    </font>
    <font>
      <b/>
      <sz val="16"/>
      <color theme="0"/>
      <name val="Calibri"/>
      <family val="2"/>
      <scheme val="minor"/>
    </font>
    <font>
      <b/>
      <sz val="12"/>
      <color theme="0"/>
      <name val="Calibri"/>
      <family val="2"/>
      <scheme val="minor"/>
    </font>
    <font>
      <b/>
      <sz val="10"/>
      <color theme="0"/>
      <name val="Calibri"/>
      <family val="2"/>
      <scheme val="minor"/>
    </font>
    <font>
      <b/>
      <sz val="14"/>
      <color theme="1"/>
      <name val="Calibri"/>
      <family val="2"/>
      <scheme val="minor"/>
    </font>
    <font>
      <sz val="11"/>
      <name val="Calibri"/>
      <family val="2"/>
      <scheme val="minor"/>
    </font>
    <font>
      <b/>
      <sz val="16"/>
      <color theme="1"/>
      <name val="Calibri"/>
      <family val="2"/>
      <scheme val="minor"/>
    </font>
    <font>
      <b/>
      <sz val="11"/>
      <color theme="1"/>
      <name val="Calibri"/>
      <family val="2"/>
      <scheme val="minor"/>
    </font>
    <font>
      <sz val="8"/>
      <name val="Calibri"/>
      <family val="2"/>
      <scheme val="minor"/>
    </font>
    <font>
      <b/>
      <sz val="22"/>
      <color theme="1"/>
      <name val="Calibri"/>
      <family val="2"/>
      <scheme val="minor"/>
    </font>
  </fonts>
  <fills count="9">
    <fill>
      <patternFill patternType="none"/>
    </fill>
    <fill>
      <patternFill patternType="gray125"/>
    </fill>
    <fill>
      <patternFill patternType="solid">
        <fgColor rgb="FFDBE5F1"/>
        <bgColor indexed="64"/>
      </patternFill>
    </fill>
    <fill>
      <patternFill patternType="solid">
        <fgColor rgb="FF808080"/>
        <bgColor indexed="64"/>
      </patternFill>
    </fill>
    <fill>
      <patternFill patternType="solid">
        <fgColor theme="4" tint="-0.249977111117893"/>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0">
    <xf numFmtId="0" fontId="0" fillId="0" borderId="0"/>
    <xf numFmtId="165" fontId="1" fillId="0" borderId="0" applyFont="0" applyFill="0" applyBorder="0" applyAlignment="0" applyProtection="0"/>
    <xf numFmtId="164" fontId="1" fillId="0" borderId="0" applyFont="0" applyFill="0" applyBorder="0" applyAlignment="0" applyProtection="0"/>
    <xf numFmtId="49" fontId="2" fillId="0" borderId="0" applyFill="0" applyBorder="0" applyProtection="0">
      <alignment horizontal="left" vertical="center"/>
    </xf>
    <xf numFmtId="0" fontId="3" fillId="2" borderId="0" applyNumberFormat="0" applyBorder="0" applyProtection="0">
      <alignment horizontal="center" vertical="center"/>
    </xf>
    <xf numFmtId="0" fontId="4" fillId="3" borderId="1" applyNumberFormat="0" applyProtection="0">
      <alignment horizontal="left" vertical="center"/>
    </xf>
    <xf numFmtId="42" fontId="1" fillId="0" borderId="0" applyFont="0" applyFill="0" applyBorder="0" applyAlignment="0" applyProtection="0"/>
    <xf numFmtId="0" fontId="5" fillId="0" borderId="0"/>
    <xf numFmtId="0" fontId="1" fillId="0" borderId="0"/>
    <xf numFmtId="3" fontId="2" fillId="0" borderId="0" applyFill="0" applyBorder="0" applyProtection="0">
      <alignment horizontal="right" vertical="center"/>
    </xf>
  </cellStyleXfs>
  <cellXfs count="126">
    <xf numFmtId="0" fontId="0" fillId="0" borderId="0" xfId="0"/>
    <xf numFmtId="0" fontId="0" fillId="0" borderId="0" xfId="0" applyAlignment="1">
      <alignment horizontal="center" vertical="center"/>
    </xf>
    <xf numFmtId="40" fontId="0" fillId="0" borderId="0" xfId="0" applyNumberFormat="1"/>
    <xf numFmtId="0" fontId="0" fillId="0" borderId="1" xfId="0"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xf numFmtId="166" fontId="0" fillId="0" borderId="0" xfId="2" applyNumberFormat="1" applyFont="1" applyAlignment="1">
      <alignment horizontal="center" vertical="center"/>
    </xf>
    <xf numFmtId="14" fontId="0" fillId="5" borderId="1" xfId="0" applyNumberFormat="1" applyFill="1" applyBorder="1" applyAlignment="1">
      <alignment horizontal="center" vertical="center" wrapText="1"/>
    </xf>
    <xf numFmtId="0" fontId="0" fillId="5" borderId="1" xfId="0" applyFill="1" applyBorder="1" applyAlignment="1">
      <alignment horizontal="center" vertical="center"/>
    </xf>
    <xf numFmtId="167" fontId="0" fillId="5" borderId="1" xfId="1" applyNumberFormat="1" applyFont="1" applyFill="1" applyBorder="1" applyAlignment="1">
      <alignment horizontal="center" vertical="center"/>
    </xf>
    <xf numFmtId="0" fontId="0" fillId="5" borderId="1" xfId="0" applyFill="1" applyBorder="1" applyAlignment="1">
      <alignment horizontal="left" vertical="center"/>
    </xf>
    <xf numFmtId="166" fontId="8" fillId="4" borderId="1" xfId="2" applyNumberFormat="1" applyFont="1" applyFill="1" applyBorder="1" applyAlignment="1">
      <alignment horizontal="center" vertical="center" wrapText="1"/>
    </xf>
    <xf numFmtId="166" fontId="9" fillId="4" borderId="1" xfId="2" applyNumberFormat="1" applyFont="1" applyFill="1" applyBorder="1" applyAlignment="1">
      <alignment horizontal="center" vertical="center" wrapText="1"/>
    </xf>
    <xf numFmtId="0" fontId="8" fillId="4" borderId="1" xfId="7" applyFont="1" applyFill="1" applyBorder="1" applyAlignment="1">
      <alignment horizontal="center" vertical="center" wrapText="1"/>
    </xf>
    <xf numFmtId="0" fontId="0" fillId="0" borderId="1" xfId="0" applyBorder="1" applyAlignment="1">
      <alignment horizontal="left" vertical="center"/>
    </xf>
    <xf numFmtId="167" fontId="0" fillId="0" borderId="1" xfId="1" applyNumberFormat="1" applyFont="1" applyFill="1" applyBorder="1" applyAlignment="1">
      <alignment horizontal="center" vertical="center"/>
    </xf>
    <xf numFmtId="0" fontId="11" fillId="0" borderId="1" xfId="0" applyFont="1" applyBorder="1"/>
    <xf numFmtId="14" fontId="11" fillId="0" borderId="1" xfId="0" applyNumberFormat="1" applyFont="1" applyBorder="1"/>
    <xf numFmtId="0" fontId="11" fillId="0" borderId="1" xfId="0" applyFont="1" applyBorder="1" applyAlignment="1">
      <alignment horizontal="center"/>
    </xf>
    <xf numFmtId="168" fontId="11" fillId="0" borderId="1" xfId="2" applyNumberFormat="1" applyFont="1" applyFill="1" applyBorder="1"/>
    <xf numFmtId="166" fontId="0" fillId="0" borderId="1" xfId="2" applyNumberFormat="1" applyFont="1" applyFill="1" applyBorder="1" applyAlignment="1">
      <alignment horizontal="center" vertical="center"/>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12" fillId="0" borderId="0" xfId="0" applyFont="1" applyAlignment="1">
      <alignment horizontal="center" vertical="center"/>
    </xf>
    <xf numFmtId="166" fontId="10" fillId="0" borderId="0" xfId="2" applyNumberFormat="1" applyFont="1" applyBorder="1" applyAlignment="1">
      <alignment horizontal="center" vertical="center"/>
    </xf>
    <xf numFmtId="168" fontId="0" fillId="0" borderId="0" xfId="0" applyNumberFormat="1"/>
    <xf numFmtId="164" fontId="0" fillId="0" borderId="0" xfId="0" applyNumberFormat="1"/>
    <xf numFmtId="168" fontId="13" fillId="0" borderId="0" xfId="0" applyNumberFormat="1" applyFont="1"/>
    <xf numFmtId="166" fontId="8" fillId="4" borderId="0" xfId="2" applyNumberFormat="1" applyFont="1" applyFill="1" applyBorder="1" applyAlignment="1">
      <alignment horizontal="center" vertical="center" wrapText="1"/>
    </xf>
    <xf numFmtId="166" fontId="9" fillId="4" borderId="4" xfId="2" applyNumberFormat="1" applyFont="1" applyFill="1" applyBorder="1" applyAlignment="1">
      <alignment horizontal="center" vertical="center" wrapText="1"/>
    </xf>
    <xf numFmtId="166" fontId="8" fillId="4" borderId="4" xfId="2" applyNumberFormat="1" applyFont="1" applyFill="1" applyBorder="1" applyAlignment="1">
      <alignment horizontal="center" vertical="center" wrapText="1"/>
    </xf>
    <xf numFmtId="166" fontId="8" fillId="4" borderId="3" xfId="2" applyNumberFormat="1" applyFont="1" applyFill="1" applyBorder="1" applyAlignment="1">
      <alignment horizontal="center" vertical="center" wrapText="1"/>
    </xf>
    <xf numFmtId="0" fontId="0" fillId="0" borderId="0" xfId="0" applyAlignment="1">
      <alignment vertical="center" wrapText="1"/>
    </xf>
    <xf numFmtId="0" fontId="11" fillId="0" borderId="0" xfId="0" applyFont="1" applyAlignment="1">
      <alignment horizontal="center"/>
    </xf>
    <xf numFmtId="0" fontId="11" fillId="0" borderId="0" xfId="0" applyFont="1"/>
    <xf numFmtId="14" fontId="11" fillId="0" borderId="0" xfId="0" applyNumberFormat="1" applyFont="1"/>
    <xf numFmtId="168" fontId="11" fillId="0" borderId="0" xfId="2" applyNumberFormat="1" applyFont="1" applyFill="1" applyBorder="1"/>
    <xf numFmtId="168" fontId="11" fillId="0" borderId="0" xfId="2" applyNumberFormat="1" applyFont="1" applyFill="1" applyBorder="1" applyAlignment="1">
      <alignment horizontal="center" vertical="center"/>
    </xf>
    <xf numFmtId="166" fontId="0" fillId="5" borderId="2" xfId="2" applyNumberFormat="1" applyFont="1" applyFill="1" applyBorder="1" applyAlignment="1">
      <alignment horizontal="center" vertical="center"/>
    </xf>
    <xf numFmtId="0" fontId="0" fillId="5" borderId="1" xfId="0" applyFill="1" applyBorder="1" applyAlignment="1">
      <alignment horizontal="center" vertical="center" wrapText="1"/>
    </xf>
    <xf numFmtId="166" fontId="0" fillId="5" borderId="1" xfId="2" applyNumberFormat="1" applyFont="1" applyFill="1" applyBorder="1" applyAlignment="1">
      <alignment horizontal="center" vertical="center"/>
    </xf>
    <xf numFmtId="0" fontId="0" fillId="5" borderId="2" xfId="0" applyFill="1" applyBorder="1" applyAlignment="1">
      <alignment horizontal="center" vertical="center" wrapText="1"/>
    </xf>
    <xf numFmtId="166" fontId="7" fillId="4" borderId="1" xfId="2" applyNumberFormat="1" applyFont="1" applyFill="1" applyBorder="1" applyAlignment="1">
      <alignment horizontal="center" vertical="center"/>
    </xf>
    <xf numFmtId="166" fontId="0" fillId="0" borderId="2" xfId="2" applyNumberFormat="1" applyFont="1" applyFill="1" applyBorder="1" applyAlignment="1">
      <alignment horizontal="center" vertical="center"/>
    </xf>
    <xf numFmtId="0" fontId="0" fillId="0" borderId="2" xfId="0" applyBorder="1" applyAlignment="1">
      <alignment horizontal="center" vertical="center" wrapText="1"/>
    </xf>
    <xf numFmtId="0" fontId="11" fillId="0" borderId="1" xfId="0" applyFont="1" applyBorder="1" applyAlignment="1">
      <alignment horizontal="center" vertical="center"/>
    </xf>
    <xf numFmtId="164" fontId="11" fillId="0" borderId="1" xfId="2" applyFont="1" applyBorder="1" applyAlignment="1">
      <alignment horizontal="center" vertical="center"/>
    </xf>
    <xf numFmtId="0" fontId="0" fillId="0" borderId="0" xfId="0" applyAlignment="1">
      <alignment horizontal="center"/>
    </xf>
    <xf numFmtId="0" fontId="14" fillId="0" borderId="1" xfId="0" applyFont="1" applyBorder="1" applyAlignment="1">
      <alignment horizontal="left" vertical="center" wrapText="1"/>
    </xf>
    <xf numFmtId="0" fontId="11" fillId="0" borderId="1" xfId="0" applyFont="1" applyBorder="1" applyAlignment="1">
      <alignment horizontal="left" vertical="center"/>
    </xf>
    <xf numFmtId="0" fontId="0" fillId="0" borderId="0" xfId="0" applyAlignment="1">
      <alignment horizontal="left"/>
    </xf>
    <xf numFmtId="164" fontId="11" fillId="0" borderId="1" xfId="2" applyFont="1" applyBorder="1" applyAlignment="1">
      <alignment vertical="center"/>
    </xf>
    <xf numFmtId="0" fontId="13" fillId="6" borderId="1" xfId="0" applyFont="1" applyFill="1" applyBorder="1" applyAlignment="1">
      <alignment horizontal="center" vertical="center"/>
    </xf>
    <xf numFmtId="0" fontId="0" fillId="0" borderId="0" xfId="0" applyAlignment="1">
      <alignment horizontal="center" vertical="center" wrapText="1"/>
    </xf>
    <xf numFmtId="14" fontId="0" fillId="0" borderId="0" xfId="0" applyNumberFormat="1" applyAlignment="1">
      <alignment horizontal="center" vertical="center" wrapText="1"/>
    </xf>
    <xf numFmtId="166" fontId="0" fillId="0" borderId="0" xfId="2" applyNumberFormat="1" applyFont="1" applyBorder="1" applyAlignment="1">
      <alignment vertical="center"/>
    </xf>
    <xf numFmtId="166" fontId="12" fillId="0" borderId="0" xfId="2" applyNumberFormat="1" applyFont="1" applyBorder="1" applyAlignment="1">
      <alignment vertical="center"/>
    </xf>
    <xf numFmtId="0" fontId="0" fillId="0" borderId="1" xfId="0" applyBorder="1" applyAlignment="1">
      <alignment horizontal="left" vertical="center" wrapText="1"/>
    </xf>
    <xf numFmtId="0" fontId="0" fillId="7" borderId="1" xfId="0" applyFill="1" applyBorder="1" applyAlignment="1">
      <alignment horizontal="center" vertical="center" wrapText="1"/>
    </xf>
    <xf numFmtId="14" fontId="0" fillId="7" borderId="1" xfId="0" applyNumberFormat="1" applyFill="1" applyBorder="1" applyAlignment="1">
      <alignment horizontal="center" vertical="center" wrapText="1"/>
    </xf>
    <xf numFmtId="0" fontId="0" fillId="7" borderId="1" xfId="0" applyFill="1" applyBorder="1" applyAlignment="1">
      <alignment horizontal="center" vertical="center"/>
    </xf>
    <xf numFmtId="0" fontId="0" fillId="7" borderId="1" xfId="0" applyFill="1" applyBorder="1" applyAlignment="1">
      <alignment horizontal="left" vertical="center" wrapText="1"/>
    </xf>
    <xf numFmtId="166" fontId="0" fillId="7" borderId="1" xfId="2" applyNumberFormat="1" applyFont="1" applyFill="1" applyBorder="1" applyAlignment="1">
      <alignment horizontal="center" vertical="center"/>
    </xf>
    <xf numFmtId="167" fontId="0" fillId="7" borderId="1" xfId="1" applyNumberFormat="1" applyFont="1" applyFill="1" applyBorder="1" applyAlignment="1">
      <alignment horizontal="center" vertical="center"/>
    </xf>
    <xf numFmtId="166" fontId="0" fillId="0" borderId="0" xfId="2" quotePrefix="1" applyNumberFormat="1" applyFont="1" applyAlignment="1">
      <alignment horizontal="center" vertical="center"/>
    </xf>
    <xf numFmtId="14" fontId="0" fillId="0" borderId="1" xfId="0" applyNumberFormat="1" applyBorder="1" applyAlignment="1">
      <alignment horizontal="right" vertical="center" wrapText="1"/>
    </xf>
    <xf numFmtId="0" fontId="0" fillId="8" borderId="1" xfId="0" applyFill="1" applyBorder="1" applyAlignment="1">
      <alignment horizontal="center" vertical="center" wrapText="1"/>
    </xf>
    <xf numFmtId="14" fontId="0" fillId="8" borderId="1" xfId="0" applyNumberFormat="1" applyFill="1" applyBorder="1" applyAlignment="1">
      <alignment horizontal="center" vertical="center" wrapText="1"/>
    </xf>
    <xf numFmtId="0" fontId="0" fillId="8" borderId="1" xfId="0" applyFill="1" applyBorder="1" applyAlignment="1">
      <alignment horizontal="center" vertical="center"/>
    </xf>
    <xf numFmtId="0" fontId="0" fillId="8" borderId="1" xfId="0" applyFill="1" applyBorder="1" applyAlignment="1">
      <alignment horizontal="left" vertical="center" wrapText="1"/>
    </xf>
    <xf numFmtId="166" fontId="0" fillId="8" borderId="1" xfId="2" applyNumberFormat="1" applyFont="1" applyFill="1" applyBorder="1" applyAlignment="1">
      <alignment horizontal="center" vertical="center"/>
    </xf>
    <xf numFmtId="167" fontId="0" fillId="8" borderId="1" xfId="1" applyNumberFormat="1" applyFont="1" applyFill="1" applyBorder="1" applyAlignment="1">
      <alignment horizontal="center" vertical="center"/>
    </xf>
    <xf numFmtId="0" fontId="0" fillId="8" borderId="0" xfId="0" applyFill="1" applyAlignment="1">
      <alignment horizontal="center" vertical="center" wrapText="1"/>
    </xf>
    <xf numFmtId="0" fontId="0" fillId="8" borderId="0" xfId="0" applyFill="1" applyAlignment="1">
      <alignment horizontal="center" vertical="center"/>
    </xf>
    <xf numFmtId="0" fontId="0" fillId="8" borderId="0" xfId="0" applyFill="1" applyAlignment="1">
      <alignment horizontal="left" vertical="center" wrapText="1"/>
    </xf>
    <xf numFmtId="166" fontId="0" fillId="8" borderId="0" xfId="2" applyNumberFormat="1" applyFont="1" applyFill="1" applyBorder="1" applyAlignment="1">
      <alignment horizontal="center" vertical="center"/>
    </xf>
    <xf numFmtId="167" fontId="0" fillId="8" borderId="0" xfId="1" applyNumberFormat="1" applyFont="1" applyFill="1" applyBorder="1" applyAlignment="1">
      <alignment horizontal="center" vertical="center"/>
    </xf>
    <xf numFmtId="14" fontId="0" fillId="8" borderId="0" xfId="0" applyNumberFormat="1" applyFill="1" applyAlignment="1">
      <alignment horizontal="center" vertical="center" wrapText="1"/>
    </xf>
    <xf numFmtId="0" fontId="0" fillId="8" borderId="0" xfId="0" applyFill="1"/>
    <xf numFmtId="0" fontId="11" fillId="0" borderId="1" xfId="0" applyFont="1" applyBorder="1" applyAlignment="1">
      <alignment wrapText="1"/>
    </xf>
    <xf numFmtId="0" fontId="11" fillId="0" borderId="1" xfId="0" applyFont="1" applyBorder="1" applyAlignment="1">
      <alignment horizontal="center" wrapText="1"/>
    </xf>
    <xf numFmtId="0" fontId="15" fillId="6" borderId="1" xfId="0" applyFont="1" applyFill="1" applyBorder="1" applyAlignment="1">
      <alignment horizontal="center" vertical="center"/>
    </xf>
    <xf numFmtId="0" fontId="0" fillId="7" borderId="2" xfId="0" applyFill="1" applyBorder="1" applyAlignment="1">
      <alignment horizontal="center" vertical="center" wrapText="1"/>
    </xf>
    <xf numFmtId="0" fontId="0" fillId="7" borderId="3" xfId="0" applyFill="1" applyBorder="1" applyAlignment="1">
      <alignment horizontal="center" vertical="center" wrapText="1"/>
    </xf>
    <xf numFmtId="0" fontId="0" fillId="7" borderId="4" xfId="0" applyFill="1" applyBorder="1" applyAlignment="1">
      <alignment horizontal="center" vertical="center" wrapText="1"/>
    </xf>
    <xf numFmtId="166" fontId="0" fillId="7" borderId="2" xfId="2" applyNumberFormat="1" applyFont="1" applyFill="1" applyBorder="1" applyAlignment="1">
      <alignment horizontal="center" vertical="center"/>
    </xf>
    <xf numFmtId="166" fontId="0" fillId="7" borderId="3" xfId="2" applyNumberFormat="1" applyFont="1" applyFill="1" applyBorder="1" applyAlignment="1">
      <alignment horizontal="center" vertical="center"/>
    </xf>
    <xf numFmtId="166" fontId="0" fillId="7" borderId="4" xfId="2" applyNumberFormat="1" applyFont="1" applyFill="1" applyBorder="1" applyAlignment="1">
      <alignment horizontal="center" vertical="center"/>
    </xf>
    <xf numFmtId="0" fontId="0" fillId="8" borderId="2" xfId="0" applyFill="1" applyBorder="1" applyAlignment="1">
      <alignment horizontal="center" vertical="center" wrapText="1"/>
    </xf>
    <xf numFmtId="0" fontId="0" fillId="8" borderId="3" xfId="0" applyFill="1" applyBorder="1" applyAlignment="1">
      <alignment horizontal="center" vertical="center" wrapText="1"/>
    </xf>
    <xf numFmtId="0" fontId="0" fillId="8" borderId="4" xfId="0" applyFill="1" applyBorder="1" applyAlignment="1">
      <alignment horizontal="center" vertical="center" wrapText="1"/>
    </xf>
    <xf numFmtId="166" fontId="0" fillId="8" borderId="2" xfId="2" applyNumberFormat="1" applyFont="1" applyFill="1" applyBorder="1" applyAlignment="1">
      <alignment horizontal="center" vertical="center"/>
    </xf>
    <xf numFmtId="166" fontId="0" fillId="8" borderId="3" xfId="2" applyNumberFormat="1" applyFont="1" applyFill="1" applyBorder="1" applyAlignment="1">
      <alignment horizontal="center" vertical="center"/>
    </xf>
    <xf numFmtId="166" fontId="0" fillId="8" borderId="4" xfId="2" applyNumberFormat="1" applyFont="1" applyFill="1" applyBorder="1" applyAlignment="1">
      <alignment horizontal="center" vertical="center"/>
    </xf>
    <xf numFmtId="0" fontId="0" fillId="0" borderId="0" xfId="0" applyAlignment="1">
      <alignment horizontal="right" vertical="center"/>
    </xf>
    <xf numFmtId="166" fontId="0" fillId="0" borderId="3" xfId="2" applyNumberFormat="1" applyFont="1" applyFill="1" applyBorder="1" applyAlignment="1">
      <alignment horizontal="center" vertical="center"/>
    </xf>
    <xf numFmtId="166" fontId="0" fillId="0" borderId="4" xfId="2" applyNumberFormat="1" applyFont="1" applyFill="1" applyBorder="1" applyAlignment="1">
      <alignment horizontal="center" vertical="center"/>
    </xf>
    <xf numFmtId="166" fontId="0" fillId="5" borderId="2" xfId="2" applyNumberFormat="1" applyFont="1" applyFill="1" applyBorder="1" applyAlignment="1">
      <alignment horizontal="center" vertical="center"/>
    </xf>
    <xf numFmtId="166" fontId="0" fillId="5" borderId="3" xfId="2" applyNumberFormat="1" applyFont="1" applyFill="1" applyBorder="1" applyAlignment="1">
      <alignment horizontal="center" vertical="center"/>
    </xf>
    <xf numFmtId="166" fontId="0" fillId="5" borderId="4" xfId="2" applyNumberFormat="1" applyFont="1" applyFill="1" applyBorder="1" applyAlignment="1">
      <alignment horizontal="center" vertical="center"/>
    </xf>
    <xf numFmtId="0" fontId="12" fillId="0" borderId="0" xfId="0" applyFont="1" applyAlignment="1">
      <alignment horizontal="right" vertical="center"/>
    </xf>
    <xf numFmtId="0" fontId="6" fillId="4" borderId="1" xfId="0" applyFont="1"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166" fontId="0" fillId="0" borderId="2" xfId="2" applyNumberFormat="1" applyFont="1" applyFill="1" applyBorder="1" applyAlignment="1">
      <alignment horizontal="center" vertical="center"/>
    </xf>
    <xf numFmtId="0" fontId="0" fillId="0" borderId="4" xfId="0" applyBorder="1" applyAlignment="1">
      <alignment horizontal="center" vertical="center" wrapText="1"/>
    </xf>
    <xf numFmtId="0" fontId="0" fillId="5" borderId="2" xfId="0" applyFill="1" applyBorder="1" applyAlignment="1">
      <alignment horizontal="center" vertical="center" wrapText="1"/>
    </xf>
    <xf numFmtId="0" fontId="0" fillId="5" borderId="3" xfId="0" applyFill="1" applyBorder="1" applyAlignment="1">
      <alignment horizontal="center" vertical="center" wrapText="1"/>
    </xf>
    <xf numFmtId="0" fontId="0" fillId="5" borderId="4" xfId="0" applyFill="1" applyBorder="1" applyAlignment="1">
      <alignment horizontal="center" vertical="center" wrapText="1"/>
    </xf>
    <xf numFmtId="0" fontId="0" fillId="0" borderId="1" xfId="0" applyBorder="1" applyAlignment="1">
      <alignment horizontal="center" vertical="center" wrapText="1"/>
    </xf>
    <xf numFmtId="0" fontId="13" fillId="0" borderId="0" xfId="0" applyFont="1" applyAlignment="1">
      <alignment horizontal="right"/>
    </xf>
    <xf numFmtId="166" fontId="7" fillId="4" borderId="1" xfId="2" applyNumberFormat="1" applyFont="1" applyFill="1" applyBorder="1" applyAlignment="1">
      <alignment horizontal="center" vertical="center" wrapText="1"/>
    </xf>
    <xf numFmtId="168" fontId="11" fillId="0" borderId="1" xfId="2" applyNumberFormat="1" applyFont="1" applyFill="1" applyBorder="1" applyAlignment="1">
      <alignment horizontal="center" vertical="center"/>
    </xf>
    <xf numFmtId="0" fontId="0" fillId="0" borderId="1" xfId="0" applyBorder="1" applyAlignment="1">
      <alignment horizontal="center" vertical="center"/>
    </xf>
    <xf numFmtId="168" fontId="0" fillId="0" borderId="1" xfId="0" applyNumberFormat="1" applyBorder="1" applyAlignment="1">
      <alignment horizontal="center" vertical="center"/>
    </xf>
    <xf numFmtId="168" fontId="11" fillId="0" borderId="2" xfId="2" applyNumberFormat="1" applyFont="1" applyFill="1" applyBorder="1" applyAlignment="1">
      <alignment horizontal="center" vertical="center"/>
    </xf>
    <xf numFmtId="168" fontId="11" fillId="0" borderId="3" xfId="2" applyNumberFormat="1" applyFont="1" applyFill="1" applyBorder="1" applyAlignment="1">
      <alignment horizontal="center" vertical="center"/>
    </xf>
    <xf numFmtId="168" fontId="11" fillId="0" borderId="4" xfId="2" applyNumberFormat="1"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168" fontId="11" fillId="0" borderId="2" xfId="2" applyNumberFormat="1" applyFont="1" applyFill="1" applyBorder="1" applyAlignment="1">
      <alignment horizontal="center" vertical="center" wrapText="1"/>
    </xf>
    <xf numFmtId="168" fontId="11" fillId="0" borderId="3" xfId="2" applyNumberFormat="1" applyFont="1" applyFill="1" applyBorder="1" applyAlignment="1">
      <alignment horizontal="center" vertical="center" wrapText="1"/>
    </xf>
    <xf numFmtId="168" fontId="11" fillId="0" borderId="4" xfId="2" applyNumberFormat="1" applyFont="1" applyFill="1" applyBorder="1" applyAlignment="1">
      <alignment horizontal="center" vertical="center" wrapText="1"/>
    </xf>
    <xf numFmtId="0" fontId="7" fillId="4" borderId="1" xfId="0" applyFont="1" applyFill="1" applyBorder="1" applyAlignment="1">
      <alignment horizontal="center" vertical="center" wrapText="1"/>
    </xf>
    <xf numFmtId="166" fontId="7" fillId="4" borderId="1" xfId="2" applyNumberFormat="1" applyFont="1" applyFill="1" applyBorder="1" applyAlignment="1">
      <alignment horizontal="center" vertical="center"/>
    </xf>
  </cellXfs>
  <cellStyles count="10">
    <cellStyle name="BodyStyle" xfId="3" xr:uid="{00000000-0005-0000-0000-000000000000}"/>
    <cellStyle name="HeaderStyle" xfId="4" xr:uid="{00000000-0005-0000-0000-000001000000}"/>
    <cellStyle name="MainTitle" xfId="5" xr:uid="{00000000-0005-0000-0000-000002000000}"/>
    <cellStyle name="Millares" xfId="1" builtinId="3"/>
    <cellStyle name="Moneda" xfId="2" builtinId="4"/>
    <cellStyle name="Moneda [0] 2" xfId="6" xr:uid="{00000000-0005-0000-0000-000005000000}"/>
    <cellStyle name="Normal" xfId="0" builtinId="0"/>
    <cellStyle name="Normal 2" xfId="7" xr:uid="{00000000-0005-0000-0000-000007000000}"/>
    <cellStyle name="Normal 4" xfId="8" xr:uid="{00000000-0005-0000-0000-000008000000}"/>
    <cellStyle name="Numeric"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8" tint="0.39997558519241921"/>
  </sheetPr>
  <dimension ref="A1:D330"/>
  <sheetViews>
    <sheetView zoomScale="85" zoomScaleNormal="85" workbookViewId="0">
      <pane ySplit="2" topLeftCell="A257" activePane="bottomLeft" state="frozen"/>
      <selection pane="bottomLeft" activeCell="A330" sqref="A330"/>
    </sheetView>
  </sheetViews>
  <sheetFormatPr baseColWidth="10" defaultRowHeight="15.05" x14ac:dyDescent="0.3"/>
  <cols>
    <col min="1" max="1" width="8.6640625" style="47" bestFit="1" customWidth="1"/>
    <col min="2" max="2" width="121.44140625" style="50" customWidth="1"/>
    <col min="3" max="3" width="26.88671875" customWidth="1"/>
    <col min="4" max="4" width="13" bestFit="1" customWidth="1"/>
  </cols>
  <sheetData>
    <row r="1" spans="1:4" ht="28.8" x14ac:dyDescent="0.3">
      <c r="A1" s="81" t="s">
        <v>352</v>
      </c>
      <c r="B1" s="81"/>
      <c r="C1" s="81"/>
    </row>
    <row r="2" spans="1:4" x14ac:dyDescent="0.3">
      <c r="A2" s="52" t="s">
        <v>0</v>
      </c>
      <c r="B2" s="52" t="s">
        <v>1</v>
      </c>
      <c r="C2" s="52" t="s">
        <v>2</v>
      </c>
    </row>
    <row r="3" spans="1:4" ht="62.85" x14ac:dyDescent="0.3">
      <c r="A3" s="45">
        <v>1</v>
      </c>
      <c r="B3" s="48" t="s">
        <v>25</v>
      </c>
      <c r="C3" s="46">
        <v>1982300</v>
      </c>
      <c r="D3" s="2"/>
    </row>
    <row r="4" spans="1:4" ht="62.85" x14ac:dyDescent="0.3">
      <c r="A4" s="45">
        <v>2</v>
      </c>
      <c r="B4" s="48" t="s">
        <v>26</v>
      </c>
      <c r="C4" s="46">
        <v>1985800</v>
      </c>
      <c r="D4" s="2"/>
    </row>
    <row r="5" spans="1:4" ht="62.85" x14ac:dyDescent="0.3">
      <c r="A5" s="45">
        <v>3</v>
      </c>
      <c r="B5" s="48" t="s">
        <v>27</v>
      </c>
      <c r="C5" s="46">
        <v>1250400</v>
      </c>
      <c r="D5" s="2"/>
    </row>
    <row r="6" spans="1:4" ht="73.349999999999994" x14ac:dyDescent="0.3">
      <c r="A6" s="45">
        <v>4</v>
      </c>
      <c r="B6" s="48" t="s">
        <v>28</v>
      </c>
      <c r="C6" s="46">
        <v>975000</v>
      </c>
      <c r="D6" s="2"/>
    </row>
    <row r="7" spans="1:4" ht="73.349999999999994" x14ac:dyDescent="0.3">
      <c r="A7" s="45">
        <v>5</v>
      </c>
      <c r="B7" s="48" t="s">
        <v>29</v>
      </c>
      <c r="C7" s="46">
        <v>1013800</v>
      </c>
      <c r="D7" s="2"/>
    </row>
    <row r="8" spans="1:4" x14ac:dyDescent="0.3">
      <c r="A8" s="45">
        <v>6</v>
      </c>
      <c r="B8" s="48" t="s">
        <v>30</v>
      </c>
      <c r="C8" s="46">
        <v>2200</v>
      </c>
      <c r="D8" s="2"/>
    </row>
    <row r="9" spans="1:4" ht="20.95" x14ac:dyDescent="0.3">
      <c r="A9" s="45">
        <v>7</v>
      </c>
      <c r="B9" s="48" t="s">
        <v>31</v>
      </c>
      <c r="C9" s="46">
        <v>414900</v>
      </c>
      <c r="D9" s="2"/>
    </row>
    <row r="10" spans="1:4" ht="20.95" x14ac:dyDescent="0.3">
      <c r="A10" s="45">
        <v>8</v>
      </c>
      <c r="B10" s="48" t="s">
        <v>32</v>
      </c>
      <c r="C10" s="46">
        <v>335400</v>
      </c>
      <c r="D10" s="2"/>
    </row>
    <row r="11" spans="1:4" ht="20.95" x14ac:dyDescent="0.3">
      <c r="A11" s="45">
        <v>9</v>
      </c>
      <c r="B11" s="48" t="s">
        <v>33</v>
      </c>
      <c r="C11" s="46">
        <v>502200</v>
      </c>
      <c r="D11" s="2"/>
    </row>
    <row r="12" spans="1:4" ht="20.95" x14ac:dyDescent="0.3">
      <c r="A12" s="45">
        <v>10</v>
      </c>
      <c r="B12" s="48" t="s">
        <v>34</v>
      </c>
      <c r="C12" s="46">
        <v>404000</v>
      </c>
      <c r="D12" s="2"/>
    </row>
    <row r="13" spans="1:4" x14ac:dyDescent="0.3">
      <c r="A13" s="45">
        <v>11</v>
      </c>
      <c r="B13" s="48" t="s">
        <v>35</v>
      </c>
      <c r="C13" s="46">
        <v>434100</v>
      </c>
      <c r="D13" s="2"/>
    </row>
    <row r="14" spans="1:4" x14ac:dyDescent="0.3">
      <c r="A14" s="45">
        <v>12</v>
      </c>
      <c r="B14" s="48" t="s">
        <v>36</v>
      </c>
      <c r="C14" s="46">
        <v>1008300</v>
      </c>
      <c r="D14" s="2"/>
    </row>
    <row r="15" spans="1:4" x14ac:dyDescent="0.3">
      <c r="A15" s="45">
        <v>13</v>
      </c>
      <c r="B15" s="48" t="s">
        <v>37</v>
      </c>
      <c r="C15" s="46">
        <v>1984100</v>
      </c>
      <c r="D15" s="2"/>
    </row>
    <row r="16" spans="1:4" x14ac:dyDescent="0.3">
      <c r="A16" s="45">
        <v>14</v>
      </c>
      <c r="B16" s="48" t="s">
        <v>38</v>
      </c>
      <c r="C16" s="46">
        <v>927200</v>
      </c>
      <c r="D16" s="2"/>
    </row>
    <row r="17" spans="1:4" x14ac:dyDescent="0.3">
      <c r="A17" s="45">
        <v>15</v>
      </c>
      <c r="B17" s="48" t="s">
        <v>39</v>
      </c>
      <c r="C17" s="46">
        <v>1299800</v>
      </c>
      <c r="D17" s="2"/>
    </row>
    <row r="18" spans="1:4" x14ac:dyDescent="0.3">
      <c r="A18" s="45">
        <v>16</v>
      </c>
      <c r="B18" s="48" t="s">
        <v>40</v>
      </c>
      <c r="C18" s="46">
        <v>2304200</v>
      </c>
      <c r="D18" s="2"/>
    </row>
    <row r="19" spans="1:4" ht="20.95" x14ac:dyDescent="0.3">
      <c r="A19" s="45">
        <v>17</v>
      </c>
      <c r="B19" s="48" t="s">
        <v>41</v>
      </c>
      <c r="C19" s="46">
        <v>1834800</v>
      </c>
      <c r="D19" s="2"/>
    </row>
    <row r="20" spans="1:4" x14ac:dyDescent="0.3">
      <c r="A20" s="45">
        <v>18</v>
      </c>
      <c r="B20" s="48" t="s">
        <v>42</v>
      </c>
      <c r="C20" s="46">
        <v>413700</v>
      </c>
      <c r="D20" s="2"/>
    </row>
    <row r="21" spans="1:4" x14ac:dyDescent="0.3">
      <c r="A21" s="45">
        <v>19</v>
      </c>
      <c r="B21" s="48" t="s">
        <v>43</v>
      </c>
      <c r="C21" s="46">
        <v>398400</v>
      </c>
      <c r="D21" s="2"/>
    </row>
    <row r="22" spans="1:4" x14ac:dyDescent="0.3">
      <c r="A22" s="45">
        <v>20</v>
      </c>
      <c r="B22" s="48" t="s">
        <v>44</v>
      </c>
      <c r="C22" s="46">
        <v>779200</v>
      </c>
      <c r="D22" s="2"/>
    </row>
    <row r="23" spans="1:4" x14ac:dyDescent="0.3">
      <c r="A23" s="45">
        <v>21</v>
      </c>
      <c r="B23" s="48" t="s">
        <v>45</v>
      </c>
      <c r="C23" s="46">
        <v>187800</v>
      </c>
      <c r="D23" s="2"/>
    </row>
    <row r="24" spans="1:4" x14ac:dyDescent="0.3">
      <c r="A24" s="45">
        <v>22</v>
      </c>
      <c r="B24" s="48" t="s">
        <v>46</v>
      </c>
      <c r="C24" s="46">
        <v>1101900</v>
      </c>
      <c r="D24" s="2"/>
    </row>
    <row r="25" spans="1:4" x14ac:dyDescent="0.3">
      <c r="A25" s="45">
        <v>23</v>
      </c>
      <c r="B25" s="48" t="s">
        <v>47</v>
      </c>
      <c r="C25" s="46">
        <v>1320600</v>
      </c>
      <c r="D25" s="2"/>
    </row>
    <row r="26" spans="1:4" x14ac:dyDescent="0.3">
      <c r="A26" s="45">
        <v>24</v>
      </c>
      <c r="B26" s="48" t="s">
        <v>48</v>
      </c>
      <c r="C26" s="46">
        <v>425000</v>
      </c>
      <c r="D26" s="2"/>
    </row>
    <row r="27" spans="1:4" x14ac:dyDescent="0.3">
      <c r="A27" s="45">
        <v>25</v>
      </c>
      <c r="B27" s="48" t="s">
        <v>49</v>
      </c>
      <c r="C27" s="46">
        <v>993400</v>
      </c>
      <c r="D27" s="2"/>
    </row>
    <row r="28" spans="1:4" ht="20.95" x14ac:dyDescent="0.3">
      <c r="A28" s="45">
        <v>26</v>
      </c>
      <c r="B28" s="48" t="s">
        <v>50</v>
      </c>
      <c r="C28" s="46">
        <v>1003900</v>
      </c>
      <c r="D28" s="2"/>
    </row>
    <row r="29" spans="1:4" x14ac:dyDescent="0.3">
      <c r="A29" s="45">
        <v>27</v>
      </c>
      <c r="B29" s="48" t="s">
        <v>51</v>
      </c>
      <c r="C29" s="46">
        <v>1249600</v>
      </c>
    </row>
    <row r="30" spans="1:4" x14ac:dyDescent="0.3">
      <c r="A30" s="45">
        <v>28</v>
      </c>
      <c r="B30" s="48" t="s">
        <v>52</v>
      </c>
      <c r="C30" s="46">
        <v>838100</v>
      </c>
    </row>
    <row r="31" spans="1:4" ht="20.95" x14ac:dyDescent="0.3">
      <c r="A31" s="45">
        <v>29</v>
      </c>
      <c r="B31" s="48" t="s">
        <v>53</v>
      </c>
      <c r="C31" s="46">
        <v>2932000</v>
      </c>
    </row>
    <row r="32" spans="1:4" ht="20.95" x14ac:dyDescent="0.3">
      <c r="A32" s="45">
        <v>30</v>
      </c>
      <c r="B32" s="48" t="s">
        <v>54</v>
      </c>
      <c r="C32" s="46">
        <v>1844300</v>
      </c>
    </row>
    <row r="33" spans="1:3" ht="20.95" x14ac:dyDescent="0.3">
      <c r="A33" s="45">
        <v>31</v>
      </c>
      <c r="B33" s="48" t="s">
        <v>55</v>
      </c>
      <c r="C33" s="46">
        <v>181000</v>
      </c>
    </row>
    <row r="34" spans="1:3" ht="20.95" x14ac:dyDescent="0.3">
      <c r="A34" s="45">
        <v>32</v>
      </c>
      <c r="B34" s="48" t="s">
        <v>56</v>
      </c>
      <c r="C34" s="46">
        <v>205900</v>
      </c>
    </row>
    <row r="35" spans="1:3" ht="20.95" x14ac:dyDescent="0.3">
      <c r="A35" s="45">
        <v>33</v>
      </c>
      <c r="B35" s="48" t="s">
        <v>57</v>
      </c>
      <c r="C35" s="46">
        <v>223500</v>
      </c>
    </row>
    <row r="36" spans="1:3" x14ac:dyDescent="0.3">
      <c r="A36" s="45">
        <v>34</v>
      </c>
      <c r="B36" s="48" t="s">
        <v>58</v>
      </c>
      <c r="C36" s="46">
        <v>260200</v>
      </c>
    </row>
    <row r="37" spans="1:3" ht="31.45" x14ac:dyDescent="0.3">
      <c r="A37" s="45">
        <v>35</v>
      </c>
      <c r="B37" s="48" t="s">
        <v>59</v>
      </c>
      <c r="C37" s="46">
        <v>84800</v>
      </c>
    </row>
    <row r="38" spans="1:3" ht="20.95" x14ac:dyDescent="0.3">
      <c r="A38" s="45">
        <v>36</v>
      </c>
      <c r="B38" s="48" t="s">
        <v>60</v>
      </c>
      <c r="C38" s="46">
        <v>192500</v>
      </c>
    </row>
    <row r="39" spans="1:3" ht="20.95" x14ac:dyDescent="0.3">
      <c r="A39" s="45">
        <v>37</v>
      </c>
      <c r="B39" s="48" t="s">
        <v>61</v>
      </c>
      <c r="C39" s="46">
        <v>238700</v>
      </c>
    </row>
    <row r="40" spans="1:3" x14ac:dyDescent="0.3">
      <c r="A40" s="45">
        <v>38</v>
      </c>
      <c r="B40" s="48" t="s">
        <v>62</v>
      </c>
      <c r="C40" s="46">
        <v>224200</v>
      </c>
    </row>
    <row r="41" spans="1:3" ht="20.95" x14ac:dyDescent="0.3">
      <c r="A41" s="45">
        <v>39</v>
      </c>
      <c r="B41" s="48" t="s">
        <v>63</v>
      </c>
      <c r="C41" s="46">
        <v>726100</v>
      </c>
    </row>
    <row r="42" spans="1:3" ht="20.95" x14ac:dyDescent="0.3">
      <c r="A42" s="45">
        <v>40</v>
      </c>
      <c r="B42" s="48" t="s">
        <v>64</v>
      </c>
      <c r="C42" s="46">
        <v>68300</v>
      </c>
    </row>
    <row r="43" spans="1:3" ht="20.95" x14ac:dyDescent="0.3">
      <c r="A43" s="45">
        <v>41</v>
      </c>
      <c r="B43" s="48" t="s">
        <v>65</v>
      </c>
      <c r="C43" s="46">
        <v>258200</v>
      </c>
    </row>
    <row r="44" spans="1:3" ht="20.95" x14ac:dyDescent="0.3">
      <c r="A44" s="45">
        <v>42</v>
      </c>
      <c r="B44" s="48" t="s">
        <v>66</v>
      </c>
      <c r="C44" s="46">
        <v>327800</v>
      </c>
    </row>
    <row r="45" spans="1:3" x14ac:dyDescent="0.3">
      <c r="A45" s="45">
        <v>43</v>
      </c>
      <c r="B45" s="48" t="s">
        <v>67</v>
      </c>
      <c r="C45" s="46">
        <v>44700</v>
      </c>
    </row>
    <row r="46" spans="1:3" ht="31.45" x14ac:dyDescent="0.3">
      <c r="A46" s="45">
        <v>44</v>
      </c>
      <c r="B46" s="48" t="s">
        <v>68</v>
      </c>
      <c r="C46" s="46">
        <v>395900</v>
      </c>
    </row>
    <row r="47" spans="1:3" x14ac:dyDescent="0.3">
      <c r="A47" s="45">
        <v>45</v>
      </c>
      <c r="B47" s="48" t="s">
        <v>69</v>
      </c>
      <c r="C47" s="46">
        <v>242000</v>
      </c>
    </row>
    <row r="48" spans="1:3" ht="20.95" x14ac:dyDescent="0.3">
      <c r="A48" s="45">
        <v>46</v>
      </c>
      <c r="B48" s="48" t="s">
        <v>70</v>
      </c>
      <c r="C48" s="46">
        <v>446900</v>
      </c>
    </row>
    <row r="49" spans="1:3" ht="20.95" x14ac:dyDescent="0.3">
      <c r="A49" s="45">
        <v>47</v>
      </c>
      <c r="B49" s="48" t="s">
        <v>71</v>
      </c>
      <c r="C49" s="46">
        <v>399800</v>
      </c>
    </row>
    <row r="50" spans="1:3" ht="20.95" x14ac:dyDescent="0.3">
      <c r="A50" s="45">
        <v>48</v>
      </c>
      <c r="B50" s="48" t="s">
        <v>72</v>
      </c>
      <c r="C50" s="46">
        <v>339800</v>
      </c>
    </row>
    <row r="51" spans="1:3" ht="20.95" x14ac:dyDescent="0.3">
      <c r="A51" s="45">
        <v>49</v>
      </c>
      <c r="B51" s="48" t="s">
        <v>73</v>
      </c>
      <c r="C51" s="46">
        <v>298000</v>
      </c>
    </row>
    <row r="52" spans="1:3" ht="20.95" x14ac:dyDescent="0.3">
      <c r="A52" s="45">
        <v>50</v>
      </c>
      <c r="B52" s="48" t="s">
        <v>74</v>
      </c>
      <c r="C52" s="46">
        <v>51300</v>
      </c>
    </row>
    <row r="53" spans="1:3" ht="20.95" x14ac:dyDescent="0.3">
      <c r="A53" s="45">
        <v>51</v>
      </c>
      <c r="B53" s="48" t="s">
        <v>75</v>
      </c>
      <c r="C53" s="46">
        <v>191600</v>
      </c>
    </row>
    <row r="54" spans="1:3" ht="20.95" x14ac:dyDescent="0.3">
      <c r="A54" s="45">
        <v>52</v>
      </c>
      <c r="B54" s="48" t="s">
        <v>76</v>
      </c>
      <c r="C54" s="46">
        <v>372800</v>
      </c>
    </row>
    <row r="55" spans="1:3" ht="20.95" x14ac:dyDescent="0.3">
      <c r="A55" s="45">
        <v>53</v>
      </c>
      <c r="B55" s="48" t="s">
        <v>77</v>
      </c>
      <c r="C55" s="46">
        <v>85100</v>
      </c>
    </row>
    <row r="56" spans="1:3" ht="31.45" x14ac:dyDescent="0.3">
      <c r="A56" s="45">
        <v>54</v>
      </c>
      <c r="B56" s="48" t="s">
        <v>78</v>
      </c>
      <c r="C56" s="46">
        <v>1425800</v>
      </c>
    </row>
    <row r="57" spans="1:3" ht="20.95" x14ac:dyDescent="0.3">
      <c r="A57" s="45">
        <v>55</v>
      </c>
      <c r="B57" s="48" t="s">
        <v>79</v>
      </c>
      <c r="C57" s="46">
        <v>94900</v>
      </c>
    </row>
    <row r="58" spans="1:3" ht="20.95" x14ac:dyDescent="0.3">
      <c r="A58" s="45">
        <v>56</v>
      </c>
      <c r="B58" s="48" t="s">
        <v>80</v>
      </c>
      <c r="C58" s="46">
        <v>154900</v>
      </c>
    </row>
    <row r="59" spans="1:3" ht="20.95" x14ac:dyDescent="0.3">
      <c r="A59" s="45">
        <v>57</v>
      </c>
      <c r="B59" s="48" t="s">
        <v>81</v>
      </c>
      <c r="C59" s="46">
        <v>235400</v>
      </c>
    </row>
    <row r="60" spans="1:3" x14ac:dyDescent="0.3">
      <c r="A60" s="45">
        <v>58</v>
      </c>
      <c r="B60" s="48" t="s">
        <v>82</v>
      </c>
      <c r="C60" s="46">
        <v>172500</v>
      </c>
    </row>
    <row r="61" spans="1:3" x14ac:dyDescent="0.3">
      <c r="A61" s="45">
        <v>59</v>
      </c>
      <c r="B61" s="48" t="s">
        <v>83</v>
      </c>
      <c r="C61" s="46">
        <v>457500</v>
      </c>
    </row>
    <row r="62" spans="1:3" x14ac:dyDescent="0.3">
      <c r="A62" s="45">
        <v>60</v>
      </c>
      <c r="B62" s="48" t="s">
        <v>84</v>
      </c>
      <c r="C62" s="46">
        <v>1212300</v>
      </c>
    </row>
    <row r="63" spans="1:3" x14ac:dyDescent="0.3">
      <c r="A63" s="45">
        <v>61</v>
      </c>
      <c r="B63" s="48" t="s">
        <v>85</v>
      </c>
      <c r="C63" s="46">
        <v>2053700</v>
      </c>
    </row>
    <row r="64" spans="1:3" ht="20.95" x14ac:dyDescent="0.3">
      <c r="A64" s="45">
        <v>62</v>
      </c>
      <c r="B64" s="48" t="s">
        <v>86</v>
      </c>
      <c r="C64" s="46">
        <v>150600</v>
      </c>
    </row>
    <row r="65" spans="1:3" ht="20.95" x14ac:dyDescent="0.3">
      <c r="A65" s="45">
        <v>63</v>
      </c>
      <c r="B65" s="48" t="s">
        <v>87</v>
      </c>
      <c r="C65" s="46">
        <v>224500</v>
      </c>
    </row>
    <row r="66" spans="1:3" ht="20.95" x14ac:dyDescent="0.3">
      <c r="A66" s="45">
        <v>64</v>
      </c>
      <c r="B66" s="48" t="s">
        <v>88</v>
      </c>
      <c r="C66" s="46">
        <v>396300</v>
      </c>
    </row>
    <row r="67" spans="1:3" x14ac:dyDescent="0.3">
      <c r="A67" s="45">
        <v>65</v>
      </c>
      <c r="B67" s="48" t="s">
        <v>89</v>
      </c>
      <c r="C67" s="46">
        <v>203500</v>
      </c>
    </row>
    <row r="68" spans="1:3" ht="31.45" x14ac:dyDescent="0.3">
      <c r="A68" s="45">
        <v>66</v>
      </c>
      <c r="B68" s="48" t="s">
        <v>90</v>
      </c>
      <c r="C68" s="46">
        <v>2758800</v>
      </c>
    </row>
    <row r="69" spans="1:3" ht="20.95" x14ac:dyDescent="0.3">
      <c r="A69" s="45">
        <v>67</v>
      </c>
      <c r="B69" s="48" t="s">
        <v>91</v>
      </c>
      <c r="C69" s="46">
        <v>185900</v>
      </c>
    </row>
    <row r="70" spans="1:3" ht="20.95" x14ac:dyDescent="0.3">
      <c r="A70" s="45">
        <v>68</v>
      </c>
      <c r="B70" s="48" t="s">
        <v>92</v>
      </c>
      <c r="C70" s="46">
        <v>419800</v>
      </c>
    </row>
    <row r="71" spans="1:3" ht="20.95" x14ac:dyDescent="0.3">
      <c r="A71" s="45">
        <v>69</v>
      </c>
      <c r="B71" s="48" t="s">
        <v>93</v>
      </c>
      <c r="C71" s="46">
        <v>187400</v>
      </c>
    </row>
    <row r="72" spans="1:3" ht="20.95" x14ac:dyDescent="0.3">
      <c r="A72" s="45">
        <v>70</v>
      </c>
      <c r="B72" s="48" t="s">
        <v>94</v>
      </c>
      <c r="C72" s="46">
        <v>204600</v>
      </c>
    </row>
    <row r="73" spans="1:3" ht="20.95" x14ac:dyDescent="0.3">
      <c r="A73" s="45">
        <v>71</v>
      </c>
      <c r="B73" s="48" t="s">
        <v>95</v>
      </c>
      <c r="C73" s="46">
        <v>409800</v>
      </c>
    </row>
    <row r="74" spans="1:3" ht="20.95" x14ac:dyDescent="0.3">
      <c r="A74" s="45">
        <v>72</v>
      </c>
      <c r="B74" s="48" t="s">
        <v>96</v>
      </c>
      <c r="C74" s="46">
        <v>304100</v>
      </c>
    </row>
    <row r="75" spans="1:3" x14ac:dyDescent="0.3">
      <c r="A75" s="45">
        <v>73</v>
      </c>
      <c r="B75" s="48" t="s">
        <v>97</v>
      </c>
      <c r="C75" s="46">
        <v>180700</v>
      </c>
    </row>
    <row r="76" spans="1:3" ht="20.95" x14ac:dyDescent="0.3">
      <c r="A76" s="45">
        <v>74</v>
      </c>
      <c r="B76" s="48" t="s">
        <v>98</v>
      </c>
      <c r="C76" s="46">
        <v>488000</v>
      </c>
    </row>
    <row r="77" spans="1:3" ht="20.95" x14ac:dyDescent="0.3">
      <c r="A77" s="45">
        <v>75</v>
      </c>
      <c r="B77" s="48" t="s">
        <v>99</v>
      </c>
      <c r="C77" s="46">
        <v>170100</v>
      </c>
    </row>
    <row r="78" spans="1:3" ht="20.95" x14ac:dyDescent="0.3">
      <c r="A78" s="45">
        <v>76</v>
      </c>
      <c r="B78" s="48" t="s">
        <v>100</v>
      </c>
      <c r="C78" s="46">
        <v>268800</v>
      </c>
    </row>
    <row r="79" spans="1:3" x14ac:dyDescent="0.3">
      <c r="A79" s="45">
        <v>77</v>
      </c>
      <c r="B79" s="48" t="s">
        <v>101</v>
      </c>
      <c r="C79" s="46">
        <v>87800</v>
      </c>
    </row>
    <row r="80" spans="1:3" ht="20.95" x14ac:dyDescent="0.3">
      <c r="A80" s="45">
        <v>78</v>
      </c>
      <c r="B80" s="48" t="s">
        <v>102</v>
      </c>
      <c r="C80" s="46">
        <v>106800</v>
      </c>
    </row>
    <row r="81" spans="1:3" x14ac:dyDescent="0.3">
      <c r="A81" s="45">
        <v>79</v>
      </c>
      <c r="B81" s="48" t="s">
        <v>103</v>
      </c>
      <c r="C81" s="46">
        <v>312600</v>
      </c>
    </row>
    <row r="82" spans="1:3" x14ac:dyDescent="0.3">
      <c r="A82" s="45">
        <v>80</v>
      </c>
      <c r="B82" s="48" t="s">
        <v>104</v>
      </c>
      <c r="C82" s="46">
        <v>305900</v>
      </c>
    </row>
    <row r="83" spans="1:3" x14ac:dyDescent="0.3">
      <c r="A83" s="45">
        <v>81</v>
      </c>
      <c r="B83" s="48" t="s">
        <v>105</v>
      </c>
      <c r="C83" s="46">
        <v>1489300</v>
      </c>
    </row>
    <row r="84" spans="1:3" ht="20.95" x14ac:dyDescent="0.3">
      <c r="A84" s="45">
        <v>82</v>
      </c>
      <c r="B84" s="48" t="s">
        <v>106</v>
      </c>
      <c r="C84" s="46">
        <v>104900</v>
      </c>
    </row>
    <row r="85" spans="1:3" ht="52.4" x14ac:dyDescent="0.3">
      <c r="A85" s="45">
        <v>83</v>
      </c>
      <c r="B85" s="48" t="s">
        <v>107</v>
      </c>
      <c r="C85" s="46">
        <v>15119100</v>
      </c>
    </row>
    <row r="86" spans="1:3" ht="20.95" x14ac:dyDescent="0.3">
      <c r="A86" s="45">
        <v>84</v>
      </c>
      <c r="B86" s="48" t="s">
        <v>108</v>
      </c>
      <c r="C86" s="46">
        <v>208700</v>
      </c>
    </row>
    <row r="87" spans="1:3" ht="20.95" x14ac:dyDescent="0.3">
      <c r="A87" s="45">
        <v>85</v>
      </c>
      <c r="B87" s="48" t="s">
        <v>109</v>
      </c>
      <c r="C87" s="46">
        <v>145900</v>
      </c>
    </row>
    <row r="88" spans="1:3" ht="20.95" x14ac:dyDescent="0.3">
      <c r="A88" s="45">
        <v>86</v>
      </c>
      <c r="B88" s="48" t="s">
        <v>110</v>
      </c>
      <c r="C88" s="46">
        <v>121500</v>
      </c>
    </row>
    <row r="89" spans="1:3" ht="20.95" x14ac:dyDescent="0.3">
      <c r="A89" s="45">
        <v>87</v>
      </c>
      <c r="B89" s="48" t="s">
        <v>111</v>
      </c>
      <c r="C89" s="46">
        <v>121500</v>
      </c>
    </row>
    <row r="90" spans="1:3" x14ac:dyDescent="0.3">
      <c r="A90" s="45">
        <v>88</v>
      </c>
      <c r="B90" s="48" t="s">
        <v>112</v>
      </c>
      <c r="C90" s="46">
        <v>278300</v>
      </c>
    </row>
    <row r="91" spans="1:3" x14ac:dyDescent="0.3">
      <c r="A91" s="45">
        <v>89</v>
      </c>
      <c r="B91" s="48" t="s">
        <v>113</v>
      </c>
      <c r="C91" s="46">
        <v>376500</v>
      </c>
    </row>
    <row r="92" spans="1:3" ht="20.95" x14ac:dyDescent="0.3">
      <c r="A92" s="45">
        <v>90</v>
      </c>
      <c r="B92" s="48" t="s">
        <v>114</v>
      </c>
      <c r="C92" s="46">
        <v>235400</v>
      </c>
    </row>
    <row r="93" spans="1:3" x14ac:dyDescent="0.3">
      <c r="A93" s="45">
        <v>91</v>
      </c>
      <c r="B93" s="48" t="s">
        <v>115</v>
      </c>
      <c r="C93" s="46">
        <v>406400</v>
      </c>
    </row>
    <row r="94" spans="1:3" ht="20.95" x14ac:dyDescent="0.3">
      <c r="A94" s="45">
        <v>92</v>
      </c>
      <c r="B94" s="48" t="s">
        <v>116</v>
      </c>
      <c r="C94" s="46">
        <v>335000</v>
      </c>
    </row>
    <row r="95" spans="1:3" ht="20.95" x14ac:dyDescent="0.3">
      <c r="A95" s="45">
        <v>93</v>
      </c>
      <c r="B95" s="48" t="s">
        <v>117</v>
      </c>
      <c r="C95" s="46">
        <v>672600</v>
      </c>
    </row>
    <row r="96" spans="1:3" ht="20.95" x14ac:dyDescent="0.3">
      <c r="A96" s="45">
        <v>94</v>
      </c>
      <c r="B96" s="48" t="s">
        <v>118</v>
      </c>
      <c r="C96" s="46">
        <v>3239700</v>
      </c>
    </row>
    <row r="97" spans="1:3" ht="31.45" x14ac:dyDescent="0.3">
      <c r="A97" s="45">
        <v>95</v>
      </c>
      <c r="B97" s="48" t="s">
        <v>119</v>
      </c>
      <c r="C97" s="46">
        <v>1487000</v>
      </c>
    </row>
    <row r="98" spans="1:3" ht="31.45" x14ac:dyDescent="0.3">
      <c r="A98" s="45">
        <v>96</v>
      </c>
      <c r="B98" s="48" t="s">
        <v>120</v>
      </c>
      <c r="C98" s="46">
        <v>1073300</v>
      </c>
    </row>
    <row r="99" spans="1:3" ht="31.45" x14ac:dyDescent="0.3">
      <c r="A99" s="45">
        <v>97</v>
      </c>
      <c r="B99" s="48" t="s">
        <v>121</v>
      </c>
      <c r="C99" s="46">
        <v>925000</v>
      </c>
    </row>
    <row r="100" spans="1:3" ht="52.4" x14ac:dyDescent="0.3">
      <c r="A100" s="45">
        <v>98</v>
      </c>
      <c r="B100" s="48" t="s">
        <v>122</v>
      </c>
      <c r="C100" s="46">
        <v>3408100</v>
      </c>
    </row>
    <row r="101" spans="1:3" ht="31.45" x14ac:dyDescent="0.3">
      <c r="A101" s="45">
        <v>99</v>
      </c>
      <c r="B101" s="48" t="s">
        <v>123</v>
      </c>
      <c r="C101" s="46">
        <v>1472500</v>
      </c>
    </row>
    <row r="102" spans="1:3" ht="31.45" x14ac:dyDescent="0.3">
      <c r="A102" s="45">
        <v>100</v>
      </c>
      <c r="B102" s="48" t="s">
        <v>124</v>
      </c>
      <c r="C102" s="46">
        <v>1472500</v>
      </c>
    </row>
    <row r="103" spans="1:3" ht="31.45" x14ac:dyDescent="0.3">
      <c r="A103" s="45">
        <v>101</v>
      </c>
      <c r="B103" s="48" t="s">
        <v>125</v>
      </c>
      <c r="C103" s="46">
        <v>1472500</v>
      </c>
    </row>
    <row r="104" spans="1:3" x14ac:dyDescent="0.3">
      <c r="A104" s="45">
        <v>102</v>
      </c>
      <c r="B104" s="48" t="s">
        <v>126</v>
      </c>
      <c r="C104" s="46">
        <v>73400</v>
      </c>
    </row>
    <row r="105" spans="1:3" x14ac:dyDescent="0.3">
      <c r="A105" s="45">
        <v>103</v>
      </c>
      <c r="B105" s="48" t="s">
        <v>127</v>
      </c>
      <c r="C105" s="46">
        <v>145800</v>
      </c>
    </row>
    <row r="106" spans="1:3" ht="20.95" x14ac:dyDescent="0.3">
      <c r="A106" s="45">
        <v>104</v>
      </c>
      <c r="B106" s="48" t="s">
        <v>128</v>
      </c>
      <c r="C106" s="46">
        <v>243400</v>
      </c>
    </row>
    <row r="107" spans="1:3" ht="20.95" x14ac:dyDescent="0.3">
      <c r="A107" s="45">
        <v>105</v>
      </c>
      <c r="B107" s="48" t="s">
        <v>129</v>
      </c>
      <c r="C107" s="46">
        <v>1260600</v>
      </c>
    </row>
    <row r="108" spans="1:3" ht="20.95" x14ac:dyDescent="0.3">
      <c r="A108" s="45">
        <v>106</v>
      </c>
      <c r="B108" s="48" t="s">
        <v>130</v>
      </c>
      <c r="C108" s="46">
        <v>252100</v>
      </c>
    </row>
    <row r="109" spans="1:3" ht="20.95" x14ac:dyDescent="0.3">
      <c r="A109" s="45">
        <v>107</v>
      </c>
      <c r="B109" s="48" t="s">
        <v>131</v>
      </c>
      <c r="C109" s="46">
        <v>154900</v>
      </c>
    </row>
    <row r="110" spans="1:3" ht="20.95" x14ac:dyDescent="0.3">
      <c r="A110" s="45">
        <v>108</v>
      </c>
      <c r="B110" s="48" t="s">
        <v>132</v>
      </c>
      <c r="C110" s="46">
        <v>154900</v>
      </c>
    </row>
    <row r="111" spans="1:3" ht="20.95" x14ac:dyDescent="0.3">
      <c r="A111" s="45">
        <v>109</v>
      </c>
      <c r="B111" s="48" t="s">
        <v>133</v>
      </c>
      <c r="C111" s="46">
        <v>154900</v>
      </c>
    </row>
    <row r="112" spans="1:3" ht="20.95" x14ac:dyDescent="0.3">
      <c r="A112" s="45">
        <v>110</v>
      </c>
      <c r="B112" s="48" t="s">
        <v>134</v>
      </c>
      <c r="C112" s="46">
        <v>180800</v>
      </c>
    </row>
    <row r="113" spans="1:3" ht="20.95" x14ac:dyDescent="0.3">
      <c r="A113" s="45">
        <v>111</v>
      </c>
      <c r="B113" s="48" t="s">
        <v>135</v>
      </c>
      <c r="C113" s="46">
        <v>398800</v>
      </c>
    </row>
    <row r="114" spans="1:3" ht="20.95" x14ac:dyDescent="0.3">
      <c r="A114" s="45">
        <v>112</v>
      </c>
      <c r="B114" s="48" t="s">
        <v>136</v>
      </c>
      <c r="C114" s="46">
        <v>398800</v>
      </c>
    </row>
    <row r="115" spans="1:3" x14ac:dyDescent="0.3">
      <c r="A115" s="45">
        <v>113</v>
      </c>
      <c r="B115" s="48" t="s">
        <v>137</v>
      </c>
      <c r="C115" s="46">
        <v>726200</v>
      </c>
    </row>
    <row r="116" spans="1:3" x14ac:dyDescent="0.3">
      <c r="A116" s="45">
        <v>114</v>
      </c>
      <c r="B116" s="48" t="s">
        <v>138</v>
      </c>
      <c r="C116" s="46">
        <v>1415100</v>
      </c>
    </row>
    <row r="117" spans="1:3" x14ac:dyDescent="0.3">
      <c r="A117" s="45">
        <v>115</v>
      </c>
      <c r="B117" s="48" t="s">
        <v>139</v>
      </c>
      <c r="C117" s="46">
        <v>151100</v>
      </c>
    </row>
    <row r="118" spans="1:3" x14ac:dyDescent="0.3">
      <c r="A118" s="45">
        <v>116</v>
      </c>
      <c r="B118" s="48" t="s">
        <v>140</v>
      </c>
      <c r="C118" s="46">
        <v>308900</v>
      </c>
    </row>
    <row r="119" spans="1:3" ht="52.4" x14ac:dyDescent="0.3">
      <c r="A119" s="45">
        <v>117</v>
      </c>
      <c r="B119" s="48" t="s">
        <v>141</v>
      </c>
      <c r="C119" s="46">
        <v>8261500</v>
      </c>
    </row>
    <row r="120" spans="1:3" ht="31.45" x14ac:dyDescent="0.3">
      <c r="A120" s="45">
        <v>118</v>
      </c>
      <c r="B120" s="48" t="s">
        <v>142</v>
      </c>
      <c r="C120" s="46">
        <v>4770000</v>
      </c>
    </row>
    <row r="121" spans="1:3" ht="20.95" x14ac:dyDescent="0.3">
      <c r="A121" s="45">
        <v>119</v>
      </c>
      <c r="B121" s="48" t="s">
        <v>143</v>
      </c>
      <c r="C121" s="46">
        <v>176800</v>
      </c>
    </row>
    <row r="122" spans="1:3" x14ac:dyDescent="0.3">
      <c r="A122" s="45">
        <v>120</v>
      </c>
      <c r="B122" s="48" t="s">
        <v>144</v>
      </c>
      <c r="C122" s="46">
        <v>1445700</v>
      </c>
    </row>
    <row r="123" spans="1:3" x14ac:dyDescent="0.3">
      <c r="A123" s="45">
        <v>121</v>
      </c>
      <c r="B123" s="48" t="s">
        <v>145</v>
      </c>
      <c r="C123" s="46">
        <v>1435300</v>
      </c>
    </row>
    <row r="124" spans="1:3" ht="20.95" x14ac:dyDescent="0.3">
      <c r="A124" s="45">
        <v>122</v>
      </c>
      <c r="B124" s="48" t="s">
        <v>146</v>
      </c>
      <c r="C124" s="46">
        <v>331300</v>
      </c>
    </row>
    <row r="125" spans="1:3" x14ac:dyDescent="0.3">
      <c r="A125" s="45">
        <v>123</v>
      </c>
      <c r="B125" s="48" t="s">
        <v>147</v>
      </c>
      <c r="C125" s="46">
        <v>984000</v>
      </c>
    </row>
    <row r="126" spans="1:3" x14ac:dyDescent="0.3">
      <c r="A126" s="45">
        <v>124</v>
      </c>
      <c r="B126" s="48" t="s">
        <v>148</v>
      </c>
      <c r="C126" s="46">
        <v>55700</v>
      </c>
    </row>
    <row r="127" spans="1:3" x14ac:dyDescent="0.3">
      <c r="A127" s="45">
        <v>125</v>
      </c>
      <c r="B127" s="48" t="s">
        <v>149</v>
      </c>
      <c r="C127" s="46">
        <v>55700</v>
      </c>
    </row>
    <row r="128" spans="1:3" ht="20.95" x14ac:dyDescent="0.3">
      <c r="A128" s="45">
        <v>126</v>
      </c>
      <c r="B128" s="48" t="s">
        <v>150</v>
      </c>
      <c r="C128" s="46">
        <v>69000</v>
      </c>
    </row>
    <row r="129" spans="1:3" ht="20.95" x14ac:dyDescent="0.3">
      <c r="A129" s="45">
        <v>127</v>
      </c>
      <c r="B129" s="48" t="s">
        <v>151</v>
      </c>
      <c r="C129" s="46">
        <v>469300</v>
      </c>
    </row>
    <row r="130" spans="1:3" ht="20.95" x14ac:dyDescent="0.3">
      <c r="A130" s="45">
        <v>128</v>
      </c>
      <c r="B130" s="48" t="s">
        <v>152</v>
      </c>
      <c r="C130" s="46">
        <v>591700</v>
      </c>
    </row>
    <row r="131" spans="1:3" ht="20.95" x14ac:dyDescent="0.3">
      <c r="A131" s="45">
        <v>129</v>
      </c>
      <c r="B131" s="48" t="s">
        <v>153</v>
      </c>
      <c r="C131" s="46">
        <v>347900</v>
      </c>
    </row>
    <row r="132" spans="1:3" ht="20.95" x14ac:dyDescent="0.3">
      <c r="A132" s="45">
        <v>130</v>
      </c>
      <c r="B132" s="48" t="s">
        <v>154</v>
      </c>
      <c r="C132" s="46">
        <v>316000</v>
      </c>
    </row>
    <row r="133" spans="1:3" x14ac:dyDescent="0.3">
      <c r="A133" s="45">
        <v>131</v>
      </c>
      <c r="B133" s="48" t="s">
        <v>155</v>
      </c>
      <c r="C133" s="46">
        <v>802300</v>
      </c>
    </row>
    <row r="134" spans="1:3" ht="20.95" x14ac:dyDescent="0.3">
      <c r="A134" s="45">
        <v>132</v>
      </c>
      <c r="B134" s="48" t="s">
        <v>156</v>
      </c>
      <c r="C134" s="46">
        <v>230700</v>
      </c>
    </row>
    <row r="135" spans="1:3" ht="20.95" x14ac:dyDescent="0.3">
      <c r="A135" s="45">
        <v>133</v>
      </c>
      <c r="B135" s="48" t="s">
        <v>157</v>
      </c>
      <c r="C135" s="46">
        <v>388400</v>
      </c>
    </row>
    <row r="136" spans="1:3" ht="20.95" x14ac:dyDescent="0.3">
      <c r="A136" s="45">
        <v>134</v>
      </c>
      <c r="B136" s="48" t="s">
        <v>158</v>
      </c>
      <c r="C136" s="46">
        <v>302200</v>
      </c>
    </row>
    <row r="137" spans="1:3" ht="20.95" x14ac:dyDescent="0.3">
      <c r="A137" s="45">
        <v>135</v>
      </c>
      <c r="B137" s="48" t="s">
        <v>159</v>
      </c>
      <c r="C137" s="46">
        <v>138200</v>
      </c>
    </row>
    <row r="138" spans="1:3" ht="31.45" x14ac:dyDescent="0.3">
      <c r="A138" s="45">
        <v>136</v>
      </c>
      <c r="B138" s="48" t="s">
        <v>160</v>
      </c>
      <c r="C138" s="46">
        <v>203000</v>
      </c>
    </row>
    <row r="139" spans="1:3" ht="31.45" x14ac:dyDescent="0.3">
      <c r="A139" s="45">
        <v>137</v>
      </c>
      <c r="B139" s="48" t="s">
        <v>161</v>
      </c>
      <c r="C139" s="46">
        <v>249700</v>
      </c>
    </row>
    <row r="140" spans="1:3" ht="31.45" x14ac:dyDescent="0.3">
      <c r="A140" s="45">
        <v>138</v>
      </c>
      <c r="B140" s="48" t="s">
        <v>162</v>
      </c>
      <c r="C140" s="46">
        <v>1017800</v>
      </c>
    </row>
    <row r="141" spans="1:3" ht="31.45" x14ac:dyDescent="0.3">
      <c r="A141" s="45">
        <v>139</v>
      </c>
      <c r="B141" s="48" t="s">
        <v>163</v>
      </c>
      <c r="C141" s="46">
        <v>530000</v>
      </c>
    </row>
    <row r="142" spans="1:3" ht="41.9" x14ac:dyDescent="0.3">
      <c r="A142" s="45">
        <v>140</v>
      </c>
      <c r="B142" s="48" t="s">
        <v>164</v>
      </c>
      <c r="C142" s="46">
        <v>1099500</v>
      </c>
    </row>
    <row r="143" spans="1:3" ht="31.45" x14ac:dyDescent="0.3">
      <c r="A143" s="45">
        <v>141</v>
      </c>
      <c r="B143" s="48" t="s">
        <v>165</v>
      </c>
      <c r="C143" s="46">
        <v>692900</v>
      </c>
    </row>
    <row r="144" spans="1:3" ht="20.95" x14ac:dyDescent="0.3">
      <c r="A144" s="45">
        <v>142</v>
      </c>
      <c r="B144" s="48" t="s">
        <v>166</v>
      </c>
      <c r="C144" s="46">
        <v>850600</v>
      </c>
    </row>
    <row r="145" spans="1:3" ht="20.95" x14ac:dyDescent="0.3">
      <c r="A145" s="45">
        <v>143</v>
      </c>
      <c r="B145" s="48" t="s">
        <v>167</v>
      </c>
      <c r="C145" s="46">
        <v>552800</v>
      </c>
    </row>
    <row r="146" spans="1:3" ht="41.9" x14ac:dyDescent="0.3">
      <c r="A146" s="45">
        <v>144</v>
      </c>
      <c r="B146" s="48" t="s">
        <v>168</v>
      </c>
      <c r="C146" s="46">
        <v>1202800</v>
      </c>
    </row>
    <row r="147" spans="1:3" ht="41.9" x14ac:dyDescent="0.3">
      <c r="A147" s="45">
        <v>145</v>
      </c>
      <c r="B147" s="48" t="s">
        <v>169</v>
      </c>
      <c r="C147" s="46">
        <v>2068100</v>
      </c>
    </row>
    <row r="148" spans="1:3" ht="20.95" x14ac:dyDescent="0.3">
      <c r="A148" s="45">
        <v>146</v>
      </c>
      <c r="B148" s="48" t="s">
        <v>170</v>
      </c>
      <c r="C148" s="46">
        <v>324000</v>
      </c>
    </row>
    <row r="149" spans="1:3" ht="20.95" x14ac:dyDescent="0.3">
      <c r="A149" s="45">
        <v>147</v>
      </c>
      <c r="B149" s="48" t="s">
        <v>171</v>
      </c>
      <c r="C149" s="46">
        <v>200100</v>
      </c>
    </row>
    <row r="150" spans="1:3" ht="20.95" x14ac:dyDescent="0.3">
      <c r="A150" s="45">
        <v>148</v>
      </c>
      <c r="B150" s="48" t="s">
        <v>172</v>
      </c>
      <c r="C150" s="46">
        <v>91700</v>
      </c>
    </row>
    <row r="151" spans="1:3" ht="20.95" x14ac:dyDescent="0.3">
      <c r="A151" s="45">
        <v>149</v>
      </c>
      <c r="B151" s="48" t="s">
        <v>173</v>
      </c>
      <c r="C151" s="46">
        <v>3767300</v>
      </c>
    </row>
    <row r="152" spans="1:3" ht="20.95" x14ac:dyDescent="0.3">
      <c r="A152" s="45">
        <v>150</v>
      </c>
      <c r="B152" s="48" t="s">
        <v>174</v>
      </c>
      <c r="C152" s="46">
        <v>240200</v>
      </c>
    </row>
    <row r="153" spans="1:3" ht="20.95" x14ac:dyDescent="0.3">
      <c r="A153" s="45">
        <v>151</v>
      </c>
      <c r="B153" s="48" t="s">
        <v>175</v>
      </c>
      <c r="C153" s="46">
        <v>132700</v>
      </c>
    </row>
    <row r="154" spans="1:3" ht="20.95" x14ac:dyDescent="0.3">
      <c r="A154" s="45">
        <v>152</v>
      </c>
      <c r="B154" s="48" t="s">
        <v>176</v>
      </c>
      <c r="C154" s="46">
        <v>107500</v>
      </c>
    </row>
    <row r="155" spans="1:3" ht="20.95" x14ac:dyDescent="0.3">
      <c r="A155" s="45">
        <v>153</v>
      </c>
      <c r="B155" s="48" t="s">
        <v>177</v>
      </c>
      <c r="C155" s="46">
        <v>58000</v>
      </c>
    </row>
    <row r="156" spans="1:3" ht="20.95" x14ac:dyDescent="0.3">
      <c r="A156" s="45">
        <v>154</v>
      </c>
      <c r="B156" s="48" t="s">
        <v>178</v>
      </c>
      <c r="C156" s="46">
        <v>179200</v>
      </c>
    </row>
    <row r="157" spans="1:3" ht="31.45" x14ac:dyDescent="0.3">
      <c r="A157" s="45">
        <v>155</v>
      </c>
      <c r="B157" s="48" t="s">
        <v>179</v>
      </c>
      <c r="C157" s="46">
        <v>1413600</v>
      </c>
    </row>
    <row r="158" spans="1:3" ht="31.45" x14ac:dyDescent="0.3">
      <c r="A158" s="45">
        <v>156</v>
      </c>
      <c r="B158" s="48" t="s">
        <v>180</v>
      </c>
      <c r="C158" s="46">
        <v>1727100</v>
      </c>
    </row>
    <row r="159" spans="1:3" ht="31.45" x14ac:dyDescent="0.3">
      <c r="A159" s="45">
        <v>157</v>
      </c>
      <c r="B159" s="48" t="s">
        <v>181</v>
      </c>
      <c r="C159" s="46">
        <v>83500</v>
      </c>
    </row>
    <row r="160" spans="1:3" ht="31.45" x14ac:dyDescent="0.3">
      <c r="A160" s="45">
        <v>158</v>
      </c>
      <c r="B160" s="48" t="s">
        <v>182</v>
      </c>
      <c r="C160" s="46">
        <v>1133500</v>
      </c>
    </row>
    <row r="161" spans="1:3" ht="20.95" x14ac:dyDescent="0.3">
      <c r="A161" s="45">
        <v>159</v>
      </c>
      <c r="B161" s="48" t="s">
        <v>183</v>
      </c>
      <c r="C161" s="46">
        <v>1066800</v>
      </c>
    </row>
    <row r="162" spans="1:3" ht="31.45" x14ac:dyDescent="0.3">
      <c r="A162" s="45">
        <v>160</v>
      </c>
      <c r="B162" s="48" t="s">
        <v>184</v>
      </c>
      <c r="C162" s="46">
        <v>1407900</v>
      </c>
    </row>
    <row r="163" spans="1:3" ht="83.8" x14ac:dyDescent="0.3">
      <c r="A163" s="45">
        <v>161</v>
      </c>
      <c r="B163" s="48" t="s">
        <v>185</v>
      </c>
      <c r="C163" s="46">
        <v>5092600</v>
      </c>
    </row>
    <row r="164" spans="1:3" ht="73.349999999999994" x14ac:dyDescent="0.3">
      <c r="A164" s="45">
        <v>162</v>
      </c>
      <c r="B164" s="48" t="s">
        <v>186</v>
      </c>
      <c r="C164" s="46">
        <v>5166900</v>
      </c>
    </row>
    <row r="165" spans="1:3" ht="20.95" x14ac:dyDescent="0.3">
      <c r="A165" s="45">
        <v>163</v>
      </c>
      <c r="B165" s="48" t="s">
        <v>187</v>
      </c>
      <c r="C165" s="46">
        <v>12438800</v>
      </c>
    </row>
    <row r="166" spans="1:3" ht="83.8" x14ac:dyDescent="0.3">
      <c r="A166" s="45">
        <v>164</v>
      </c>
      <c r="B166" s="48" t="s">
        <v>188</v>
      </c>
      <c r="C166" s="46">
        <v>7958600</v>
      </c>
    </row>
    <row r="167" spans="1:3" ht="83.8" x14ac:dyDescent="0.3">
      <c r="A167" s="45">
        <v>165</v>
      </c>
      <c r="B167" s="48" t="s">
        <v>189</v>
      </c>
      <c r="C167" s="46">
        <v>6547900</v>
      </c>
    </row>
    <row r="168" spans="1:3" ht="83.8" x14ac:dyDescent="0.3">
      <c r="A168" s="45">
        <v>166</v>
      </c>
      <c r="B168" s="48" t="s">
        <v>190</v>
      </c>
      <c r="C168" s="46">
        <v>5861300</v>
      </c>
    </row>
    <row r="169" spans="1:3" ht="83.8" x14ac:dyDescent="0.3">
      <c r="A169" s="45">
        <v>167</v>
      </c>
      <c r="B169" s="48" t="s">
        <v>191</v>
      </c>
      <c r="C169" s="46">
        <v>6204900</v>
      </c>
    </row>
    <row r="170" spans="1:3" ht="41.9" x14ac:dyDescent="0.3">
      <c r="A170" s="45">
        <v>168</v>
      </c>
      <c r="B170" s="48" t="s">
        <v>192</v>
      </c>
      <c r="C170" s="46">
        <v>36200</v>
      </c>
    </row>
    <row r="171" spans="1:3" ht="20.95" x14ac:dyDescent="0.3">
      <c r="A171" s="45">
        <v>169</v>
      </c>
      <c r="B171" s="48" t="s">
        <v>193</v>
      </c>
      <c r="C171" s="46">
        <v>37100</v>
      </c>
    </row>
    <row r="172" spans="1:3" x14ac:dyDescent="0.3">
      <c r="A172" s="45">
        <v>170</v>
      </c>
      <c r="B172" s="48" t="s">
        <v>194</v>
      </c>
      <c r="C172" s="46">
        <v>22900</v>
      </c>
    </row>
    <row r="173" spans="1:3" x14ac:dyDescent="0.3">
      <c r="A173" s="45">
        <v>171</v>
      </c>
      <c r="B173" s="48" t="s">
        <v>195</v>
      </c>
      <c r="C173" s="46">
        <v>18900</v>
      </c>
    </row>
    <row r="174" spans="1:3" ht="20.95" x14ac:dyDescent="0.3">
      <c r="A174" s="45">
        <v>172</v>
      </c>
      <c r="B174" s="48" t="s">
        <v>196</v>
      </c>
      <c r="C174" s="46">
        <v>27700</v>
      </c>
    </row>
    <row r="175" spans="1:3" ht="20.95" x14ac:dyDescent="0.3">
      <c r="A175" s="45">
        <v>173</v>
      </c>
      <c r="B175" s="48" t="s">
        <v>197</v>
      </c>
      <c r="C175" s="46">
        <v>18600</v>
      </c>
    </row>
    <row r="176" spans="1:3" ht="20.95" x14ac:dyDescent="0.3">
      <c r="A176" s="45">
        <v>174</v>
      </c>
      <c r="B176" s="48" t="s">
        <v>198</v>
      </c>
      <c r="C176" s="46">
        <v>400300</v>
      </c>
    </row>
    <row r="177" spans="1:3" ht="20.95" x14ac:dyDescent="0.3">
      <c r="A177" s="45">
        <v>175</v>
      </c>
      <c r="B177" s="48" t="s">
        <v>199</v>
      </c>
      <c r="C177" s="46">
        <v>2700</v>
      </c>
    </row>
    <row r="178" spans="1:3" ht="20.95" x14ac:dyDescent="0.3">
      <c r="A178" s="45">
        <v>176</v>
      </c>
      <c r="B178" s="48" t="s">
        <v>200</v>
      </c>
      <c r="C178" s="46">
        <v>1200</v>
      </c>
    </row>
    <row r="179" spans="1:3" x14ac:dyDescent="0.3">
      <c r="A179" s="45">
        <v>177</v>
      </c>
      <c r="B179" s="48" t="s">
        <v>201</v>
      </c>
      <c r="C179" s="46">
        <v>155900</v>
      </c>
    </row>
    <row r="180" spans="1:3" ht="20.95" x14ac:dyDescent="0.3">
      <c r="A180" s="45">
        <v>178</v>
      </c>
      <c r="B180" s="48" t="s">
        <v>202</v>
      </c>
      <c r="C180" s="46">
        <v>151100</v>
      </c>
    </row>
    <row r="181" spans="1:3" ht="31.45" x14ac:dyDescent="0.3">
      <c r="A181" s="45">
        <v>179</v>
      </c>
      <c r="B181" s="48" t="s">
        <v>203</v>
      </c>
      <c r="C181" s="46">
        <v>330200</v>
      </c>
    </row>
    <row r="182" spans="1:3" ht="62.85" x14ac:dyDescent="0.3">
      <c r="A182" s="45">
        <v>180</v>
      </c>
      <c r="B182" s="48" t="s">
        <v>204</v>
      </c>
      <c r="C182" s="46">
        <v>229700</v>
      </c>
    </row>
    <row r="183" spans="1:3" ht="62.85" x14ac:dyDescent="0.3">
      <c r="A183" s="45">
        <v>181</v>
      </c>
      <c r="B183" s="48" t="s">
        <v>205</v>
      </c>
      <c r="C183" s="46">
        <v>503000</v>
      </c>
    </row>
    <row r="184" spans="1:3" ht="62.85" x14ac:dyDescent="0.3">
      <c r="A184" s="45">
        <v>182</v>
      </c>
      <c r="B184" s="48" t="s">
        <v>206</v>
      </c>
      <c r="C184" s="46">
        <v>351600</v>
      </c>
    </row>
    <row r="185" spans="1:3" x14ac:dyDescent="0.3">
      <c r="A185" s="45">
        <v>183</v>
      </c>
      <c r="B185" s="48" t="s">
        <v>207</v>
      </c>
      <c r="C185" s="46">
        <v>192100</v>
      </c>
    </row>
    <row r="186" spans="1:3" ht="41.9" x14ac:dyDescent="0.3">
      <c r="A186" s="45">
        <v>184</v>
      </c>
      <c r="B186" s="48" t="s">
        <v>208</v>
      </c>
      <c r="C186" s="46">
        <v>2477100</v>
      </c>
    </row>
    <row r="187" spans="1:3" ht="41.9" x14ac:dyDescent="0.3">
      <c r="A187" s="45">
        <v>185</v>
      </c>
      <c r="B187" s="48" t="s">
        <v>209</v>
      </c>
      <c r="C187" s="46">
        <v>2606000</v>
      </c>
    </row>
    <row r="188" spans="1:3" x14ac:dyDescent="0.3">
      <c r="A188" s="45">
        <v>186</v>
      </c>
      <c r="B188" s="48" t="s">
        <v>210</v>
      </c>
      <c r="C188" s="46">
        <v>401700</v>
      </c>
    </row>
    <row r="189" spans="1:3" x14ac:dyDescent="0.3">
      <c r="A189" s="45">
        <v>187</v>
      </c>
      <c r="B189" s="48" t="s">
        <v>211</v>
      </c>
      <c r="C189" s="46">
        <v>401700</v>
      </c>
    </row>
    <row r="190" spans="1:3" ht="20.95" x14ac:dyDescent="0.3">
      <c r="A190" s="45">
        <v>188</v>
      </c>
      <c r="B190" s="48" t="s">
        <v>212</v>
      </c>
      <c r="C190" s="46">
        <v>218800</v>
      </c>
    </row>
    <row r="191" spans="1:3" ht="41.9" x14ac:dyDescent="0.3">
      <c r="A191" s="45">
        <v>189</v>
      </c>
      <c r="B191" s="48" t="s">
        <v>213</v>
      </c>
      <c r="C191" s="46">
        <v>368700</v>
      </c>
    </row>
    <row r="192" spans="1:3" ht="41.9" x14ac:dyDescent="0.3">
      <c r="A192" s="45">
        <v>190</v>
      </c>
      <c r="B192" s="48" t="s">
        <v>214</v>
      </c>
      <c r="C192" s="46">
        <v>620500</v>
      </c>
    </row>
    <row r="193" spans="1:3" x14ac:dyDescent="0.3">
      <c r="A193" s="45">
        <v>191</v>
      </c>
      <c r="B193" s="48" t="s">
        <v>215</v>
      </c>
      <c r="C193" s="46">
        <v>216800</v>
      </c>
    </row>
    <row r="194" spans="1:3" x14ac:dyDescent="0.3">
      <c r="A194" s="45">
        <v>192</v>
      </c>
      <c r="B194" s="48" t="s">
        <v>216</v>
      </c>
      <c r="C194" s="46">
        <v>216800</v>
      </c>
    </row>
    <row r="195" spans="1:3" x14ac:dyDescent="0.3">
      <c r="A195" s="45">
        <v>193</v>
      </c>
      <c r="B195" s="48" t="s">
        <v>217</v>
      </c>
      <c r="C195" s="46">
        <v>169100</v>
      </c>
    </row>
    <row r="196" spans="1:3" x14ac:dyDescent="0.3">
      <c r="A196" s="45">
        <v>194</v>
      </c>
      <c r="B196" s="48" t="s">
        <v>218</v>
      </c>
      <c r="C196" s="46">
        <v>264000</v>
      </c>
    </row>
    <row r="197" spans="1:3" x14ac:dyDescent="0.3">
      <c r="A197" s="45">
        <v>195</v>
      </c>
      <c r="B197" s="48" t="s">
        <v>219</v>
      </c>
      <c r="C197" s="46">
        <v>65500</v>
      </c>
    </row>
    <row r="198" spans="1:3" ht="73.349999999999994" x14ac:dyDescent="0.3">
      <c r="A198" s="45">
        <v>196</v>
      </c>
      <c r="B198" s="48" t="s">
        <v>220</v>
      </c>
      <c r="C198" s="46">
        <v>3725100</v>
      </c>
    </row>
    <row r="199" spans="1:3" ht="73.349999999999994" x14ac:dyDescent="0.3">
      <c r="A199" s="45">
        <v>197</v>
      </c>
      <c r="B199" s="48" t="s">
        <v>221</v>
      </c>
      <c r="C199" s="46">
        <v>2273600</v>
      </c>
    </row>
    <row r="200" spans="1:3" ht="73.349999999999994" x14ac:dyDescent="0.3">
      <c r="A200" s="45">
        <v>198</v>
      </c>
      <c r="B200" s="48" t="s">
        <v>222</v>
      </c>
      <c r="C200" s="46">
        <v>5230500</v>
      </c>
    </row>
    <row r="201" spans="1:3" ht="31.45" x14ac:dyDescent="0.3">
      <c r="A201" s="45">
        <v>199</v>
      </c>
      <c r="B201" s="48" t="s">
        <v>223</v>
      </c>
      <c r="C201" s="46">
        <v>3576900</v>
      </c>
    </row>
    <row r="202" spans="1:3" x14ac:dyDescent="0.3">
      <c r="A202" s="45">
        <v>200</v>
      </c>
      <c r="B202" s="48" t="s">
        <v>224</v>
      </c>
      <c r="C202" s="46">
        <v>830800</v>
      </c>
    </row>
    <row r="203" spans="1:3" x14ac:dyDescent="0.3">
      <c r="A203" s="45">
        <v>201</v>
      </c>
      <c r="B203" s="48" t="s">
        <v>225</v>
      </c>
      <c r="C203" s="46">
        <v>740400</v>
      </c>
    </row>
    <row r="204" spans="1:3" ht="20.95" x14ac:dyDescent="0.3">
      <c r="A204" s="45">
        <v>202</v>
      </c>
      <c r="B204" s="48" t="s">
        <v>226</v>
      </c>
      <c r="C204" s="46">
        <v>516700</v>
      </c>
    </row>
    <row r="205" spans="1:3" ht="20.95" x14ac:dyDescent="0.3">
      <c r="A205" s="45">
        <v>203</v>
      </c>
      <c r="B205" s="48" t="s">
        <v>227</v>
      </c>
      <c r="C205" s="46">
        <v>382200</v>
      </c>
    </row>
    <row r="206" spans="1:3" x14ac:dyDescent="0.3">
      <c r="A206" s="45">
        <v>204</v>
      </c>
      <c r="B206" s="48" t="s">
        <v>228</v>
      </c>
      <c r="C206" s="46">
        <v>1200</v>
      </c>
    </row>
    <row r="207" spans="1:3" x14ac:dyDescent="0.3">
      <c r="A207" s="45">
        <v>205</v>
      </c>
      <c r="B207" s="48" t="s">
        <v>229</v>
      </c>
      <c r="C207" s="46">
        <v>90600</v>
      </c>
    </row>
    <row r="208" spans="1:3" ht="20.95" x14ac:dyDescent="0.3">
      <c r="A208" s="45">
        <v>206</v>
      </c>
      <c r="B208" s="48" t="s">
        <v>230</v>
      </c>
      <c r="C208" s="46">
        <v>98200</v>
      </c>
    </row>
    <row r="209" spans="1:3" x14ac:dyDescent="0.3">
      <c r="A209" s="45">
        <v>207</v>
      </c>
      <c r="B209" s="48" t="s">
        <v>231</v>
      </c>
      <c r="C209" s="46">
        <v>111500</v>
      </c>
    </row>
    <row r="210" spans="1:3" x14ac:dyDescent="0.3">
      <c r="A210" s="45">
        <v>208</v>
      </c>
      <c r="B210" s="48" t="s">
        <v>232</v>
      </c>
      <c r="C210" s="46">
        <v>138200</v>
      </c>
    </row>
    <row r="211" spans="1:3" x14ac:dyDescent="0.3">
      <c r="A211" s="45">
        <v>209</v>
      </c>
      <c r="B211" s="48" t="s">
        <v>233</v>
      </c>
      <c r="C211" s="46">
        <v>138200</v>
      </c>
    </row>
    <row r="212" spans="1:3" ht="20.95" x14ac:dyDescent="0.3">
      <c r="A212" s="45">
        <v>210</v>
      </c>
      <c r="B212" s="48" t="s">
        <v>234</v>
      </c>
      <c r="C212" s="46">
        <v>138200</v>
      </c>
    </row>
    <row r="213" spans="1:3" ht="20.95" x14ac:dyDescent="0.3">
      <c r="A213" s="45">
        <v>211</v>
      </c>
      <c r="B213" s="48" t="s">
        <v>235</v>
      </c>
      <c r="C213" s="46">
        <v>354500</v>
      </c>
    </row>
    <row r="214" spans="1:3" ht="28" customHeight="1" x14ac:dyDescent="0.3">
      <c r="A214" s="45">
        <v>212</v>
      </c>
      <c r="B214" s="48" t="s">
        <v>236</v>
      </c>
      <c r="C214" s="46">
        <v>128200</v>
      </c>
    </row>
    <row r="215" spans="1:3" ht="20.95" x14ac:dyDescent="0.3">
      <c r="A215" s="45">
        <v>213</v>
      </c>
      <c r="B215" s="48" t="s">
        <v>237</v>
      </c>
      <c r="C215" s="46">
        <v>452700</v>
      </c>
    </row>
    <row r="216" spans="1:3" x14ac:dyDescent="0.3">
      <c r="A216" s="45">
        <v>214</v>
      </c>
      <c r="B216" s="48" t="s">
        <v>238</v>
      </c>
      <c r="C216" s="46">
        <v>165400</v>
      </c>
    </row>
    <row r="217" spans="1:3" x14ac:dyDescent="0.3">
      <c r="A217" s="45">
        <v>217</v>
      </c>
      <c r="B217" s="48" t="s">
        <v>239</v>
      </c>
      <c r="C217" s="46">
        <v>202100</v>
      </c>
    </row>
    <row r="218" spans="1:3" x14ac:dyDescent="0.3">
      <c r="A218" s="45">
        <v>218</v>
      </c>
      <c r="B218" s="48" t="s">
        <v>240</v>
      </c>
      <c r="C218" s="46">
        <v>62100</v>
      </c>
    </row>
    <row r="219" spans="1:3" x14ac:dyDescent="0.3">
      <c r="A219" s="45">
        <v>219</v>
      </c>
      <c r="B219" s="48" t="s">
        <v>241</v>
      </c>
      <c r="C219" s="46">
        <v>82400</v>
      </c>
    </row>
    <row r="220" spans="1:3" x14ac:dyDescent="0.3">
      <c r="A220" s="45">
        <v>220</v>
      </c>
      <c r="B220" s="48" t="s">
        <v>242</v>
      </c>
      <c r="C220" s="46">
        <v>83000</v>
      </c>
    </row>
    <row r="221" spans="1:3" x14ac:dyDescent="0.3">
      <c r="A221" s="45">
        <v>221</v>
      </c>
      <c r="B221" s="48" t="s">
        <v>243</v>
      </c>
      <c r="C221" s="46">
        <v>172500</v>
      </c>
    </row>
    <row r="222" spans="1:3" x14ac:dyDescent="0.3">
      <c r="A222" s="45">
        <v>222</v>
      </c>
      <c r="B222" s="48" t="s">
        <v>244</v>
      </c>
      <c r="C222" s="46">
        <v>401700</v>
      </c>
    </row>
    <row r="223" spans="1:3" ht="31.45" x14ac:dyDescent="0.3">
      <c r="A223" s="45">
        <v>223</v>
      </c>
      <c r="B223" s="48" t="s">
        <v>245</v>
      </c>
      <c r="C223" s="46">
        <v>1920500</v>
      </c>
    </row>
    <row r="224" spans="1:3" x14ac:dyDescent="0.3">
      <c r="A224" s="45">
        <v>225</v>
      </c>
      <c r="B224" s="48" t="s">
        <v>246</v>
      </c>
      <c r="C224" s="46">
        <v>7003300</v>
      </c>
    </row>
    <row r="225" spans="1:3" x14ac:dyDescent="0.3">
      <c r="A225" s="45">
        <v>226</v>
      </c>
      <c r="B225" s="48" t="s">
        <v>247</v>
      </c>
      <c r="C225" s="46">
        <v>401700</v>
      </c>
    </row>
    <row r="226" spans="1:3" x14ac:dyDescent="0.3">
      <c r="A226" s="45">
        <v>227</v>
      </c>
      <c r="B226" s="48" t="s">
        <v>248</v>
      </c>
      <c r="C226" s="46">
        <v>530800</v>
      </c>
    </row>
    <row r="227" spans="1:3" ht="20.95" x14ac:dyDescent="0.3">
      <c r="A227" s="45">
        <v>228</v>
      </c>
      <c r="B227" s="48" t="s">
        <v>249</v>
      </c>
      <c r="C227" s="46">
        <v>621500</v>
      </c>
    </row>
    <row r="228" spans="1:3" ht="20.95" x14ac:dyDescent="0.3">
      <c r="A228" s="45">
        <v>229</v>
      </c>
      <c r="B228" s="48" t="s">
        <v>250</v>
      </c>
      <c r="C228" s="46">
        <v>3000</v>
      </c>
    </row>
    <row r="229" spans="1:3" x14ac:dyDescent="0.3">
      <c r="A229" s="45">
        <v>230</v>
      </c>
      <c r="B229" s="48" t="s">
        <v>251</v>
      </c>
      <c r="C229" s="46">
        <v>26900</v>
      </c>
    </row>
    <row r="230" spans="1:3" ht="20.95" x14ac:dyDescent="0.3">
      <c r="A230" s="45">
        <v>231</v>
      </c>
      <c r="B230" s="48" t="s">
        <v>252</v>
      </c>
      <c r="C230" s="46">
        <v>20400</v>
      </c>
    </row>
    <row r="231" spans="1:3" ht="20.95" x14ac:dyDescent="0.3">
      <c r="A231" s="45">
        <v>232</v>
      </c>
      <c r="B231" s="48" t="s">
        <v>253</v>
      </c>
      <c r="C231" s="46">
        <v>26900</v>
      </c>
    </row>
    <row r="232" spans="1:3" ht="20.95" x14ac:dyDescent="0.3">
      <c r="A232" s="45">
        <v>233</v>
      </c>
      <c r="B232" s="48" t="s">
        <v>254</v>
      </c>
      <c r="C232" s="46">
        <v>20400</v>
      </c>
    </row>
    <row r="233" spans="1:3" ht="20.95" x14ac:dyDescent="0.3">
      <c r="A233" s="45">
        <v>234</v>
      </c>
      <c r="B233" s="48" t="s">
        <v>255</v>
      </c>
      <c r="C233" s="46">
        <v>7900</v>
      </c>
    </row>
    <row r="234" spans="1:3" ht="20.95" x14ac:dyDescent="0.3">
      <c r="A234" s="45">
        <v>235</v>
      </c>
      <c r="B234" s="48" t="s">
        <v>256</v>
      </c>
      <c r="C234" s="46">
        <v>11600</v>
      </c>
    </row>
    <row r="235" spans="1:3" ht="20.95" x14ac:dyDescent="0.3">
      <c r="A235" s="45">
        <v>236</v>
      </c>
      <c r="B235" s="48" t="s">
        <v>257</v>
      </c>
      <c r="C235" s="46">
        <v>202100</v>
      </c>
    </row>
    <row r="236" spans="1:3" ht="20.95" x14ac:dyDescent="0.3">
      <c r="A236" s="45">
        <v>237</v>
      </c>
      <c r="B236" s="48" t="s">
        <v>258</v>
      </c>
      <c r="C236" s="46">
        <v>172500</v>
      </c>
    </row>
    <row r="237" spans="1:3" ht="20.95" x14ac:dyDescent="0.3">
      <c r="A237" s="45">
        <v>238</v>
      </c>
      <c r="B237" s="48" t="s">
        <v>259</v>
      </c>
      <c r="C237" s="46">
        <v>587100</v>
      </c>
    </row>
    <row r="238" spans="1:3" ht="20.95" x14ac:dyDescent="0.3">
      <c r="A238" s="45">
        <v>239</v>
      </c>
      <c r="B238" s="48" t="s">
        <v>260</v>
      </c>
      <c r="C238" s="46">
        <v>13400</v>
      </c>
    </row>
    <row r="239" spans="1:3" ht="20.95" x14ac:dyDescent="0.3">
      <c r="A239" s="45">
        <v>240</v>
      </c>
      <c r="B239" s="48" t="s">
        <v>261</v>
      </c>
      <c r="C239" s="46">
        <v>82600</v>
      </c>
    </row>
    <row r="240" spans="1:3" ht="20.95" x14ac:dyDescent="0.3">
      <c r="A240" s="45">
        <v>241</v>
      </c>
      <c r="B240" s="48" t="s">
        <v>262</v>
      </c>
      <c r="C240" s="46">
        <v>25900</v>
      </c>
    </row>
    <row r="241" spans="1:3" x14ac:dyDescent="0.3">
      <c r="A241" s="45">
        <v>242</v>
      </c>
      <c r="B241" s="48" t="s">
        <v>263</v>
      </c>
      <c r="C241" s="46">
        <v>6800</v>
      </c>
    </row>
    <row r="242" spans="1:3" ht="20.95" x14ac:dyDescent="0.3">
      <c r="A242" s="45">
        <v>243</v>
      </c>
      <c r="B242" s="48" t="s">
        <v>264</v>
      </c>
      <c r="C242" s="46">
        <v>334600</v>
      </c>
    </row>
    <row r="243" spans="1:3" x14ac:dyDescent="0.3">
      <c r="A243" s="45">
        <v>244</v>
      </c>
      <c r="B243" s="48" t="s">
        <v>265</v>
      </c>
      <c r="C243" s="46">
        <v>1700</v>
      </c>
    </row>
    <row r="244" spans="1:3" x14ac:dyDescent="0.3">
      <c r="A244" s="45">
        <v>245</v>
      </c>
      <c r="B244" s="48" t="s">
        <v>266</v>
      </c>
      <c r="C244" s="46">
        <v>1700</v>
      </c>
    </row>
    <row r="245" spans="1:3" x14ac:dyDescent="0.3">
      <c r="A245" s="45">
        <v>246</v>
      </c>
      <c r="B245" s="48" t="s">
        <v>267</v>
      </c>
      <c r="C245" s="46">
        <v>1700</v>
      </c>
    </row>
    <row r="246" spans="1:3" x14ac:dyDescent="0.3">
      <c r="A246" s="45">
        <v>247</v>
      </c>
      <c r="B246" s="48" t="s">
        <v>268</v>
      </c>
      <c r="C246" s="46">
        <v>1700</v>
      </c>
    </row>
    <row r="247" spans="1:3" x14ac:dyDescent="0.3">
      <c r="A247" s="45">
        <v>248</v>
      </c>
      <c r="B247" s="48" t="s">
        <v>269</v>
      </c>
      <c r="C247" s="46">
        <v>1900</v>
      </c>
    </row>
    <row r="248" spans="1:3" ht="31.45" x14ac:dyDescent="0.3">
      <c r="A248" s="45">
        <v>249</v>
      </c>
      <c r="B248" s="48" t="s">
        <v>270</v>
      </c>
      <c r="C248" s="46">
        <v>696600</v>
      </c>
    </row>
    <row r="249" spans="1:3" ht="20.95" x14ac:dyDescent="0.3">
      <c r="A249" s="45">
        <v>250</v>
      </c>
      <c r="B249" s="48" t="s">
        <v>271</v>
      </c>
      <c r="C249" s="46">
        <v>426000</v>
      </c>
    </row>
    <row r="250" spans="1:3" ht="20.95" x14ac:dyDescent="0.3">
      <c r="A250" s="45">
        <v>251</v>
      </c>
      <c r="B250" s="48" t="s">
        <v>272</v>
      </c>
      <c r="C250" s="46">
        <v>222000</v>
      </c>
    </row>
    <row r="251" spans="1:3" x14ac:dyDescent="0.3">
      <c r="A251" s="45">
        <v>252</v>
      </c>
      <c r="B251" s="48" t="s">
        <v>273</v>
      </c>
      <c r="C251" s="46">
        <v>112500</v>
      </c>
    </row>
    <row r="252" spans="1:3" x14ac:dyDescent="0.3">
      <c r="A252" s="45">
        <v>253</v>
      </c>
      <c r="B252" s="48" t="s">
        <v>274</v>
      </c>
      <c r="C252" s="46">
        <v>16300500</v>
      </c>
    </row>
    <row r="253" spans="1:3" x14ac:dyDescent="0.3">
      <c r="A253" s="45">
        <v>254</v>
      </c>
      <c r="B253" s="48" t="s">
        <v>275</v>
      </c>
      <c r="C253" s="46">
        <v>53800</v>
      </c>
    </row>
    <row r="254" spans="1:3" ht="20.95" x14ac:dyDescent="0.3">
      <c r="A254" s="45">
        <v>255</v>
      </c>
      <c r="B254" s="48" t="s">
        <v>276</v>
      </c>
      <c r="C254" s="46">
        <v>114200</v>
      </c>
    </row>
    <row r="255" spans="1:3" ht="20.95" x14ac:dyDescent="0.3">
      <c r="A255" s="45">
        <v>256</v>
      </c>
      <c r="B255" s="48" t="s">
        <v>277</v>
      </c>
      <c r="C255" s="46">
        <v>79200</v>
      </c>
    </row>
    <row r="256" spans="1:3" x14ac:dyDescent="0.3">
      <c r="A256" s="45">
        <v>257</v>
      </c>
      <c r="B256" s="48" t="s">
        <v>278</v>
      </c>
      <c r="C256" s="46">
        <v>13400</v>
      </c>
    </row>
    <row r="257" spans="1:3" x14ac:dyDescent="0.3">
      <c r="A257" s="45">
        <v>258</v>
      </c>
      <c r="B257" s="48" t="s">
        <v>279</v>
      </c>
      <c r="C257" s="46">
        <v>20100</v>
      </c>
    </row>
    <row r="258" spans="1:3" x14ac:dyDescent="0.3">
      <c r="A258" s="45">
        <v>259</v>
      </c>
      <c r="B258" s="49" t="s">
        <v>280</v>
      </c>
      <c r="C258" s="51">
        <v>18800</v>
      </c>
    </row>
    <row r="259" spans="1:3" x14ac:dyDescent="0.3">
      <c r="A259" s="45">
        <v>260</v>
      </c>
      <c r="B259" s="49" t="s">
        <v>281</v>
      </c>
      <c r="C259" s="51">
        <v>29600</v>
      </c>
    </row>
    <row r="260" spans="1:3" x14ac:dyDescent="0.3">
      <c r="A260" s="45">
        <v>261</v>
      </c>
      <c r="B260" s="49" t="s">
        <v>282</v>
      </c>
      <c r="C260" s="51">
        <v>92200</v>
      </c>
    </row>
    <row r="261" spans="1:3" x14ac:dyDescent="0.3">
      <c r="A261" s="45">
        <v>262</v>
      </c>
      <c r="B261" s="49" t="s">
        <v>283</v>
      </c>
      <c r="C261" s="51">
        <v>61700</v>
      </c>
    </row>
    <row r="262" spans="1:3" x14ac:dyDescent="0.3">
      <c r="A262" s="45">
        <v>263</v>
      </c>
      <c r="B262" s="49" t="s">
        <v>284</v>
      </c>
      <c r="C262" s="51">
        <v>65200</v>
      </c>
    </row>
    <row r="263" spans="1:3" x14ac:dyDescent="0.3">
      <c r="A263" s="45">
        <v>264</v>
      </c>
      <c r="B263" s="49" t="s">
        <v>285</v>
      </c>
      <c r="C263" s="51">
        <v>61200</v>
      </c>
    </row>
    <row r="264" spans="1:3" x14ac:dyDescent="0.3">
      <c r="A264" s="45">
        <v>265</v>
      </c>
      <c r="B264" s="49" t="s">
        <v>286</v>
      </c>
      <c r="C264" s="51">
        <v>68400</v>
      </c>
    </row>
    <row r="265" spans="1:3" x14ac:dyDescent="0.3">
      <c r="A265" s="45">
        <v>266</v>
      </c>
      <c r="B265" s="49" t="s">
        <v>287</v>
      </c>
      <c r="C265" s="51">
        <v>6600</v>
      </c>
    </row>
    <row r="266" spans="1:3" x14ac:dyDescent="0.3">
      <c r="A266" s="45">
        <v>267</v>
      </c>
      <c r="B266" s="49" t="s">
        <v>288</v>
      </c>
      <c r="C266" s="51">
        <v>10200</v>
      </c>
    </row>
    <row r="267" spans="1:3" x14ac:dyDescent="0.3">
      <c r="A267" s="45">
        <v>268</v>
      </c>
      <c r="B267" s="49" t="s">
        <v>289</v>
      </c>
      <c r="C267" s="51">
        <v>8000</v>
      </c>
    </row>
    <row r="268" spans="1:3" x14ac:dyDescent="0.3">
      <c r="A268" s="45">
        <v>269</v>
      </c>
      <c r="B268" s="49" t="s">
        <v>290</v>
      </c>
      <c r="C268" s="51">
        <v>24000</v>
      </c>
    </row>
    <row r="269" spans="1:3" x14ac:dyDescent="0.3">
      <c r="A269" s="45">
        <v>270</v>
      </c>
      <c r="B269" s="49" t="s">
        <v>291</v>
      </c>
      <c r="C269" s="51">
        <v>2500</v>
      </c>
    </row>
    <row r="270" spans="1:3" x14ac:dyDescent="0.3">
      <c r="A270" s="45">
        <v>271</v>
      </c>
      <c r="B270" s="49" t="s">
        <v>292</v>
      </c>
      <c r="C270" s="51">
        <v>2600</v>
      </c>
    </row>
    <row r="271" spans="1:3" x14ac:dyDescent="0.3">
      <c r="A271" s="45">
        <v>272</v>
      </c>
      <c r="B271" s="49" t="s">
        <v>293</v>
      </c>
      <c r="C271" s="51">
        <v>4000</v>
      </c>
    </row>
    <row r="272" spans="1:3" x14ac:dyDescent="0.3">
      <c r="A272" s="45">
        <v>273</v>
      </c>
      <c r="B272" s="49" t="s">
        <v>294</v>
      </c>
      <c r="C272" s="51">
        <v>54000</v>
      </c>
    </row>
    <row r="273" spans="1:3" x14ac:dyDescent="0.3">
      <c r="A273" s="45">
        <v>274</v>
      </c>
      <c r="B273" s="49" t="s">
        <v>295</v>
      </c>
      <c r="C273" s="51">
        <v>6300</v>
      </c>
    </row>
    <row r="274" spans="1:3" x14ac:dyDescent="0.3">
      <c r="A274" s="45">
        <v>275</v>
      </c>
      <c r="B274" s="49" t="s">
        <v>296</v>
      </c>
      <c r="C274" s="51">
        <v>12000</v>
      </c>
    </row>
    <row r="275" spans="1:3" x14ac:dyDescent="0.3">
      <c r="A275" s="45">
        <v>276</v>
      </c>
      <c r="B275" s="49" t="s">
        <v>297</v>
      </c>
      <c r="C275" s="51">
        <v>13100</v>
      </c>
    </row>
    <row r="276" spans="1:3" x14ac:dyDescent="0.3">
      <c r="A276" s="45">
        <v>277</v>
      </c>
      <c r="B276" s="49" t="s">
        <v>298</v>
      </c>
      <c r="C276" s="51">
        <v>16800</v>
      </c>
    </row>
    <row r="277" spans="1:3" x14ac:dyDescent="0.3">
      <c r="A277" s="45">
        <v>278</v>
      </c>
      <c r="B277" s="49" t="s">
        <v>299</v>
      </c>
      <c r="C277" s="51">
        <v>9500</v>
      </c>
    </row>
    <row r="278" spans="1:3" x14ac:dyDescent="0.3">
      <c r="A278" s="45">
        <v>279</v>
      </c>
      <c r="B278" s="49" t="s">
        <v>300</v>
      </c>
      <c r="C278" s="51">
        <v>100100</v>
      </c>
    </row>
    <row r="279" spans="1:3" x14ac:dyDescent="0.3">
      <c r="A279" s="45">
        <v>280</v>
      </c>
      <c r="B279" s="49" t="s">
        <v>301</v>
      </c>
      <c r="C279" s="51">
        <v>10000</v>
      </c>
    </row>
    <row r="280" spans="1:3" x14ac:dyDescent="0.3">
      <c r="A280" s="45">
        <v>281</v>
      </c>
      <c r="B280" s="49" t="s">
        <v>302</v>
      </c>
      <c r="C280" s="51">
        <v>9500</v>
      </c>
    </row>
    <row r="281" spans="1:3" x14ac:dyDescent="0.3">
      <c r="A281" s="45">
        <v>282</v>
      </c>
      <c r="B281" s="49" t="s">
        <v>303</v>
      </c>
      <c r="C281" s="51">
        <v>20200</v>
      </c>
    </row>
    <row r="282" spans="1:3" x14ac:dyDescent="0.3">
      <c r="A282" s="45">
        <v>283</v>
      </c>
      <c r="B282" s="49" t="s">
        <v>304</v>
      </c>
      <c r="C282" s="51">
        <v>15600</v>
      </c>
    </row>
    <row r="283" spans="1:3" x14ac:dyDescent="0.3">
      <c r="A283" s="45">
        <v>284</v>
      </c>
      <c r="B283" s="49" t="s">
        <v>305</v>
      </c>
      <c r="C283" s="51">
        <v>10400</v>
      </c>
    </row>
    <row r="284" spans="1:3" x14ac:dyDescent="0.3">
      <c r="A284" s="45">
        <v>285</v>
      </c>
      <c r="B284" s="49" t="s">
        <v>306</v>
      </c>
      <c r="C284" s="51">
        <v>3400</v>
      </c>
    </row>
    <row r="285" spans="1:3" x14ac:dyDescent="0.3">
      <c r="A285" s="45">
        <v>286</v>
      </c>
      <c r="B285" s="49" t="s">
        <v>307</v>
      </c>
      <c r="C285" s="51">
        <v>3400</v>
      </c>
    </row>
    <row r="286" spans="1:3" x14ac:dyDescent="0.3">
      <c r="A286" s="45">
        <v>287</v>
      </c>
      <c r="B286" s="49" t="s">
        <v>308</v>
      </c>
      <c r="C286" s="51">
        <v>43200</v>
      </c>
    </row>
    <row r="287" spans="1:3" x14ac:dyDescent="0.3">
      <c r="A287" s="45">
        <v>288</v>
      </c>
      <c r="B287" s="49" t="s">
        <v>309</v>
      </c>
      <c r="C287" s="51">
        <v>8300</v>
      </c>
    </row>
    <row r="288" spans="1:3" x14ac:dyDescent="0.3">
      <c r="A288" s="45">
        <v>289</v>
      </c>
      <c r="B288" s="49" t="s">
        <v>310</v>
      </c>
      <c r="C288" s="51">
        <v>189200</v>
      </c>
    </row>
    <row r="289" spans="1:3" x14ac:dyDescent="0.3">
      <c r="A289" s="45">
        <v>290</v>
      </c>
      <c r="B289" s="49" t="s">
        <v>311</v>
      </c>
      <c r="C289" s="51">
        <v>135100</v>
      </c>
    </row>
    <row r="290" spans="1:3" x14ac:dyDescent="0.3">
      <c r="A290" s="45">
        <v>291</v>
      </c>
      <c r="B290" s="49" t="s">
        <v>312</v>
      </c>
      <c r="C290" s="51">
        <v>135100</v>
      </c>
    </row>
    <row r="291" spans="1:3" x14ac:dyDescent="0.3">
      <c r="A291" s="45">
        <v>292</v>
      </c>
      <c r="B291" s="49" t="s">
        <v>312</v>
      </c>
      <c r="C291" s="51">
        <v>135100</v>
      </c>
    </row>
    <row r="292" spans="1:3" x14ac:dyDescent="0.3">
      <c r="A292" s="45">
        <v>293</v>
      </c>
      <c r="B292" s="49" t="s">
        <v>313</v>
      </c>
      <c r="C292" s="51">
        <v>18900</v>
      </c>
    </row>
    <row r="293" spans="1:3" x14ac:dyDescent="0.3">
      <c r="A293" s="45">
        <v>294</v>
      </c>
      <c r="B293" s="49" t="s">
        <v>314</v>
      </c>
      <c r="C293" s="51">
        <v>72100</v>
      </c>
    </row>
    <row r="294" spans="1:3" x14ac:dyDescent="0.3">
      <c r="A294" s="45">
        <v>295</v>
      </c>
      <c r="B294" s="49" t="s">
        <v>315</v>
      </c>
      <c r="C294" s="51">
        <v>32100</v>
      </c>
    </row>
    <row r="295" spans="1:3" x14ac:dyDescent="0.3">
      <c r="A295" s="45">
        <v>296</v>
      </c>
      <c r="B295" s="49" t="s">
        <v>316</v>
      </c>
      <c r="C295" s="51">
        <v>3700</v>
      </c>
    </row>
    <row r="296" spans="1:3" x14ac:dyDescent="0.3">
      <c r="A296" s="45">
        <v>297</v>
      </c>
      <c r="B296" s="49" t="s">
        <v>317</v>
      </c>
      <c r="C296" s="51">
        <v>29400</v>
      </c>
    </row>
    <row r="297" spans="1:3" x14ac:dyDescent="0.3">
      <c r="A297" s="45">
        <v>298</v>
      </c>
      <c r="B297" s="49" t="s">
        <v>318</v>
      </c>
      <c r="C297" s="51">
        <v>14800</v>
      </c>
    </row>
    <row r="298" spans="1:3" x14ac:dyDescent="0.3">
      <c r="A298" s="45">
        <v>299</v>
      </c>
      <c r="B298" s="49" t="s">
        <v>319</v>
      </c>
      <c r="C298" s="51">
        <v>191600</v>
      </c>
    </row>
    <row r="299" spans="1:3" x14ac:dyDescent="0.3">
      <c r="A299" s="45">
        <v>300</v>
      </c>
      <c r="B299" s="49" t="s">
        <v>320</v>
      </c>
      <c r="C299" s="51">
        <v>111000</v>
      </c>
    </row>
    <row r="300" spans="1:3" x14ac:dyDescent="0.3">
      <c r="A300" s="45">
        <v>301</v>
      </c>
      <c r="B300" s="49" t="s">
        <v>321</v>
      </c>
      <c r="C300" s="51">
        <v>15500</v>
      </c>
    </row>
    <row r="301" spans="1:3" x14ac:dyDescent="0.3">
      <c r="A301" s="45">
        <v>302</v>
      </c>
      <c r="B301" s="49" t="s">
        <v>322</v>
      </c>
      <c r="C301" s="51">
        <v>554700</v>
      </c>
    </row>
    <row r="302" spans="1:3" x14ac:dyDescent="0.3">
      <c r="A302" s="45">
        <v>303</v>
      </c>
      <c r="B302" s="49" t="s">
        <v>323</v>
      </c>
      <c r="C302" s="51">
        <v>18900</v>
      </c>
    </row>
    <row r="303" spans="1:3" x14ac:dyDescent="0.3">
      <c r="A303" s="45">
        <v>304</v>
      </c>
      <c r="B303" s="49" t="s">
        <v>324</v>
      </c>
      <c r="C303" s="51">
        <v>464100</v>
      </c>
    </row>
    <row r="304" spans="1:3" x14ac:dyDescent="0.3">
      <c r="A304" s="45">
        <v>305</v>
      </c>
      <c r="B304" s="49" t="s">
        <v>325</v>
      </c>
      <c r="C304" s="51">
        <v>363600</v>
      </c>
    </row>
    <row r="305" spans="1:3" x14ac:dyDescent="0.3">
      <c r="A305" s="45">
        <v>306</v>
      </c>
      <c r="B305" s="49" t="s">
        <v>326</v>
      </c>
      <c r="C305" s="51">
        <v>11400</v>
      </c>
    </row>
    <row r="306" spans="1:3" x14ac:dyDescent="0.3">
      <c r="A306" s="45">
        <v>307</v>
      </c>
      <c r="B306" s="49" t="s">
        <v>327</v>
      </c>
      <c r="C306" s="51">
        <v>1987100</v>
      </c>
    </row>
    <row r="307" spans="1:3" x14ac:dyDescent="0.3">
      <c r="A307" s="45">
        <v>308</v>
      </c>
      <c r="B307" s="49" t="s">
        <v>328</v>
      </c>
      <c r="C307" s="51">
        <v>58900</v>
      </c>
    </row>
    <row r="308" spans="1:3" x14ac:dyDescent="0.3">
      <c r="A308" s="45">
        <v>309</v>
      </c>
      <c r="B308" s="49" t="s">
        <v>329</v>
      </c>
      <c r="C308" s="51">
        <v>11700</v>
      </c>
    </row>
    <row r="309" spans="1:3" x14ac:dyDescent="0.3">
      <c r="A309" s="45">
        <v>310</v>
      </c>
      <c r="B309" s="49" t="s">
        <v>330</v>
      </c>
      <c r="C309" s="51">
        <v>21600</v>
      </c>
    </row>
    <row r="310" spans="1:3" x14ac:dyDescent="0.3">
      <c r="A310" s="45">
        <v>311</v>
      </c>
      <c r="B310" s="49" t="s">
        <v>331</v>
      </c>
      <c r="C310" s="51">
        <v>34700</v>
      </c>
    </row>
    <row r="311" spans="1:3" x14ac:dyDescent="0.3">
      <c r="A311" s="45">
        <v>312</v>
      </c>
      <c r="B311" s="49" t="s">
        <v>332</v>
      </c>
      <c r="C311" s="51">
        <v>10100</v>
      </c>
    </row>
    <row r="312" spans="1:3" x14ac:dyDescent="0.3">
      <c r="A312" s="45">
        <v>313</v>
      </c>
      <c r="B312" s="49" t="s">
        <v>333</v>
      </c>
      <c r="C312" s="51">
        <v>18900</v>
      </c>
    </row>
    <row r="313" spans="1:3" x14ac:dyDescent="0.3">
      <c r="A313" s="45">
        <v>314</v>
      </c>
      <c r="B313" s="49" t="s">
        <v>334</v>
      </c>
      <c r="C313" s="51">
        <v>40600</v>
      </c>
    </row>
    <row r="314" spans="1:3" x14ac:dyDescent="0.3">
      <c r="A314" s="45">
        <v>315</v>
      </c>
      <c r="B314" s="49" t="s">
        <v>335</v>
      </c>
      <c r="C314" s="51">
        <v>8900</v>
      </c>
    </row>
    <row r="315" spans="1:3" x14ac:dyDescent="0.3">
      <c r="A315" s="45">
        <v>316</v>
      </c>
      <c r="B315" s="49" t="s">
        <v>336</v>
      </c>
      <c r="C315" s="51">
        <v>11800</v>
      </c>
    </row>
    <row r="316" spans="1:3" x14ac:dyDescent="0.3">
      <c r="A316" s="45">
        <v>317</v>
      </c>
      <c r="B316" s="49" t="s">
        <v>337</v>
      </c>
      <c r="C316" s="51">
        <v>7200</v>
      </c>
    </row>
    <row r="317" spans="1:3" x14ac:dyDescent="0.3">
      <c r="A317" s="45">
        <v>318</v>
      </c>
      <c r="B317" s="49" t="s">
        <v>338</v>
      </c>
      <c r="C317" s="51">
        <v>19200</v>
      </c>
    </row>
    <row r="318" spans="1:3" x14ac:dyDescent="0.3">
      <c r="A318" s="45">
        <v>319</v>
      </c>
      <c r="B318" s="49" t="s">
        <v>339</v>
      </c>
      <c r="C318" s="51">
        <v>7700</v>
      </c>
    </row>
    <row r="319" spans="1:3" x14ac:dyDescent="0.3">
      <c r="A319" s="45">
        <v>320</v>
      </c>
      <c r="B319" s="49" t="s">
        <v>340</v>
      </c>
      <c r="C319" s="51">
        <v>11600</v>
      </c>
    </row>
    <row r="320" spans="1:3" x14ac:dyDescent="0.3">
      <c r="A320" s="45">
        <v>321</v>
      </c>
      <c r="B320" s="49" t="s">
        <v>341</v>
      </c>
      <c r="C320" s="51">
        <v>10900</v>
      </c>
    </row>
    <row r="321" spans="1:3" x14ac:dyDescent="0.3">
      <c r="A321" s="45">
        <v>322</v>
      </c>
      <c r="B321" s="49" t="s">
        <v>342</v>
      </c>
      <c r="C321" s="51">
        <v>32800</v>
      </c>
    </row>
    <row r="322" spans="1:3" x14ac:dyDescent="0.3">
      <c r="A322" s="45">
        <v>323</v>
      </c>
      <c r="B322" s="49" t="s">
        <v>343</v>
      </c>
      <c r="C322" s="51">
        <v>39200</v>
      </c>
    </row>
    <row r="323" spans="1:3" x14ac:dyDescent="0.3">
      <c r="A323" s="45">
        <v>324</v>
      </c>
      <c r="B323" s="49" t="s">
        <v>344</v>
      </c>
      <c r="C323" s="51">
        <v>20300</v>
      </c>
    </row>
    <row r="324" spans="1:3" x14ac:dyDescent="0.3">
      <c r="A324" s="45">
        <v>325</v>
      </c>
      <c r="B324" s="49" t="s">
        <v>345</v>
      </c>
      <c r="C324" s="51">
        <v>36300</v>
      </c>
    </row>
    <row r="325" spans="1:3" x14ac:dyDescent="0.3">
      <c r="A325" s="45">
        <v>326</v>
      </c>
      <c r="B325" s="49" t="s">
        <v>346</v>
      </c>
      <c r="C325" s="51">
        <v>169200</v>
      </c>
    </row>
    <row r="326" spans="1:3" x14ac:dyDescent="0.3">
      <c r="A326" s="45">
        <v>327</v>
      </c>
      <c r="B326" s="49" t="s">
        <v>347</v>
      </c>
      <c r="C326" s="51">
        <v>110400</v>
      </c>
    </row>
    <row r="327" spans="1:3" x14ac:dyDescent="0.3">
      <c r="A327" s="45">
        <v>328</v>
      </c>
      <c r="B327" s="49" t="s">
        <v>348</v>
      </c>
      <c r="C327" s="51">
        <v>17300</v>
      </c>
    </row>
    <row r="328" spans="1:3" x14ac:dyDescent="0.3">
      <c r="A328" s="45">
        <v>329</v>
      </c>
      <c r="B328" s="49" t="s">
        <v>349</v>
      </c>
      <c r="C328" s="51">
        <v>34300</v>
      </c>
    </row>
    <row r="329" spans="1:3" x14ac:dyDescent="0.3">
      <c r="A329" s="45">
        <v>330</v>
      </c>
      <c r="B329" s="49" t="s">
        <v>350</v>
      </c>
      <c r="C329" s="51">
        <v>6700</v>
      </c>
    </row>
    <row r="330" spans="1:3" x14ac:dyDescent="0.3">
      <c r="A330" s="45">
        <v>331</v>
      </c>
      <c r="B330" s="49" t="s">
        <v>351</v>
      </c>
      <c r="C330" s="51">
        <v>66300</v>
      </c>
    </row>
  </sheetData>
  <mergeCells count="1">
    <mergeCell ref="A1:C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M191"/>
  <sheetViews>
    <sheetView showGridLines="0" tabSelected="1" zoomScale="40" zoomScaleNormal="40" zoomScaleSheetLayoutView="80" workbookViewId="0">
      <pane ySplit="2" topLeftCell="A44" activePane="bottomLeft" state="frozen"/>
      <selection activeCell="B1" sqref="B1"/>
      <selection pane="bottomLeft" activeCell="J186" sqref="J186"/>
    </sheetView>
  </sheetViews>
  <sheetFormatPr baseColWidth="10" defaultRowHeight="15.05" x14ac:dyDescent="0.3"/>
  <cols>
    <col min="1" max="1" width="22.88671875" style="4" customWidth="1"/>
    <col min="2" max="2" width="11.109375" style="4" customWidth="1"/>
    <col min="3" max="3" width="15" style="4" customWidth="1"/>
    <col min="4" max="4" width="9.44140625" customWidth="1"/>
    <col min="5" max="5" width="9.44140625" style="1" customWidth="1"/>
    <col min="6" max="6" width="67.5546875" style="5" customWidth="1"/>
    <col min="7" max="7" width="15" style="6" customWidth="1"/>
    <col min="8" max="8" width="8.109375" style="6" customWidth="1"/>
    <col min="9" max="9" width="15.88671875" style="6" customWidth="1"/>
    <col min="10" max="10" width="28.6640625" style="6" customWidth="1"/>
    <col min="12" max="12" width="13" bestFit="1" customWidth="1"/>
  </cols>
  <sheetData>
    <row r="1" spans="1:10" ht="28.8" x14ac:dyDescent="0.3">
      <c r="A1" s="101" t="s">
        <v>361</v>
      </c>
      <c r="B1" s="101"/>
      <c r="C1" s="101"/>
      <c r="D1" s="101"/>
      <c r="E1" s="101"/>
      <c r="F1" s="101"/>
      <c r="G1" s="101"/>
      <c r="H1" s="101"/>
      <c r="I1" s="101"/>
      <c r="J1" s="101"/>
    </row>
    <row r="2" spans="1:10" ht="55.5" customHeight="1" x14ac:dyDescent="0.3">
      <c r="A2" s="11" t="s">
        <v>4</v>
      </c>
      <c r="B2" s="12" t="s">
        <v>13</v>
      </c>
      <c r="C2" s="11" t="s">
        <v>8</v>
      </c>
      <c r="D2" s="12" t="s">
        <v>5</v>
      </c>
      <c r="E2" s="13" t="s">
        <v>6</v>
      </c>
      <c r="F2" s="13" t="s">
        <v>1</v>
      </c>
      <c r="G2" s="11" t="s">
        <v>9</v>
      </c>
      <c r="H2" s="11" t="s">
        <v>10</v>
      </c>
      <c r="I2" s="11" t="s">
        <v>11</v>
      </c>
      <c r="J2" s="11" t="s">
        <v>7</v>
      </c>
    </row>
    <row r="3" spans="1:10" x14ac:dyDescent="0.3">
      <c r="A3" s="109" t="s">
        <v>353</v>
      </c>
      <c r="B3" s="21">
        <v>1</v>
      </c>
      <c r="C3" s="22">
        <v>45065</v>
      </c>
      <c r="D3" s="21">
        <v>1</v>
      </c>
      <c r="E3" s="3">
        <v>4</v>
      </c>
      <c r="F3" s="14" t="str">
        <f>VLOOKUP(E3,'FICHA TECNICA - PRECIOS OFERTA '!$1:$1048576,2,0)</f>
        <v>Generador eléctrico 1. Servicio de alquiler por 8 horas, contadas a partir del recibo a satisfacción de la entidad. // Alquiler de generador 30 KVA,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tendido eléctrico y cables etc..) Todas las plantas deberán contar con extintores en vehículo y planta. Todo el cableado utilizado deberá estar en perfectas condiciones de instalación teniendo en cuenta las normas de seguridad. Debe incluir transporte, operario. Dicho servicio incluye transporte al lugar y en el horario indicado por la FUGA</v>
      </c>
      <c r="G3" s="20">
        <f>VLOOKUP(E3,'FICHA TECNICA - PRECIOS OFERTA '!$1:$1048576,3,0)</f>
        <v>975000</v>
      </c>
      <c r="H3" s="15">
        <v>2</v>
      </c>
      <c r="I3" s="20">
        <f>+G3*H3</f>
        <v>1950000</v>
      </c>
      <c r="J3" s="104">
        <f>SUM(I3:I13)</f>
        <v>8320300</v>
      </c>
    </row>
    <row r="4" spans="1:10" x14ac:dyDescent="0.3">
      <c r="A4" s="109"/>
      <c r="B4" s="21">
        <v>1</v>
      </c>
      <c r="C4" s="22">
        <v>45065</v>
      </c>
      <c r="D4" s="21">
        <v>1</v>
      </c>
      <c r="E4" s="3">
        <v>191</v>
      </c>
      <c r="F4" s="14" t="str">
        <f>VLOOKUP(E4,'FICHA TECNICA - PRECIOS OFERTA '!$1:$1048576,2,0)</f>
        <v>Operario para montaje y desmontaje de Carga por día de servicio. con dotacion de guantes y elementos de carga.</v>
      </c>
      <c r="G4" s="20">
        <f>VLOOKUP(E4,'FICHA TECNICA - PRECIOS OFERTA '!$1:$1048576,3,0)</f>
        <v>216800</v>
      </c>
      <c r="H4" s="15">
        <v>2</v>
      </c>
      <c r="I4" s="20">
        <f>+G4*H4</f>
        <v>433600</v>
      </c>
      <c r="J4" s="95"/>
    </row>
    <row r="5" spans="1:10" x14ac:dyDescent="0.3">
      <c r="A5" s="109"/>
      <c r="B5" s="21">
        <v>1</v>
      </c>
      <c r="C5" s="22">
        <v>45065</v>
      </c>
      <c r="D5" s="21">
        <v>1</v>
      </c>
      <c r="E5" s="3">
        <v>189</v>
      </c>
      <c r="F5" s="14" t="str">
        <f>VLOOKUP(E5,'FICHA TECNICA - PRECIOS OFERTA '!$1:$1048576,2,0)</f>
        <v>OPERADOR LOGÍSTICO DE PROTOCOLO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G5" s="20">
        <f>VLOOKUP(E5,'FICHA TECNICA - PRECIOS OFERTA '!$1:$1048576,3,0)</f>
        <v>368700</v>
      </c>
      <c r="H5" s="15">
        <v>3</v>
      </c>
      <c r="I5" s="20">
        <f>+G5*H5</f>
        <v>1106100</v>
      </c>
      <c r="J5" s="95"/>
    </row>
    <row r="6" spans="1:10" x14ac:dyDescent="0.3">
      <c r="A6" s="109"/>
      <c r="B6" s="21">
        <v>1</v>
      </c>
      <c r="C6" s="22">
        <v>45065</v>
      </c>
      <c r="D6" s="21">
        <v>1</v>
      </c>
      <c r="E6" s="3">
        <v>182</v>
      </c>
      <c r="F6" s="14" t="str">
        <f>VLOOKUP(E6,'FICHA TECNICA - PRECIOS OFERTA '!$1:$1048576,2,0)</f>
        <v>COORDINADOR que deberá cumplir con los requisitos específicos, experiencia, nivel académico y cursos de acuerdo a lo señalado en las especificaciones técnicas, por 8 horas // 1. Requisitos específicos: a) Coordinar al grupo de operadores de protocolo. Esto es, establecer funciones, especificaciones y ubicación de los operadores dentro del lugar atendiendo las necesidades específicas del tipo de evento. b) Mantener informada a la Fundación de las novedades que se presenten antes, durante y al final de cada función. c) Las demás exigidas para los operadores logísticos de protocolo y de brigada. 2. Experiencia requerida: Dos (2) años como coordinador en actividades o servicios logísticos de protocolo en teatros de gran formato o auditorios con aglomeraciones de público de media complejidad. Nivel académico: Título de técnico o profesional en cualquier área. 3.Cursos: Debe tener certificaciones de cursos en: a) Primeros auxilios. 10 horas. b) En temas de planes de emergencia y contingencia. 20 horas. c) Capacitación en normas de etiqueta y protocolo. 10 horas</v>
      </c>
      <c r="G6" s="20">
        <f>VLOOKUP(E6,'FICHA TECNICA - PRECIOS OFERTA '!$1:$1048576,3,0)</f>
        <v>351600</v>
      </c>
      <c r="H6" s="15">
        <v>1</v>
      </c>
      <c r="I6" s="20">
        <f t="shared" ref="I6:I10" si="0">+G6*H6</f>
        <v>351600</v>
      </c>
      <c r="J6" s="95"/>
    </row>
    <row r="7" spans="1:10" x14ac:dyDescent="0.3">
      <c r="A7" s="109"/>
      <c r="B7" s="21">
        <v>1</v>
      </c>
      <c r="C7" s="22">
        <v>45065</v>
      </c>
      <c r="D7" s="21">
        <v>1</v>
      </c>
      <c r="E7" s="3">
        <v>180</v>
      </c>
      <c r="F7" s="14" t="str">
        <f>VLOOKUP(E7,'FICHA TECNICA - PRECIOS OFERTA '!$1:$1048576,2,0)</f>
        <v>BRIGADISTA -que deberá cumplir con los requisitos específicos, experiencia, nivel académico y cursos de acuerdo a lo señalado en las especificaciones técnicas, por 6 horas // 1. Requisitos específicos: a) Contar con los distintivos y elementos básicos que los caracterice como brigadistas. b) Administrar primeros auxilios básicos, a nivel de una primera respuesta, necesarios para estabilizar una víctima de accidente o enfermedad súbita, que ocurra dentro de las instalaciones.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 4. Experiencia Requerida: Superior a dos (2) años en ejecución de labores de rescate</v>
      </c>
      <c r="G7" s="20">
        <f>VLOOKUP(E7,'FICHA TECNICA - PRECIOS OFERTA '!$1:$1048576,3,0)</f>
        <v>229700</v>
      </c>
      <c r="H7" s="15">
        <v>2</v>
      </c>
      <c r="I7" s="20">
        <f t="shared" si="0"/>
        <v>459400</v>
      </c>
      <c r="J7" s="95"/>
    </row>
    <row r="8" spans="1:10" x14ac:dyDescent="0.3">
      <c r="A8" s="109"/>
      <c r="B8" s="21">
        <v>1</v>
      </c>
      <c r="C8" s="22">
        <v>45065</v>
      </c>
      <c r="D8" s="21">
        <v>1</v>
      </c>
      <c r="E8" s="3">
        <v>8</v>
      </c>
      <c r="F8" s="14" t="str">
        <f>VLOOKUP(E8,'FICHA TECNICA - PRECIOS OFERTA '!$1:$1048576,2,0)</f>
        <v>Baño portátil 2. Servicio de Alquiler por 12 horas, contadas a partir del recibo a satisfacción de la entidad. Debe incluir suministros, limpieza y mantenimiento del baño durante el periodo del alquiler, instalación y transporte.</v>
      </c>
      <c r="G8" s="20">
        <f>VLOOKUP(E8,'FICHA TECNICA - PRECIOS OFERTA '!$1:$1048576,3,0)</f>
        <v>335400</v>
      </c>
      <c r="H8" s="15">
        <v>1</v>
      </c>
      <c r="I8" s="20">
        <f t="shared" si="0"/>
        <v>335400</v>
      </c>
      <c r="J8" s="95"/>
    </row>
    <row r="9" spans="1:10" x14ac:dyDescent="0.3">
      <c r="A9" s="109"/>
      <c r="B9" s="21">
        <v>1</v>
      </c>
      <c r="C9" s="22">
        <v>45065</v>
      </c>
      <c r="D9" s="21">
        <v>1</v>
      </c>
      <c r="E9" s="3">
        <v>235</v>
      </c>
      <c r="F9" s="14" t="str">
        <f>VLOOKUP(E9,'FICHA TECNICA - PRECIOS OFERTA '!$1:$1048576,2,0)</f>
        <v>Servicio alimentación - Refrigerio // Bebida, sanduche de jamón y queso, fruta de temporada. incluye transporte al lugar y en el horario indicados por la FUGA. De igual manera deberán entregarse debidamente embalados y deberán garantizarse las medidas de bioseguridad a que haya lugar.</v>
      </c>
      <c r="G9" s="20">
        <f>VLOOKUP(E9,'FICHA TECNICA - PRECIOS OFERTA '!$1:$1048576,3,0)</f>
        <v>11600</v>
      </c>
      <c r="H9" s="15">
        <v>70</v>
      </c>
      <c r="I9" s="20">
        <f t="shared" si="0"/>
        <v>812000</v>
      </c>
      <c r="J9" s="95"/>
    </row>
    <row r="10" spans="1:10" x14ac:dyDescent="0.3">
      <c r="A10" s="109"/>
      <c r="B10" s="21">
        <v>1</v>
      </c>
      <c r="C10" s="22">
        <v>45065</v>
      </c>
      <c r="D10" s="21">
        <v>1</v>
      </c>
      <c r="E10" s="3">
        <v>168</v>
      </c>
      <c r="F10" s="14" t="str">
        <f>VLOOKUP(E10,'FICHA TECNICA - PRECIOS OFERTA '!$1:$1048576,2,0)</f>
        <v>Vallas de Seguridad. Servicio de alquiler por 12 horas, contadas a partir del recibo a satisfacción de la entidad. Alquiler de vallas de seguridad o contención para evento, en tubo de 1 12 de diámetro. De acuerdo a especificaciones. En tubo 1 1 2 de diámetro, de la parte inferior se desprenden los soportes giratorios (patas), de sus laterales lado derecho (vista de frente) lleva dos (2) ganchos en varillas de 1 2 en forma de U invertida y del lado izquierdo de dos (2) acoples en tubo de 1 2, donde enganchan los ganchos para unir las vallas. Todos estos componentes deben estar ubicados de forma simétrica y uniforme. Dicho servicio incluye transporte al lugar y en el horario indicado por la FUGA.</v>
      </c>
      <c r="G10" s="20">
        <f>VLOOKUP(E10,'FICHA TECNICA - PRECIOS OFERTA '!$1:$1048576,3,0)</f>
        <v>36200</v>
      </c>
      <c r="H10" s="15">
        <v>40</v>
      </c>
      <c r="I10" s="20">
        <f t="shared" si="0"/>
        <v>1448000</v>
      </c>
      <c r="J10" s="95"/>
    </row>
    <row r="11" spans="1:10" x14ac:dyDescent="0.3">
      <c r="A11" s="109"/>
      <c r="B11" s="21">
        <v>1</v>
      </c>
      <c r="C11" s="22">
        <v>45065</v>
      </c>
      <c r="D11" s="21">
        <v>1</v>
      </c>
      <c r="E11" s="3">
        <v>230</v>
      </c>
      <c r="F11" s="14" t="str">
        <f>VLOOKUP(E11,'FICHA TECNICA - PRECIOS OFERTA '!$1:$1048576,2,0)</f>
        <v>Servicio alimentación - Almuerzo // Primer plato: Crema/sopa, segundo plato: arroz, proteína, ensalada, harina. bebida: jugo natural / gaseosa</v>
      </c>
      <c r="G11" s="20">
        <f>VLOOKUP(E11,'FICHA TECNICA - PRECIOS OFERTA '!$1:$1048576,3,0)</f>
        <v>26900</v>
      </c>
      <c r="H11" s="15">
        <v>8</v>
      </c>
      <c r="I11" s="20">
        <f t="shared" ref="I11" si="1">+G11*H11</f>
        <v>215200</v>
      </c>
      <c r="J11" s="95"/>
    </row>
    <row r="12" spans="1:10" x14ac:dyDescent="0.3">
      <c r="A12" s="109"/>
      <c r="B12" s="21">
        <v>1</v>
      </c>
      <c r="C12" s="22">
        <v>45065</v>
      </c>
      <c r="D12" s="21">
        <v>1</v>
      </c>
      <c r="E12" s="3">
        <v>136</v>
      </c>
      <c r="F12" s="14" t="str">
        <f>VLOOKUP(E12,'FICHA TECNICA - PRECIOS OFERTA '!$1:$1048576,2,0)</f>
        <v>Carpa 2mts x 2 mts, altura central de 2,40 mts, parales de 2,10 mts de altura, estilo pirámide o 4 aguas, estructural en tubería cuadrada encerchada y de fácil ensamblaje, Lona plástica con microfibras internas totalmente impermeable para el techo. Precio de alquiler por día (12 horas). Debe incluir montaje, desmontaje y transporte. // Precio por 12 horas. Debe incluir montaje, desmontaje y transporte.</v>
      </c>
      <c r="G12" s="20">
        <f>VLOOKUP(E12,'FICHA TECNICA - PRECIOS OFERTA '!$1:$1048576,3,0)</f>
        <v>203000</v>
      </c>
      <c r="H12" s="15">
        <v>1</v>
      </c>
      <c r="I12" s="20">
        <f>+G12*H12</f>
        <v>203000</v>
      </c>
      <c r="J12" s="95"/>
    </row>
    <row r="13" spans="1:10" x14ac:dyDescent="0.3">
      <c r="A13" s="109"/>
      <c r="B13" s="21">
        <v>1</v>
      </c>
      <c r="C13" s="22">
        <v>45065</v>
      </c>
      <c r="D13" s="21">
        <v>1</v>
      </c>
      <c r="E13" s="3">
        <v>181</v>
      </c>
      <c r="F13" s="14" t="str">
        <f>VLOOKUP(E13,'FICHA TECNICA - PRECIOS OFERTA '!$1:$1048576,2,0)</f>
        <v>BRIGADISTA DE SALUD certificado -que deberá cumplir con los requisitos específicos, experiencia, nivel académico y cursos de acuerdo a lo señalado en las especificaciones técnicas, por 6 horas // 1. Requisitos específicos: a) Contar con los distintivos y elementos básicos que los caracterice como brigadistas. b) Administrar primeros auxilios básicos, a nivel de una primera respuesta, necesarios para estabilizar una víctima de accidente o enfermedad súbita, que ocurra dentro de las instalaciones.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Bogotá.4. Experiencia Requerida: Superior a dos (2) años en ejecución de labores de rescate</v>
      </c>
      <c r="G13" s="20">
        <f>VLOOKUP(E13,'FICHA TECNICA - PRECIOS OFERTA '!$1:$1048576,3,0)</f>
        <v>503000</v>
      </c>
      <c r="H13" s="15">
        <v>2</v>
      </c>
      <c r="I13" s="20">
        <f>+G13*H13</f>
        <v>1006000</v>
      </c>
      <c r="J13" s="96"/>
    </row>
    <row r="14" spans="1:10" x14ac:dyDescent="0.3">
      <c r="A14" s="106" t="s">
        <v>354</v>
      </c>
      <c r="B14" s="39">
        <v>2</v>
      </c>
      <c r="C14" s="7">
        <v>45081</v>
      </c>
      <c r="D14" s="39">
        <v>1</v>
      </c>
      <c r="E14" s="8">
        <v>202</v>
      </c>
      <c r="F14" s="10" t="str">
        <f>VLOOKUP(E14,'FICHA TECNICA - PRECIOS OFERTA '!$1:$1048576,2,0)</f>
        <v>Plotter 1. Impresión de Banner a 1440 DPI, tamaño 2,70X2,70 metros. Backing // Banner backing: Incluye costo de instalación en marco tipo C y transporte al lugar de instalación. modular y escalable. Diseño suministrado por la FUGA</v>
      </c>
      <c r="G14" s="40">
        <f>VLOOKUP(E14,'FICHA TECNICA - PRECIOS OFERTA '!$1:$1048576,3,0)</f>
        <v>516700</v>
      </c>
      <c r="H14" s="9">
        <v>77</v>
      </c>
      <c r="I14" s="40">
        <f>+G14*H14</f>
        <v>39785900</v>
      </c>
      <c r="J14" s="97">
        <f>SUM(I14:I22)</f>
        <v>52149700</v>
      </c>
    </row>
    <row r="15" spans="1:10" x14ac:dyDescent="0.3">
      <c r="A15" s="107"/>
      <c r="B15" s="39">
        <v>2</v>
      </c>
      <c r="C15" s="7">
        <v>45081</v>
      </c>
      <c r="D15" s="39">
        <v>1</v>
      </c>
      <c r="E15" s="8">
        <v>203</v>
      </c>
      <c r="F15" s="10" t="str">
        <f>VLOOKUP(E15,'FICHA TECNICA - PRECIOS OFERTA '!$1:$1048576,2,0)</f>
        <v>Plotter 2. Realizar Vinilo de corte color a escogencia con texto a escogencia, descartonado e instalado. medidas aproximadas de 200X200 cms. Diseño suministrado por la FUGA. Incluye transporte al lugar de instalación.</v>
      </c>
      <c r="G15" s="40">
        <f>VLOOKUP(E15,'FICHA TECNICA - PRECIOS OFERTA '!$1:$1048576,3,0)</f>
        <v>382200</v>
      </c>
      <c r="H15" s="9">
        <v>14</v>
      </c>
      <c r="I15" s="40">
        <f t="shared" ref="I15:I16" si="2">+G15*H15</f>
        <v>5350800</v>
      </c>
      <c r="J15" s="98"/>
    </row>
    <row r="16" spans="1:10" x14ac:dyDescent="0.3">
      <c r="A16" s="107"/>
      <c r="B16" s="39">
        <v>2</v>
      </c>
      <c r="C16" s="7">
        <v>45081</v>
      </c>
      <c r="D16" s="39">
        <v>1</v>
      </c>
      <c r="E16" s="8">
        <v>11</v>
      </c>
      <c r="F16" s="10" t="str">
        <f>VLOOKUP(E16,'FICHA TECNICA - PRECIOS OFERTA '!$1:$1048576,2,0)</f>
        <v>Camión tipo 1 de 3,70 M de longitud modelo 2010 en adelante, servicio de alquiler por trayecto. Debe incluir conductor y ayudante</v>
      </c>
      <c r="G16" s="40">
        <f>VLOOKUP(E16,'FICHA TECNICA - PRECIOS OFERTA '!$1:$1048576,3,0)</f>
        <v>434100</v>
      </c>
      <c r="H16" s="9">
        <v>2</v>
      </c>
      <c r="I16" s="40">
        <f t="shared" si="2"/>
        <v>868200</v>
      </c>
      <c r="J16" s="98"/>
    </row>
    <row r="17" spans="1:10" x14ac:dyDescent="0.3">
      <c r="A17" s="107"/>
      <c r="B17" s="39">
        <v>2</v>
      </c>
      <c r="C17" s="7">
        <v>45081</v>
      </c>
      <c r="D17" s="39">
        <v>1</v>
      </c>
      <c r="E17" s="8">
        <v>182</v>
      </c>
      <c r="F17" s="10" t="str">
        <f>VLOOKUP(E17,'FICHA TECNICA - PRECIOS OFERTA '!$1:$1048576,2,0)</f>
        <v>COORDINADOR que deberá cumplir con los requisitos específicos, experiencia, nivel académico y cursos de acuerdo a lo señalado en las especificaciones técnicas, por 8 horas // 1. Requisitos específicos: a) Coordinar al grupo de operadores de protocolo. Esto es, establecer funciones, especificaciones y ubicación de los operadores dentro del lugar atendiendo las necesidades específicas del tipo de evento. b) Mantener informada a la Fundación de las novedades que se presenten antes, durante y al final de cada función. c) Las demás exigidas para los operadores logísticos de protocolo y de brigada. 2. Experiencia requerida: Dos (2) años como coordinador en actividades o servicios logísticos de protocolo en teatros de gran formato o auditorios con aglomeraciones de público de media complejidad. Nivel académico: Título de técnico o profesional en cualquier área. 3.Cursos: Debe tener certificaciones de cursos en: a) Primeros auxilios. 10 horas. b) En temas de planes de emergencia y contingencia. 20 horas. c) Capacitación en normas de etiqueta y protocolo. 10 horas</v>
      </c>
      <c r="G17" s="40">
        <f>VLOOKUP(E17,'FICHA TECNICA - PRECIOS OFERTA '!$1:$1048576,3,0)</f>
        <v>351600</v>
      </c>
      <c r="H17" s="9">
        <v>2</v>
      </c>
      <c r="I17" s="40">
        <f>+G17*H17</f>
        <v>703200</v>
      </c>
      <c r="J17" s="98"/>
    </row>
    <row r="18" spans="1:10" x14ac:dyDescent="0.3">
      <c r="A18" s="107"/>
      <c r="B18" s="39">
        <v>2</v>
      </c>
      <c r="C18" s="7">
        <v>45081</v>
      </c>
      <c r="D18" s="39">
        <v>1</v>
      </c>
      <c r="E18" s="8">
        <v>191</v>
      </c>
      <c r="F18" s="10" t="str">
        <f>VLOOKUP(E18,'FICHA TECNICA - PRECIOS OFERTA '!$1:$1048576,2,0)</f>
        <v>Operario para montaje y desmontaje de Carga por día de servicio. con dotacion de guantes y elementos de carga.</v>
      </c>
      <c r="G18" s="40">
        <f>VLOOKUP(E18,'FICHA TECNICA - PRECIOS OFERTA '!$1:$1048576,3,0)</f>
        <v>216800</v>
      </c>
      <c r="H18" s="9">
        <v>6</v>
      </c>
      <c r="I18" s="40">
        <f>+G18*H18</f>
        <v>1300800</v>
      </c>
      <c r="J18" s="98"/>
    </row>
    <row r="19" spans="1:10" x14ac:dyDescent="0.3">
      <c r="A19" s="107"/>
      <c r="B19" s="39">
        <v>2</v>
      </c>
      <c r="C19" s="7">
        <v>45081</v>
      </c>
      <c r="D19" s="39">
        <v>1</v>
      </c>
      <c r="E19" s="8">
        <v>151</v>
      </c>
      <c r="F19" s="10" t="str">
        <f>VLOOKUP(E19,'FICHA TECNICA - PRECIOS OFERTA '!$1:$1048576,2,0)</f>
        <v>Piso tablón negro. Servicio de alquiler por 24 horas, contadas a partir del recibo a satisfacción de la entidad. // 1,20 x 2,4 Metros. Debe incluir transporte, instalación y desmontaje al lugar y en el horario indicado por la FUGA.</v>
      </c>
      <c r="G19" s="40">
        <f>VLOOKUP(E19,'FICHA TECNICA - PRECIOS OFERTA '!$1:$1048576,3,0)</f>
        <v>132700</v>
      </c>
      <c r="H19" s="9">
        <v>20</v>
      </c>
      <c r="I19" s="40">
        <f>+G19*H19</f>
        <v>2654000</v>
      </c>
      <c r="J19" s="98"/>
    </row>
    <row r="20" spans="1:10" x14ac:dyDescent="0.3">
      <c r="A20" s="107"/>
      <c r="B20" s="39">
        <v>2</v>
      </c>
      <c r="C20" s="7">
        <v>45081</v>
      </c>
      <c r="D20" s="39">
        <v>1</v>
      </c>
      <c r="E20" s="8">
        <v>111</v>
      </c>
      <c r="F20" s="10" t="str">
        <f>VLOOKUP(E20,'FICHA TECNICA - PRECIOS OFERTA '!$1:$1048576,2,0)</f>
        <v>Reflector LED Luz cálida para exterior 70W y 100W. Precio por día (12 horas). Debe incluir transporte, operario y 100 Metros de cubre cables. // Precio por día (12 horas). Debe incluir transporte, operario y 100m de cubre cables.</v>
      </c>
      <c r="G20" s="40">
        <f>VLOOKUP(E20,'FICHA TECNICA - PRECIOS OFERTA '!$1:$1048576,3,0)</f>
        <v>398800</v>
      </c>
      <c r="H20" s="9">
        <v>1</v>
      </c>
      <c r="I20" s="40">
        <f>+G20*H20</f>
        <v>398800</v>
      </c>
      <c r="J20" s="98"/>
    </row>
    <row r="21" spans="1:10" x14ac:dyDescent="0.3">
      <c r="A21" s="107"/>
      <c r="B21" s="39">
        <v>2</v>
      </c>
      <c r="C21" s="7">
        <v>45081</v>
      </c>
      <c r="D21" s="39">
        <v>1</v>
      </c>
      <c r="E21" s="8">
        <v>146</v>
      </c>
      <c r="F21" s="10" t="str">
        <f>VLOOKUP(E21,'FICHA TECNICA - PRECIOS OFERTA '!$1:$1048576,2,0)</f>
        <v>Carpa tipo pagoda/árabe 4mts x 4 mts de fondo .Estructural en tubería cuadrada encerchada y de fácil ensamblaje, Lona plástica con microfibras internas totalmente impermeable para el techo tamaños de, con laterales tipo vitral. Precio de alquiler por 12 horas. Debe incluir montaje, desmontaje y transporte. // Precio por día (12 horas). Debe incluir montaje, desmontaje y transporte.</v>
      </c>
      <c r="G21" s="40">
        <f>VLOOKUP(E21,'FICHA TECNICA - PRECIOS OFERTA '!$1:$1048576,3,0)</f>
        <v>324000</v>
      </c>
      <c r="H21" s="9">
        <v>3</v>
      </c>
      <c r="I21" s="40">
        <f t="shared" ref="I21" si="3">+G21*H21</f>
        <v>972000</v>
      </c>
      <c r="J21" s="98"/>
    </row>
    <row r="22" spans="1:10" x14ac:dyDescent="0.3">
      <c r="A22" s="108"/>
      <c r="B22" s="39">
        <v>2</v>
      </c>
      <c r="C22" s="7">
        <v>45081</v>
      </c>
      <c r="D22" s="39">
        <v>1</v>
      </c>
      <c r="E22" s="8">
        <v>235</v>
      </c>
      <c r="F22" s="10" t="str">
        <f>VLOOKUP(E22,'FICHA TECNICA - PRECIOS OFERTA '!$1:$1048576,2,0)</f>
        <v>Servicio alimentación - Refrigerio // Bebida, sanduche de jamón y queso, fruta de temporada. incluye transporte al lugar y en el horario indicados por la FUGA. De igual manera deberán entregarse debidamente embalados y deberán garantizarse las medidas de bioseguridad a que haya lugar.</v>
      </c>
      <c r="G22" s="40">
        <f>VLOOKUP(E22,'FICHA TECNICA - PRECIOS OFERTA '!$1:$1048576,3,0)</f>
        <v>11600</v>
      </c>
      <c r="H22" s="9">
        <v>10</v>
      </c>
      <c r="I22" s="40">
        <f t="shared" ref="I22" si="4">+G22*H22</f>
        <v>116000</v>
      </c>
      <c r="J22" s="99"/>
    </row>
    <row r="23" spans="1:10" x14ac:dyDescent="0.3">
      <c r="A23" s="102" t="s">
        <v>355</v>
      </c>
      <c r="B23" s="21">
        <v>3</v>
      </c>
      <c r="C23" s="22">
        <v>45079</v>
      </c>
      <c r="D23" s="21">
        <v>1</v>
      </c>
      <c r="E23" s="3">
        <v>203</v>
      </c>
      <c r="F23" s="14" t="str">
        <f>VLOOKUP(E23,'FICHA TECNICA - PRECIOS OFERTA '!$1:$1048576,2,0)</f>
        <v>Plotter 2. Realizar Vinilo de corte color a escogencia con texto a escogencia, descartonado e instalado. medidas aproximadas de 200X200 cms. Diseño suministrado por la FUGA. Incluye transporte al lugar de instalación.</v>
      </c>
      <c r="G23" s="20">
        <f>VLOOKUP(E23,'FICHA TECNICA - PRECIOS OFERTA '!$1:$1048576,3,0)</f>
        <v>382200</v>
      </c>
      <c r="H23" s="15">
        <v>4</v>
      </c>
      <c r="I23" s="20">
        <f>+G23*H23</f>
        <v>1528800</v>
      </c>
      <c r="J23" s="104">
        <f>SUM(I23:I28)</f>
        <v>5729400</v>
      </c>
    </row>
    <row r="24" spans="1:10" x14ac:dyDescent="0.3">
      <c r="A24" s="103"/>
      <c r="B24" s="21">
        <v>3</v>
      </c>
      <c r="C24" s="22">
        <v>45079</v>
      </c>
      <c r="D24" s="21">
        <v>1</v>
      </c>
      <c r="E24" s="3">
        <v>11</v>
      </c>
      <c r="F24" s="14" t="str">
        <f>VLOOKUP(E24,'FICHA TECNICA - PRECIOS OFERTA '!$1:$1048576,2,0)</f>
        <v>Camión tipo 1 de 3,70 M de longitud modelo 2010 en adelante, servicio de alquiler por trayecto. Debe incluir conductor y ayudante</v>
      </c>
      <c r="G24" s="20">
        <f>VLOOKUP(E24,'FICHA TECNICA - PRECIOS OFERTA '!$1:$1048576,3,0)</f>
        <v>434100</v>
      </c>
      <c r="H24" s="15">
        <v>2</v>
      </c>
      <c r="I24" s="20">
        <f t="shared" ref="I24:I28" si="5">+G24*H24</f>
        <v>868200</v>
      </c>
      <c r="J24" s="95"/>
    </row>
    <row r="25" spans="1:10" x14ac:dyDescent="0.3">
      <c r="A25" s="103"/>
      <c r="B25" s="21">
        <v>3</v>
      </c>
      <c r="C25" s="22">
        <v>45079</v>
      </c>
      <c r="D25" s="21">
        <v>1</v>
      </c>
      <c r="E25" s="3">
        <v>182</v>
      </c>
      <c r="F25" s="14" t="str">
        <f>VLOOKUP(E25,'FICHA TECNICA - PRECIOS OFERTA '!$1:$1048576,2,0)</f>
        <v>COORDINADOR que deberá cumplir con los requisitos específicos, experiencia, nivel académico y cursos de acuerdo a lo señalado en las especificaciones técnicas, por 8 horas // 1. Requisitos específicos: a) Coordinar al grupo de operadores de protocolo. Esto es, establecer funciones, especificaciones y ubicación de los operadores dentro del lugar atendiendo las necesidades específicas del tipo de evento. b) Mantener informada a la Fundación de las novedades que se presenten antes, durante y al final de cada función. c) Las demás exigidas para los operadores logísticos de protocolo y de brigada. 2. Experiencia requerida: Dos (2) años como coordinador en actividades o servicios logísticos de protocolo en teatros de gran formato o auditorios con aglomeraciones de público de media complejidad. Nivel académico: Título de técnico o profesional en cualquier área. 3.Cursos: Debe tener certificaciones de cursos en: a) Primeros auxilios. 10 horas. b) En temas de planes de emergencia y contingencia. 20 horas. c) Capacitación en normas de etiqueta y protocolo. 10 horas</v>
      </c>
      <c r="G25" s="20">
        <f>VLOOKUP(E25,'FICHA TECNICA - PRECIOS OFERTA '!$1:$1048576,3,0)</f>
        <v>351600</v>
      </c>
      <c r="H25" s="15">
        <v>2</v>
      </c>
      <c r="I25" s="20">
        <f t="shared" si="5"/>
        <v>703200</v>
      </c>
      <c r="J25" s="95"/>
    </row>
    <row r="26" spans="1:10" x14ac:dyDescent="0.3">
      <c r="A26" s="103"/>
      <c r="B26" s="21">
        <v>3</v>
      </c>
      <c r="C26" s="22">
        <v>45079</v>
      </c>
      <c r="D26" s="21">
        <v>1</v>
      </c>
      <c r="E26" s="3">
        <v>191</v>
      </c>
      <c r="F26" s="14" t="str">
        <f>VLOOKUP(E26,'FICHA TECNICA - PRECIOS OFERTA '!$1:$1048576,2,0)</f>
        <v>Operario para montaje y desmontaje de Carga por día de servicio. con dotacion de guantes y elementos de carga.</v>
      </c>
      <c r="G26" s="20">
        <f>VLOOKUP(E26,'FICHA TECNICA - PRECIOS OFERTA '!$1:$1048576,3,0)</f>
        <v>216800</v>
      </c>
      <c r="H26" s="15">
        <v>6</v>
      </c>
      <c r="I26" s="20">
        <f t="shared" si="5"/>
        <v>1300800</v>
      </c>
      <c r="J26" s="95"/>
    </row>
    <row r="27" spans="1:10" x14ac:dyDescent="0.3">
      <c r="A27" s="103"/>
      <c r="B27" s="21">
        <v>3</v>
      </c>
      <c r="C27" s="22">
        <v>45079</v>
      </c>
      <c r="D27" s="21">
        <v>1</v>
      </c>
      <c r="E27" s="3">
        <v>151</v>
      </c>
      <c r="F27" s="14" t="str">
        <f>VLOOKUP(E27,'FICHA TECNICA - PRECIOS OFERTA '!$1:$1048576,2,0)</f>
        <v>Piso tablón negro. Servicio de alquiler por 24 horas, contadas a partir del recibo a satisfacción de la entidad. // 1,20 x 2,4 Metros. Debe incluir transporte, instalación y desmontaje al lugar y en el horario indicado por la FUGA.</v>
      </c>
      <c r="G27" s="20">
        <f>VLOOKUP(E27,'FICHA TECNICA - PRECIOS OFERTA '!$1:$1048576,3,0)</f>
        <v>132700</v>
      </c>
      <c r="H27" s="15">
        <v>4</v>
      </c>
      <c r="I27" s="20">
        <f t="shared" si="5"/>
        <v>530800</v>
      </c>
      <c r="J27" s="95"/>
    </row>
    <row r="28" spans="1:10" x14ac:dyDescent="0.3">
      <c r="A28" s="103"/>
      <c r="B28" s="21">
        <v>3</v>
      </c>
      <c r="C28" s="22">
        <v>45079</v>
      </c>
      <c r="D28" s="21">
        <v>1</v>
      </c>
      <c r="E28" s="3">
        <v>111</v>
      </c>
      <c r="F28" s="14" t="str">
        <f>VLOOKUP(E28,'FICHA TECNICA - PRECIOS OFERTA '!$1:$1048576,2,0)</f>
        <v>Reflector LED Luz cálida para exterior 70W y 100W. Precio por día (12 horas). Debe incluir transporte, operario y 100 Metros de cubre cables. // Precio por día (12 horas). Debe incluir transporte, operario y 100m de cubre cables.</v>
      </c>
      <c r="G28" s="20">
        <f>VLOOKUP(E28,'FICHA TECNICA - PRECIOS OFERTA '!$1:$1048576,3,0)</f>
        <v>398800</v>
      </c>
      <c r="H28" s="15">
        <v>2</v>
      </c>
      <c r="I28" s="20">
        <f t="shared" si="5"/>
        <v>797600</v>
      </c>
      <c r="J28" s="95"/>
    </row>
    <row r="29" spans="1:10" x14ac:dyDescent="0.3">
      <c r="A29" s="41" t="s">
        <v>356</v>
      </c>
      <c r="B29" s="39">
        <v>4</v>
      </c>
      <c r="C29" s="7">
        <v>45073</v>
      </c>
      <c r="D29" s="39">
        <v>1</v>
      </c>
      <c r="E29" s="8">
        <v>235</v>
      </c>
      <c r="F29" s="10" t="str">
        <f>VLOOKUP(E29,'FICHA TECNICA - PRECIOS OFERTA '!$1:$1048576,2,0)</f>
        <v>Servicio alimentación - Refrigerio // Bebida, sanduche de jamón y queso, fruta de temporada. incluye transporte al lugar y en el horario indicados por la FUGA. De igual manera deberán entregarse debidamente embalados y deberán garantizarse las medidas de bioseguridad a que haya lugar.</v>
      </c>
      <c r="G29" s="40">
        <f>VLOOKUP(E29,'FICHA TECNICA - PRECIOS OFERTA '!$1:$1048576,3,0)</f>
        <v>11600</v>
      </c>
      <c r="H29" s="9">
        <v>20</v>
      </c>
      <c r="I29" s="40">
        <f t="shared" ref="I29:I35" si="6">+G29*H29</f>
        <v>232000</v>
      </c>
      <c r="J29" s="38">
        <f>SUM(I29:I29)</f>
        <v>232000</v>
      </c>
    </row>
    <row r="30" spans="1:10" x14ac:dyDescent="0.3">
      <c r="A30" s="102" t="s">
        <v>356</v>
      </c>
      <c r="B30" s="21">
        <v>5</v>
      </c>
      <c r="C30" s="22">
        <v>45080</v>
      </c>
      <c r="D30" s="21">
        <v>1</v>
      </c>
      <c r="E30" s="3">
        <v>235</v>
      </c>
      <c r="F30" s="14" t="str">
        <f>VLOOKUP(E30,'FICHA TECNICA - PRECIOS OFERTA '!$1:$1048576,2,0)</f>
        <v>Servicio alimentación - Refrigerio // Bebida, sanduche de jamón y queso, fruta de temporada. incluye transporte al lugar y en el horario indicados por la FUGA. De igual manera deberán entregarse debidamente embalados y deberán garantizarse las medidas de bioseguridad a que haya lugar.</v>
      </c>
      <c r="G30" s="20">
        <f>VLOOKUP(E30,'FICHA TECNICA - PRECIOS OFERTA '!$1:$1048576,3,0)</f>
        <v>11600</v>
      </c>
      <c r="H30" s="15">
        <v>30</v>
      </c>
      <c r="I30" s="20">
        <f t="shared" si="6"/>
        <v>348000</v>
      </c>
      <c r="J30" s="104">
        <f>SUM(I30:I31)</f>
        <v>754000</v>
      </c>
    </row>
    <row r="31" spans="1:10" x14ac:dyDescent="0.3">
      <c r="A31" s="105"/>
      <c r="B31" s="21">
        <v>5</v>
      </c>
      <c r="C31" s="22">
        <v>45080</v>
      </c>
      <c r="D31" s="21">
        <v>1</v>
      </c>
      <c r="E31" s="3">
        <v>136</v>
      </c>
      <c r="F31" s="14" t="str">
        <f>VLOOKUP(E31,'FICHA TECNICA - PRECIOS OFERTA '!$1:$1048576,2,0)</f>
        <v>Carpa 2mts x 2 mts, altura central de 2,40 mts, parales de 2,10 mts de altura, estilo pirámide o 4 aguas, estructural en tubería cuadrada encerchada y de fácil ensamblaje, Lona plástica con microfibras internas totalmente impermeable para el techo. Precio de alquiler por día (12 horas). Debe incluir montaje, desmontaje y transporte. // Precio por 12 horas. Debe incluir montaje, desmontaje y transporte.</v>
      </c>
      <c r="G31" s="20">
        <f>VLOOKUP(E31,'FICHA TECNICA - PRECIOS OFERTA '!$1:$1048576,3,0)</f>
        <v>203000</v>
      </c>
      <c r="H31" s="15">
        <v>2</v>
      </c>
      <c r="I31" s="20">
        <f t="shared" si="6"/>
        <v>406000</v>
      </c>
      <c r="J31" s="96"/>
    </row>
    <row r="32" spans="1:10" x14ac:dyDescent="0.3">
      <c r="A32" s="106" t="s">
        <v>357</v>
      </c>
      <c r="B32" s="39">
        <v>7</v>
      </c>
      <c r="C32" s="7">
        <v>45079</v>
      </c>
      <c r="D32" s="39">
        <v>1</v>
      </c>
      <c r="E32" s="8">
        <v>235</v>
      </c>
      <c r="F32" s="10" t="str">
        <f>VLOOKUP(E32,'FICHA TECNICA - PRECIOS OFERTA '!$1:$1048576,2,0)</f>
        <v>Servicio alimentación - Refrigerio // Bebida, sanduche de jamón y queso, fruta de temporada. incluye transporte al lugar y en el horario indicados por la FUGA. De igual manera deberán entregarse debidamente embalados y deberán garantizarse las medidas de bioseguridad a que haya lugar.</v>
      </c>
      <c r="G32" s="40">
        <f>VLOOKUP(E32,'FICHA TECNICA - PRECIOS OFERTA '!$1:$1048576,3,0)</f>
        <v>11600</v>
      </c>
      <c r="H32" s="9">
        <v>8</v>
      </c>
      <c r="I32" s="40">
        <f t="shared" si="6"/>
        <v>92800</v>
      </c>
      <c r="J32" s="97">
        <f>SUM(I32:I35)</f>
        <v>1746200</v>
      </c>
    </row>
    <row r="33" spans="1:10" x14ac:dyDescent="0.3">
      <c r="A33" s="107"/>
      <c r="B33" s="39">
        <v>7</v>
      </c>
      <c r="C33" s="7">
        <v>45079</v>
      </c>
      <c r="D33" s="39">
        <v>1</v>
      </c>
      <c r="E33" s="8">
        <v>182</v>
      </c>
      <c r="F33" s="10" t="str">
        <f>VLOOKUP(E33,'FICHA TECNICA - PRECIOS OFERTA '!$1:$1048576,2,0)</f>
        <v>COORDINADOR que deberá cumplir con los requisitos específicos, experiencia, nivel académico y cursos de acuerdo a lo señalado en las especificaciones técnicas, por 8 horas // 1. Requisitos específicos: a) Coordinar al grupo de operadores de protocolo. Esto es, establecer funciones, especificaciones y ubicación de los operadores dentro del lugar atendiendo las necesidades específicas del tipo de evento. b) Mantener informada a la Fundación de las novedades que se presenten antes, durante y al final de cada función. c) Las demás exigidas para los operadores logísticos de protocolo y de brigada. 2. Experiencia requerida: Dos (2) años como coordinador en actividades o servicios logísticos de protocolo en teatros de gran formato o auditorios con aglomeraciones de público de media complejidad. Nivel académico: Título de técnico o profesional en cualquier área. 3.Cursos: Debe tener certificaciones de cursos en: a) Primeros auxilios. 10 horas. b) En temas de planes de emergencia y contingencia. 20 horas. c) Capacitación en normas de etiqueta y protocolo. 10 horas</v>
      </c>
      <c r="G33" s="40">
        <f>VLOOKUP(E33,'FICHA TECNICA - PRECIOS OFERTA '!$1:$1048576,3,0)</f>
        <v>351600</v>
      </c>
      <c r="H33" s="9">
        <v>1</v>
      </c>
      <c r="I33" s="40">
        <f t="shared" si="6"/>
        <v>351600</v>
      </c>
      <c r="J33" s="98"/>
    </row>
    <row r="34" spans="1:10" x14ac:dyDescent="0.3">
      <c r="A34" s="107"/>
      <c r="B34" s="39">
        <v>7</v>
      </c>
      <c r="C34" s="7">
        <v>45079</v>
      </c>
      <c r="D34" s="39">
        <v>1</v>
      </c>
      <c r="E34" s="8">
        <v>191</v>
      </c>
      <c r="F34" s="10" t="str">
        <f>VLOOKUP(E34,'FICHA TECNICA - PRECIOS OFERTA '!$1:$1048576,2,0)</f>
        <v>Operario para montaje y desmontaje de Carga por día de servicio. con dotacion de guantes y elementos de carga.</v>
      </c>
      <c r="G34" s="40">
        <f>VLOOKUP(E34,'FICHA TECNICA - PRECIOS OFERTA '!$1:$1048576,3,0)</f>
        <v>216800</v>
      </c>
      <c r="H34" s="9">
        <v>2</v>
      </c>
      <c r="I34" s="40">
        <f t="shared" si="6"/>
        <v>433600</v>
      </c>
      <c r="J34" s="98"/>
    </row>
    <row r="35" spans="1:10" x14ac:dyDescent="0.3">
      <c r="A35" s="108"/>
      <c r="B35" s="39">
        <v>7</v>
      </c>
      <c r="C35" s="7">
        <v>45079</v>
      </c>
      <c r="D35" s="39">
        <v>1</v>
      </c>
      <c r="E35" s="8">
        <v>11</v>
      </c>
      <c r="F35" s="10" t="str">
        <f>VLOOKUP(E35,'FICHA TECNICA - PRECIOS OFERTA '!$1:$1048576,2,0)</f>
        <v>Camión tipo 1 de 3,70 M de longitud modelo 2010 en adelante, servicio de alquiler por trayecto. Debe incluir conductor y ayudante</v>
      </c>
      <c r="G35" s="40">
        <f>VLOOKUP(E35,'FICHA TECNICA - PRECIOS OFERTA '!$1:$1048576,3,0)</f>
        <v>434100</v>
      </c>
      <c r="H35" s="9">
        <v>2</v>
      </c>
      <c r="I35" s="40">
        <f t="shared" si="6"/>
        <v>868200</v>
      </c>
      <c r="J35" s="99"/>
    </row>
    <row r="36" spans="1:10" ht="39.799999999999997" customHeight="1" x14ac:dyDescent="0.3">
      <c r="A36" s="44" t="s">
        <v>356</v>
      </c>
      <c r="B36" s="21">
        <v>8</v>
      </c>
      <c r="C36" s="22">
        <v>45083</v>
      </c>
      <c r="D36" s="21">
        <v>1</v>
      </c>
      <c r="E36" s="3">
        <v>235</v>
      </c>
      <c r="F36" s="57" t="str">
        <f>VLOOKUP(E36,'FICHA TECNICA - PRECIOS OFERTA '!$1:$1048576,2,0)</f>
        <v>Servicio alimentación - Refrigerio // Bebida, sanduche de jamón y queso, fruta de temporada. incluye transporte al lugar y en el horario indicados por la FUGA. De igual manera deberán entregarse debidamente embalados y deberán garantizarse las medidas de bioseguridad a que haya lugar.</v>
      </c>
      <c r="G36" s="20">
        <f>VLOOKUP(E36,'FICHA TECNICA - PRECIOS OFERTA '!$1:$1048576,3,0)</f>
        <v>11600</v>
      </c>
      <c r="H36" s="15">
        <v>30</v>
      </c>
      <c r="I36" s="20">
        <f t="shared" ref="I36" si="7">+G36*H36</f>
        <v>348000</v>
      </c>
      <c r="J36" s="43">
        <f>SUM(I36:I36)</f>
        <v>348000</v>
      </c>
    </row>
    <row r="37" spans="1:10" ht="60.25" x14ac:dyDescent="0.3">
      <c r="A37" s="82" t="s">
        <v>362</v>
      </c>
      <c r="B37" s="58">
        <v>10</v>
      </c>
      <c r="C37" s="59">
        <v>45093</v>
      </c>
      <c r="D37" s="58">
        <v>1</v>
      </c>
      <c r="E37" s="60">
        <v>235</v>
      </c>
      <c r="F37" s="61" t="str">
        <f>VLOOKUP(E37,'FICHA TECNICA - PRECIOS OFERTA '!$1:$1048576,2,0)</f>
        <v>Servicio alimentación - Refrigerio // Bebida, sanduche de jamón y queso, fruta de temporada. incluye transporte al lugar y en el horario indicados por la FUGA. De igual manera deberán entregarse debidamente embalados y deberán garantizarse las medidas de bioseguridad a que haya lugar.</v>
      </c>
      <c r="G37" s="62">
        <f>VLOOKUP(E37,'FICHA TECNICA - PRECIOS OFERTA '!$1:$1048576,3,0)</f>
        <v>11600</v>
      </c>
      <c r="H37" s="63">
        <v>8</v>
      </c>
      <c r="I37" s="62">
        <f t="shared" ref="I37:I41" si="8">+G37*H37</f>
        <v>92800</v>
      </c>
      <c r="J37" s="85">
        <f>SUM(I37:I40)</f>
        <v>1746200</v>
      </c>
    </row>
    <row r="38" spans="1:10" ht="210.8" x14ac:dyDescent="0.3">
      <c r="A38" s="83"/>
      <c r="B38" s="58">
        <v>10</v>
      </c>
      <c r="C38" s="59">
        <v>45093</v>
      </c>
      <c r="D38" s="58">
        <v>1</v>
      </c>
      <c r="E38" s="60">
        <v>182</v>
      </c>
      <c r="F38" s="61" t="str">
        <f>VLOOKUP(E38,'FICHA TECNICA - PRECIOS OFERTA '!$1:$1048576,2,0)</f>
        <v>COORDINADOR que deberá cumplir con los requisitos específicos, experiencia, nivel académico y cursos de acuerdo a lo señalado en las especificaciones técnicas, por 8 horas // 1. Requisitos específicos: a) Coordinar al grupo de operadores de protocolo. Esto es, establecer funciones, especificaciones y ubicación de los operadores dentro del lugar atendiendo las necesidades específicas del tipo de evento. b) Mantener informada a la Fundación de las novedades que se presenten antes, durante y al final de cada función. c) Las demás exigidas para los operadores logísticos de protocolo y de brigada. 2. Experiencia requerida: Dos (2) años como coordinador en actividades o servicios logísticos de protocolo en teatros de gran formato o auditorios con aglomeraciones de público de media complejidad. Nivel académico: Título de técnico o profesional en cualquier área. 3.Cursos: Debe tener certificaciones de cursos en: a) Primeros auxilios. 10 horas. b) En temas de planes de emergencia y contingencia. 20 horas. c) Capacitación en normas de etiqueta y protocolo. 10 horas</v>
      </c>
      <c r="G38" s="62">
        <f>VLOOKUP(E38,'FICHA TECNICA - PRECIOS OFERTA '!$1:$1048576,3,0)</f>
        <v>351600</v>
      </c>
      <c r="H38" s="63">
        <v>1</v>
      </c>
      <c r="I38" s="62">
        <f t="shared" si="8"/>
        <v>351600</v>
      </c>
      <c r="J38" s="86"/>
    </row>
    <row r="39" spans="1:10" ht="30.15" x14ac:dyDescent="0.3">
      <c r="A39" s="83"/>
      <c r="B39" s="58">
        <v>10</v>
      </c>
      <c r="C39" s="59">
        <v>45093</v>
      </c>
      <c r="D39" s="58">
        <v>1</v>
      </c>
      <c r="E39" s="60">
        <v>191</v>
      </c>
      <c r="F39" s="61" t="str">
        <f>VLOOKUP(E39,'FICHA TECNICA - PRECIOS OFERTA '!$1:$1048576,2,0)</f>
        <v>Operario para montaje y desmontaje de Carga por día de servicio. con dotacion de guantes y elementos de carga.</v>
      </c>
      <c r="G39" s="62">
        <f>VLOOKUP(E39,'FICHA TECNICA - PRECIOS OFERTA '!$1:$1048576,3,0)</f>
        <v>216800</v>
      </c>
      <c r="H39" s="63">
        <v>2</v>
      </c>
      <c r="I39" s="62">
        <f t="shared" si="8"/>
        <v>433600</v>
      </c>
      <c r="J39" s="86"/>
    </row>
    <row r="40" spans="1:10" ht="30.15" x14ac:dyDescent="0.3">
      <c r="A40" s="84"/>
      <c r="B40" s="58">
        <v>10</v>
      </c>
      <c r="C40" s="59">
        <v>45093</v>
      </c>
      <c r="D40" s="58">
        <v>1</v>
      </c>
      <c r="E40" s="60">
        <v>11</v>
      </c>
      <c r="F40" s="61" t="str">
        <f>VLOOKUP(E40,'FICHA TECNICA - PRECIOS OFERTA '!$1:$1048576,2,0)</f>
        <v>Camión tipo 1 de 3,70 M de longitud modelo 2010 en adelante, servicio de alquiler por trayecto. Debe incluir conductor y ayudante</v>
      </c>
      <c r="G40" s="62">
        <f>VLOOKUP(E40,'FICHA TECNICA - PRECIOS OFERTA '!$1:$1048576,3,0)</f>
        <v>434100</v>
      </c>
      <c r="H40" s="63">
        <v>2</v>
      </c>
      <c r="I40" s="62">
        <f t="shared" si="8"/>
        <v>868200</v>
      </c>
      <c r="J40" s="87"/>
    </row>
    <row r="41" spans="1:10" ht="255.95" x14ac:dyDescent="0.3">
      <c r="A41" s="44" t="s">
        <v>363</v>
      </c>
      <c r="B41" s="21">
        <v>14</v>
      </c>
      <c r="C41" s="22">
        <v>45107</v>
      </c>
      <c r="D41" s="21">
        <v>1</v>
      </c>
      <c r="E41" s="3">
        <v>332</v>
      </c>
      <c r="F41" s="57" t="s">
        <v>364</v>
      </c>
      <c r="G41" s="20">
        <v>180289.66</v>
      </c>
      <c r="H41" s="15">
        <v>3</v>
      </c>
      <c r="I41" s="20">
        <f t="shared" si="8"/>
        <v>540868.98</v>
      </c>
      <c r="J41" s="43">
        <f>SUM(I41:I41)</f>
        <v>540868.98</v>
      </c>
    </row>
    <row r="42" spans="1:10" ht="255.95" x14ac:dyDescent="0.3">
      <c r="A42" s="58" t="s">
        <v>365</v>
      </c>
      <c r="B42" s="58">
        <v>15</v>
      </c>
      <c r="C42" s="59">
        <v>45107</v>
      </c>
      <c r="D42" s="58">
        <v>1</v>
      </c>
      <c r="E42" s="60">
        <v>332</v>
      </c>
      <c r="F42" s="61" t="s">
        <v>364</v>
      </c>
      <c r="G42" s="62">
        <v>180289.66</v>
      </c>
      <c r="H42" s="63">
        <v>3</v>
      </c>
      <c r="I42" s="62">
        <f t="shared" ref="I42" si="9">+G42*H42</f>
        <v>540868.98</v>
      </c>
      <c r="J42" s="62">
        <f>I42</f>
        <v>540868.98</v>
      </c>
    </row>
    <row r="43" spans="1:10" ht="60.25" x14ac:dyDescent="0.3">
      <c r="A43" s="88" t="s">
        <v>366</v>
      </c>
      <c r="B43" s="66">
        <v>6</v>
      </c>
      <c r="C43" s="67">
        <v>45107</v>
      </c>
      <c r="D43" s="66">
        <v>2</v>
      </c>
      <c r="E43" s="68">
        <v>235</v>
      </c>
      <c r="F43" s="69" t="str">
        <f>VLOOKUP(E43,'FICHA TECNICA - PRECIOS OFERTA '!$1:$1048576,2,0)</f>
        <v>Servicio alimentación - Refrigerio // Bebida, sanduche de jamón y queso, fruta de temporada. incluye transporte al lugar y en el horario indicados por la FUGA. De igual manera deberán entregarse debidamente embalados y deberán garantizarse las medidas de bioseguridad a que haya lugar.</v>
      </c>
      <c r="G43" s="70">
        <f>VLOOKUP(E43,'FICHA TECNICA - PRECIOS OFERTA '!$1:$1048576,3,0)</f>
        <v>11600</v>
      </c>
      <c r="H43" s="71">
        <v>40</v>
      </c>
      <c r="I43" s="70">
        <f>+(G43*H43)</f>
        <v>464000</v>
      </c>
      <c r="J43" s="95">
        <f>SUM(I43:I49)</f>
        <v>4839600</v>
      </c>
    </row>
    <row r="44" spans="1:10" ht="39.799999999999997" customHeight="1" x14ac:dyDescent="0.3">
      <c r="A44" s="89"/>
      <c r="B44" s="66">
        <v>6</v>
      </c>
      <c r="C44" s="67">
        <v>45107</v>
      </c>
      <c r="D44" s="66">
        <v>2</v>
      </c>
      <c r="E44" s="68">
        <v>182</v>
      </c>
      <c r="F44" s="69" t="str">
        <f>VLOOKUP(E44,'FICHA TECNICA - PRECIOS OFERTA '!$1:$1048576,2,0)</f>
        <v>COORDINADOR que deberá cumplir con los requisitos específicos, experiencia, nivel académico y cursos de acuerdo a lo señalado en las especificaciones técnicas, por 8 horas // 1. Requisitos específicos: a) Coordinar al grupo de operadores de protocolo. Esto es, establecer funciones, especificaciones y ubicación de los operadores dentro del lugar atendiendo las necesidades específicas del tipo de evento. b) Mantener informada a la Fundación de las novedades que se presenten antes, durante y al final de cada función. c) Las demás exigidas para los operadores logísticos de protocolo y de brigada. 2. Experiencia requerida: Dos (2) años como coordinador en actividades o servicios logísticos de protocolo en teatros de gran formato o auditorios con aglomeraciones de público de media complejidad. Nivel académico: Título de técnico o profesional en cualquier área. 3.Cursos: Debe tener certificaciones de cursos en: a) Primeros auxilios. 10 horas. b) En temas de planes de emergencia y contingencia. 20 horas. c) Capacitación en normas de etiqueta y protocolo. 10 horas</v>
      </c>
      <c r="G44" s="70">
        <f>VLOOKUP(E44,'FICHA TECNICA - PRECIOS OFERTA '!$1:$1048576,3,0)</f>
        <v>351600</v>
      </c>
      <c r="H44" s="71">
        <v>1</v>
      </c>
      <c r="I44" s="70">
        <f t="shared" ref="I44" si="10">+G44*H44</f>
        <v>351600</v>
      </c>
      <c r="J44" s="95"/>
    </row>
    <row r="45" spans="1:10" ht="39.799999999999997" customHeight="1" x14ac:dyDescent="0.3">
      <c r="A45" s="89"/>
      <c r="B45" s="66">
        <v>6</v>
      </c>
      <c r="C45" s="67">
        <v>45107</v>
      </c>
      <c r="D45" s="66">
        <v>2</v>
      </c>
      <c r="E45" s="68">
        <v>179</v>
      </c>
      <c r="F45" s="69" t="str">
        <f>VLOOKUP(E45,'FICHA TECNICA - PRECIOS OFERTA '!$1:$1048576,2,0)</f>
        <v>Asistente Técnico (ROADIE). Servicio por 4 horas a cargo del montaje del sistema de amplificación solicitado y como apoyo técnico en tarima. El valor a cotizar se estima por día, por lo que se solicita indicar un valor global en este ítem. // A cargo del montaje del sistema de amplificación solicitado y como apoyo técnico en tarima. Experiencia Requerida: Minimo un (01) año de experiencia.</v>
      </c>
      <c r="G45" s="70">
        <f>VLOOKUP(E45,'FICHA TECNICA - PRECIOS OFERTA '!$1:$1048576,3,0)</f>
        <v>330200</v>
      </c>
      <c r="H45" s="71">
        <v>1</v>
      </c>
      <c r="I45" s="70">
        <f t="shared" ref="I45:I49" si="11">+G45*H45</f>
        <v>330200</v>
      </c>
      <c r="J45" s="95"/>
    </row>
    <row r="46" spans="1:10" ht="39.799999999999997" customHeight="1" x14ac:dyDescent="0.3">
      <c r="A46" s="89"/>
      <c r="B46" s="66">
        <v>6</v>
      </c>
      <c r="C46" s="67">
        <v>45107</v>
      </c>
      <c r="D46" s="66">
        <v>2</v>
      </c>
      <c r="E46" s="68">
        <v>11</v>
      </c>
      <c r="F46" s="69" t="str">
        <f>VLOOKUP(E46,'FICHA TECNICA - PRECIOS OFERTA '!$1:$1048576,2,0)</f>
        <v>Camión tipo 1 de 3,70 M de longitud modelo 2010 en adelante, servicio de alquiler por trayecto. Debe incluir conductor y ayudante</v>
      </c>
      <c r="G46" s="70">
        <f>VLOOKUP(E46,'FICHA TECNICA - PRECIOS OFERTA '!$1:$1048576,3,0)</f>
        <v>434100</v>
      </c>
      <c r="H46" s="71">
        <v>2</v>
      </c>
      <c r="I46" s="70">
        <f t="shared" si="11"/>
        <v>868200</v>
      </c>
      <c r="J46" s="95"/>
    </row>
    <row r="47" spans="1:10" ht="39.799999999999997" customHeight="1" x14ac:dyDescent="0.3">
      <c r="A47" s="89"/>
      <c r="B47" s="66">
        <v>6</v>
      </c>
      <c r="C47" s="67">
        <v>45107</v>
      </c>
      <c r="D47" s="66">
        <v>2</v>
      </c>
      <c r="E47" s="68">
        <v>191</v>
      </c>
      <c r="F47" s="69" t="str">
        <f>VLOOKUP(E47,'FICHA TECNICA - PRECIOS OFERTA '!$1:$1048576,2,0)</f>
        <v>Operario para montaje y desmontaje de Carga por día de servicio. con dotacion de guantes y elementos de carga.</v>
      </c>
      <c r="G47" s="70">
        <f>VLOOKUP(E47,'FICHA TECNICA - PRECIOS OFERTA '!$1:$1048576,3,0)</f>
        <v>216800</v>
      </c>
      <c r="H47" s="71">
        <v>4</v>
      </c>
      <c r="I47" s="70">
        <f t="shared" si="11"/>
        <v>867200</v>
      </c>
      <c r="J47" s="95"/>
    </row>
    <row r="48" spans="1:10" ht="39.799999999999997" customHeight="1" x14ac:dyDescent="0.3">
      <c r="A48" s="89"/>
      <c r="B48" s="66">
        <v>6</v>
      </c>
      <c r="C48" s="67">
        <v>45107</v>
      </c>
      <c r="D48" s="66">
        <v>2</v>
      </c>
      <c r="E48" s="68">
        <v>202</v>
      </c>
      <c r="F48" s="69" t="str">
        <f>VLOOKUP(E48,'FICHA TECNICA - PRECIOS OFERTA '!$1:$1048576,2,0)</f>
        <v>Plotter 1. Impresión de Banner a 1440 DPI, tamaño 2,70X2,70 metros. Backing // Banner backing: Incluye costo de instalación en marco tipo C y transporte al lugar de instalación. modular y escalable. Diseño suministrado por la FUGA</v>
      </c>
      <c r="G48" s="70">
        <f>VLOOKUP(E48,'FICHA TECNICA - PRECIOS OFERTA '!$1:$1048576,3,0)</f>
        <v>516700</v>
      </c>
      <c r="H48" s="71">
        <v>2</v>
      </c>
      <c r="I48" s="70">
        <f t="shared" si="11"/>
        <v>1033400</v>
      </c>
      <c r="J48" s="95"/>
    </row>
    <row r="49" spans="1:10" ht="39.799999999999997" customHeight="1" x14ac:dyDescent="0.3">
      <c r="A49" s="90"/>
      <c r="B49" s="66">
        <v>6</v>
      </c>
      <c r="C49" s="67">
        <v>45107</v>
      </c>
      <c r="D49" s="66">
        <v>2</v>
      </c>
      <c r="E49" s="68">
        <v>97</v>
      </c>
      <c r="F49" s="69" t="str">
        <f>VLOOKUP(E49,'FICHA TECNICA - PRECIOS OFERTA '!$1:$1048576,2,0)</f>
        <v>Paquete 3 de sonido. Servicio de alquiler por 12 horas, contadas a partir del recibo de la entidad. // 4 Micrófonos de cable Tipo Vocal - 4 Micrófonos de cable Tipo Instrumental - 4 Cabinas activas de 12" de 1000 W con su respectivo trípode - 4 Cabinas activas de 15" de 500 W con su respectivo trípode - 1 Consola digital de 16 canales - 4 Cajas directas - 1 Reproductor de CD / PC - Protector de voltaje. Dicho servicio incluye transporte al lugar y en el horario indicado por la FUGA</v>
      </c>
      <c r="G49" s="70">
        <f>VLOOKUP(E49,'FICHA TECNICA - PRECIOS OFERTA '!$1:$1048576,3,0)</f>
        <v>925000</v>
      </c>
      <c r="H49" s="71">
        <v>1</v>
      </c>
      <c r="I49" s="70">
        <f t="shared" si="11"/>
        <v>925000</v>
      </c>
      <c r="J49" s="96"/>
    </row>
    <row r="50" spans="1:10" ht="39.799999999999997" customHeight="1" x14ac:dyDescent="0.3">
      <c r="A50" s="82" t="s">
        <v>367</v>
      </c>
      <c r="B50" s="58">
        <v>11</v>
      </c>
      <c r="C50" s="59" t="s">
        <v>368</v>
      </c>
      <c r="D50" s="58">
        <v>2</v>
      </c>
      <c r="E50" s="60">
        <v>79</v>
      </c>
      <c r="F50" s="61" t="str">
        <f>VLOOKUP(E50,'FICHA TECNICA - PRECIOS OFERTA '!$1:$1048576,2,0)</f>
        <v>Luces móviles spot 1200 con portagobos. Servicio de alquiler por 12 horas, contadas a partir del recibo de la entidad.// el servicio incluye transporte al lugar y en el horario indicado por la FUGA</v>
      </c>
      <c r="G50" s="62">
        <f>VLOOKUP(E50,'FICHA TECNICA - PRECIOS OFERTA '!$1:$1048576,3,0)</f>
        <v>312600</v>
      </c>
      <c r="H50" s="63">
        <v>8</v>
      </c>
      <c r="I50" s="62">
        <f t="shared" ref="I50:I89" si="12">+G50*H50</f>
        <v>2500800</v>
      </c>
      <c r="J50" s="85">
        <f>SUM(I50:I145)</f>
        <v>336701200</v>
      </c>
    </row>
    <row r="51" spans="1:10" ht="39.799999999999997" customHeight="1" x14ac:dyDescent="0.3">
      <c r="A51" s="83"/>
      <c r="B51" s="58">
        <v>11</v>
      </c>
      <c r="C51" s="59" t="s">
        <v>368</v>
      </c>
      <c r="D51" s="58">
        <v>2</v>
      </c>
      <c r="E51" s="60">
        <v>80</v>
      </c>
      <c r="F51" s="61" t="str">
        <f>VLOOKUP(E51,'FICHA TECNICA - PRECIOS OFERTA '!$1:$1048576,2,0)</f>
        <v>Luces móviles wash 1200. Servicio de alquiler por 12 horas // El servicio incluye transporte al lugar y en el horario indicado por la FUGA</v>
      </c>
      <c r="G51" s="62">
        <f>VLOOKUP(E51,'FICHA TECNICA - PRECIOS OFERTA '!$1:$1048576,3,0)</f>
        <v>305900</v>
      </c>
      <c r="H51" s="63">
        <v>6</v>
      </c>
      <c r="I51" s="62">
        <f t="shared" si="12"/>
        <v>1835400</v>
      </c>
      <c r="J51" s="86"/>
    </row>
    <row r="52" spans="1:10" ht="39.799999999999997" customHeight="1" x14ac:dyDescent="0.3">
      <c r="A52" s="83"/>
      <c r="B52" s="58">
        <v>11</v>
      </c>
      <c r="C52" s="59" t="s">
        <v>368</v>
      </c>
      <c r="D52" s="58">
        <v>2</v>
      </c>
      <c r="E52" s="60">
        <v>69</v>
      </c>
      <c r="F52" s="61" t="str">
        <f>VLOOKUP(E52,'FICHA TECNICA - PRECIOS OFERTA '!$1:$1048576,2,0)</f>
        <v>Equipos cabeza móvil spot o wash. |Servicio de alquiler por 12 horas, contadas a partir del recibo de la entidad. // Cabeza móvil wash de 700W Dicho servicio incluye transporte al lugar y en el horario indicado por la FUGA</v>
      </c>
      <c r="G52" s="62">
        <f>VLOOKUP(E52,'FICHA TECNICA - PRECIOS OFERTA '!$1:$1048576,3,0)</f>
        <v>187400</v>
      </c>
      <c r="H52" s="63">
        <v>12</v>
      </c>
      <c r="I52" s="62">
        <f t="shared" si="12"/>
        <v>2248800</v>
      </c>
      <c r="J52" s="86"/>
    </row>
    <row r="53" spans="1:10" ht="39.799999999999997" customHeight="1" x14ac:dyDescent="0.3">
      <c r="A53" s="83"/>
      <c r="B53" s="58">
        <v>11</v>
      </c>
      <c r="C53" s="59" t="s">
        <v>368</v>
      </c>
      <c r="D53" s="58">
        <v>2</v>
      </c>
      <c r="E53" s="60">
        <v>89</v>
      </c>
      <c r="F53" s="61" t="str">
        <f>VLOOKUP(E53,'FICHA TECNICA - PRECIOS OFERTA '!$1:$1048576,2,0)</f>
        <v>Minibrutos de 8 lámparas potencia 5200W .Precio por 12 horas // el servicio incluye transporte al lugar y en el horario indicado por la FUGA</v>
      </c>
      <c r="G53" s="62">
        <f>VLOOKUP(E53,'FICHA TECNICA - PRECIOS OFERTA '!$1:$1048576,3,0)</f>
        <v>376500</v>
      </c>
      <c r="H53" s="63">
        <v>2</v>
      </c>
      <c r="I53" s="62">
        <f t="shared" si="12"/>
        <v>753000</v>
      </c>
      <c r="J53" s="86"/>
    </row>
    <row r="54" spans="1:10" ht="39.799999999999997" customHeight="1" x14ac:dyDescent="0.3">
      <c r="A54" s="83"/>
      <c r="B54" s="58">
        <v>11</v>
      </c>
      <c r="C54" s="59" t="s">
        <v>368</v>
      </c>
      <c r="D54" s="58">
        <v>2</v>
      </c>
      <c r="E54" s="60">
        <v>42</v>
      </c>
      <c r="F54" s="61" t="str">
        <f>VLOOKUP(E54,'FICHA TECNICA - PRECIOS OFERTA '!$1:$1048576,2,0)</f>
        <v>Barra LED RGB // Ángulo de apertura 12, 1 Metro lineal / 45°, Requieren controlador(capacidad 180w / 600w compatible dmx512) y fuente (60w). Alquier de 12 horas contadas del recibo del recibo por la entidad. Dicho servicio incluye transporte al lugar y en el horario indicado por la FUGA</v>
      </c>
      <c r="G54" s="62">
        <f>VLOOKUP(E54,'FICHA TECNICA - PRECIOS OFERTA '!$1:$1048576,3,0)</f>
        <v>327800</v>
      </c>
      <c r="H54" s="63">
        <v>8</v>
      </c>
      <c r="I54" s="62">
        <f t="shared" si="12"/>
        <v>2622400</v>
      </c>
      <c r="J54" s="86"/>
    </row>
    <row r="55" spans="1:10" ht="39.799999999999997" customHeight="1" x14ac:dyDescent="0.3">
      <c r="A55" s="83"/>
      <c r="B55" s="58">
        <v>11</v>
      </c>
      <c r="C55" s="59" t="s">
        <v>368</v>
      </c>
      <c r="D55" s="58">
        <v>2</v>
      </c>
      <c r="E55" s="60">
        <v>41</v>
      </c>
      <c r="F55" s="61" t="str">
        <f>VLOOKUP(E55,'FICHA TECNICA - PRECIOS OFERTA '!$1:$1048576,2,0)</f>
        <v>Barra LED para iluminación de fachadas. Servicio de alquiler por 12 horas, contadas a partir del recibo del recibo por la entidad..// Led. RGBWY. Dicho servicio incluye transporte al lugar y en el horario indicado por la FUGA</v>
      </c>
      <c r="G55" s="62">
        <f>VLOOKUP(E55,'FICHA TECNICA - PRECIOS OFERTA '!$1:$1048576,3,0)</f>
        <v>258200</v>
      </c>
      <c r="H55" s="63">
        <v>8</v>
      </c>
      <c r="I55" s="62">
        <f t="shared" si="12"/>
        <v>2065600</v>
      </c>
      <c r="J55" s="86"/>
    </row>
    <row r="56" spans="1:10" ht="39.799999999999997" customHeight="1" x14ac:dyDescent="0.3">
      <c r="A56" s="83"/>
      <c r="B56" s="58">
        <v>11</v>
      </c>
      <c r="C56" s="59" t="s">
        <v>368</v>
      </c>
      <c r="D56" s="58">
        <v>2</v>
      </c>
      <c r="E56" s="60">
        <v>103</v>
      </c>
      <c r="F56" s="61" t="str">
        <f>VLOOKUP(E56,'FICHA TECNICA - PRECIOS OFERTA '!$1:$1048576,2,0)</f>
        <v>Par Led. Servicio de alquiler por 12 horas, contadas a partir del recibo de la entidad.// Par Led. RGBWY. Dicho servicio incluye transporte al lugar y en el horario indicado por la FUGA</v>
      </c>
      <c r="G56" s="62">
        <f>VLOOKUP(E56,'FICHA TECNICA - PRECIOS OFERTA '!$1:$1048576,3,0)</f>
        <v>145800</v>
      </c>
      <c r="H56" s="63">
        <v>12</v>
      </c>
      <c r="I56" s="62">
        <f t="shared" si="12"/>
        <v>1749600</v>
      </c>
      <c r="J56" s="86"/>
    </row>
    <row r="57" spans="1:10" ht="39.799999999999997" customHeight="1" x14ac:dyDescent="0.3">
      <c r="A57" s="83"/>
      <c r="B57" s="58">
        <v>11</v>
      </c>
      <c r="C57" s="59" t="s">
        <v>368</v>
      </c>
      <c r="D57" s="58">
        <v>2</v>
      </c>
      <c r="E57" s="60">
        <v>82</v>
      </c>
      <c r="F57" s="61" t="str">
        <f>VLOOKUP(E57,'FICHA TECNICA - PRECIOS OFERTA '!$1:$1048576,2,0)</f>
        <v>Máquina humo. Servicio de alquiler por 12 horas, contadas a partir del recibo a satisfacción de la entidad. // Máquina de humo (con ventilador para garantizar dispersión) y conexión a dmx o eternet. Dicho servicio incluye transporte al lugar y en el horario indicado por la FUGA</v>
      </c>
      <c r="G57" s="62">
        <f>VLOOKUP(E57,'FICHA TECNICA - PRECIOS OFERTA '!$1:$1048576,3,0)</f>
        <v>104900</v>
      </c>
      <c r="H57" s="63">
        <v>6</v>
      </c>
      <c r="I57" s="62">
        <f t="shared" si="12"/>
        <v>629400</v>
      </c>
      <c r="J57" s="86"/>
    </row>
    <row r="58" spans="1:10" ht="39.799999999999997" customHeight="1" x14ac:dyDescent="0.3">
      <c r="A58" s="83"/>
      <c r="B58" s="58">
        <v>11</v>
      </c>
      <c r="C58" s="59" t="s">
        <v>368</v>
      </c>
      <c r="D58" s="58">
        <v>2</v>
      </c>
      <c r="E58" s="60">
        <v>113</v>
      </c>
      <c r="F58" s="61" t="str">
        <f>VLOOKUP(E58,'FICHA TECNICA - PRECIOS OFERTA '!$1:$1048576,2,0)</f>
        <v>Seguidor. Servicio de alquiler por 12 horas, contadas a partir del recibo de la entidad. // 1200 W HMI. Dicho servicio incluye transporte al lugar y en el horario indicado por la FUGA</v>
      </c>
      <c r="G58" s="62">
        <f>VLOOKUP(E58,'FICHA TECNICA - PRECIOS OFERTA '!$1:$1048576,3,0)</f>
        <v>726200</v>
      </c>
      <c r="H58" s="63">
        <v>1</v>
      </c>
      <c r="I58" s="62">
        <f t="shared" si="12"/>
        <v>726200</v>
      </c>
      <c r="J58" s="86"/>
    </row>
    <row r="59" spans="1:10" ht="39.799999999999997" customHeight="1" x14ac:dyDescent="0.3">
      <c r="A59" s="83"/>
      <c r="B59" s="58">
        <v>11</v>
      </c>
      <c r="C59" s="59" t="s">
        <v>368</v>
      </c>
      <c r="D59" s="58">
        <v>2</v>
      </c>
      <c r="E59" s="60">
        <v>74</v>
      </c>
      <c r="F59" s="61" t="str">
        <f>VLOOKUP(E59,'FICHA TECNICA - PRECIOS OFERTA '!$1:$1048576,2,0)</f>
        <v>Iluminación móvil. Servicio de alquiler por 12 horas, contadas a partir del recibo de la entidad. // Consola de iluminación con salidas compatibles con protocolo DMX. Dicho servicio incluye transporte al lugar y en el horario indicado por la FUGA</v>
      </c>
      <c r="G59" s="62">
        <f>VLOOKUP(E59,'FICHA TECNICA - PRECIOS OFERTA '!$1:$1048576,3,0)</f>
        <v>488000</v>
      </c>
      <c r="H59" s="63">
        <v>3</v>
      </c>
      <c r="I59" s="62">
        <f t="shared" si="12"/>
        <v>1464000</v>
      </c>
      <c r="J59" s="86"/>
    </row>
    <row r="60" spans="1:10" ht="39.799999999999997" customHeight="1" x14ac:dyDescent="0.3">
      <c r="A60" s="83"/>
      <c r="B60" s="58">
        <v>11</v>
      </c>
      <c r="C60" s="59" t="s">
        <v>368</v>
      </c>
      <c r="D60" s="58">
        <v>2</v>
      </c>
      <c r="E60" s="60">
        <v>122</v>
      </c>
      <c r="F60" s="61" t="str">
        <f>VLOOKUP(E60,'FICHA TECNICA - PRECIOS OFERTA '!$1:$1048576,2,0)</f>
        <v>Sistema de truss de 3 Metros de largo por 40 cm de alto y 40 cm de ancho Peso 27.5 Kg. Diámetro principal del tubo: 50mm, por día: (12 horas). Debe incluir montaje y transporte. // Peso 27.5 Kg. Diámetro principal del tubo: 50mm</v>
      </c>
      <c r="G60" s="62">
        <f>VLOOKUP(E60,'FICHA TECNICA - PRECIOS OFERTA '!$1:$1048576,3,0)</f>
        <v>331300</v>
      </c>
      <c r="H60" s="63">
        <v>8</v>
      </c>
      <c r="I60" s="62">
        <f t="shared" si="12"/>
        <v>2650400</v>
      </c>
      <c r="J60" s="86"/>
    </row>
    <row r="61" spans="1:10" ht="39.799999999999997" customHeight="1" x14ac:dyDescent="0.3">
      <c r="A61" s="83"/>
      <c r="B61" s="58">
        <v>11</v>
      </c>
      <c r="C61" s="59" t="s">
        <v>368</v>
      </c>
      <c r="D61" s="58">
        <v>2</v>
      </c>
      <c r="E61" s="60">
        <v>130</v>
      </c>
      <c r="F61" s="61" t="str">
        <f>VLOOKUP(E61,'FICHA TECNICA - PRECIOS OFERTA '!$1:$1048576,2,0)</f>
        <v>Truss. Servicio de alquiler por 12 horas, contadas a partir del recibo de la entidad. // Alquiler Sistema de truss de 3 Metros de largo por 40 cm de alto y 40 cm de ancho Peso 27.5 Kg. Diámetro principal del tubo: 50mm. Debe incluir montaje y transporte. // Peso 27.5 Kg. Diámetro principal del tubo: 50mmDicho servicio incluye transporte al lugar y en el horario indicado por la FUGA.</v>
      </c>
      <c r="G61" s="62">
        <f>VLOOKUP(E61,'FICHA TECNICA - PRECIOS OFERTA '!$1:$1048576,3,0)</f>
        <v>316000</v>
      </c>
      <c r="H61" s="63">
        <v>8</v>
      </c>
      <c r="I61" s="62">
        <f t="shared" si="12"/>
        <v>2528000</v>
      </c>
      <c r="J61" s="86"/>
    </row>
    <row r="62" spans="1:10" ht="39.799999999999997" customHeight="1" x14ac:dyDescent="0.3">
      <c r="A62" s="83"/>
      <c r="B62" s="58">
        <v>11</v>
      </c>
      <c r="C62" s="59" t="s">
        <v>368</v>
      </c>
      <c r="D62" s="58">
        <v>2</v>
      </c>
      <c r="E62" s="60">
        <v>1</v>
      </c>
      <c r="F62" s="61" t="str">
        <f>VLOOKUP(E62,'FICHA TECNICA - PRECIOS OFERTA '!$1:$1048576,2,0)</f>
        <v>Planta eléctrica de 125 KV. Las plantas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tendido eléctrico y cables etc.) Todas las plantas deberán contar con extintores en vehículo y planta. Todo el cableado utilizado deberá estar en perfectas condiciones de instalación teniendo en cuenta las normas de seguridad. Precio de alquiler por día (8 horas). Debe incluir transporte, operario.</v>
      </c>
      <c r="G62" s="62">
        <f>VLOOKUP(E62,'FICHA TECNICA - PRECIOS OFERTA '!$1:$1048576,3,0)</f>
        <v>1982300</v>
      </c>
      <c r="H62" s="63">
        <v>2</v>
      </c>
      <c r="I62" s="62">
        <f t="shared" ref="I62:I88" si="13">+G62*H62</f>
        <v>3964600</v>
      </c>
      <c r="J62" s="86"/>
    </row>
    <row r="63" spans="1:10" ht="39.799999999999997" customHeight="1" x14ac:dyDescent="0.3">
      <c r="A63" s="83"/>
      <c r="B63" s="58">
        <v>11</v>
      </c>
      <c r="C63" s="59" t="s">
        <v>368</v>
      </c>
      <c r="D63" s="58">
        <v>2</v>
      </c>
      <c r="E63" s="60">
        <v>167</v>
      </c>
      <c r="F63" s="61" t="str">
        <f>VLOOKUP(E63,'FICHA TECNICA - PRECIOS OFERTA '!$1:$1048576,2,0)</f>
        <v>Techo. Servicio de alquiler por 12 horas, contadas a partir del recibo a satisfacción de la entidad. // Alquiler techo de tarima: 9 x 6 Metros a una altura de 8 Metros de piso a la parte baja del techo y demás posibilidades de tamaños y alturas correspondientes a las medidas de tarimas dadas con cámara negra en tela o lona ( no poli sombra) en el interior y cobertura impermeable negra en la parte externa de toda la estructura de ser necesaria. De acuerdo a especificaciones técnicas. Debe venir con la infraestructura necesaria para su instalación y que garantice la seguridad del montaje y del equipo humano. ( El techo deberá ser especializado para la presentación de conciertos en estructura modular ground support o en truss y deberá estar en capacidad de soportar el peso de los equipos que se incluyan) Se deberá anexar planos generales del montaje, certificar la estabilidad y la calidad de la estructura. El techo deberá estar convenientemente protegido contra posibles descargas eléctricas que puedan afectar a las personas que trabajen dentro o alrededor del escenario. El techo deberá estar anclado técnicamente de acuerdo con las recomendaciones establecidas por el fabricante y deberán incluirse las guayas, tensores y los tanques de agua llenos y necesarios para esta función de contrapeso. Debe incluir transporte, instalación y desmontaje al lugar y en el horario indicado por la FUGA.</v>
      </c>
      <c r="G63" s="62">
        <f>VLOOKUP(E63,'FICHA TECNICA - PRECIOS OFERTA '!$1:$1048576,3,0)</f>
        <v>6204900</v>
      </c>
      <c r="H63" s="63">
        <v>2</v>
      </c>
      <c r="I63" s="62">
        <f t="shared" si="13"/>
        <v>12409800</v>
      </c>
      <c r="J63" s="86"/>
    </row>
    <row r="64" spans="1:10" ht="39.799999999999997" customHeight="1" x14ac:dyDescent="0.3">
      <c r="A64" s="83"/>
      <c r="B64" s="58">
        <v>11</v>
      </c>
      <c r="C64" s="59" t="s">
        <v>368</v>
      </c>
      <c r="D64" s="58">
        <v>2</v>
      </c>
      <c r="E64" s="60">
        <v>156</v>
      </c>
      <c r="F64" s="61" t="str">
        <f>VLOOKUP(E64,'FICHA TECNICA - PRECIOS OFERTA '!$1:$1048576,2,0)</f>
        <v>Tarima de 12 Metros x 12 Metros a una altura de 1.50 Metros+ 2 áreas de trabajo de 4,80 x 4,80 Metros + dos escaleras con barandas. La tarima deberá contar con superficies totalmente lisa y los módulos deberán encajar unos con otros y estar en perfectas condiciones en todas sus uniones, sin huecos. Debe incluir transporte, instalación y desmontaje. Dicho servicio incluye transporte al lugar y en el horario indicado por la FUGA. Precio de alquiler por 12 horas.</v>
      </c>
      <c r="G64" s="62">
        <f>VLOOKUP(E64,'FICHA TECNICA - PRECIOS OFERTA '!$1:$1048576,3,0)</f>
        <v>1727100</v>
      </c>
      <c r="H64" s="63">
        <v>2</v>
      </c>
      <c r="I64" s="62">
        <f t="shared" si="13"/>
        <v>3454200</v>
      </c>
      <c r="J64" s="86"/>
    </row>
    <row r="65" spans="1:10" ht="39.799999999999997" customHeight="1" x14ac:dyDescent="0.3">
      <c r="A65" s="83"/>
      <c r="B65" s="58">
        <v>11</v>
      </c>
      <c r="C65" s="59" t="s">
        <v>368</v>
      </c>
      <c r="D65" s="58">
        <v>2</v>
      </c>
      <c r="E65" s="60">
        <v>146</v>
      </c>
      <c r="F65" s="61" t="str">
        <f>VLOOKUP(E65,'FICHA TECNICA - PRECIOS OFERTA '!$1:$1048576,2,0)</f>
        <v>Carpa tipo pagoda/árabe 4mts x 4 mts de fondo .Estructural en tubería cuadrada encerchada y de fácil ensamblaje, Lona plástica con microfibras internas totalmente impermeable para el techo tamaños de, con laterales tipo vitral. Precio de alquiler por 12 horas. Debe incluir montaje, desmontaje y transporte. // Precio por día (12 horas). Debe incluir montaje, desmontaje y transporte.</v>
      </c>
      <c r="G65" s="62">
        <f>VLOOKUP(E65,'FICHA TECNICA - PRECIOS OFERTA '!$1:$1048576,3,0)</f>
        <v>324000</v>
      </c>
      <c r="H65" s="63">
        <v>2</v>
      </c>
      <c r="I65" s="62">
        <f t="shared" si="13"/>
        <v>648000</v>
      </c>
      <c r="J65" s="86"/>
    </row>
    <row r="66" spans="1:10" ht="39.799999999999997" customHeight="1" x14ac:dyDescent="0.3">
      <c r="A66" s="83"/>
      <c r="B66" s="58">
        <v>11</v>
      </c>
      <c r="C66" s="59" t="s">
        <v>368</v>
      </c>
      <c r="D66" s="58">
        <v>2</v>
      </c>
      <c r="E66" s="60">
        <v>151</v>
      </c>
      <c r="F66" s="61" t="str">
        <f>VLOOKUP(E66,'FICHA TECNICA - PRECIOS OFERTA '!$1:$1048576,2,0)</f>
        <v>Piso tablón negro. Servicio de alquiler por 24 horas, contadas a partir del recibo a satisfacción de la entidad. // 1,20 x 2,4 Metros. Debe incluir transporte, instalación y desmontaje al lugar y en el horario indicado por la FUGA.</v>
      </c>
      <c r="G66" s="62">
        <f>VLOOKUP(E66,'FICHA TECNICA - PRECIOS OFERTA '!$1:$1048576,3,0)</f>
        <v>132700</v>
      </c>
      <c r="H66" s="63">
        <v>8</v>
      </c>
      <c r="I66" s="62">
        <f t="shared" si="13"/>
        <v>1061600</v>
      </c>
      <c r="J66" s="86"/>
    </row>
    <row r="67" spans="1:10" ht="39.799999999999997" customHeight="1" x14ac:dyDescent="0.3">
      <c r="A67" s="83"/>
      <c r="B67" s="58">
        <v>11</v>
      </c>
      <c r="C67" s="59" t="s">
        <v>368</v>
      </c>
      <c r="D67" s="58">
        <v>2</v>
      </c>
      <c r="E67" s="60">
        <v>147</v>
      </c>
      <c r="F67" s="61" t="str">
        <f>VLOOKUP(E67,'FICHA TECNICA - PRECIOS OFERTA '!$1:$1048576,2,0)</f>
        <v>Contrapesos para andamio certificado. Servicio de alquiler por 48 horas, contadas a partir del recibo a satisfacción de la entidad. // Alquiler de contrapeso por sección. Dicho servicio incluye transporte al lugar y en el horario indicado por la FUGA.</v>
      </c>
      <c r="G67" s="62">
        <f>VLOOKUP(E67,'FICHA TECNICA - PRECIOS OFERTA '!$1:$1048576,3,0)</f>
        <v>200100</v>
      </c>
      <c r="H67" s="63">
        <v>8</v>
      </c>
      <c r="I67" s="62">
        <f t="shared" si="13"/>
        <v>1600800</v>
      </c>
      <c r="J67" s="86"/>
    </row>
    <row r="68" spans="1:10" ht="39.799999999999997" customHeight="1" x14ac:dyDescent="0.3">
      <c r="A68" s="83"/>
      <c r="B68" s="58">
        <v>11</v>
      </c>
      <c r="C68" s="59" t="s">
        <v>368</v>
      </c>
      <c r="D68" s="58">
        <v>2</v>
      </c>
      <c r="E68" s="60">
        <v>122</v>
      </c>
      <c r="F68" s="61" t="str">
        <f>VLOOKUP(E68,'FICHA TECNICA - PRECIOS OFERTA '!$1:$1048576,2,0)</f>
        <v>Sistema de truss de 3 Metros de largo por 40 cm de alto y 40 cm de ancho Peso 27.5 Kg. Diámetro principal del tubo: 50mm, por día: (12 horas). Debe incluir montaje y transporte. // Peso 27.5 Kg. Diámetro principal del tubo: 50mm</v>
      </c>
      <c r="G68" s="62">
        <f>VLOOKUP(E68,'FICHA TECNICA - PRECIOS OFERTA '!$1:$1048576,3,0)</f>
        <v>331300</v>
      </c>
      <c r="H68" s="63">
        <v>22</v>
      </c>
      <c r="I68" s="62">
        <f t="shared" si="13"/>
        <v>7288600</v>
      </c>
      <c r="J68" s="86"/>
    </row>
    <row r="69" spans="1:10" ht="39.799999999999997" customHeight="1" x14ac:dyDescent="0.3">
      <c r="A69" s="83"/>
      <c r="B69" s="58">
        <v>11</v>
      </c>
      <c r="C69" s="59" t="s">
        <v>368</v>
      </c>
      <c r="D69" s="58">
        <v>2</v>
      </c>
      <c r="E69" s="60">
        <v>200</v>
      </c>
      <c r="F69" s="61" t="str">
        <f>VLOOKUP(E69,'FICHA TECNICA - PRECIOS OFERTA '!$1:$1048576,2,0)</f>
        <v>Técnico Especializado en escenario (Jefe de Escenario) // Mínimo 1 año de experiencia, relacionada al servicio contratado - servicio 1 a 12 horas</v>
      </c>
      <c r="G69" s="62">
        <f>VLOOKUP(E69,'FICHA TECNICA - PRECIOS OFERTA '!$1:$1048576,3,0)</f>
        <v>830800</v>
      </c>
      <c r="H69" s="63">
        <v>3</v>
      </c>
      <c r="I69" s="62">
        <f t="shared" si="13"/>
        <v>2492400</v>
      </c>
      <c r="J69" s="86"/>
    </row>
    <row r="70" spans="1:10" ht="39.799999999999997" customHeight="1" x14ac:dyDescent="0.3">
      <c r="A70" s="83"/>
      <c r="B70" s="58">
        <v>11</v>
      </c>
      <c r="C70" s="59" t="s">
        <v>368</v>
      </c>
      <c r="D70" s="58">
        <v>2</v>
      </c>
      <c r="E70" s="60">
        <v>91</v>
      </c>
      <c r="F70" s="61" t="str">
        <f>VLOOKUP(E70,'FICHA TECNICA - PRECIOS OFERTA '!$1:$1048576,2,0)</f>
        <v>Módulo de pantalla LED de 50cm x 50cm x 8cm pixel pitch 3.91mm + estructura para instalar todos los equipos. Servicio de alquiler por 12 horas</v>
      </c>
      <c r="G70" s="62">
        <f>VLOOKUP(E70,'FICHA TECNICA - PRECIOS OFERTA '!$1:$1048576,3,0)</f>
        <v>406400</v>
      </c>
      <c r="H70" s="63">
        <v>28</v>
      </c>
      <c r="I70" s="62">
        <f t="shared" si="13"/>
        <v>11379200</v>
      </c>
      <c r="J70" s="86"/>
    </row>
    <row r="71" spans="1:10" ht="39.799999999999997" customHeight="1" x14ac:dyDescent="0.3">
      <c r="A71" s="83"/>
      <c r="B71" s="58">
        <v>11</v>
      </c>
      <c r="C71" s="59" t="s">
        <v>368</v>
      </c>
      <c r="D71" s="58">
        <v>2</v>
      </c>
      <c r="E71" s="60">
        <v>130</v>
      </c>
      <c r="F71" s="61" t="str">
        <f>VLOOKUP(E71,'FICHA TECNICA - PRECIOS OFERTA '!$1:$1048576,2,0)</f>
        <v>Truss. Servicio de alquiler por 12 horas, contadas a partir del recibo de la entidad. // Alquiler Sistema de truss de 3 Metros de largo por 40 cm de alto y 40 cm de ancho Peso 27.5 Kg. Diámetro principal del tubo: 50mm. Debe incluir montaje y transporte. // Peso 27.5 Kg. Diámetro principal del tubo: 50mmDicho servicio incluye transporte al lugar y en el horario indicado por la FUGA.</v>
      </c>
      <c r="G71" s="62">
        <f>VLOOKUP(E71,'FICHA TECNICA - PRECIOS OFERTA '!$1:$1048576,3,0)</f>
        <v>316000</v>
      </c>
      <c r="H71" s="63">
        <v>6</v>
      </c>
      <c r="I71" s="62">
        <f t="shared" si="13"/>
        <v>1896000</v>
      </c>
      <c r="J71" s="86"/>
    </row>
    <row r="72" spans="1:10" ht="39.799999999999997" customHeight="1" x14ac:dyDescent="0.3">
      <c r="A72" s="83"/>
      <c r="B72" s="58">
        <v>11</v>
      </c>
      <c r="C72" s="59" t="s">
        <v>368</v>
      </c>
      <c r="D72" s="58">
        <v>2</v>
      </c>
      <c r="E72" s="60">
        <v>157</v>
      </c>
      <c r="F72" s="61" t="str">
        <f>VLOOKUP(E72,'FICHA TECNICA - PRECIOS OFERTA '!$1:$1048576,2,0)</f>
        <v>Tarima de 2.40 Metros x 2,40 Metros a una altura entre 60 cms y 90 cms de altura. La Tarima deberá contar con superficies totalmente lisa y los módulos deberán encajar unos con otros y estar en perfectas condiciones en todas sus uniones, sin huecos. Debe incluir transporte, instalación y desmontaje. Debe incluir ruedas para facilitar su movimiento en el escenario. Dicho servicio incluye transporte al lugar y en el horario indicado por la FUGA. Precio de alquiler por 12 horas</v>
      </c>
      <c r="G72" s="62">
        <f>VLOOKUP(E72,'FICHA TECNICA - PRECIOS OFERTA '!$1:$1048576,3,0)</f>
        <v>83500</v>
      </c>
      <c r="H72" s="63">
        <v>6</v>
      </c>
      <c r="I72" s="62">
        <f t="shared" ref="I72" si="14">+G72*H72</f>
        <v>501000</v>
      </c>
      <c r="J72" s="86"/>
    </row>
    <row r="73" spans="1:10" ht="39.799999999999997" customHeight="1" x14ac:dyDescent="0.3">
      <c r="A73" s="83"/>
      <c r="B73" s="58">
        <v>11</v>
      </c>
      <c r="C73" s="59" t="s">
        <v>368</v>
      </c>
      <c r="D73" s="58">
        <v>2</v>
      </c>
      <c r="E73" s="60">
        <v>1</v>
      </c>
      <c r="F73" s="61" t="str">
        <f>VLOOKUP(E73,'FICHA TECNICA - PRECIOS OFERTA '!$1:$1048576,2,0)</f>
        <v>Planta eléctrica de 125 KV. Las plantas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tendido eléctrico y cables etc.) Todas las plantas deberán contar con extintores en vehículo y planta. Todo el cableado utilizado deberá estar en perfectas condiciones de instalación teniendo en cuenta las normas de seguridad. Precio de alquiler por día (8 horas). Debe incluir transporte, operario.</v>
      </c>
      <c r="G73" s="62">
        <f>VLOOKUP(E73,'FICHA TECNICA - PRECIOS OFERTA '!$1:$1048576,3,0)</f>
        <v>1982300</v>
      </c>
      <c r="H73" s="63">
        <v>2</v>
      </c>
      <c r="I73" s="62">
        <f t="shared" si="13"/>
        <v>3964600</v>
      </c>
      <c r="J73" s="86"/>
    </row>
    <row r="74" spans="1:10" ht="39.799999999999997" customHeight="1" x14ac:dyDescent="0.3">
      <c r="A74" s="83"/>
      <c r="B74" s="58">
        <v>11</v>
      </c>
      <c r="C74" s="59" t="s">
        <v>368</v>
      </c>
      <c r="D74" s="58">
        <v>2</v>
      </c>
      <c r="E74" s="60">
        <v>54</v>
      </c>
      <c r="F74" s="61" t="str">
        <f>VLOOKUP(E74,'FICHA TECNICA - PRECIOS OFERTA '!$1:$1048576,2,0)</f>
        <v>Circuito cerrado y cámaras. Servicio de alquiler por 6 horas, contadas a partir del recibo de la entidad. // Alquiler de circuito cerrado de 4 cámaras + sistema de comunicación de intercom + un puesto fijo digital para el funcionamiento del sistema + lector + cableado necesario+ pantallas plasma de 42" con base en red para las áreas de trabajo, monitores escenario y house mix + estructura para instalar todos los equipos. Incluye operario. Dicho servicio incluye transporte al lugar y en el horario indicado por la FUGA.</v>
      </c>
      <c r="G74" s="62">
        <f>VLOOKUP(E74,'FICHA TECNICA - PRECIOS OFERTA '!$1:$1048576,3,0)</f>
        <v>1425800</v>
      </c>
      <c r="H74" s="63">
        <v>2</v>
      </c>
      <c r="I74" s="62">
        <f t="shared" si="13"/>
        <v>2851600</v>
      </c>
      <c r="J74" s="86"/>
    </row>
    <row r="75" spans="1:10" ht="39.799999999999997" customHeight="1" x14ac:dyDescent="0.3">
      <c r="A75" s="83"/>
      <c r="B75" s="58">
        <v>11</v>
      </c>
      <c r="C75" s="59" t="s">
        <v>368</v>
      </c>
      <c r="D75" s="58">
        <v>2</v>
      </c>
      <c r="E75" s="60">
        <v>118</v>
      </c>
      <c r="F75" s="61" t="str">
        <f>VLOOKUP(E75,'FICHA TECNICA - PRECIOS OFERTA '!$1:$1048576,2,0)</f>
        <v>Sistema de amplificación profesional line array, que garantice el óptimo cubrimiento a 106 decibeles en medición C para 5000 personas (12 cajas "6 cajas por lado" y 6 bajos dobles). Alquiler por12 horas. // Alquiler por 12 horas. El proveedor del sistema de amplificación de sonido debe suministrar los cables de señal y cableado eléctrico suficiente para la interconexión de los equipos, y estos deben encontrase en perfectas condiciones. También debe proveer las pilas para los sistemas inalámbricos que contemplen pruebas de sonido y evento.</v>
      </c>
      <c r="G75" s="62">
        <f>VLOOKUP(E75,'FICHA TECNICA - PRECIOS OFERTA '!$1:$1048576,3,0)</f>
        <v>4770000</v>
      </c>
      <c r="H75" s="63">
        <v>4</v>
      </c>
      <c r="I75" s="62">
        <f t="shared" si="13"/>
        <v>19080000</v>
      </c>
      <c r="J75" s="86"/>
    </row>
    <row r="76" spans="1:10" ht="39.799999999999997" customHeight="1" x14ac:dyDescent="0.3">
      <c r="A76" s="83"/>
      <c r="B76" s="58">
        <v>11</v>
      </c>
      <c r="C76" s="59" t="s">
        <v>368</v>
      </c>
      <c r="D76" s="58">
        <v>2</v>
      </c>
      <c r="E76" s="60">
        <v>61</v>
      </c>
      <c r="F76" s="61" t="str">
        <f>VLOOKUP(E76,'FICHA TECNICA - PRECIOS OFERTA '!$1:$1048576,2,0)</f>
        <v>Consola 4. Servicio de alquiler por 12 horas, contadas a partir del recibo de la entidad. // 48 canales digital. Dicho servicio incluye transporte al lugar y en el horario indicado por la FUGA</v>
      </c>
      <c r="G76" s="62">
        <f>VLOOKUP(E76,'FICHA TECNICA - PRECIOS OFERTA '!$1:$1048576,3,0)</f>
        <v>2053700</v>
      </c>
      <c r="H76" s="63">
        <v>3</v>
      </c>
      <c r="I76" s="62">
        <f t="shared" si="13"/>
        <v>6161100</v>
      </c>
      <c r="J76" s="86"/>
    </row>
    <row r="77" spans="1:10" ht="39.799999999999997" customHeight="1" x14ac:dyDescent="0.3">
      <c r="A77" s="83"/>
      <c r="B77" s="58">
        <v>11</v>
      </c>
      <c r="C77" s="59" t="s">
        <v>368</v>
      </c>
      <c r="D77" s="58">
        <v>2</v>
      </c>
      <c r="E77" s="60">
        <v>63</v>
      </c>
      <c r="F77" s="61" t="str">
        <f>VLOOKUP(E77,'FICHA TECNICA - PRECIOS OFERTA '!$1:$1048576,2,0)</f>
        <v>Culebra (Snake) 2. Servicio de alquiler por 12 horas, contadas a partir del recibo de la entidad. // 48 canales principales y 24 canales auxiliares para envíos de seña. Dicho servicio incluye transporte al lugar y en el horario indicado por la FUGA</v>
      </c>
      <c r="G77" s="62">
        <f>VLOOKUP(E77,'FICHA TECNICA - PRECIOS OFERTA '!$1:$1048576,3,0)</f>
        <v>224500</v>
      </c>
      <c r="H77" s="63">
        <v>2</v>
      </c>
      <c r="I77" s="62">
        <f t="shared" si="13"/>
        <v>449000</v>
      </c>
      <c r="J77" s="86"/>
    </row>
    <row r="78" spans="1:10" ht="39.799999999999997" customHeight="1" x14ac:dyDescent="0.3">
      <c r="A78" s="83"/>
      <c r="B78" s="58">
        <v>11</v>
      </c>
      <c r="C78" s="59" t="s">
        <v>368</v>
      </c>
      <c r="D78" s="58">
        <v>2</v>
      </c>
      <c r="E78" s="60">
        <v>120</v>
      </c>
      <c r="F78" s="61" t="str">
        <f>VLOOKUP(E78,'FICHA TECNICA - PRECIOS OFERTA '!$1:$1048576,2,0)</f>
        <v>Sistema de monitoreo. Monitoreo de piso: 6 parlantes de 500 W en mezclas independientes. Alquiler por 12 horas. Debe incluir transporte</v>
      </c>
      <c r="G78" s="62">
        <f>VLOOKUP(E78,'FICHA TECNICA - PRECIOS OFERTA '!$1:$1048576,3,0)</f>
        <v>1445700</v>
      </c>
      <c r="H78" s="63">
        <v>2</v>
      </c>
      <c r="I78" s="62">
        <f t="shared" si="13"/>
        <v>2891400</v>
      </c>
      <c r="J78" s="86"/>
    </row>
    <row r="79" spans="1:10" ht="39.799999999999997" customHeight="1" x14ac:dyDescent="0.3">
      <c r="A79" s="83"/>
      <c r="B79" s="58">
        <v>11</v>
      </c>
      <c r="C79" s="59" t="s">
        <v>368</v>
      </c>
      <c r="D79" s="58">
        <v>2</v>
      </c>
      <c r="E79" s="60">
        <v>87</v>
      </c>
      <c r="F79" s="61" t="str">
        <f>VLOOKUP(E79,'FICHA TECNICA - PRECIOS OFERTA '!$1:$1048576,2,0)</f>
        <v>Micrófono para amplificación de voces. Servicio de alquiler por 12 horas, contadas a partir del recibo de la entidad. // Micrófono de diferentes sensibilidades y patrones polares ideales para voz en eventos en vivo. Dicho servicio incluye transporte al lugar y en el horario indicado por la FUGA</v>
      </c>
      <c r="G79" s="62">
        <f>VLOOKUP(E79,'FICHA TECNICA - PRECIOS OFERTA '!$1:$1048576,3,0)</f>
        <v>121500</v>
      </c>
      <c r="H79" s="63">
        <v>40</v>
      </c>
      <c r="I79" s="62">
        <f t="shared" si="13"/>
        <v>4860000</v>
      </c>
      <c r="J79" s="86"/>
    </row>
    <row r="80" spans="1:10" ht="39.799999999999997" customHeight="1" x14ac:dyDescent="0.3">
      <c r="A80" s="83"/>
      <c r="B80" s="58">
        <v>11</v>
      </c>
      <c r="C80" s="59" t="s">
        <v>368</v>
      </c>
      <c r="D80" s="58">
        <v>2</v>
      </c>
      <c r="E80" s="60">
        <v>90</v>
      </c>
      <c r="F80" s="61" t="str">
        <f>VLOOKUP(E80,'FICHA TECNICA - PRECIOS OFERTA '!$1:$1048576,2,0)</f>
        <v>Mixer para tornamesas. Servicio de alquiler por 12 horas, contadas a partir del recibo de la entidad // Profesional para DJ con salidas XLR. Dicho servicio incluye transporte al lugar y en el horario indicado por la FUGA</v>
      </c>
      <c r="G80" s="62">
        <f>VLOOKUP(E80,'FICHA TECNICA - PRECIOS OFERTA '!$1:$1048576,3,0)</f>
        <v>235400</v>
      </c>
      <c r="H80" s="63">
        <v>2</v>
      </c>
      <c r="I80" s="62">
        <f t="shared" si="13"/>
        <v>470800</v>
      </c>
      <c r="J80" s="86"/>
    </row>
    <row r="81" spans="1:10" ht="39.799999999999997" customHeight="1" x14ac:dyDescent="0.3">
      <c r="A81" s="83"/>
      <c r="B81" s="58">
        <v>11</v>
      </c>
      <c r="C81" s="59" t="s">
        <v>368</v>
      </c>
      <c r="D81" s="58">
        <v>2</v>
      </c>
      <c r="E81" s="60">
        <v>129</v>
      </c>
      <c r="F81" s="61" t="str">
        <f>VLOOKUP(E81,'FICHA TECNICA - PRECIOS OFERTA '!$1:$1048576,2,0)</f>
        <v>Torna mesas. Servicio de alquiler por 12 horas, contadas a partir del recibo de la entidad. // Dos (2) profesionales para DJ (Incluye agujas).Dicho servicio incluye transporte al lugar y en el horario indicado por la FUGA</v>
      </c>
      <c r="G81" s="62">
        <f>VLOOKUP(E81,'FICHA TECNICA - PRECIOS OFERTA '!$1:$1048576,3,0)</f>
        <v>347900</v>
      </c>
      <c r="H81" s="63">
        <v>2</v>
      </c>
      <c r="I81" s="62">
        <f t="shared" si="13"/>
        <v>695800</v>
      </c>
      <c r="J81" s="86"/>
    </row>
    <row r="82" spans="1:10" ht="39.799999999999997" customHeight="1" x14ac:dyDescent="0.3">
      <c r="A82" s="83"/>
      <c r="B82" s="58">
        <v>11</v>
      </c>
      <c r="C82" s="59" t="s">
        <v>368</v>
      </c>
      <c r="D82" s="58">
        <v>2</v>
      </c>
      <c r="E82" s="60">
        <v>119</v>
      </c>
      <c r="F82" s="61" t="str">
        <f>VLOOKUP(E82,'FICHA TECNICA - PRECIOS OFERTA '!$1:$1048576,2,0)</f>
        <v>Sistema de IN-EAR. Servicio de alquiler por 12 horas, contadas a partir del recibo de la entidad. // Sistema in ear que contenga beltpack, transmisor y receptor con antena receptora que incluye su respectivo combinador (Incluye audífonos) Dicho servicio incluye transporte al lugar y en el horario indicado por la FUGA</v>
      </c>
      <c r="G82" s="62">
        <f>VLOOKUP(E82,'FICHA TECNICA - PRECIOS OFERTA '!$1:$1048576,3,0)</f>
        <v>176800</v>
      </c>
      <c r="H82" s="63">
        <v>15</v>
      </c>
      <c r="I82" s="62">
        <f t="shared" si="13"/>
        <v>2652000</v>
      </c>
      <c r="J82" s="86"/>
    </row>
    <row r="83" spans="1:10" ht="39.799999999999997" customHeight="1" x14ac:dyDescent="0.3">
      <c r="A83" s="83"/>
      <c r="B83" s="58">
        <v>11</v>
      </c>
      <c r="C83" s="59" t="s">
        <v>368</v>
      </c>
      <c r="D83" s="58">
        <v>2</v>
      </c>
      <c r="E83" s="60">
        <v>187</v>
      </c>
      <c r="F83" s="61" t="str">
        <f>VLOOKUP(E83,'FICHA TECNICA - PRECIOS OFERTA '!$1:$1048576,2,0)</f>
        <v>Ingeniero de sonido 2. Por 6 horas. Título profesional, 5 años de experiencia profesional relacionada. // Título profesional, 5 años de experiencia profesional relacionada.</v>
      </c>
      <c r="G83" s="62">
        <f>VLOOKUP(E83,'FICHA TECNICA - PRECIOS OFERTA '!$1:$1048576,3,0)</f>
        <v>401700</v>
      </c>
      <c r="H83" s="63">
        <v>4</v>
      </c>
      <c r="I83" s="62">
        <f t="shared" si="13"/>
        <v>1606800</v>
      </c>
      <c r="J83" s="86"/>
    </row>
    <row r="84" spans="1:10" ht="39.799999999999997" customHeight="1" x14ac:dyDescent="0.3">
      <c r="A84" s="83"/>
      <c r="B84" s="58">
        <v>11</v>
      </c>
      <c r="C84" s="59" t="s">
        <v>368</v>
      </c>
      <c r="D84" s="58">
        <v>2</v>
      </c>
      <c r="E84" s="60">
        <v>178</v>
      </c>
      <c r="F84" s="61" t="str">
        <f>VLOOKUP(E84,'FICHA TECNICA - PRECIOS OFERTA '!$1:$1048576,2,0)</f>
        <v>Asistente de sistemas inalámbricos // Servicio de Asistente de sistemas inalámbricos. Encargado exclusivamente de verificar que todos los sistemas UHF se encuentren funcionando correctamente. El valor a cotizar se estima por hora // Encargado exclusivamente de verificar que todos los sistemas UHF se encuentren funcionando correctamente. Experiencia Requerida:</v>
      </c>
      <c r="G84" s="62">
        <f>VLOOKUP(E84,'FICHA TECNICA - PRECIOS OFERTA '!$1:$1048576,3,0)</f>
        <v>151100</v>
      </c>
      <c r="H84" s="63">
        <v>8</v>
      </c>
      <c r="I84" s="62">
        <f t="shared" si="13"/>
        <v>1208800</v>
      </c>
      <c r="J84" s="86"/>
    </row>
    <row r="85" spans="1:10" ht="39.799999999999997" customHeight="1" x14ac:dyDescent="0.3">
      <c r="A85" s="83"/>
      <c r="B85" s="58">
        <v>11</v>
      </c>
      <c r="C85" s="59" t="s">
        <v>368</v>
      </c>
      <c r="D85" s="58">
        <v>2</v>
      </c>
      <c r="E85" s="60">
        <v>109</v>
      </c>
      <c r="F85" s="61" t="str">
        <f>VLOOKUP(E85,'FICHA TECNICA - PRECIOS OFERTA '!$1:$1048576,2,0)</f>
        <v>Protectores de Voltaje. Servicio de alquiler por 12 horas, contadas a partir del recibo de la entidad. // Mult 120V 1.800W 15A .Dicho servicio incluye transporte al lugar y en el horario indicado por la FUGA</v>
      </c>
      <c r="G85" s="62">
        <f>VLOOKUP(E85,'FICHA TECNICA - PRECIOS OFERTA '!$1:$1048576,3,0)</f>
        <v>154900</v>
      </c>
      <c r="H85" s="63">
        <v>4</v>
      </c>
      <c r="I85" s="62">
        <f t="shared" si="13"/>
        <v>619600</v>
      </c>
      <c r="J85" s="86"/>
    </row>
    <row r="86" spans="1:10" ht="39.799999999999997" customHeight="1" x14ac:dyDescent="0.3">
      <c r="A86" s="83"/>
      <c r="B86" s="58">
        <v>11</v>
      </c>
      <c r="C86" s="59" t="s">
        <v>368</v>
      </c>
      <c r="D86" s="58">
        <v>2</v>
      </c>
      <c r="E86" s="60">
        <v>110</v>
      </c>
      <c r="F86" s="61" t="str">
        <f>VLOOKUP(E86,'FICHA TECNICA - PRECIOS OFERTA '!$1:$1048576,2,0)</f>
        <v>Radioteléfono con banda VHF. Servicio de alquiler por 12 horas, contadas a partir del recibo de la entidad. // Alquiler de radioteléfono con banda VHF: Frecuencia 136-174 MHZ., Banda UHF: Frecuencia 435-480 MHZ. Dicho servicio incluye transporte al lugar y en el horario indicado por la FUGA</v>
      </c>
      <c r="G86" s="62">
        <f>VLOOKUP(E86,'FICHA TECNICA - PRECIOS OFERTA '!$1:$1048576,3,0)</f>
        <v>180800</v>
      </c>
      <c r="H86" s="63">
        <v>10</v>
      </c>
      <c r="I86" s="62">
        <f t="shared" si="13"/>
        <v>1808000</v>
      </c>
      <c r="J86" s="86"/>
    </row>
    <row r="87" spans="1:10" ht="39.799999999999997" customHeight="1" x14ac:dyDescent="0.3">
      <c r="A87" s="83"/>
      <c r="B87" s="58">
        <v>11</v>
      </c>
      <c r="C87" s="59" t="s">
        <v>368</v>
      </c>
      <c r="D87" s="58">
        <v>2</v>
      </c>
      <c r="E87" s="60">
        <v>146</v>
      </c>
      <c r="F87" s="61" t="str">
        <f>VLOOKUP(E87,'FICHA TECNICA - PRECIOS OFERTA '!$1:$1048576,2,0)</f>
        <v>Carpa tipo pagoda/árabe 4mts x 4 mts de fondo .Estructural en tubería cuadrada encerchada y de fácil ensamblaje, Lona plástica con microfibras internas totalmente impermeable para el techo tamaños de, con laterales tipo vitral. Precio de alquiler por 12 horas. Debe incluir montaje, desmontaje y transporte. // Precio por día (12 horas). Debe incluir montaje, desmontaje y transporte.</v>
      </c>
      <c r="G87" s="62">
        <f>VLOOKUP(E87,'FICHA TECNICA - PRECIOS OFERTA '!$1:$1048576,3,0)</f>
        <v>324000</v>
      </c>
      <c r="H87" s="63">
        <v>2</v>
      </c>
      <c r="I87" s="62">
        <f t="shared" si="13"/>
        <v>648000</v>
      </c>
      <c r="J87" s="86"/>
    </row>
    <row r="88" spans="1:10" ht="39.799999999999997" customHeight="1" x14ac:dyDescent="0.3">
      <c r="A88" s="83"/>
      <c r="B88" s="58">
        <v>11</v>
      </c>
      <c r="C88" s="59" t="s">
        <v>368</v>
      </c>
      <c r="D88" s="58">
        <v>2</v>
      </c>
      <c r="E88" s="60">
        <v>44</v>
      </c>
      <c r="F88" s="61" t="str">
        <f>VLOOKUP(E88,'FICHA TECNICA - PRECIOS OFERTA '!$1:$1048576,2,0)</f>
        <v>Batería completa de bombo sencillo de 22" en adelante. Servicio de alquiler por 12 horas, contadas a partir del recibo a satisfacción de la entidad. // Incluye lo siguiente: Dos (2) Toms de aire; dos (2) toms de piso; Un (1) bombo, Un (1) redoblante, Una (1) silla, Una (1) base para hi-hat, Un (1) pedal doble, Cinco (5) bases para platillos y Un (1) tapete. Y pedal (extra), Juego de platos con tapete. Dicho servicio incluye transporte al lugar y en el horario indicado por la FUGA</v>
      </c>
      <c r="G88" s="62">
        <f>VLOOKUP(E88,'FICHA TECNICA - PRECIOS OFERTA '!$1:$1048576,3,0)</f>
        <v>395900</v>
      </c>
      <c r="H88" s="63">
        <v>2</v>
      </c>
      <c r="I88" s="62">
        <f t="shared" si="13"/>
        <v>791800</v>
      </c>
      <c r="J88" s="86"/>
    </row>
    <row r="89" spans="1:10" ht="39.799999999999997" customHeight="1" x14ac:dyDescent="0.3">
      <c r="A89" s="83"/>
      <c r="B89" s="58">
        <v>11</v>
      </c>
      <c r="C89" s="59" t="s">
        <v>368</v>
      </c>
      <c r="D89" s="58">
        <v>2</v>
      </c>
      <c r="E89" s="60">
        <v>36</v>
      </c>
      <c r="F89" s="61" t="str">
        <f>VLOOKUP(E89,'FICHA TECNICA - PRECIOS OFERTA '!$1:$1048576,2,0)</f>
        <v>Amplificador para bajo. Servicio de alquiler por 12 horas, contadas a partir del recibo a satisfacción de la entidad. // Compuesto por: Cabezote y cabinas 4 altavoces x 12" y 1x 15" + Stand de bajo Dicho servicio incluye transporte al lugar y en el horario indicado por la FUGA.</v>
      </c>
      <c r="G89" s="62">
        <f>VLOOKUP(E89,'FICHA TECNICA - PRECIOS OFERTA '!$1:$1048576,3,0)</f>
        <v>192500</v>
      </c>
      <c r="H89" s="63">
        <v>4</v>
      </c>
      <c r="I89" s="62">
        <f t="shared" si="12"/>
        <v>770000</v>
      </c>
      <c r="J89" s="86"/>
    </row>
    <row r="90" spans="1:10" ht="39.799999999999997" customHeight="1" x14ac:dyDescent="0.3">
      <c r="A90" s="83"/>
      <c r="B90" s="58">
        <v>11</v>
      </c>
      <c r="C90" s="59" t="s">
        <v>368</v>
      </c>
      <c r="D90" s="58">
        <v>2</v>
      </c>
      <c r="E90" s="60">
        <v>37</v>
      </c>
      <c r="F90" s="61" t="str">
        <f>VLOOKUP(E90,'FICHA TECNICA - PRECIOS OFERTA '!$1:$1048576,2,0)</f>
        <v>Amplificador para guitarra tipo combo. Servicio de alquiler por 12 horas, contadas a partir del recibo a satisfacción de la entidad. // Configuración de parlantes 2 X 12".Dicho servicio incluye transporte al lugar y en el horario indicado por la FUGA</v>
      </c>
      <c r="G90" s="62">
        <f>VLOOKUP(E90,'FICHA TECNICA - PRECIOS OFERTA '!$1:$1048576,3,0)</f>
        <v>238700</v>
      </c>
      <c r="H90" s="63">
        <v>6</v>
      </c>
      <c r="I90" s="62">
        <f t="shared" ref="I90:I100" si="15">+G90*H90</f>
        <v>1432200</v>
      </c>
      <c r="J90" s="86"/>
    </row>
    <row r="91" spans="1:10" ht="39.799999999999997" customHeight="1" x14ac:dyDescent="0.3">
      <c r="A91" s="83"/>
      <c r="B91" s="58">
        <v>11</v>
      </c>
      <c r="C91" s="59" t="s">
        <v>368</v>
      </c>
      <c r="D91" s="58">
        <v>2</v>
      </c>
      <c r="E91" s="60">
        <v>57</v>
      </c>
      <c r="F91" s="61" t="str">
        <f>VLOOKUP(E91,'FICHA TECNICA - PRECIOS OFERTA '!$1:$1048576,2,0)</f>
        <v>Congas. Servicio de alquiler por 12 horas, contadas a partir del recibo de la entidad. // Tres (3) con base (tumba, tumbadora y quinto).Dicho servicio incluye transporte al lugar y en el horario indicado por la FUGA</v>
      </c>
      <c r="G91" s="62">
        <f>VLOOKUP(E91,'FICHA TECNICA - PRECIOS OFERTA '!$1:$1048576,3,0)</f>
        <v>235400</v>
      </c>
      <c r="H91" s="63">
        <v>6</v>
      </c>
      <c r="I91" s="62">
        <f t="shared" si="15"/>
        <v>1412400</v>
      </c>
      <c r="J91" s="86"/>
    </row>
    <row r="92" spans="1:10" ht="39.799999999999997" customHeight="1" x14ac:dyDescent="0.3">
      <c r="A92" s="83"/>
      <c r="B92" s="58">
        <v>11</v>
      </c>
      <c r="C92" s="59" t="s">
        <v>368</v>
      </c>
      <c r="D92" s="58">
        <v>2</v>
      </c>
      <c r="E92" s="60">
        <v>76</v>
      </c>
      <c r="F92" s="61" t="str">
        <f>VLOOKUP(E92,'FICHA TECNICA - PRECIOS OFERTA '!$1:$1048576,2,0)</f>
        <v>Juego de timbales. Servicio de alquiler por 12 horas, contadas a partir del recibo de la entidad. // Set de timbales con base. + Set de platos. Dicho servicio incluye transporte al lugar y en el horario indicado por la FUGA</v>
      </c>
      <c r="G92" s="62">
        <f>VLOOKUP(E92,'FICHA TECNICA - PRECIOS OFERTA '!$1:$1048576,3,0)</f>
        <v>268800</v>
      </c>
      <c r="H92" s="63">
        <v>2</v>
      </c>
      <c r="I92" s="62">
        <f t="shared" si="15"/>
        <v>537600</v>
      </c>
      <c r="J92" s="86"/>
    </row>
    <row r="93" spans="1:10" ht="39.799999999999997" customHeight="1" x14ac:dyDescent="0.3">
      <c r="A93" s="83"/>
      <c r="B93" s="58">
        <v>11</v>
      </c>
      <c r="C93" s="59" t="s">
        <v>368</v>
      </c>
      <c r="D93" s="58">
        <v>2</v>
      </c>
      <c r="E93" s="60">
        <v>125</v>
      </c>
      <c r="F93" s="61" t="str">
        <f>VLOOKUP(E93,'FICHA TECNICA - PRECIOS OFERTA '!$1:$1048576,2,0)</f>
        <v>Soporte para Guitarra eléctrica, por 12 horas.</v>
      </c>
      <c r="G93" s="62">
        <f>VLOOKUP(E93,'FICHA TECNICA - PRECIOS OFERTA '!$1:$1048576,3,0)</f>
        <v>55700</v>
      </c>
      <c r="H93" s="63">
        <v>6</v>
      </c>
      <c r="I93" s="62">
        <f t="shared" si="15"/>
        <v>334200</v>
      </c>
      <c r="J93" s="86"/>
    </row>
    <row r="94" spans="1:10" ht="39.799999999999997" customHeight="1" x14ac:dyDescent="0.3">
      <c r="A94" s="83"/>
      <c r="B94" s="58">
        <v>11</v>
      </c>
      <c r="C94" s="59" t="s">
        <v>368</v>
      </c>
      <c r="D94" s="58">
        <v>2</v>
      </c>
      <c r="E94" s="60">
        <v>126</v>
      </c>
      <c r="F94" s="61" t="str">
        <f>VLOOKUP(E94,'FICHA TECNICA - PRECIOS OFERTA '!$1:$1048576,2,0)</f>
        <v>Stand para teclado. Una Base con bisagra central ajustable a 5 posiciones en acero reforzado. Tubería de 15 x 30 mm. Ajuste de altura: 27-39 ", y despliegue de la base de base: 11-30". // Alquiler por 12 horas. Debe incluir transporte</v>
      </c>
      <c r="G94" s="62">
        <f>VLOOKUP(E94,'FICHA TECNICA - PRECIOS OFERTA '!$1:$1048576,3,0)</f>
        <v>69000</v>
      </c>
      <c r="H94" s="63">
        <v>6</v>
      </c>
      <c r="I94" s="62">
        <f t="shared" si="15"/>
        <v>414000</v>
      </c>
      <c r="J94" s="86"/>
    </row>
    <row r="95" spans="1:10" ht="39.799999999999997" customHeight="1" x14ac:dyDescent="0.3">
      <c r="A95" s="83"/>
      <c r="B95" s="58">
        <v>11</v>
      </c>
      <c r="C95" s="59" t="s">
        <v>368</v>
      </c>
      <c r="D95" s="58">
        <v>2</v>
      </c>
      <c r="E95" s="60">
        <v>128</v>
      </c>
      <c r="F95" s="61" t="str">
        <f>VLOOKUP(E95,'FICHA TECNICA - PRECIOS OFERTA '!$1:$1048576,2,0)</f>
        <v>Teclado profesional 2. Servicio de alquiler por 12 horas, contadas a partir del recibo de la entidad. // Teclado profesional (8) octavas. Dicho servicio incluye transporte al lugar y en el horario indicado por la FUGA</v>
      </c>
      <c r="G95" s="62">
        <f>VLOOKUP(E95,'FICHA TECNICA - PRECIOS OFERTA '!$1:$1048576,3,0)</f>
        <v>591700</v>
      </c>
      <c r="H95" s="63">
        <v>2</v>
      </c>
      <c r="I95" s="62">
        <f t="shared" si="15"/>
        <v>1183400</v>
      </c>
      <c r="J95" s="86"/>
    </row>
    <row r="96" spans="1:10" ht="39.799999999999997" customHeight="1" x14ac:dyDescent="0.3">
      <c r="A96" s="83"/>
      <c r="B96" s="58">
        <v>11</v>
      </c>
      <c r="C96" s="59" t="s">
        <v>368</v>
      </c>
      <c r="D96" s="58">
        <v>2</v>
      </c>
      <c r="E96" s="60">
        <v>65</v>
      </c>
      <c r="F96" s="61" t="str">
        <f>VLOOKUP(E96,'FICHA TECNICA - PRECIOS OFERTA '!$1:$1048576,2,0)</f>
        <v>Djembe. Servicio de alquiler por 12 horas, contadas a partir del recibo de la entidad. // Con base. Dicho servicio incluye transporte al lugar y en el horario indicado por la FUGA</v>
      </c>
      <c r="G96" s="62">
        <f>VLOOKUP(E96,'FICHA TECNICA - PRECIOS OFERTA '!$1:$1048576,3,0)</f>
        <v>203500</v>
      </c>
      <c r="H96" s="63">
        <v>2</v>
      </c>
      <c r="I96" s="62">
        <f t="shared" si="15"/>
        <v>407000</v>
      </c>
      <c r="J96" s="86"/>
    </row>
    <row r="97" spans="1:10" ht="39.799999999999997" customHeight="1" x14ac:dyDescent="0.3">
      <c r="A97" s="83"/>
      <c r="B97" s="58">
        <v>11</v>
      </c>
      <c r="C97" s="59" t="s">
        <v>368</v>
      </c>
      <c r="D97" s="58">
        <v>2</v>
      </c>
      <c r="E97" s="60">
        <v>75</v>
      </c>
      <c r="F97" s="61" t="str">
        <f>VLOOKUP(E97,'FICHA TECNICA - PRECIOS OFERTA '!$1:$1048576,2,0)</f>
        <v>Juego de platos. Servicio de alquiler por 12 horas, contadas a partir del recibo de la entidad. // Mínimo 6 Platos + hi-hat. Dicho servicio incluye transporte al lugar y en el horario indicado por la FUGA</v>
      </c>
      <c r="G97" s="62">
        <f>VLOOKUP(E97,'FICHA TECNICA - PRECIOS OFERTA '!$1:$1048576,3,0)</f>
        <v>170100</v>
      </c>
      <c r="H97" s="63">
        <v>2</v>
      </c>
      <c r="I97" s="62">
        <f t="shared" si="15"/>
        <v>340200</v>
      </c>
      <c r="J97" s="86"/>
    </row>
    <row r="98" spans="1:10" ht="39.799999999999997" customHeight="1" x14ac:dyDescent="0.3">
      <c r="A98" s="83"/>
      <c r="B98" s="58">
        <v>11</v>
      </c>
      <c r="C98" s="59" t="s">
        <v>368</v>
      </c>
      <c r="D98" s="58">
        <v>2</v>
      </c>
      <c r="E98" s="60">
        <v>40</v>
      </c>
      <c r="F98" s="61" t="str">
        <f>VLOOKUP(E98,'FICHA TECNICA - PRECIOS OFERTA '!$1:$1048576,2,0)</f>
        <v>Atril para partitura. Servicio de alquiler por 12 horas, contadas a partir del recibo del recibo por la entidad.. // Con luz. Dicho servicio incluye transporte al lugar y en el horario indicado por la FUGA</v>
      </c>
      <c r="G98" s="62">
        <f>VLOOKUP(E98,'FICHA TECNICA - PRECIOS OFERTA '!$1:$1048576,3,0)</f>
        <v>68300</v>
      </c>
      <c r="H98" s="63">
        <v>7</v>
      </c>
      <c r="I98" s="62">
        <f t="shared" si="15"/>
        <v>478100</v>
      </c>
      <c r="J98" s="86"/>
    </row>
    <row r="99" spans="1:10" ht="39.799999999999997" customHeight="1" x14ac:dyDescent="0.3">
      <c r="A99" s="83"/>
      <c r="B99" s="58">
        <v>11</v>
      </c>
      <c r="C99" s="59" t="s">
        <v>368</v>
      </c>
      <c r="D99" s="58">
        <v>2</v>
      </c>
      <c r="E99" s="60">
        <v>11</v>
      </c>
      <c r="F99" s="61" t="str">
        <f>VLOOKUP(E99,'FICHA TECNICA - PRECIOS OFERTA '!$1:$1048576,2,0)</f>
        <v>Camión tipo 1 de 3,70 M de longitud modelo 2010 en adelante, servicio de alquiler por trayecto. Debe incluir conductor y ayudante</v>
      </c>
      <c r="G99" s="62">
        <f>VLOOKUP(E99,'FICHA TECNICA - PRECIOS OFERTA '!$1:$1048576,3,0)</f>
        <v>434100</v>
      </c>
      <c r="H99" s="63">
        <v>4</v>
      </c>
      <c r="I99" s="62">
        <f t="shared" si="15"/>
        <v>1736400</v>
      </c>
      <c r="J99" s="86"/>
    </row>
    <row r="100" spans="1:10" ht="39.799999999999997" customHeight="1" x14ac:dyDescent="0.3">
      <c r="A100" s="83"/>
      <c r="B100" s="58">
        <v>11</v>
      </c>
      <c r="C100" s="59" t="s">
        <v>368</v>
      </c>
      <c r="D100" s="58">
        <v>2</v>
      </c>
      <c r="E100" s="60">
        <v>182</v>
      </c>
      <c r="F100" s="61" t="str">
        <f>VLOOKUP(E100,'FICHA TECNICA - PRECIOS OFERTA '!$1:$1048576,2,0)</f>
        <v>COORDINADOR que deberá cumplir con los requisitos específicos, experiencia, nivel académico y cursos de acuerdo a lo señalado en las especificaciones técnicas, por 8 horas // 1. Requisitos específicos: a) Coordinar al grupo de operadores de protocolo. Esto es, establecer funciones, especificaciones y ubicación de los operadores dentro del lugar atendiendo las necesidades específicas del tipo de evento. b) Mantener informada a la Fundación de las novedades que se presenten antes, durante y al final de cada función. c) Las demás exigidas para los operadores logísticos de protocolo y de brigada. 2. Experiencia requerida: Dos (2) años como coordinador en actividades o servicios logísticos de protocolo en teatros de gran formato o auditorios con aglomeraciones de público de media complejidad. Nivel académico: Título de técnico o profesional en cualquier área. 3.Cursos: Debe tener certificaciones de cursos en: a) Primeros auxilios. 10 horas. b) En temas de planes de emergencia y contingencia. 20 horas. c) Capacitación en normas de etiqueta y protocolo. 10 horas</v>
      </c>
      <c r="G100" s="62">
        <f>VLOOKUP(E100,'FICHA TECNICA - PRECIOS OFERTA '!$1:$1048576,3,0)</f>
        <v>351600</v>
      </c>
      <c r="H100" s="63">
        <v>2</v>
      </c>
      <c r="I100" s="62">
        <f t="shared" si="15"/>
        <v>703200</v>
      </c>
      <c r="J100" s="86"/>
    </row>
    <row r="101" spans="1:10" ht="39.799999999999997" customHeight="1" x14ac:dyDescent="0.3">
      <c r="A101" s="83"/>
      <c r="B101" s="58">
        <v>11</v>
      </c>
      <c r="C101" s="59" t="s">
        <v>368</v>
      </c>
      <c r="D101" s="58">
        <v>2</v>
      </c>
      <c r="E101" s="60">
        <v>191</v>
      </c>
      <c r="F101" s="61" t="str">
        <f>VLOOKUP(E101,'FICHA TECNICA - PRECIOS OFERTA '!$1:$1048576,2,0)</f>
        <v>Operario para montaje y desmontaje de Carga por día de servicio. con dotacion de guantes y elementos de carga.</v>
      </c>
      <c r="G101" s="62">
        <f>VLOOKUP(E101,'FICHA TECNICA - PRECIOS OFERTA '!$1:$1048576,3,0)</f>
        <v>216800</v>
      </c>
      <c r="H101" s="63">
        <v>6</v>
      </c>
      <c r="I101" s="62">
        <f t="shared" ref="I101:I106" si="16">+G101*H101</f>
        <v>1300800</v>
      </c>
      <c r="J101" s="86"/>
    </row>
    <row r="102" spans="1:10" ht="39.799999999999997" customHeight="1" x14ac:dyDescent="0.3">
      <c r="A102" s="83"/>
      <c r="B102" s="58">
        <v>11</v>
      </c>
      <c r="C102" s="59" t="s">
        <v>368</v>
      </c>
      <c r="D102" s="58">
        <v>2</v>
      </c>
      <c r="E102" s="60">
        <v>146</v>
      </c>
      <c r="F102" s="61" t="str">
        <f>VLOOKUP(E102,'FICHA TECNICA - PRECIOS OFERTA '!$1:$1048576,2,0)</f>
        <v>Carpa tipo pagoda/árabe 4mts x 4 mts de fondo .Estructural en tubería cuadrada encerchada y de fácil ensamblaje, Lona plástica con microfibras internas totalmente impermeable para el techo tamaños de, con laterales tipo vitral. Precio de alquiler por 12 horas. Debe incluir montaje, desmontaje y transporte. // Precio por día (12 horas). Debe incluir montaje, desmontaje y transporte.</v>
      </c>
      <c r="G102" s="62">
        <f>VLOOKUP(E102,'FICHA TECNICA - PRECIOS OFERTA '!$1:$1048576,3,0)</f>
        <v>324000</v>
      </c>
      <c r="H102" s="63">
        <v>2</v>
      </c>
      <c r="I102" s="62">
        <f t="shared" si="16"/>
        <v>648000</v>
      </c>
      <c r="J102" s="86"/>
    </row>
    <row r="103" spans="1:10" ht="39.799999999999997" customHeight="1" x14ac:dyDescent="0.3">
      <c r="A103" s="83"/>
      <c r="B103" s="58">
        <v>11</v>
      </c>
      <c r="C103" s="59" t="s">
        <v>368</v>
      </c>
      <c r="D103" s="58">
        <v>2</v>
      </c>
      <c r="E103" s="60">
        <v>192</v>
      </c>
      <c r="F103" s="61" t="str">
        <f>VLOOKUP(E103,'FICHA TECNICA - PRECIOS OFERTA '!$1:$1048576,2,0)</f>
        <v>Operario para montaje y desmontaje por 8 horas, con dotacion de guantes e identificacion de la empresa.</v>
      </c>
      <c r="G103" s="62">
        <f>VLOOKUP(E103,'FICHA TECNICA - PRECIOS OFERTA '!$1:$1048576,3,0)</f>
        <v>216800</v>
      </c>
      <c r="H103" s="63">
        <v>2</v>
      </c>
      <c r="I103" s="62">
        <f t="shared" si="16"/>
        <v>433600</v>
      </c>
      <c r="J103" s="86"/>
    </row>
    <row r="104" spans="1:10" ht="39.799999999999997" customHeight="1" x14ac:dyDescent="0.3">
      <c r="A104" s="83"/>
      <c r="B104" s="58">
        <v>11</v>
      </c>
      <c r="C104" s="59" t="s">
        <v>368</v>
      </c>
      <c r="D104" s="58">
        <v>2</v>
      </c>
      <c r="E104" s="60">
        <v>134</v>
      </c>
      <c r="F104" s="61" t="str">
        <f>VLOOKUP(E104,'FICHA TECNICA - PRECIOS OFERTA '!$1:$1048576,2,0)</f>
        <v>Andamio Certificado. Servicio de alquiler por 48 horas, contadas a partir del recibo a satisfacción de la entidad. // Alquiler de sección de andamio certificado de 2mx1,40mx2m.Dicho servicio incluye transporte al lugar y en el horario indicado por la FUGA.</v>
      </c>
      <c r="G104" s="62">
        <f>VLOOKUP(E104,'FICHA TECNICA - PRECIOS OFERTA '!$1:$1048576,3,0)</f>
        <v>302200</v>
      </c>
      <c r="H104" s="63">
        <v>51</v>
      </c>
      <c r="I104" s="62">
        <f t="shared" si="16"/>
        <v>15412200</v>
      </c>
      <c r="J104" s="86"/>
    </row>
    <row r="105" spans="1:10" ht="39.799999999999997" customHeight="1" x14ac:dyDescent="0.3">
      <c r="A105" s="83"/>
      <c r="B105" s="58">
        <v>11</v>
      </c>
      <c r="C105" s="59" t="s">
        <v>368</v>
      </c>
      <c r="D105" s="58">
        <v>2</v>
      </c>
      <c r="E105" s="60">
        <v>168</v>
      </c>
      <c r="F105" s="61" t="str">
        <f>VLOOKUP(E105,'FICHA TECNICA - PRECIOS OFERTA '!$1:$1048576,2,0)</f>
        <v>Vallas de Seguridad. Servicio de alquiler por 12 horas, contadas a partir del recibo a satisfacción de la entidad. Alquiler de vallas de seguridad o contención para evento, en tubo de 1 12 de diámetro. De acuerdo a especificaciones. En tubo 1 1 2 de diámetro, de la parte inferior se desprenden los soportes giratorios (patas), de sus laterales lado derecho (vista de frente) lleva dos (2) ganchos en varillas de 1 2 en forma de U invertida y del lado izquierdo de dos (2) acoples en tubo de 1 2, donde enganchan los ganchos para unir las vallas. Todos estos componentes deben estar ubicados de forma simétrica y uniforme. Dicho servicio incluye transporte al lugar y en el horario indicado por la FUGA.</v>
      </c>
      <c r="G105" s="62">
        <f>VLOOKUP(E105,'FICHA TECNICA - PRECIOS OFERTA '!$1:$1048576,3,0)</f>
        <v>36200</v>
      </c>
      <c r="H105" s="63">
        <v>100</v>
      </c>
      <c r="I105" s="62">
        <f t="shared" si="16"/>
        <v>3620000</v>
      </c>
      <c r="J105" s="86"/>
    </row>
    <row r="106" spans="1:10" ht="39.799999999999997" customHeight="1" x14ac:dyDescent="0.3">
      <c r="A106" s="83"/>
      <c r="B106" s="58">
        <v>11</v>
      </c>
      <c r="C106" s="59" t="s">
        <v>368</v>
      </c>
      <c r="D106" s="58">
        <v>2</v>
      </c>
      <c r="E106" s="60">
        <v>169</v>
      </c>
      <c r="F106" s="61" t="str">
        <f>VLOOKUP(E106,'FICHA TECNICA - PRECIOS OFERTA '!$1:$1048576,2,0)</f>
        <v>Vallas tipo muro. Servicio de alquiler por 12 horas, contadas a partir del recibo a satisfacción de la entidad. // Alquiler de vallas tipo muro de contención para cerramientos. Debe incluir transporte, instalación y desmontaje al lugar y en el horario indicado por la FUGA.</v>
      </c>
      <c r="G106" s="62">
        <f>VLOOKUP(E106,'FICHA TECNICA - PRECIOS OFERTA '!$1:$1048576,3,0)</f>
        <v>37100</v>
      </c>
      <c r="H106" s="63">
        <v>80</v>
      </c>
      <c r="I106" s="62">
        <f t="shared" si="16"/>
        <v>2968000</v>
      </c>
      <c r="J106" s="86"/>
    </row>
    <row r="107" spans="1:10" ht="39.799999999999997" customHeight="1" x14ac:dyDescent="0.3">
      <c r="A107" s="83"/>
      <c r="B107" s="58">
        <v>11</v>
      </c>
      <c r="C107" s="59" t="s">
        <v>368</v>
      </c>
      <c r="D107" s="58">
        <v>2</v>
      </c>
      <c r="E107" s="60">
        <v>70</v>
      </c>
      <c r="F107" s="61" t="str">
        <f>VLOOKUP(E107,'FICHA TECNICA - PRECIOS OFERTA '!$1:$1048576,2,0)</f>
        <v>Extensiones eléctricas. Servicio de alquiler por 12 horas, contadas a partir del recibo de la entidad. // Alquiler Extensión 25FT Naranja P/T 3 Toma Corrientes. 50 Metros. Dicho servicio incluye transporte al lugar y en el horario indicado por la FUGA</v>
      </c>
      <c r="G107" s="62">
        <f>VLOOKUP(E107,'FICHA TECNICA - PRECIOS OFERTA '!$1:$1048576,3,0)</f>
        <v>204600</v>
      </c>
      <c r="H107" s="63">
        <v>40</v>
      </c>
      <c r="I107" s="62">
        <f t="shared" ref="I107:I118" si="17">+G107*H107</f>
        <v>8184000</v>
      </c>
      <c r="J107" s="86"/>
    </row>
    <row r="108" spans="1:10" ht="39.799999999999997" customHeight="1" x14ac:dyDescent="0.3">
      <c r="A108" s="83"/>
      <c r="B108" s="58">
        <v>11</v>
      </c>
      <c r="C108" s="59" t="s">
        <v>368</v>
      </c>
      <c r="D108" s="58">
        <v>2</v>
      </c>
      <c r="E108" s="60">
        <v>7</v>
      </c>
      <c r="F108" s="61" t="str">
        <f>VLOOKUP(E108,'FICHA TECNICA - PRECIOS OFERTA '!$1:$1048576,2,0)</f>
        <v>Baño portátil 1. Servicio de Alquiler por 24 horas, contadas a partir del recibo a satisfacción de la entidad. Debe incluir suministros, limpieza y mantenimiento del baño durante el periodo del alquiler, instalación y transporte.</v>
      </c>
      <c r="G108" s="62">
        <f>VLOOKUP(E108,'FICHA TECNICA - PRECIOS OFERTA '!$1:$1048576,3,0)</f>
        <v>414900</v>
      </c>
      <c r="H108" s="63">
        <v>6</v>
      </c>
      <c r="I108" s="62">
        <f t="shared" si="17"/>
        <v>2489400</v>
      </c>
      <c r="J108" s="86"/>
    </row>
    <row r="109" spans="1:10" ht="39.799999999999997" customHeight="1" x14ac:dyDescent="0.3">
      <c r="A109" s="83"/>
      <c r="B109" s="58">
        <v>11</v>
      </c>
      <c r="C109" s="59" t="s">
        <v>368</v>
      </c>
      <c r="D109" s="58">
        <v>2</v>
      </c>
      <c r="E109" s="60">
        <v>9</v>
      </c>
      <c r="F109" s="61" t="str">
        <f>VLOOKUP(E109,'FICHA TECNICA - PRECIOS OFERTA '!$1:$1048576,2,0)</f>
        <v>Baño portátil 3. Servicio de alquiler por 24 horas, contadas a partir del recibo a satisfacción de la entidad. // Alquiler de Baños para personas en condición de discapacidad. Debe incluir suministros, limpieza y mantenimiento del baño durante el periodo del alquiler, instalación y transporte al lugar y en el horario indicado por la FUGA</v>
      </c>
      <c r="G109" s="62">
        <f>VLOOKUP(E109,'FICHA TECNICA - PRECIOS OFERTA '!$1:$1048576,3,0)</f>
        <v>502200</v>
      </c>
      <c r="H109" s="63">
        <v>2</v>
      </c>
      <c r="I109" s="62">
        <f t="shared" si="17"/>
        <v>1004400</v>
      </c>
      <c r="J109" s="86"/>
    </row>
    <row r="110" spans="1:10" ht="39.799999999999997" customHeight="1" x14ac:dyDescent="0.3">
      <c r="A110" s="83"/>
      <c r="B110" s="58">
        <v>11</v>
      </c>
      <c r="C110" s="59" t="s">
        <v>368</v>
      </c>
      <c r="D110" s="58">
        <v>2</v>
      </c>
      <c r="E110" s="60">
        <v>146</v>
      </c>
      <c r="F110" s="61" t="str">
        <f>VLOOKUP(E110,'FICHA TECNICA - PRECIOS OFERTA '!$1:$1048576,2,0)</f>
        <v>Carpa tipo pagoda/árabe 4mts x 4 mts de fondo .Estructural en tubería cuadrada encerchada y de fácil ensamblaje, Lona plástica con microfibras internas totalmente impermeable para el techo tamaños de, con laterales tipo vitral. Precio de alquiler por 12 horas. Debe incluir montaje, desmontaje y transporte. // Precio por día (12 horas). Debe incluir montaje, desmontaje y transporte.</v>
      </c>
      <c r="G110" s="62">
        <f>VLOOKUP(E110,'FICHA TECNICA - PRECIOS OFERTA '!$1:$1048576,3,0)</f>
        <v>324000</v>
      </c>
      <c r="H110" s="63">
        <v>5</v>
      </c>
      <c r="I110" s="62">
        <f t="shared" si="17"/>
        <v>1620000</v>
      </c>
      <c r="J110" s="86"/>
    </row>
    <row r="111" spans="1:10" ht="39.799999999999997" customHeight="1" x14ac:dyDescent="0.3">
      <c r="A111" s="83"/>
      <c r="B111" s="58">
        <v>11</v>
      </c>
      <c r="C111" s="59" t="s">
        <v>368</v>
      </c>
      <c r="D111" s="58">
        <v>2</v>
      </c>
      <c r="E111" s="60">
        <v>309</v>
      </c>
      <c r="F111" s="61" t="str">
        <f>VLOOKUP(E111,'FICHA TECNICA - PRECIOS OFERTA '!$1:$1048576,2,0)</f>
        <v>Manteles de cuadros 2 Metros x 2 Metros</v>
      </c>
      <c r="G111" s="62">
        <f>VLOOKUP(E111,'FICHA TECNICA - PRECIOS OFERTA '!$1:$1048576,3,0)</f>
        <v>11700</v>
      </c>
      <c r="H111" s="63">
        <v>5</v>
      </c>
      <c r="I111" s="62">
        <f t="shared" si="17"/>
        <v>58500</v>
      </c>
      <c r="J111" s="86"/>
    </row>
    <row r="112" spans="1:10" ht="39.799999999999997" customHeight="1" x14ac:dyDescent="0.3">
      <c r="A112" s="83"/>
      <c r="B112" s="58">
        <v>11</v>
      </c>
      <c r="C112" s="59" t="s">
        <v>368</v>
      </c>
      <c r="D112" s="58">
        <v>2</v>
      </c>
      <c r="E112" s="60">
        <v>173</v>
      </c>
      <c r="F112" s="61" t="str">
        <f>VLOOKUP(E112,'FICHA TECNICA - PRECIOS OFERTA '!$1:$1048576,2,0)</f>
        <v>Mesa Servicio de alquiler por 12 horas, contadas a partir del recibo a satisfacción de la entidad. // Alquiler de Mesa de 2 metros de ancho x 1 metro de profundo para catering.Dicho servicio incluye transporte al lugar y en el horario indicado por la FUGA</v>
      </c>
      <c r="G112" s="62">
        <f>VLOOKUP(E112,'FICHA TECNICA - PRECIOS OFERTA '!$1:$1048576,3,0)</f>
        <v>18600</v>
      </c>
      <c r="H112" s="63">
        <v>20</v>
      </c>
      <c r="I112" s="62">
        <f t="shared" si="17"/>
        <v>372000</v>
      </c>
      <c r="J112" s="86"/>
    </row>
    <row r="113" spans="1:10" ht="39.799999999999997" customHeight="1" x14ac:dyDescent="0.3">
      <c r="A113" s="83"/>
      <c r="B113" s="58">
        <v>11</v>
      </c>
      <c r="C113" s="59" t="s">
        <v>368</v>
      </c>
      <c r="D113" s="58">
        <v>2</v>
      </c>
      <c r="E113" s="60">
        <v>176</v>
      </c>
      <c r="F113" s="61" t="str">
        <f>VLOOKUP(E113,'FICHA TECNICA - PRECIOS OFERTA '!$1:$1048576,2,0)</f>
        <v>Sillas plásticas sin brazo blancas. Servicio de alquiler por 12 horas, contadas a partir del recibo a satisfacción de la entidad. // Alquiler de Sillas plásticas sin brazo blancas.Dicho servicio incluye transporte al lugar y en el horario indicado por la FUGA</v>
      </c>
      <c r="G113" s="62">
        <f>VLOOKUP(E113,'FICHA TECNICA - PRECIOS OFERTA '!$1:$1048576,3,0)</f>
        <v>1200</v>
      </c>
      <c r="H113" s="63">
        <v>120</v>
      </c>
      <c r="I113" s="62">
        <f t="shared" si="17"/>
        <v>144000</v>
      </c>
      <c r="J113" s="86"/>
    </row>
    <row r="114" spans="1:10" ht="39.799999999999997" customHeight="1" x14ac:dyDescent="0.3">
      <c r="A114" s="83"/>
      <c r="B114" s="58">
        <v>11</v>
      </c>
      <c r="C114" s="59" t="s">
        <v>368</v>
      </c>
      <c r="D114" s="58">
        <v>2</v>
      </c>
      <c r="E114" s="60">
        <v>235</v>
      </c>
      <c r="F114" s="61" t="str">
        <f>VLOOKUP(E114,'FICHA TECNICA - PRECIOS OFERTA '!$1:$1048576,2,0)</f>
        <v>Servicio alimentación - Refrigerio // Bebida, sanduche de jamón y queso, fruta de temporada. incluye transporte al lugar y en el horario indicados por la FUGA. De igual manera deberán entregarse debidamente embalados y deberán garantizarse las medidas de bioseguridad a que haya lugar.</v>
      </c>
      <c r="G114" s="62">
        <f>VLOOKUP(E114,'FICHA TECNICA - PRECIOS OFERTA '!$1:$1048576,3,0)</f>
        <v>11600</v>
      </c>
      <c r="H114" s="63">
        <v>366</v>
      </c>
      <c r="I114" s="62">
        <f t="shared" si="17"/>
        <v>4245600</v>
      </c>
      <c r="J114" s="86"/>
    </row>
    <row r="115" spans="1:10" ht="39.799999999999997" customHeight="1" x14ac:dyDescent="0.3">
      <c r="A115" s="83"/>
      <c r="B115" s="58">
        <v>11</v>
      </c>
      <c r="C115" s="59" t="s">
        <v>368</v>
      </c>
      <c r="D115" s="58">
        <v>2</v>
      </c>
      <c r="E115" s="60">
        <v>241</v>
      </c>
      <c r="F115" s="61" t="str">
        <f>VLOOKUP(E115,'FICHA TECNICA - PRECIOS OFERTA '!$1:$1048576,2,0)</f>
        <v>Servicio de alimentación - Catering tipo 3 para 1 persona, 1 Cóctel frutal con bebida artesanal 1 bebida sin alcohol y 2 pasabocas (incluye menaje para el servicio y previa selección sobre menú) incluye transporte al lugar y en el horario indicados por la FUGA. De igual manera deberán garantizarse las medidas de bioseguridad a que haya lugar.</v>
      </c>
      <c r="G115" s="62">
        <f>VLOOKUP(E115,'FICHA TECNICA - PRECIOS OFERTA '!$1:$1048576,3,0)</f>
        <v>25900</v>
      </c>
      <c r="H115" s="63">
        <v>132</v>
      </c>
      <c r="I115" s="62">
        <f t="shared" si="17"/>
        <v>3418800</v>
      </c>
      <c r="J115" s="86"/>
    </row>
    <row r="116" spans="1:10" ht="39.799999999999997" customHeight="1" x14ac:dyDescent="0.3">
      <c r="A116" s="83"/>
      <c r="B116" s="58">
        <v>11</v>
      </c>
      <c r="C116" s="59" t="s">
        <v>368</v>
      </c>
      <c r="D116" s="58">
        <v>2</v>
      </c>
      <c r="E116" s="60">
        <v>229</v>
      </c>
      <c r="F116" s="61" t="str">
        <f>VLOOKUP(E116,'FICHA TECNICA - PRECIOS OFERTA '!$1:$1048576,2,0)</f>
        <v>Servicio alimentación - Agua botella // 300-350 ml. incluye transporte al lugar y en el horario indicados por la FUGA. De igual manera deberán entregarse debidamente embalados y deberán garantizarse las medidas de bioseguridad a que haya lugar.</v>
      </c>
      <c r="G116" s="62">
        <f>VLOOKUP(E116,'FICHA TECNICA - PRECIOS OFERTA '!$1:$1048576,3,0)</f>
        <v>3000</v>
      </c>
      <c r="H116" s="63">
        <v>401</v>
      </c>
      <c r="I116" s="62">
        <f t="shared" si="17"/>
        <v>1203000</v>
      </c>
      <c r="J116" s="86"/>
    </row>
    <row r="117" spans="1:10" ht="39.799999999999997" customHeight="1" x14ac:dyDescent="0.3">
      <c r="A117" s="83"/>
      <c r="B117" s="58">
        <v>11</v>
      </c>
      <c r="C117" s="59" t="s">
        <v>368</v>
      </c>
      <c r="D117" s="58">
        <v>2</v>
      </c>
      <c r="E117" s="60">
        <v>236</v>
      </c>
      <c r="F117" s="61" t="str">
        <f>VLOOKUP(E117,'FICHA TECNICA - PRECIOS OFERTA '!$1:$1048576,2,0)</f>
        <v>Servicio alimentación - Tabla de carnes y quesos // Para 8 personas, incluye transporte al lugar y en el horario indicados por la FUGA. De igual manera deberán entregarse debidamente embalados y deberán garantizarse las medidas de bioseguridad a que haya lugar.</v>
      </c>
      <c r="G117" s="62">
        <f>VLOOKUP(E117,'FICHA TECNICA - PRECIOS OFERTA '!$1:$1048576,3,0)</f>
        <v>202100</v>
      </c>
      <c r="H117" s="63">
        <v>2</v>
      </c>
      <c r="I117" s="62">
        <f t="shared" si="17"/>
        <v>404200</v>
      </c>
      <c r="J117" s="86"/>
    </row>
    <row r="118" spans="1:10" ht="39.799999999999997" customHeight="1" x14ac:dyDescent="0.3">
      <c r="A118" s="83"/>
      <c r="B118" s="58">
        <v>11</v>
      </c>
      <c r="C118" s="59" t="s">
        <v>368</v>
      </c>
      <c r="D118" s="58">
        <v>2</v>
      </c>
      <c r="E118" s="60">
        <v>237</v>
      </c>
      <c r="F118" s="61" t="str">
        <f>VLOOKUP(E118,'FICHA TECNICA - PRECIOS OFERTA '!$1:$1048576,2,0)</f>
        <v>Servicio alimentación - Tabla de frutas // Para 8 personas. incluye transporte al lugar y en el horario indicados por la FUGA. De igual manera deberán entregarse debidamente embalados y deberán garantizarse las medidas de bioseguridad a que haya lugar.</v>
      </c>
      <c r="G118" s="62">
        <f>VLOOKUP(E118,'FICHA TECNICA - PRECIOS OFERTA '!$1:$1048576,3,0)</f>
        <v>172500</v>
      </c>
      <c r="H118" s="63">
        <v>2</v>
      </c>
      <c r="I118" s="62">
        <f t="shared" si="17"/>
        <v>345000</v>
      </c>
      <c r="J118" s="86"/>
    </row>
    <row r="119" spans="1:10" ht="39.799999999999997" customHeight="1" x14ac:dyDescent="0.3">
      <c r="A119" s="83"/>
      <c r="B119" s="58">
        <v>11</v>
      </c>
      <c r="C119" s="59" t="s">
        <v>368</v>
      </c>
      <c r="D119" s="58">
        <v>2</v>
      </c>
      <c r="E119" s="60">
        <v>146</v>
      </c>
      <c r="F119" s="61" t="str">
        <f>VLOOKUP(E119,'FICHA TECNICA - PRECIOS OFERTA '!$1:$1048576,2,0)</f>
        <v>Carpa tipo pagoda/árabe 4mts x 4 mts de fondo .Estructural en tubería cuadrada encerchada y de fácil ensamblaje, Lona plástica con microfibras internas totalmente impermeable para el techo tamaños de, con laterales tipo vitral. Precio de alquiler por 12 horas. Debe incluir montaje, desmontaje y transporte. // Precio por día (12 horas). Debe incluir montaje, desmontaje y transporte.</v>
      </c>
      <c r="G119" s="62">
        <f>VLOOKUP(E119,'FICHA TECNICA - PRECIOS OFERTA '!$1:$1048576,3,0)</f>
        <v>324000</v>
      </c>
      <c r="H119" s="63">
        <v>4</v>
      </c>
      <c r="I119" s="62">
        <f t="shared" ref="I119:I162" si="18">+G119*H119</f>
        <v>1296000</v>
      </c>
      <c r="J119" s="86"/>
    </row>
    <row r="120" spans="1:10" ht="39.799999999999997" customHeight="1" x14ac:dyDescent="0.3">
      <c r="A120" s="83"/>
      <c r="B120" s="58">
        <v>11</v>
      </c>
      <c r="C120" s="59" t="s">
        <v>368</v>
      </c>
      <c r="D120" s="58">
        <v>2</v>
      </c>
      <c r="E120" s="60">
        <v>2</v>
      </c>
      <c r="F120" s="61" t="str">
        <f>VLOOKUP(E120,'FICHA TECNICA - PRECIOS OFERTA '!$1:$1048576,2,0)</f>
        <v>Planta eléctrica de 75 KV. Las plantas deben contar con su personal idóneo para su manejo y su perfecto funcionamiento durante pruebas y días de eventos. Deben tener: combustible suficiente para su funcionamiento durante pruebas de sonidos, ensayos y desarrollo del evento. Todas las plantas deberán estar empotradas en cabinas debidamente insonorizadas que permitan el trabajo a la intemperie. Todas las plantas eléctricas deberán contar con tableros de control con instrumentos e interruptor termo magnético, silenciador y breaker. Todos los elementos deben incluir los respectivos accesorios (parciales, bajantes, cajas de distribución, herramientas, elementos de protección y seguridad industrial, tendido eléctrico y cables etc.) Todas las plantas deberán contar con extintores en vehículo y planta. Todo el cableado utilizado deberá estar en perfectas condiciones de instalación teniendo en cuenta las normas de seguridad. Precio de alquiler por 8 horas. Debe incluir transporte, operario.</v>
      </c>
      <c r="G120" s="62">
        <f>VLOOKUP(E120,'FICHA TECNICA - PRECIOS OFERTA '!$1:$1048576,3,0)</f>
        <v>1985800</v>
      </c>
      <c r="H120" s="63">
        <v>2</v>
      </c>
      <c r="I120" s="62">
        <f t="shared" si="18"/>
        <v>3971600</v>
      </c>
      <c r="J120" s="86"/>
    </row>
    <row r="121" spans="1:10" ht="39.799999999999997" customHeight="1" x14ac:dyDescent="0.3">
      <c r="A121" s="83"/>
      <c r="B121" s="58">
        <v>11</v>
      </c>
      <c r="C121" s="59" t="s">
        <v>368</v>
      </c>
      <c r="D121" s="58">
        <v>2</v>
      </c>
      <c r="E121" s="60">
        <v>189</v>
      </c>
      <c r="F121" s="61" t="str">
        <f>VLOOKUP(E121,'FICHA TECNICA - PRECIOS OFERTA '!$1:$1048576,2,0)</f>
        <v>OPERADOR LOGÍSTICO DE PROTOCOLO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G121" s="62">
        <f>VLOOKUP(E121,'FICHA TECNICA - PRECIOS OFERTA '!$1:$1048576,3,0)</f>
        <v>368700</v>
      </c>
      <c r="H121" s="63">
        <v>84</v>
      </c>
      <c r="I121" s="62">
        <f t="shared" si="18"/>
        <v>30970800</v>
      </c>
      <c r="J121" s="86"/>
    </row>
    <row r="122" spans="1:10" ht="39.799999999999997" customHeight="1" x14ac:dyDescent="0.3">
      <c r="A122" s="83"/>
      <c r="B122" s="58">
        <v>11</v>
      </c>
      <c r="C122" s="59" t="s">
        <v>368</v>
      </c>
      <c r="D122" s="58">
        <v>2</v>
      </c>
      <c r="E122" s="60">
        <v>182</v>
      </c>
      <c r="F122" s="61" t="str">
        <f>VLOOKUP(E122,'FICHA TECNICA - PRECIOS OFERTA '!$1:$1048576,2,0)</f>
        <v>COORDINADOR que deberá cumplir con los requisitos específicos, experiencia, nivel académico y cursos de acuerdo a lo señalado en las especificaciones técnicas, por 8 horas // 1. Requisitos específicos: a) Coordinar al grupo de operadores de protocolo. Esto es, establecer funciones, especificaciones y ubicación de los operadores dentro del lugar atendiendo las necesidades específicas del tipo de evento. b) Mantener informada a la Fundación de las novedades que se presenten antes, durante y al final de cada función. c) Las demás exigidas para los operadores logísticos de protocolo y de brigada. 2. Experiencia requerida: Dos (2) años como coordinador en actividades o servicios logísticos de protocolo en teatros de gran formato o auditorios con aglomeraciones de público de media complejidad. Nivel académico: Título de técnico o profesional en cualquier área. 3.Cursos: Debe tener certificaciones de cursos en: a) Primeros auxilios. 10 horas. b) En temas de planes de emergencia y contingencia. 20 horas. c) Capacitación en normas de etiqueta y protocolo. 10 horas</v>
      </c>
      <c r="G122" s="62">
        <f>VLOOKUP(E122,'FICHA TECNICA - PRECIOS OFERTA '!$1:$1048576,3,0)</f>
        <v>351600</v>
      </c>
      <c r="H122" s="63">
        <v>7</v>
      </c>
      <c r="I122" s="62">
        <f t="shared" si="18"/>
        <v>2461200</v>
      </c>
      <c r="J122" s="86"/>
    </row>
    <row r="123" spans="1:10" ht="39.799999999999997" customHeight="1" x14ac:dyDescent="0.3">
      <c r="A123" s="83"/>
      <c r="B123" s="58">
        <v>11</v>
      </c>
      <c r="C123" s="59" t="s">
        <v>368</v>
      </c>
      <c r="D123" s="58">
        <v>2</v>
      </c>
      <c r="E123" s="60">
        <v>189</v>
      </c>
      <c r="F123" s="61" t="str">
        <f>VLOOKUP(E123,'FICHA TECNICA - PRECIOS OFERTA '!$1:$1048576,2,0)</f>
        <v>OPERADOR LOGÍSTICO DE PROTOCOLO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G123" s="62">
        <f>VLOOKUP(E123,'FICHA TECNICA - PRECIOS OFERTA '!$1:$1048576,3,0)</f>
        <v>368700</v>
      </c>
      <c r="H123" s="63">
        <v>18</v>
      </c>
      <c r="I123" s="62">
        <f t="shared" si="18"/>
        <v>6636600</v>
      </c>
      <c r="J123" s="86"/>
    </row>
    <row r="124" spans="1:10" ht="39.799999999999997" customHeight="1" x14ac:dyDescent="0.3">
      <c r="A124" s="83"/>
      <c r="B124" s="58">
        <v>11</v>
      </c>
      <c r="C124" s="59" t="s">
        <v>368</v>
      </c>
      <c r="D124" s="58">
        <v>2</v>
      </c>
      <c r="E124" s="60">
        <v>192</v>
      </c>
      <c r="F124" s="61" t="str">
        <f>VLOOKUP(E124,'FICHA TECNICA - PRECIOS OFERTA '!$1:$1048576,2,0)</f>
        <v>Operario para montaje y desmontaje por 8 horas, con dotacion de guantes e identificacion de la empresa.</v>
      </c>
      <c r="G124" s="62">
        <f>VLOOKUP(E124,'FICHA TECNICA - PRECIOS OFERTA '!$1:$1048576,3,0)</f>
        <v>216800</v>
      </c>
      <c r="H124" s="63">
        <v>8</v>
      </c>
      <c r="I124" s="62">
        <f t="shared" si="18"/>
        <v>1734400</v>
      </c>
      <c r="J124" s="86"/>
    </row>
    <row r="125" spans="1:10" ht="39.799999999999997" customHeight="1" x14ac:dyDescent="0.3">
      <c r="A125" s="83"/>
      <c r="B125" s="58">
        <v>11</v>
      </c>
      <c r="C125" s="59" t="s">
        <v>368</v>
      </c>
      <c r="D125" s="58">
        <v>2</v>
      </c>
      <c r="E125" s="60">
        <v>198</v>
      </c>
      <c r="F125" s="61" t="str">
        <f>VLOOKUP(E125,'FICHA TECNICA - PRECIOS OFERTA '!$1:$1048576,2,0)</f>
        <v>SERVICIO DE SALUD 3 // Servicio de salud autorizado para la realización de espectáculos públicos o aglomeraciones, conforme el decreto 599 de 2013, modificado parcialmente por el decreto distrital 622 de 2016, y la resolución 569 de 2014 y/o con la normativa que las adicione, modifique o sustituya. Condiciones del servicio requerido: Termino de 6 horas Número de auxiliares de enfermería 9 Numero de médicos 1Numero de Ambulancia básica 1Número de Mec 1 Lugar fijo o móvil, definitivo o temporal, establecido para la evaluación y asistencia médica inicial con el apoyo de dos auxiliares de enfermería, donde se categoriza la condición clínica del paciente o lesionado y se inicia o continua la atención médica, la estabilización del lesionado y la preparación para el traslado del afectado a una institución de salud durante una aglomeración de público o en situaciones de emergencia o desastre, el cual debe cumplir con los requisitos mínimos exigidos SDS . Los recursos de los Módulos de Estabilización y Clasificación MEC (humanos, medicamentos, dispositivos médicos, insumos y equipos) serán independientes de los ubicados en las ambulancias asignadas al evento.</v>
      </c>
      <c r="G125" s="62">
        <f>VLOOKUP(E125,'FICHA TECNICA - PRECIOS OFERTA '!$1:$1048576,3,0)</f>
        <v>5230500</v>
      </c>
      <c r="H125" s="63">
        <v>3</v>
      </c>
      <c r="I125" s="62">
        <f t="shared" si="18"/>
        <v>15691500</v>
      </c>
      <c r="J125" s="86"/>
    </row>
    <row r="126" spans="1:10" ht="39.799999999999997" customHeight="1" x14ac:dyDescent="0.3">
      <c r="A126" s="83"/>
      <c r="B126" s="58">
        <v>11</v>
      </c>
      <c r="C126" s="59" t="s">
        <v>368</v>
      </c>
      <c r="D126" s="58">
        <v>2</v>
      </c>
      <c r="E126" s="60">
        <v>180</v>
      </c>
      <c r="F126" s="61" t="str">
        <f>VLOOKUP(E126,'FICHA TECNICA - PRECIOS OFERTA '!$1:$1048576,2,0)</f>
        <v>BRIGADISTA -que deberá cumplir con los requisitos específicos, experiencia, nivel académico y cursos de acuerdo a lo señalado en las especificaciones técnicas, por 6 horas // 1. Requisitos específicos: a) Contar con los distintivos y elementos básicos que los caracterice como brigadistas. b) Administrar primeros auxilios básicos, a nivel de una primera respuesta, necesarios para estabilizar una víctima de accidente o enfermedad súbita, que ocurra dentro de las instalaciones. c) Controlar emergencias en su fase incipiente, es decir donde su integridad física no se ponga en peligro. 2. Nivel Académico: Mayores de edad que sean profesionales o estudiantes universitarios. 3. Cursos: Debe tener certificaciones de cursos en: a) Primeros auxilios. Diez (10) horas. b) En temas de planes de emergencia y contingencia. Veinte (20) horas. c) Capacitación en normas de etiqueta y protocolo. Diez (10) horas d) Contar con el carné de brigadista vigente. e) Capacitación del cuerpo de bomberos de Bogotá. 4. Experiencia Requerida: Superior a dos (2) años en ejecución de labores de rescate</v>
      </c>
      <c r="G126" s="62">
        <f>VLOOKUP(E126,'FICHA TECNICA - PRECIOS OFERTA '!$1:$1048576,3,0)</f>
        <v>229700</v>
      </c>
      <c r="H126" s="63">
        <v>10</v>
      </c>
      <c r="I126" s="62">
        <f t="shared" si="18"/>
        <v>2297000</v>
      </c>
      <c r="J126" s="86"/>
    </row>
    <row r="127" spans="1:10" ht="39.799999999999997" customHeight="1" x14ac:dyDescent="0.3">
      <c r="A127" s="83"/>
      <c r="B127" s="58">
        <v>11</v>
      </c>
      <c r="C127" s="59" t="s">
        <v>368</v>
      </c>
      <c r="D127" s="58">
        <v>2</v>
      </c>
      <c r="E127" s="60">
        <v>193</v>
      </c>
      <c r="F127" s="61" t="str">
        <f>VLOOKUP(E127,'FICHA TECNICA - PRECIOS OFERTA '!$1:$1048576,2,0)</f>
        <v>Personal de aseo y limpieza por 4 horas. Con dotación de guantes para aseo, recogedor, escoba y bolsas de basura.</v>
      </c>
      <c r="G127" s="62">
        <f>VLOOKUP(E127,'FICHA TECNICA - PRECIOS OFERTA '!$1:$1048576,3,0)</f>
        <v>169100</v>
      </c>
      <c r="H127" s="63">
        <v>48</v>
      </c>
      <c r="I127" s="62">
        <f t="shared" si="18"/>
        <v>8116800</v>
      </c>
      <c r="J127" s="86"/>
    </row>
    <row r="128" spans="1:10" ht="39.799999999999997" customHeight="1" x14ac:dyDescent="0.3">
      <c r="A128" s="83"/>
      <c r="B128" s="58">
        <v>11</v>
      </c>
      <c r="C128" s="59" t="s">
        <v>368</v>
      </c>
      <c r="D128" s="58">
        <v>2</v>
      </c>
      <c r="E128" s="60">
        <v>183</v>
      </c>
      <c r="F128" s="61" t="str">
        <f>VLOOKUP(E128,'FICHA TECNICA - PRECIOS OFERTA '!$1:$1048576,2,0)</f>
        <v>Electricista. Título técnico, 3 años de experiencia y certificación en alturas vigente. El valor a cotizar se estima x hora. // Título técnico, 3 años de experiencia y certificación en alturas vigente.</v>
      </c>
      <c r="G128" s="62">
        <f>VLOOKUP(E128,'FICHA TECNICA - PRECIOS OFERTA '!$1:$1048576,3,0)</f>
        <v>192100</v>
      </c>
      <c r="H128" s="63">
        <v>3</v>
      </c>
      <c r="I128" s="62">
        <f t="shared" si="18"/>
        <v>576300</v>
      </c>
      <c r="J128" s="86"/>
    </row>
    <row r="129" spans="1:10" ht="39.799999999999997" customHeight="1" x14ac:dyDescent="0.3">
      <c r="A129" s="83"/>
      <c r="B129" s="58">
        <v>11</v>
      </c>
      <c r="C129" s="59" t="s">
        <v>368</v>
      </c>
      <c r="D129" s="58">
        <v>2</v>
      </c>
      <c r="E129" s="60">
        <v>189</v>
      </c>
      <c r="F129" s="61" t="str">
        <f>VLOOKUP(E129,'FICHA TECNICA - PRECIOS OFERTA '!$1:$1048576,2,0)</f>
        <v>OPERADOR LOGÍSTICO DE PROTOCOLO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G129" s="62">
        <f>VLOOKUP(E129,'FICHA TECNICA - PRECIOS OFERTA '!$1:$1048576,3,0)</f>
        <v>368700</v>
      </c>
      <c r="H129" s="63">
        <v>12</v>
      </c>
      <c r="I129" s="62">
        <f t="shared" si="18"/>
        <v>4424400</v>
      </c>
      <c r="J129" s="86"/>
    </row>
    <row r="130" spans="1:10" ht="39.799999999999997" customHeight="1" x14ac:dyDescent="0.3">
      <c r="A130" s="83"/>
      <c r="B130" s="58">
        <v>11</v>
      </c>
      <c r="C130" s="59" t="s">
        <v>368</v>
      </c>
      <c r="D130" s="58">
        <v>2</v>
      </c>
      <c r="E130" s="60">
        <v>189</v>
      </c>
      <c r="F130" s="61" t="str">
        <f>VLOOKUP(E130,'FICHA TECNICA - PRECIOS OFERTA '!$1:$1048576,2,0)</f>
        <v>OPERADOR LOGÍSTICO DE PROTOCOLO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G130" s="62">
        <f>VLOOKUP(E130,'FICHA TECNICA - PRECIOS OFERTA '!$1:$1048576,3,0)</f>
        <v>368700</v>
      </c>
      <c r="H130" s="63">
        <v>4</v>
      </c>
      <c r="I130" s="62">
        <f t="shared" si="18"/>
        <v>1474800</v>
      </c>
      <c r="J130" s="86"/>
    </row>
    <row r="131" spans="1:10" ht="39.799999999999997" customHeight="1" x14ac:dyDescent="0.3">
      <c r="A131" s="83"/>
      <c r="B131" s="58">
        <v>11</v>
      </c>
      <c r="C131" s="59" t="s">
        <v>368</v>
      </c>
      <c r="D131" s="58">
        <v>2</v>
      </c>
      <c r="E131" s="60">
        <v>248</v>
      </c>
      <c r="F131" s="61" t="str">
        <f>VLOOKUP(E131,'FICHA TECNICA - PRECIOS OFERTA '!$1:$1048576,2,0)</f>
        <v>Escarapela full color en propalcote de 180 grs y tamaño 10 cm x 13 cm , con funda plástica y cordón de 90 cm.</v>
      </c>
      <c r="G131" s="62">
        <f>VLOOKUP(E131,'FICHA TECNICA - PRECIOS OFERTA '!$1:$1048576,3,0)</f>
        <v>1900</v>
      </c>
      <c r="H131" s="63">
        <v>2818</v>
      </c>
      <c r="I131" s="62">
        <f t="shared" si="18"/>
        <v>5354200</v>
      </c>
      <c r="J131" s="86"/>
    </row>
    <row r="132" spans="1:10" ht="39.799999999999997" customHeight="1" x14ac:dyDescent="0.3">
      <c r="A132" s="83"/>
      <c r="B132" s="58">
        <v>11</v>
      </c>
      <c r="C132" s="59" t="s">
        <v>368</v>
      </c>
      <c r="D132" s="58">
        <v>2</v>
      </c>
      <c r="E132" s="60">
        <v>252</v>
      </c>
      <c r="F132" s="61" t="str">
        <f>VLOOKUP(E132,'FICHA TECNICA - PRECIOS OFERTA '!$1:$1048576,2,0)</f>
        <v>Rollo de tela impresa en estampación digital // 140 cm de ancho. Se cotiza por Metro Líneal.</v>
      </c>
      <c r="G132" s="62">
        <f>VLOOKUP(E132,'FICHA TECNICA - PRECIOS OFERTA '!$1:$1048576,3,0)</f>
        <v>112500</v>
      </c>
      <c r="H132" s="63">
        <v>140</v>
      </c>
      <c r="I132" s="62">
        <f t="shared" si="18"/>
        <v>15750000</v>
      </c>
      <c r="J132" s="86"/>
    </row>
    <row r="133" spans="1:10" ht="39.799999999999997" customHeight="1" x14ac:dyDescent="0.3">
      <c r="A133" s="83"/>
      <c r="B133" s="58">
        <v>11</v>
      </c>
      <c r="C133" s="59" t="s">
        <v>368</v>
      </c>
      <c r="D133" s="58">
        <v>2</v>
      </c>
      <c r="E133" s="60">
        <v>252</v>
      </c>
      <c r="F133" s="61" t="str">
        <f>VLOOKUP(E133,'FICHA TECNICA - PRECIOS OFERTA '!$1:$1048576,2,0)</f>
        <v>Rollo de tela impresa en estampación digital // 140 cm de ancho. Se cotiza por Metro Líneal.</v>
      </c>
      <c r="G133" s="62">
        <f>VLOOKUP(E133,'FICHA TECNICA - PRECIOS OFERTA '!$1:$1048576,3,0)</f>
        <v>112500</v>
      </c>
      <c r="H133" s="63">
        <v>93</v>
      </c>
      <c r="I133" s="62">
        <f t="shared" si="18"/>
        <v>10462500</v>
      </c>
      <c r="J133" s="86"/>
    </row>
    <row r="134" spans="1:10" ht="39.799999999999997" customHeight="1" x14ac:dyDescent="0.3">
      <c r="A134" s="83"/>
      <c r="B134" s="58">
        <v>11</v>
      </c>
      <c r="C134" s="59" t="s">
        <v>368</v>
      </c>
      <c r="D134" s="58">
        <v>2</v>
      </c>
      <c r="E134" s="60">
        <v>202</v>
      </c>
      <c r="F134" s="61" t="str">
        <f>VLOOKUP(E134,'FICHA TECNICA - PRECIOS OFERTA '!$1:$1048576,2,0)</f>
        <v>Plotter 1. Impresión de Banner a 1440 DPI, tamaño 2,70X2,70 metros. Backing // Banner backing: Incluye costo de instalación en marco tipo C y transporte al lugar de instalación. modular y escalable. Diseño suministrado por la FUGA</v>
      </c>
      <c r="G134" s="62">
        <f>VLOOKUP(E134,'FICHA TECNICA - PRECIOS OFERTA '!$1:$1048576,3,0)</f>
        <v>516700</v>
      </c>
      <c r="H134" s="63">
        <v>3</v>
      </c>
      <c r="I134" s="62">
        <f t="shared" si="18"/>
        <v>1550100</v>
      </c>
      <c r="J134" s="86"/>
    </row>
    <row r="135" spans="1:10" ht="39.799999999999997" customHeight="1" x14ac:dyDescent="0.3">
      <c r="A135" s="83"/>
      <c r="B135" s="58">
        <v>11</v>
      </c>
      <c r="C135" s="59" t="s">
        <v>368</v>
      </c>
      <c r="D135" s="58">
        <v>2</v>
      </c>
      <c r="E135" s="60">
        <v>184</v>
      </c>
      <c r="F135" s="61" t="str">
        <f>VLOOKUP(E135,'FICHA TECNICA - PRECIOS OFERTA '!$1:$1048576,2,0)</f>
        <v>Gestor de permisos 1 // Responsable de tramitar los permisos y gestionar los documentos requeridos por las diferentes entidades que autorizan el SUGA para la realización de eventos de media complejidad, de acuerdo a los lineamientos señalados en el protocolo de aglomeraciones de SIRE. Además, debe incluir la elaboración y presentación de un plan de emergencias y contingencias y registrarlo en la ventanilla única del SUGA en las condiciones y términos establecidos en el decreto 599 de 2013, y la elaboración de planos del evento // incluir valor estimado para pago de permisos de huella sonora // incluir valores estimados para pagos de póliza.</v>
      </c>
      <c r="G135" s="62">
        <f>VLOOKUP(E135,'FICHA TECNICA - PRECIOS OFERTA '!$1:$1048576,3,0)</f>
        <v>2477100</v>
      </c>
      <c r="H135" s="63">
        <v>1</v>
      </c>
      <c r="I135" s="62">
        <f t="shared" si="18"/>
        <v>2477100</v>
      </c>
      <c r="J135" s="86"/>
    </row>
    <row r="136" spans="1:10" ht="39.799999999999997" customHeight="1" x14ac:dyDescent="0.3">
      <c r="A136" s="83"/>
      <c r="B136" s="58">
        <v>11</v>
      </c>
      <c r="C136" s="59" t="s">
        <v>368</v>
      </c>
      <c r="D136" s="58">
        <v>2</v>
      </c>
      <c r="E136" s="60">
        <v>203</v>
      </c>
      <c r="F136" s="61" t="str">
        <f>VLOOKUP(E136,'FICHA TECNICA - PRECIOS OFERTA '!$1:$1048576,2,0)</f>
        <v>Plotter 2. Realizar Vinilo de corte color a escogencia con texto a escogencia, descartonado e instalado. medidas aproximadas de 200X200 cms. Diseño suministrado por la FUGA. Incluye transporte al lugar de instalación.</v>
      </c>
      <c r="G136" s="62">
        <f>VLOOKUP(E136,'FICHA TECNICA - PRECIOS OFERTA '!$1:$1048576,3,0)</f>
        <v>382200</v>
      </c>
      <c r="H136" s="63">
        <v>57</v>
      </c>
      <c r="I136" s="62">
        <f t="shared" ref="I136" si="19">+G136*H136</f>
        <v>21785400</v>
      </c>
      <c r="J136" s="86"/>
    </row>
    <row r="137" spans="1:10" ht="39.799999999999997" customHeight="1" x14ac:dyDescent="0.3">
      <c r="A137" s="83"/>
      <c r="B137" s="58">
        <v>11</v>
      </c>
      <c r="C137" s="59" t="s">
        <v>368</v>
      </c>
      <c r="D137" s="58">
        <v>2</v>
      </c>
      <c r="E137" s="60">
        <v>203</v>
      </c>
      <c r="F137" s="61" t="str">
        <f>VLOOKUP(E137,'FICHA TECNICA - PRECIOS OFERTA '!$1:$1048576,2,0)</f>
        <v>Plotter 2. Realizar Vinilo de corte color a escogencia con texto a escogencia, descartonado e instalado. medidas aproximadas de 200X200 cms. Diseño suministrado por la FUGA. Incluye transporte al lugar de instalación.</v>
      </c>
      <c r="G137" s="62">
        <f>VLOOKUP(E137,'FICHA TECNICA - PRECIOS OFERTA '!$1:$1048576,3,0)</f>
        <v>382200</v>
      </c>
      <c r="H137" s="63">
        <v>4</v>
      </c>
      <c r="I137" s="62">
        <f t="shared" si="18"/>
        <v>1528800</v>
      </c>
      <c r="J137" s="86"/>
    </row>
    <row r="138" spans="1:10" ht="39.799999999999997" customHeight="1" x14ac:dyDescent="0.3">
      <c r="A138" s="83"/>
      <c r="B138" s="58">
        <v>11</v>
      </c>
      <c r="C138" s="59" t="s">
        <v>368</v>
      </c>
      <c r="D138" s="58">
        <v>2</v>
      </c>
      <c r="E138" s="60">
        <v>219</v>
      </c>
      <c r="F138" s="61" t="str">
        <f>VLOOKUP(E138,'FICHA TECNICA - PRECIOS OFERTA '!$1:$1048576,2,0)</f>
        <v>Servicio de Metalmecánica. Debe incluir maquinaria industrial. El valor a cotizar se estima por hora. // por hora</v>
      </c>
      <c r="G138" s="62">
        <f>VLOOKUP(E138,'FICHA TECNICA - PRECIOS OFERTA '!$1:$1048576,3,0)</f>
        <v>82400</v>
      </c>
      <c r="H138" s="63">
        <v>12</v>
      </c>
      <c r="I138" s="62">
        <f t="shared" si="18"/>
        <v>988800</v>
      </c>
      <c r="J138" s="86"/>
    </row>
    <row r="139" spans="1:10" ht="39.799999999999997" customHeight="1" x14ac:dyDescent="0.3">
      <c r="A139" s="83"/>
      <c r="B139" s="58">
        <v>11</v>
      </c>
      <c r="C139" s="59" t="s">
        <v>368</v>
      </c>
      <c r="D139" s="58">
        <v>2</v>
      </c>
      <c r="E139" s="60">
        <v>212</v>
      </c>
      <c r="F139" s="61" t="str">
        <f>VLOOKUP(E139,'FICHA TECNICA - PRECIOS OFERTA '!$1:$1048576,2,0)</f>
        <v>Servicio de albañil. Debe incluir herramientas. El valor a cotizar se estima por hora. // El valor a cotizar se estima por hora.</v>
      </c>
      <c r="G139" s="62">
        <f>VLOOKUP(E139,'FICHA TECNICA - PRECIOS OFERTA '!$1:$1048576,3,0)</f>
        <v>128200</v>
      </c>
      <c r="H139" s="63">
        <v>5</v>
      </c>
      <c r="I139" s="62">
        <f t="shared" si="18"/>
        <v>641000</v>
      </c>
      <c r="J139" s="86"/>
    </row>
    <row r="140" spans="1:10" ht="39.799999999999997" customHeight="1" x14ac:dyDescent="0.3">
      <c r="A140" s="83"/>
      <c r="B140" s="58">
        <v>11</v>
      </c>
      <c r="C140" s="59" t="s">
        <v>368</v>
      </c>
      <c r="D140" s="58">
        <v>2</v>
      </c>
      <c r="E140" s="60">
        <v>202</v>
      </c>
      <c r="F140" s="61" t="str">
        <f>VLOOKUP(E140,'FICHA TECNICA - PRECIOS OFERTA '!$1:$1048576,2,0)</f>
        <v>Plotter 1. Impresión de Banner a 1440 DPI, tamaño 2,70X2,70 metros. Backing // Banner backing: Incluye costo de instalación en marco tipo C y transporte al lugar de instalación. modular y escalable. Diseño suministrado por la FUGA</v>
      </c>
      <c r="G140" s="62">
        <f>VLOOKUP(E140,'FICHA TECNICA - PRECIOS OFERTA '!$1:$1048576,3,0)</f>
        <v>516700</v>
      </c>
      <c r="H140" s="63">
        <v>16</v>
      </c>
      <c r="I140" s="62">
        <f t="shared" si="18"/>
        <v>8267200</v>
      </c>
      <c r="J140" s="86"/>
    </row>
    <row r="141" spans="1:10" ht="39.799999999999997" customHeight="1" x14ac:dyDescent="0.3">
      <c r="A141" s="83"/>
      <c r="B141" s="58">
        <v>11</v>
      </c>
      <c r="C141" s="59" t="s">
        <v>368</v>
      </c>
      <c r="D141" s="58">
        <v>2</v>
      </c>
      <c r="E141" s="60">
        <v>332</v>
      </c>
      <c r="F141" s="61" t="s">
        <v>369</v>
      </c>
      <c r="G141" s="62">
        <v>1676250</v>
      </c>
      <c r="H141" s="63">
        <v>1</v>
      </c>
      <c r="I141" s="62">
        <f t="shared" si="18"/>
        <v>1676250</v>
      </c>
      <c r="J141" s="86"/>
    </row>
    <row r="142" spans="1:10" ht="39.799999999999997" customHeight="1" x14ac:dyDescent="0.3">
      <c r="A142" s="83"/>
      <c r="B142" s="58">
        <v>11</v>
      </c>
      <c r="C142" s="59" t="s">
        <v>368</v>
      </c>
      <c r="D142" s="58">
        <v>2</v>
      </c>
      <c r="E142" s="60">
        <v>332</v>
      </c>
      <c r="F142" s="61" t="s">
        <v>369</v>
      </c>
      <c r="G142" s="62">
        <v>1206900</v>
      </c>
      <c r="H142" s="63">
        <v>1</v>
      </c>
      <c r="I142" s="62">
        <f t="shared" si="18"/>
        <v>1206900</v>
      </c>
      <c r="J142" s="86"/>
    </row>
    <row r="143" spans="1:10" ht="39.799999999999997" customHeight="1" x14ac:dyDescent="0.3">
      <c r="A143" s="83"/>
      <c r="B143" s="58">
        <v>11</v>
      </c>
      <c r="C143" s="59" t="s">
        <v>368</v>
      </c>
      <c r="D143" s="58">
        <v>2</v>
      </c>
      <c r="E143" s="60">
        <v>332</v>
      </c>
      <c r="F143" s="61" t="s">
        <v>369</v>
      </c>
      <c r="G143" s="62">
        <v>1676250</v>
      </c>
      <c r="H143" s="63">
        <v>1</v>
      </c>
      <c r="I143" s="62">
        <f t="shared" si="18"/>
        <v>1676250</v>
      </c>
      <c r="J143" s="86"/>
    </row>
    <row r="144" spans="1:10" ht="39.799999999999997" customHeight="1" x14ac:dyDescent="0.3">
      <c r="A144" s="83"/>
      <c r="B144" s="58">
        <v>11</v>
      </c>
      <c r="C144" s="59" t="s">
        <v>368</v>
      </c>
      <c r="D144" s="58">
        <v>2</v>
      </c>
      <c r="E144" s="60">
        <v>332</v>
      </c>
      <c r="F144" s="61" t="s">
        <v>369</v>
      </c>
      <c r="G144" s="62">
        <v>6481500</v>
      </c>
      <c r="H144" s="63">
        <v>1</v>
      </c>
      <c r="I144" s="62">
        <f t="shared" si="18"/>
        <v>6481500</v>
      </c>
      <c r="J144" s="86"/>
    </row>
    <row r="145" spans="1:13" ht="39.799999999999997" customHeight="1" x14ac:dyDescent="0.3">
      <c r="A145" s="84"/>
      <c r="B145" s="58">
        <v>11</v>
      </c>
      <c r="C145" s="59" t="s">
        <v>368</v>
      </c>
      <c r="D145" s="58">
        <v>2</v>
      </c>
      <c r="E145" s="60">
        <v>211</v>
      </c>
      <c r="F145" s="61" t="str">
        <f>VLOOKUP(E145,'FICHA TECNICA - PRECIOS OFERTA '!$1:$1048576,2,0)</f>
        <v>Servicio de Ingeniero o arquitecto estructural para certificar estructura. Título profesional, 5 años de experiencia profesional relacionada. El valor a cotizar se estima x hora. // Título profesional, 5 años de experiencia profesional relacionada.</v>
      </c>
      <c r="G145" s="62">
        <f>VLOOKUP(E145,'FICHA TECNICA - PRECIOS OFERTA '!$1:$1048576,3,0)</f>
        <v>354500</v>
      </c>
      <c r="H145" s="63">
        <v>1</v>
      </c>
      <c r="I145" s="62">
        <f t="shared" si="18"/>
        <v>354500</v>
      </c>
      <c r="J145" s="87"/>
    </row>
    <row r="146" spans="1:13" ht="39.799999999999997" customHeight="1" x14ac:dyDescent="0.3">
      <c r="A146" s="88" t="s">
        <v>370</v>
      </c>
      <c r="B146" s="66">
        <v>12</v>
      </c>
      <c r="C146" s="67">
        <v>45102</v>
      </c>
      <c r="D146" s="66">
        <v>2</v>
      </c>
      <c r="E146" s="68">
        <v>11</v>
      </c>
      <c r="F146" s="69" t="str">
        <f>VLOOKUP(E146,'FICHA TECNICA - PRECIOS OFERTA '!$1:$1048576,2,0)</f>
        <v>Camión tipo 1 de 3,70 M de longitud modelo 2010 en adelante, servicio de alquiler por trayecto. Debe incluir conductor y ayudante</v>
      </c>
      <c r="G146" s="70">
        <f>VLOOKUP(E146,'FICHA TECNICA - PRECIOS OFERTA '!$1:$1048576,3,0)</f>
        <v>434100</v>
      </c>
      <c r="H146" s="71">
        <v>2</v>
      </c>
      <c r="I146" s="70">
        <f t="shared" si="18"/>
        <v>868200</v>
      </c>
      <c r="J146" s="91">
        <f>SUM(I146:I155)</f>
        <v>7713200</v>
      </c>
    </row>
    <row r="147" spans="1:13" ht="39.799999999999997" customHeight="1" x14ac:dyDescent="0.3">
      <c r="A147" s="89"/>
      <c r="B147" s="66">
        <v>12</v>
      </c>
      <c r="C147" s="67">
        <v>45102</v>
      </c>
      <c r="D147" s="66">
        <v>2</v>
      </c>
      <c r="E147" s="68">
        <v>182</v>
      </c>
      <c r="F147" s="69" t="str">
        <f>VLOOKUP(E147,'FICHA TECNICA - PRECIOS OFERTA '!$1:$1048576,2,0)</f>
        <v>COORDINADOR que deberá cumplir con los requisitos específicos, experiencia, nivel académico y cursos de acuerdo a lo señalado en las especificaciones técnicas, por 8 horas // 1. Requisitos específicos: a) Coordinar al grupo de operadores de protocolo. Esto es, establecer funciones, especificaciones y ubicación de los operadores dentro del lugar atendiendo las necesidades específicas del tipo de evento. b) Mantener informada a la Fundación de las novedades que se presenten antes, durante y al final de cada función. c) Las demás exigidas para los operadores logísticos de protocolo y de brigada. 2. Experiencia requerida: Dos (2) años como coordinador en actividades o servicios logísticos de protocolo en teatros de gran formato o auditorios con aglomeraciones de público de media complejidad. Nivel académico: Título de técnico o profesional en cualquier área. 3.Cursos: Debe tener certificaciones de cursos en: a) Primeros auxilios. 10 horas. b) En temas de planes de emergencia y contingencia. 20 horas. c) Capacitación en normas de etiqueta y protocolo. 10 horas</v>
      </c>
      <c r="G147" s="70">
        <f>VLOOKUP(E147,'FICHA TECNICA - PRECIOS OFERTA '!$1:$1048576,3,0)</f>
        <v>351600</v>
      </c>
      <c r="H147" s="71">
        <v>2</v>
      </c>
      <c r="I147" s="70">
        <f t="shared" si="18"/>
        <v>703200</v>
      </c>
      <c r="J147" s="92"/>
    </row>
    <row r="148" spans="1:13" ht="39.799999999999997" customHeight="1" x14ac:dyDescent="0.3">
      <c r="A148" s="89"/>
      <c r="B148" s="66">
        <v>12</v>
      </c>
      <c r="C148" s="67">
        <v>45102</v>
      </c>
      <c r="D148" s="66">
        <v>2</v>
      </c>
      <c r="E148" s="68">
        <v>191</v>
      </c>
      <c r="F148" s="69" t="str">
        <f>VLOOKUP(E148,'FICHA TECNICA - PRECIOS OFERTA '!$1:$1048576,2,0)</f>
        <v>Operario para montaje y desmontaje de Carga por día de servicio. con dotacion de guantes y elementos de carga.</v>
      </c>
      <c r="G148" s="70">
        <f>VLOOKUP(E148,'FICHA TECNICA - PRECIOS OFERTA '!$1:$1048576,3,0)</f>
        <v>216800</v>
      </c>
      <c r="H148" s="71">
        <v>6</v>
      </c>
      <c r="I148" s="70">
        <f t="shared" si="18"/>
        <v>1300800</v>
      </c>
      <c r="J148" s="92"/>
    </row>
    <row r="149" spans="1:13" ht="39.799999999999997" customHeight="1" x14ac:dyDescent="0.3">
      <c r="A149" s="89"/>
      <c r="B149" s="66">
        <v>12</v>
      </c>
      <c r="C149" s="67">
        <v>45102</v>
      </c>
      <c r="D149" s="66">
        <v>2</v>
      </c>
      <c r="E149" s="68">
        <v>151</v>
      </c>
      <c r="F149" s="69" t="str">
        <f>VLOOKUP(E149,'FICHA TECNICA - PRECIOS OFERTA '!$1:$1048576,2,0)</f>
        <v>Piso tablón negro. Servicio de alquiler por 24 horas, contadas a partir del recibo a satisfacción de la entidad. // 1,20 x 2,4 Metros. Debe incluir transporte, instalación y desmontaje al lugar y en el horario indicado por la FUGA.</v>
      </c>
      <c r="G149" s="70">
        <f>VLOOKUP(E149,'FICHA TECNICA - PRECIOS OFERTA '!$1:$1048576,3,0)</f>
        <v>132700</v>
      </c>
      <c r="H149" s="71">
        <v>16</v>
      </c>
      <c r="I149" s="70">
        <f t="shared" si="18"/>
        <v>2123200</v>
      </c>
      <c r="J149" s="92"/>
    </row>
    <row r="150" spans="1:13" ht="39.799999999999997" customHeight="1" x14ac:dyDescent="0.3">
      <c r="A150" s="89"/>
      <c r="B150" s="66">
        <v>12</v>
      </c>
      <c r="C150" s="67">
        <v>45102</v>
      </c>
      <c r="D150" s="66">
        <v>2</v>
      </c>
      <c r="E150" s="68">
        <v>111</v>
      </c>
      <c r="F150" s="69" t="str">
        <f>VLOOKUP(E150,'FICHA TECNICA - PRECIOS OFERTA '!$1:$1048576,2,0)</f>
        <v>Reflector LED Luz cálida para exterior 70W y 100W. Precio por día (12 horas). Debe incluir transporte, operario y 100 Metros de cubre cables. // Precio por día (12 horas). Debe incluir transporte, operario y 100m de cubre cables.</v>
      </c>
      <c r="G150" s="70">
        <f>VLOOKUP(E150,'FICHA TECNICA - PRECIOS OFERTA '!$1:$1048576,3,0)</f>
        <v>398800</v>
      </c>
      <c r="H150" s="71">
        <v>1</v>
      </c>
      <c r="I150" s="70">
        <f t="shared" si="18"/>
        <v>398800</v>
      </c>
      <c r="J150" s="92"/>
    </row>
    <row r="151" spans="1:13" ht="39.799999999999997" customHeight="1" x14ac:dyDescent="0.3">
      <c r="A151" s="89"/>
      <c r="B151" s="66">
        <v>12</v>
      </c>
      <c r="C151" s="67">
        <v>45102</v>
      </c>
      <c r="D151" s="66">
        <v>2</v>
      </c>
      <c r="E151" s="68">
        <v>146</v>
      </c>
      <c r="F151" s="69" t="str">
        <f>VLOOKUP(E151,'FICHA TECNICA - PRECIOS OFERTA '!$1:$1048576,2,0)</f>
        <v>Carpa tipo pagoda/árabe 4mts x 4 mts de fondo .Estructural en tubería cuadrada encerchada y de fácil ensamblaje, Lona plástica con microfibras internas totalmente impermeable para el techo tamaños de, con laterales tipo vitral. Precio de alquiler por 12 horas. Debe incluir montaje, desmontaje y transporte. // Precio por día (12 horas). Debe incluir montaje, desmontaje y transporte.</v>
      </c>
      <c r="G151" s="70">
        <f>VLOOKUP(E151,'FICHA TECNICA - PRECIOS OFERTA '!$1:$1048576,3,0)</f>
        <v>324000</v>
      </c>
      <c r="H151" s="71">
        <v>3</v>
      </c>
      <c r="I151" s="70">
        <f t="shared" si="18"/>
        <v>972000</v>
      </c>
      <c r="J151" s="92"/>
    </row>
    <row r="152" spans="1:13" ht="39.799999999999997" customHeight="1" x14ac:dyDescent="0.3">
      <c r="A152" s="89"/>
      <c r="B152" s="66">
        <v>12</v>
      </c>
      <c r="C152" s="67">
        <v>45102</v>
      </c>
      <c r="D152" s="66">
        <v>2</v>
      </c>
      <c r="E152" s="68">
        <v>235</v>
      </c>
      <c r="F152" s="69" t="str">
        <f>VLOOKUP(E152,'FICHA TECNICA - PRECIOS OFERTA '!$1:$1048576,2,0)</f>
        <v>Servicio alimentación - Refrigerio // Bebida, sanduche de jamón y queso, fruta de temporada. incluye transporte al lugar y en el horario indicados por la FUGA. De igual manera deberán entregarse debidamente embalados y deberán garantizarse las medidas de bioseguridad a que haya lugar.</v>
      </c>
      <c r="G152" s="70">
        <f>VLOOKUP(E152,'FICHA TECNICA - PRECIOS OFERTA '!$1:$1048576,3,0)</f>
        <v>11600</v>
      </c>
      <c r="H152" s="71">
        <v>10</v>
      </c>
      <c r="I152" s="70">
        <f t="shared" si="18"/>
        <v>116000</v>
      </c>
      <c r="J152" s="92"/>
    </row>
    <row r="153" spans="1:13" ht="39.799999999999997" customHeight="1" x14ac:dyDescent="0.3">
      <c r="A153" s="89"/>
      <c r="B153" s="66">
        <v>12</v>
      </c>
      <c r="C153" s="67">
        <v>45102</v>
      </c>
      <c r="D153" s="66">
        <v>2</v>
      </c>
      <c r="E153" s="68">
        <v>229</v>
      </c>
      <c r="F153" s="69" t="str">
        <f>VLOOKUP(E153,'FICHA TECNICA - PRECIOS OFERTA '!$1:$1048576,2,0)</f>
        <v>Servicio alimentación - Agua botella // 300-350 ml. incluye transporte al lugar y en el horario indicados por la FUGA. De igual manera deberán entregarse debidamente embalados y deberán garantizarse las medidas de bioseguridad a que haya lugar.</v>
      </c>
      <c r="G153" s="70">
        <f>VLOOKUP(E153,'FICHA TECNICA - PRECIOS OFERTA '!$1:$1048576,3,0)</f>
        <v>3000</v>
      </c>
      <c r="H153" s="71">
        <v>20</v>
      </c>
      <c r="I153" s="70">
        <f t="shared" si="18"/>
        <v>60000</v>
      </c>
      <c r="J153" s="92"/>
    </row>
    <row r="154" spans="1:13" ht="39.799999999999997" customHeight="1" x14ac:dyDescent="0.3">
      <c r="A154" s="89"/>
      <c r="B154" s="66">
        <v>12</v>
      </c>
      <c r="C154" s="67">
        <v>45102</v>
      </c>
      <c r="D154" s="66">
        <v>2</v>
      </c>
      <c r="E154" s="68">
        <v>192</v>
      </c>
      <c r="F154" s="69" t="str">
        <f>VLOOKUP(E154,'FICHA TECNICA - PRECIOS OFERTA '!$1:$1048576,2,0)</f>
        <v>Operario para montaje y desmontaje por 8 horas, con dotacion de guantes e identificacion de la empresa.</v>
      </c>
      <c r="G154" s="70">
        <f>VLOOKUP(E154,'FICHA TECNICA - PRECIOS OFERTA '!$1:$1048576,3,0)</f>
        <v>216800</v>
      </c>
      <c r="H154" s="71">
        <v>2</v>
      </c>
      <c r="I154" s="70">
        <f t="shared" si="18"/>
        <v>433600</v>
      </c>
      <c r="J154" s="92"/>
      <c r="M154" s="78"/>
    </row>
    <row r="155" spans="1:13" ht="39.799999999999997" customHeight="1" x14ac:dyDescent="0.3">
      <c r="A155" s="90"/>
      <c r="B155" s="66">
        <v>12</v>
      </c>
      <c r="C155" s="67">
        <v>45102</v>
      </c>
      <c r="D155" s="66">
        <v>2</v>
      </c>
      <c r="E155" s="68">
        <v>189</v>
      </c>
      <c r="F155" s="69" t="str">
        <f>VLOOKUP(E155,'FICHA TECNICA - PRECIOS OFERTA '!$1:$1048576,2,0)</f>
        <v>OPERADOR LOGÍSTICO DE PROTOCOLO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G155" s="70">
        <f>VLOOKUP(E155,'FICHA TECNICA - PRECIOS OFERTA '!$1:$1048576,3,0)</f>
        <v>368700</v>
      </c>
      <c r="H155" s="71">
        <v>2</v>
      </c>
      <c r="I155" s="70">
        <f t="shared" si="18"/>
        <v>737400</v>
      </c>
      <c r="J155" s="93"/>
    </row>
    <row r="156" spans="1:13" ht="39.799999999999997" customHeight="1" x14ac:dyDescent="0.3">
      <c r="A156" s="82" t="s">
        <v>371</v>
      </c>
      <c r="B156" s="58">
        <v>13</v>
      </c>
      <c r="C156" s="59">
        <v>45109</v>
      </c>
      <c r="D156" s="58">
        <v>2</v>
      </c>
      <c r="E156" s="60">
        <v>202</v>
      </c>
      <c r="F156" s="61" t="str">
        <f>VLOOKUP(E156,'FICHA TECNICA - PRECIOS OFERTA '!$1:$1048576,2,0)</f>
        <v>Plotter 1. Impresión de Banner a 1440 DPI, tamaño 2,70X2,70 metros. Backing // Banner backing: Incluye costo de instalación en marco tipo C y transporte al lugar de instalación. modular y escalable. Diseño suministrado por la FUGA</v>
      </c>
      <c r="G156" s="62">
        <f>VLOOKUP(E156,'FICHA TECNICA - PRECIOS OFERTA '!$1:$1048576,3,0)</f>
        <v>516700</v>
      </c>
      <c r="H156" s="63">
        <v>1</v>
      </c>
      <c r="I156" s="62">
        <f t="shared" si="18"/>
        <v>516700</v>
      </c>
      <c r="J156" s="85">
        <f>SUM(I156:I169)</f>
        <v>29072700</v>
      </c>
    </row>
    <row r="157" spans="1:13" ht="39.799999999999997" customHeight="1" x14ac:dyDescent="0.3">
      <c r="A157" s="83"/>
      <c r="B157" s="58">
        <v>13</v>
      </c>
      <c r="C157" s="59">
        <v>45109</v>
      </c>
      <c r="D157" s="58">
        <v>2</v>
      </c>
      <c r="E157" s="60">
        <v>229</v>
      </c>
      <c r="F157" s="61" t="str">
        <f>VLOOKUP(E157,'FICHA TECNICA - PRECIOS OFERTA '!$1:$1048576,2,0)</f>
        <v>Servicio alimentación - Agua botella // 300-350 ml. incluye transporte al lugar y en el horario indicados por la FUGA. De igual manera deberán entregarse debidamente embalados y deberán garantizarse las medidas de bioseguridad a que haya lugar.</v>
      </c>
      <c r="G157" s="62">
        <f>VLOOKUP(E157,'FICHA TECNICA - PRECIOS OFERTA '!$1:$1048576,3,0)</f>
        <v>3000</v>
      </c>
      <c r="H157" s="63">
        <v>2000</v>
      </c>
      <c r="I157" s="62">
        <f t="shared" si="18"/>
        <v>6000000</v>
      </c>
      <c r="J157" s="86"/>
    </row>
    <row r="158" spans="1:13" ht="39.799999999999997" customHeight="1" x14ac:dyDescent="0.3">
      <c r="A158" s="83"/>
      <c r="B158" s="58">
        <v>13</v>
      </c>
      <c r="C158" s="59">
        <v>45109</v>
      </c>
      <c r="D158" s="58">
        <v>2</v>
      </c>
      <c r="E158" s="60">
        <v>203</v>
      </c>
      <c r="F158" s="61" t="str">
        <f>VLOOKUP(E158,'FICHA TECNICA - PRECIOS OFERTA '!$1:$1048576,2,0)</f>
        <v>Plotter 2. Realizar Vinilo de corte color a escogencia con texto a escogencia, descartonado e instalado. medidas aproximadas de 200X200 cms. Diseño suministrado por la FUGA. Incluye transporte al lugar de instalación.</v>
      </c>
      <c r="G158" s="62">
        <f>VLOOKUP(E158,'FICHA TECNICA - PRECIOS OFERTA '!$1:$1048576,3,0)</f>
        <v>382200</v>
      </c>
      <c r="H158" s="63">
        <v>4</v>
      </c>
      <c r="I158" s="62">
        <f t="shared" si="18"/>
        <v>1528800</v>
      </c>
      <c r="J158" s="86"/>
    </row>
    <row r="159" spans="1:13" ht="39.799999999999997" customHeight="1" x14ac:dyDescent="0.3">
      <c r="A159" s="83"/>
      <c r="B159" s="58">
        <v>13</v>
      </c>
      <c r="C159" s="59">
        <v>45109</v>
      </c>
      <c r="D159" s="58">
        <v>2</v>
      </c>
      <c r="E159" s="60">
        <v>250</v>
      </c>
      <c r="F159" s="61" t="str">
        <f>VLOOKUP(E159,'FICHA TECNICA - PRECIOS OFERTA '!$1:$1048576,2,0)</f>
        <v>Letreros // Letreros: Elaboración de letreros en poliestireno forradas con impresión laminada. Metro cuadrado.
 Diseño suministrado por la FUGA.</v>
      </c>
      <c r="G159" s="62">
        <f>VLOOKUP(E159,'FICHA TECNICA - PRECIOS OFERTA '!$1:$1048576,3,0)</f>
        <v>426000</v>
      </c>
      <c r="H159" s="63">
        <v>32</v>
      </c>
      <c r="I159" s="62">
        <f t="shared" si="18"/>
        <v>13632000</v>
      </c>
      <c r="J159" s="86"/>
    </row>
    <row r="160" spans="1:13" ht="39.799999999999997" customHeight="1" x14ac:dyDescent="0.3">
      <c r="A160" s="83"/>
      <c r="B160" s="58">
        <v>13</v>
      </c>
      <c r="C160" s="59">
        <v>45109</v>
      </c>
      <c r="D160" s="58">
        <v>2</v>
      </c>
      <c r="E160" s="60">
        <v>11</v>
      </c>
      <c r="F160" s="61" t="str">
        <f>VLOOKUP(E160,'FICHA TECNICA - PRECIOS OFERTA '!$1:$1048576,2,0)</f>
        <v>Camión tipo 1 de 3,70 M de longitud modelo 2010 en adelante, servicio de alquiler por trayecto. Debe incluir conductor y ayudante</v>
      </c>
      <c r="G160" s="62">
        <f>VLOOKUP(E160,'FICHA TECNICA - PRECIOS OFERTA '!$1:$1048576,3,0)</f>
        <v>434100</v>
      </c>
      <c r="H160" s="63">
        <v>2</v>
      </c>
      <c r="I160" s="62">
        <f t="shared" si="18"/>
        <v>868200</v>
      </c>
      <c r="J160" s="86"/>
    </row>
    <row r="161" spans="1:10" ht="39.799999999999997" customHeight="1" x14ac:dyDescent="0.3">
      <c r="A161" s="83"/>
      <c r="B161" s="58">
        <v>13</v>
      </c>
      <c r="C161" s="59">
        <v>45109</v>
      </c>
      <c r="D161" s="58">
        <v>2</v>
      </c>
      <c r="E161" s="60">
        <v>182</v>
      </c>
      <c r="F161" s="61" t="str">
        <f>VLOOKUP(E161,'FICHA TECNICA - PRECIOS OFERTA '!$1:$1048576,2,0)</f>
        <v>COORDINADOR que deberá cumplir con los requisitos específicos, experiencia, nivel académico y cursos de acuerdo a lo señalado en las especificaciones técnicas, por 8 horas // 1. Requisitos específicos: a) Coordinar al grupo de operadores de protocolo. Esto es, establecer funciones, especificaciones y ubicación de los operadores dentro del lugar atendiendo las necesidades específicas del tipo de evento. b) Mantener informada a la Fundación de las novedades que se presenten antes, durante y al final de cada función. c) Las demás exigidas para los operadores logísticos de protocolo y de brigada. 2. Experiencia requerida: Dos (2) años como coordinador en actividades o servicios logísticos de protocolo en teatros de gran formato o auditorios con aglomeraciones de público de media complejidad. Nivel académico: Título de técnico o profesional en cualquier área. 3.Cursos: Debe tener certificaciones de cursos en: a) Primeros auxilios. 10 horas. b) En temas de planes de emergencia y contingencia. 20 horas. c) Capacitación en normas de etiqueta y protocolo. 10 horas</v>
      </c>
      <c r="G161" s="62">
        <f>VLOOKUP(E161,'FICHA TECNICA - PRECIOS OFERTA '!$1:$1048576,3,0)</f>
        <v>351600</v>
      </c>
      <c r="H161" s="63">
        <v>2</v>
      </c>
      <c r="I161" s="62">
        <f t="shared" si="18"/>
        <v>703200</v>
      </c>
      <c r="J161" s="86"/>
    </row>
    <row r="162" spans="1:10" ht="39.799999999999997" customHeight="1" x14ac:dyDescent="0.3">
      <c r="A162" s="83"/>
      <c r="B162" s="58">
        <v>13</v>
      </c>
      <c r="C162" s="59">
        <v>45109</v>
      </c>
      <c r="D162" s="58">
        <v>2</v>
      </c>
      <c r="E162" s="60">
        <v>191</v>
      </c>
      <c r="F162" s="61" t="str">
        <f>VLOOKUP(E162,'FICHA TECNICA - PRECIOS OFERTA '!$1:$1048576,2,0)</f>
        <v>Operario para montaje y desmontaje de Carga por día de servicio. con dotacion de guantes y elementos de carga.</v>
      </c>
      <c r="G162" s="62">
        <f>VLOOKUP(E162,'FICHA TECNICA - PRECIOS OFERTA '!$1:$1048576,3,0)</f>
        <v>216800</v>
      </c>
      <c r="H162" s="63">
        <v>6</v>
      </c>
      <c r="I162" s="62">
        <f t="shared" si="18"/>
        <v>1300800</v>
      </c>
      <c r="J162" s="86"/>
    </row>
    <row r="163" spans="1:10" ht="39.799999999999997" customHeight="1" x14ac:dyDescent="0.3">
      <c r="A163" s="83"/>
      <c r="B163" s="58">
        <v>13</v>
      </c>
      <c r="C163" s="59">
        <v>45109</v>
      </c>
      <c r="D163" s="58">
        <v>2</v>
      </c>
      <c r="E163" s="60">
        <v>151</v>
      </c>
      <c r="F163" s="61" t="str">
        <f>VLOOKUP(E163,'FICHA TECNICA - PRECIOS OFERTA '!$1:$1048576,2,0)</f>
        <v>Piso tablón negro. Servicio de alquiler por 24 horas, contadas a partir del recibo a satisfacción de la entidad. // 1,20 x 2,4 Metros. Debe incluir transporte, instalación y desmontaje al lugar y en el horario indicado por la FUGA.</v>
      </c>
      <c r="G163" s="62">
        <f>VLOOKUP(E163,'FICHA TECNICA - PRECIOS OFERTA '!$1:$1048576,3,0)</f>
        <v>132700</v>
      </c>
      <c r="H163" s="63">
        <v>16</v>
      </c>
      <c r="I163" s="62">
        <f t="shared" ref="I163:I178" si="20">+G163*H163</f>
        <v>2123200</v>
      </c>
      <c r="J163" s="86"/>
    </row>
    <row r="164" spans="1:10" ht="39.799999999999997" customHeight="1" x14ac:dyDescent="0.3">
      <c r="A164" s="83"/>
      <c r="B164" s="58">
        <v>13</v>
      </c>
      <c r="C164" s="59">
        <v>45109</v>
      </c>
      <c r="D164" s="58">
        <v>2</v>
      </c>
      <c r="E164" s="60">
        <v>111</v>
      </c>
      <c r="F164" s="61" t="str">
        <f>VLOOKUP(E164,'FICHA TECNICA - PRECIOS OFERTA '!$1:$1048576,2,0)</f>
        <v>Reflector LED Luz cálida para exterior 70W y 100W. Precio por día (12 horas). Debe incluir transporte, operario y 100 Metros de cubre cables. // Precio por día (12 horas). Debe incluir transporte, operario y 100m de cubre cables.</v>
      </c>
      <c r="G164" s="62">
        <f>VLOOKUP(E164,'FICHA TECNICA - PRECIOS OFERTA '!$1:$1048576,3,0)</f>
        <v>398800</v>
      </c>
      <c r="H164" s="63">
        <v>1</v>
      </c>
      <c r="I164" s="62">
        <f t="shared" si="20"/>
        <v>398800</v>
      </c>
      <c r="J164" s="86"/>
    </row>
    <row r="165" spans="1:10" ht="39.799999999999997" customHeight="1" x14ac:dyDescent="0.3">
      <c r="A165" s="83"/>
      <c r="B165" s="58">
        <v>13</v>
      </c>
      <c r="C165" s="59">
        <v>45109</v>
      </c>
      <c r="D165" s="58">
        <v>2</v>
      </c>
      <c r="E165" s="60">
        <v>146</v>
      </c>
      <c r="F165" s="61" t="str">
        <f>VLOOKUP(E165,'FICHA TECNICA - PRECIOS OFERTA '!$1:$1048576,2,0)</f>
        <v>Carpa tipo pagoda/árabe 4mts x 4 mts de fondo .Estructural en tubería cuadrada encerchada y de fácil ensamblaje, Lona plástica con microfibras internas totalmente impermeable para el techo tamaños de, con laterales tipo vitral. Precio de alquiler por 12 horas. Debe incluir montaje, desmontaje y transporte. // Precio por día (12 horas). Debe incluir montaje, desmontaje y transporte.</v>
      </c>
      <c r="G165" s="62">
        <f>VLOOKUP(E165,'FICHA TECNICA - PRECIOS OFERTA '!$1:$1048576,3,0)</f>
        <v>324000</v>
      </c>
      <c r="H165" s="63">
        <v>2</v>
      </c>
      <c r="I165" s="62">
        <f t="shared" si="20"/>
        <v>648000</v>
      </c>
      <c r="J165" s="86"/>
    </row>
    <row r="166" spans="1:10" ht="39.799999999999997" customHeight="1" x14ac:dyDescent="0.3">
      <c r="A166" s="83"/>
      <c r="B166" s="58">
        <v>13</v>
      </c>
      <c r="C166" s="59">
        <v>45109</v>
      </c>
      <c r="D166" s="58">
        <v>2</v>
      </c>
      <c r="E166" s="60">
        <v>235</v>
      </c>
      <c r="F166" s="61" t="str">
        <f>VLOOKUP(E166,'FICHA TECNICA - PRECIOS OFERTA '!$1:$1048576,2,0)</f>
        <v>Servicio alimentación - Refrigerio // Bebida, sanduche de jamón y queso, fruta de temporada. incluye transporte al lugar y en el horario indicados por la FUGA. De igual manera deberán entregarse debidamente embalados y deberán garantizarse las medidas de bioseguridad a que haya lugar.</v>
      </c>
      <c r="G166" s="62">
        <f>VLOOKUP(E166,'FICHA TECNICA - PRECIOS OFERTA '!$1:$1048576,3,0)</f>
        <v>11600</v>
      </c>
      <c r="H166" s="63">
        <v>10</v>
      </c>
      <c r="I166" s="62">
        <f t="shared" si="20"/>
        <v>116000</v>
      </c>
      <c r="J166" s="86"/>
    </row>
    <row r="167" spans="1:10" ht="39.799999999999997" customHeight="1" x14ac:dyDescent="0.3">
      <c r="A167" s="83"/>
      <c r="B167" s="58">
        <v>13</v>
      </c>
      <c r="C167" s="59">
        <v>45109</v>
      </c>
      <c r="D167" s="58">
        <v>2</v>
      </c>
      <c r="E167" s="60">
        <v>218</v>
      </c>
      <c r="F167" s="61" t="str">
        <f>VLOOKUP(E167,'FICHA TECNICA - PRECIOS OFERTA '!$1:$1048576,2,0)</f>
        <v>Servicio de sublimación textil. Debe incluir maquinaria industrial. El valor a cotizar se estima por hora. // por hora</v>
      </c>
      <c r="G167" s="62">
        <f>VLOOKUP(E167,'FICHA TECNICA - PRECIOS OFERTA '!$1:$1048576,3,0)</f>
        <v>62100</v>
      </c>
      <c r="H167" s="63">
        <v>7</v>
      </c>
      <c r="I167" s="62">
        <f t="shared" si="20"/>
        <v>434700</v>
      </c>
      <c r="J167" s="86"/>
    </row>
    <row r="168" spans="1:10" ht="39.799999999999997" customHeight="1" x14ac:dyDescent="0.3">
      <c r="A168" s="83"/>
      <c r="B168" s="58">
        <v>13</v>
      </c>
      <c r="C168" s="59">
        <v>45109</v>
      </c>
      <c r="D168" s="58">
        <v>2</v>
      </c>
      <c r="E168" s="60">
        <v>189</v>
      </c>
      <c r="F168" s="61" t="str">
        <f>VLOOKUP(E168,'FICHA TECNICA - PRECIOS OFERTA '!$1:$1048576,2,0)</f>
        <v>OPERADOR LOGÍSTICO DE PROTOCOLO que deberá cumplir con los requisitos específicos, experiencia, nivel académico y cursos de acuerdo a lo señalado en las especificaciones técnicas, por 8 horas // 1. Requisitos específicos: a) Deben ser personas con actitud de servicio, responsables, cumplidos y con excelente presentación personal. b) Estar debidamente uniformados. e) Cumplir con las funciones asignadas como equipo de primera intervención dentro del Plan de Emergencia de la Fundación. 2. Nivel académico: Mayores de edad que sean profesionales o estudiantes universitarios. 3. Cursos: a) Primeros auxilios. 10 horas. b) En temas de planes de emergencia y contingencia. 20 horas. c) Capacitación en normas de etiqueta y protocolo. 10 horas.</v>
      </c>
      <c r="G168" s="62">
        <f>VLOOKUP(E168,'FICHA TECNICA - PRECIOS OFERTA '!$1:$1048576,3,0)</f>
        <v>368700</v>
      </c>
      <c r="H168" s="63">
        <v>1</v>
      </c>
      <c r="I168" s="62">
        <f t="shared" si="20"/>
        <v>368700</v>
      </c>
      <c r="J168" s="86"/>
    </row>
    <row r="169" spans="1:10" ht="39.799999999999997" customHeight="1" x14ac:dyDescent="0.3">
      <c r="A169" s="84"/>
      <c r="B169" s="58">
        <v>13</v>
      </c>
      <c r="C169" s="59">
        <v>45109</v>
      </c>
      <c r="D169" s="58">
        <v>2</v>
      </c>
      <c r="E169" s="60">
        <v>192</v>
      </c>
      <c r="F169" s="61" t="str">
        <f>VLOOKUP(E169,'FICHA TECNICA - PRECIOS OFERTA '!$1:$1048576,2,0)</f>
        <v>Operario para montaje y desmontaje por 8 horas, con dotacion de guantes e identificacion de la empresa.</v>
      </c>
      <c r="G169" s="62">
        <f>VLOOKUP(E169,'FICHA TECNICA - PRECIOS OFERTA '!$1:$1048576,3,0)</f>
        <v>216800</v>
      </c>
      <c r="H169" s="63">
        <v>2</v>
      </c>
      <c r="I169" s="62">
        <f t="shared" si="20"/>
        <v>433600</v>
      </c>
      <c r="J169" s="87"/>
    </row>
    <row r="170" spans="1:10" ht="39.799999999999997" customHeight="1" x14ac:dyDescent="0.3">
      <c r="A170" s="88" t="s">
        <v>372</v>
      </c>
      <c r="B170" s="66">
        <v>16</v>
      </c>
      <c r="C170" s="67">
        <v>45121</v>
      </c>
      <c r="D170" s="66">
        <v>2</v>
      </c>
      <c r="E170" s="68">
        <v>143</v>
      </c>
      <c r="F170" s="69" t="str">
        <f>VLOOKUP(E170,'FICHA TECNICA - PRECIOS OFERTA '!$1:$1048576,2,0)</f>
        <v>Carpa modulo de 6 mts x 3 mts tipo pabellón en aluminio, altura lateral de 3 Metros, altura central de 5 Metros. Precio de alquiler por 12 horas. Debe incluir montaje, desmontaje y transporte. // Precio por día (12 horas). Debe incluir montaje, desmontaje y transporte.</v>
      </c>
      <c r="G170" s="70">
        <f>VLOOKUP(E170,'FICHA TECNICA - PRECIOS OFERTA '!$1:$1048576,3,0)</f>
        <v>552800</v>
      </c>
      <c r="H170" s="71">
        <v>1</v>
      </c>
      <c r="I170" s="70">
        <f t="shared" si="20"/>
        <v>552800</v>
      </c>
      <c r="J170" s="91">
        <f>SUM(I170:I182)</f>
        <v>6579700</v>
      </c>
    </row>
    <row r="171" spans="1:10" ht="39.799999999999997" customHeight="1" x14ac:dyDescent="0.3">
      <c r="A171" s="89"/>
      <c r="B171" s="66">
        <v>16</v>
      </c>
      <c r="C171" s="67">
        <v>45121</v>
      </c>
      <c r="D171" s="66">
        <v>2</v>
      </c>
      <c r="E171" s="68">
        <v>97</v>
      </c>
      <c r="F171" s="69" t="str">
        <f>VLOOKUP(E171,'FICHA TECNICA - PRECIOS OFERTA '!$1:$1048576,2,0)</f>
        <v>Paquete 3 de sonido. Servicio de alquiler por 12 horas, contadas a partir del recibo de la entidad. // 4 Micrófonos de cable Tipo Vocal - 4 Micrófonos de cable Tipo Instrumental - 4 Cabinas activas de 12" de 1000 W con su respectivo trípode - 4 Cabinas activas de 15" de 500 W con su respectivo trípode - 1 Consola digital de 16 canales - 4 Cajas directas - 1 Reproductor de CD / PC - Protector de voltaje. Dicho servicio incluye transporte al lugar y en el horario indicado por la FUGA</v>
      </c>
      <c r="G171" s="70">
        <f>VLOOKUP(E171,'FICHA TECNICA - PRECIOS OFERTA '!$1:$1048576,3,0)</f>
        <v>925000</v>
      </c>
      <c r="H171" s="71">
        <v>1</v>
      </c>
      <c r="I171" s="70">
        <f t="shared" si="20"/>
        <v>925000</v>
      </c>
      <c r="J171" s="92"/>
    </row>
    <row r="172" spans="1:10" ht="39.799999999999997" customHeight="1" x14ac:dyDescent="0.3">
      <c r="A172" s="89"/>
      <c r="B172" s="66">
        <v>16</v>
      </c>
      <c r="C172" s="67">
        <v>45121</v>
      </c>
      <c r="D172" s="66">
        <v>2</v>
      </c>
      <c r="E172" s="68">
        <v>159</v>
      </c>
      <c r="F172" s="69" t="str">
        <f>VLOOKUP(E172,'FICHA TECNICA - PRECIOS OFERTA '!$1:$1048576,2,0)</f>
        <v>Tarima de 7,20 Metros x 3,60 Metros a una altura de 0,6 Metros + dos escaleras. Precio por día (12 horas). La Tarima deberá contar con superficies totalmente lisa y los módulos deberán encajar unos con otros y estar en perfectas condiciones en todas sus uniones, sin huecos.</v>
      </c>
      <c r="G172" s="70">
        <f>VLOOKUP(E172,'FICHA TECNICA - PRECIOS OFERTA '!$1:$1048576,3,0)</f>
        <v>1066800</v>
      </c>
      <c r="H172" s="71">
        <v>1</v>
      </c>
      <c r="I172" s="70">
        <f t="shared" si="20"/>
        <v>1066800</v>
      </c>
      <c r="J172" s="92"/>
    </row>
    <row r="173" spans="1:10" ht="39.799999999999997" customHeight="1" x14ac:dyDescent="0.3">
      <c r="A173" s="89"/>
      <c r="B173" s="66">
        <v>16</v>
      </c>
      <c r="C173" s="67">
        <v>45121</v>
      </c>
      <c r="D173" s="66">
        <v>2</v>
      </c>
      <c r="E173" s="68">
        <v>157</v>
      </c>
      <c r="F173" s="69" t="str">
        <f>VLOOKUP(E173,'FICHA TECNICA - PRECIOS OFERTA '!$1:$1048576,2,0)</f>
        <v>Tarima de 2.40 Metros x 2,40 Metros a una altura entre 60 cms y 90 cms de altura. La Tarima deberá contar con superficies totalmente lisa y los módulos deberán encajar unos con otros y estar en perfectas condiciones en todas sus uniones, sin huecos. Debe incluir transporte, instalación y desmontaje. Debe incluir ruedas para facilitar su movimiento en el escenario. Dicho servicio incluye transporte al lugar y en el horario indicado por la FUGA. Precio de alquiler por 12 horas</v>
      </c>
      <c r="G173" s="70">
        <f>VLOOKUP(E173,'FICHA TECNICA - PRECIOS OFERTA '!$1:$1048576,3,0)</f>
        <v>83500</v>
      </c>
      <c r="H173" s="71">
        <v>4</v>
      </c>
      <c r="I173" s="70">
        <f t="shared" si="20"/>
        <v>334000</v>
      </c>
      <c r="J173" s="92"/>
    </row>
    <row r="174" spans="1:10" ht="39.799999999999997" customHeight="1" x14ac:dyDescent="0.3">
      <c r="A174" s="89"/>
      <c r="B174" s="66">
        <v>16</v>
      </c>
      <c r="C174" s="67">
        <v>45121</v>
      </c>
      <c r="D174" s="66">
        <v>2</v>
      </c>
      <c r="E174" s="68">
        <v>146</v>
      </c>
      <c r="F174" s="69" t="str">
        <f>VLOOKUP(E174,'FICHA TECNICA - PRECIOS OFERTA '!$1:$1048576,2,0)</f>
        <v>Carpa tipo pagoda/árabe 4mts x 4 mts de fondo .Estructural en tubería cuadrada encerchada y de fácil ensamblaje, Lona plástica con microfibras internas totalmente impermeable para el techo tamaños de, con laterales tipo vitral. Precio de alquiler por 12 horas. Debe incluir montaje, desmontaje y transporte. // Precio por día (12 horas). Debe incluir montaje, desmontaje y transporte.</v>
      </c>
      <c r="G174" s="70">
        <f>VLOOKUP(E174,'FICHA TECNICA - PRECIOS OFERTA '!$1:$1048576,3,0)</f>
        <v>324000</v>
      </c>
      <c r="H174" s="71">
        <v>1</v>
      </c>
      <c r="I174" s="70">
        <f t="shared" si="20"/>
        <v>324000</v>
      </c>
      <c r="J174" s="92"/>
    </row>
    <row r="175" spans="1:10" ht="39.799999999999997" customHeight="1" x14ac:dyDescent="0.3">
      <c r="A175" s="89"/>
      <c r="B175" s="66">
        <v>16</v>
      </c>
      <c r="C175" s="67">
        <v>45121</v>
      </c>
      <c r="D175" s="66">
        <v>2</v>
      </c>
      <c r="E175" s="68">
        <v>182</v>
      </c>
      <c r="F175" s="69" t="str">
        <f>VLOOKUP(E175,'FICHA TECNICA - PRECIOS OFERTA '!$1:$1048576,2,0)</f>
        <v>COORDINADOR que deberá cumplir con los requisitos específicos, experiencia, nivel académico y cursos de acuerdo a lo señalado en las especificaciones técnicas, por 8 horas // 1. Requisitos específicos: a) Coordinar al grupo de operadores de protocolo. Esto es, establecer funciones, especificaciones y ubicación de los operadores dentro del lugar atendiendo las necesidades específicas del tipo de evento. b) Mantener informada a la Fundación de las novedades que se presenten antes, durante y al final de cada función. c) Las demás exigidas para los operadores logísticos de protocolo y de brigada. 2. Experiencia requerida: Dos (2) años como coordinador en actividades o servicios logísticos de protocolo en teatros de gran formato o auditorios con aglomeraciones de público de media complejidad. Nivel académico: Título de técnico o profesional en cualquier área. 3.Cursos: Debe tener certificaciones de cursos en: a) Primeros auxilios. 10 horas. b) En temas de planes de emergencia y contingencia. 20 horas. c) Capacitación en normas de etiqueta y protocolo. 10 horas</v>
      </c>
      <c r="G175" s="70">
        <f>VLOOKUP(E175,'FICHA TECNICA - PRECIOS OFERTA '!$1:$1048576,3,0)</f>
        <v>351600</v>
      </c>
      <c r="H175" s="71">
        <v>1</v>
      </c>
      <c r="I175" s="70">
        <f t="shared" si="20"/>
        <v>351600</v>
      </c>
      <c r="J175" s="92"/>
    </row>
    <row r="176" spans="1:10" ht="39.799999999999997" customHeight="1" x14ac:dyDescent="0.3">
      <c r="A176" s="89"/>
      <c r="B176" s="66">
        <v>16</v>
      </c>
      <c r="C176" s="67">
        <v>45121</v>
      </c>
      <c r="D176" s="66">
        <v>2</v>
      </c>
      <c r="E176" s="68">
        <v>191</v>
      </c>
      <c r="F176" s="69" t="str">
        <f>VLOOKUP(E176,'FICHA TECNICA - PRECIOS OFERTA '!$1:$1048576,2,0)</f>
        <v>Operario para montaje y desmontaje de Carga por día de servicio. con dotacion de guantes y elementos de carga.</v>
      </c>
      <c r="G176" s="70">
        <f>VLOOKUP(E176,'FICHA TECNICA - PRECIOS OFERTA '!$1:$1048576,3,0)</f>
        <v>216800</v>
      </c>
      <c r="H176" s="71">
        <v>2</v>
      </c>
      <c r="I176" s="70">
        <f t="shared" si="20"/>
        <v>433600</v>
      </c>
      <c r="J176" s="92"/>
    </row>
    <row r="177" spans="1:10" ht="39.799999999999997" customHeight="1" x14ac:dyDescent="0.3">
      <c r="A177" s="89"/>
      <c r="B177" s="66">
        <v>16</v>
      </c>
      <c r="C177" s="67">
        <v>45121</v>
      </c>
      <c r="D177" s="66">
        <v>2</v>
      </c>
      <c r="E177" s="68">
        <v>179</v>
      </c>
      <c r="F177" s="69" t="str">
        <f>VLOOKUP(E177,'FICHA TECNICA - PRECIOS OFERTA '!$1:$1048576,2,0)</f>
        <v>Asistente Técnico (ROADIE). Servicio por 4 horas a cargo del montaje del sistema de amplificación solicitado y como apoyo técnico en tarima. El valor a cotizar se estima por día, por lo que se solicita indicar un valor global en este ítem. // A cargo del montaje del sistema de amplificación solicitado y como apoyo técnico en tarima. Experiencia Requerida: Minimo un (01) año de experiencia.</v>
      </c>
      <c r="G177" s="70">
        <f>VLOOKUP(E177,'FICHA TECNICA - PRECIOS OFERTA '!$1:$1048576,3,0)</f>
        <v>330200</v>
      </c>
      <c r="H177" s="71">
        <v>2</v>
      </c>
      <c r="I177" s="70">
        <f t="shared" si="20"/>
        <v>660400</v>
      </c>
      <c r="J177" s="92"/>
    </row>
    <row r="178" spans="1:10" ht="39.799999999999997" customHeight="1" x14ac:dyDescent="0.3">
      <c r="A178" s="89"/>
      <c r="B178" s="66">
        <v>16</v>
      </c>
      <c r="C178" s="67">
        <v>45121</v>
      </c>
      <c r="D178" s="66">
        <v>2</v>
      </c>
      <c r="E178" s="68">
        <v>186</v>
      </c>
      <c r="F178" s="69" t="str">
        <f>VLOOKUP(E178,'FICHA TECNICA - PRECIOS OFERTA '!$1:$1048576,2,0)</f>
        <v>Ingeniero de sonido 1. Valor por hora. Título profesional, 5 años de experiencia profesional relacionada. // Título profesional, 5 años de experiencia profesional relacionada.</v>
      </c>
      <c r="G178" s="70">
        <f>VLOOKUP(E178,'FICHA TECNICA - PRECIOS OFERTA '!$1:$1048576,3,0)</f>
        <v>401700</v>
      </c>
      <c r="H178" s="71">
        <v>1</v>
      </c>
      <c r="I178" s="70">
        <f t="shared" si="20"/>
        <v>401700</v>
      </c>
      <c r="J178" s="92"/>
    </row>
    <row r="179" spans="1:10" ht="39.799999999999997" customHeight="1" x14ac:dyDescent="0.3">
      <c r="A179" s="89"/>
      <c r="B179" s="66">
        <v>16</v>
      </c>
      <c r="C179" s="67">
        <v>45121</v>
      </c>
      <c r="D179" s="66">
        <v>2</v>
      </c>
      <c r="E179" s="68">
        <v>168</v>
      </c>
      <c r="F179" s="69" t="str">
        <f>VLOOKUP(E179,'FICHA TECNICA - PRECIOS OFERTA '!$1:$1048576,2,0)</f>
        <v>Vallas de Seguridad. Servicio de alquiler por 12 horas, contadas a partir del recibo a satisfacción de la entidad. Alquiler de vallas de seguridad o contención para evento, en tubo de 1 12 de diámetro. De acuerdo a especificaciones. En tubo 1 1 2 de diámetro, de la parte inferior se desprenden los soportes giratorios (patas), de sus laterales lado derecho (vista de frente) lleva dos (2) ganchos en varillas de 1 2 en forma de U invertida y del lado izquierdo de dos (2) acoples en tubo de 1 2, donde enganchan los ganchos para unir las vallas. Todos estos componentes deben estar ubicados de forma simétrica y uniforme. Dicho servicio incluye transporte al lugar y en el horario indicado por la FUGA.</v>
      </c>
      <c r="G179" s="70">
        <f>VLOOKUP(E179,'FICHA TECNICA - PRECIOS OFERTA '!$1:$1048576,3,0)</f>
        <v>36200</v>
      </c>
      <c r="H179" s="71">
        <v>12</v>
      </c>
      <c r="I179" s="70">
        <f t="shared" ref="I179:I183" si="21">+G179*H179</f>
        <v>434400</v>
      </c>
      <c r="J179" s="92"/>
    </row>
    <row r="180" spans="1:10" ht="39.799999999999997" customHeight="1" x14ac:dyDescent="0.3">
      <c r="A180" s="89"/>
      <c r="B180" s="66">
        <v>16</v>
      </c>
      <c r="C180" s="67">
        <v>45121</v>
      </c>
      <c r="D180" s="66">
        <v>2</v>
      </c>
      <c r="E180" s="68">
        <v>8</v>
      </c>
      <c r="F180" s="69" t="str">
        <f>VLOOKUP(E180,'FICHA TECNICA - PRECIOS OFERTA '!$1:$1048576,2,0)</f>
        <v>Baño portátil 2. Servicio de Alquiler por 12 horas, contadas a partir del recibo a satisfacción de la entidad. Debe incluir suministros, limpieza y mantenimiento del baño durante el periodo del alquiler, instalación y transporte.</v>
      </c>
      <c r="G180" s="70">
        <f>VLOOKUP(E180,'FICHA TECNICA - PRECIOS OFERTA '!$1:$1048576,3,0)</f>
        <v>335400</v>
      </c>
      <c r="H180" s="71">
        <v>1</v>
      </c>
      <c r="I180" s="70">
        <f t="shared" si="21"/>
        <v>335400</v>
      </c>
      <c r="J180" s="92"/>
    </row>
    <row r="181" spans="1:10" ht="39.799999999999997" customHeight="1" x14ac:dyDescent="0.3">
      <c r="A181" s="89"/>
      <c r="B181" s="66">
        <v>16</v>
      </c>
      <c r="C181" s="67">
        <v>45121</v>
      </c>
      <c r="D181" s="66">
        <v>2</v>
      </c>
      <c r="E181" s="68">
        <v>229</v>
      </c>
      <c r="F181" s="69" t="str">
        <f>VLOOKUP(E181,'FICHA TECNICA - PRECIOS OFERTA '!$1:$1048576,2,0)</f>
        <v>Servicio alimentación - Agua botella // 300-350 ml. incluye transporte al lugar y en el horario indicados por la FUGA. De igual manera deberán entregarse debidamente embalados y deberán garantizarse las medidas de bioseguridad a que haya lugar.</v>
      </c>
      <c r="G181" s="70">
        <f>VLOOKUP(E181,'FICHA TECNICA - PRECIOS OFERTA '!$1:$1048576,3,0)</f>
        <v>3000</v>
      </c>
      <c r="H181" s="71">
        <v>60</v>
      </c>
      <c r="I181" s="70">
        <f t="shared" si="21"/>
        <v>180000</v>
      </c>
      <c r="J181" s="92"/>
    </row>
    <row r="182" spans="1:10" ht="39.799999999999997" customHeight="1" x14ac:dyDescent="0.3">
      <c r="A182" s="90"/>
      <c r="B182" s="66">
        <v>16</v>
      </c>
      <c r="C182" s="67">
        <v>45121</v>
      </c>
      <c r="D182" s="66">
        <v>2</v>
      </c>
      <c r="E182" s="68">
        <v>235</v>
      </c>
      <c r="F182" s="69" t="str">
        <f>VLOOKUP(E182,'FICHA TECNICA - PRECIOS OFERTA '!$1:$1048576,2,0)</f>
        <v>Servicio alimentación - Refrigerio // Bebida, sanduche de jamón y queso, fruta de temporada. incluye transporte al lugar y en el horario indicados por la FUGA. De igual manera deberán entregarse debidamente embalados y deberán garantizarse las medidas de bioseguridad a que haya lugar.</v>
      </c>
      <c r="G182" s="70">
        <f>VLOOKUP(E182,'FICHA TECNICA - PRECIOS OFERTA '!$1:$1048576,3,0)</f>
        <v>11600</v>
      </c>
      <c r="H182" s="71">
        <v>50</v>
      </c>
      <c r="I182" s="70">
        <f t="shared" si="21"/>
        <v>580000</v>
      </c>
      <c r="J182" s="93"/>
    </row>
    <row r="183" spans="1:10" ht="60.25" x14ac:dyDescent="0.3">
      <c r="A183" s="58" t="s">
        <v>373</v>
      </c>
      <c r="B183" s="58">
        <v>18</v>
      </c>
      <c r="C183" s="59">
        <v>45135</v>
      </c>
      <c r="D183" s="58">
        <v>2</v>
      </c>
      <c r="E183" s="60">
        <v>235</v>
      </c>
      <c r="F183" s="61" t="str">
        <f>VLOOKUP(E183,'FICHA TECNICA - PRECIOS OFERTA '!$1:$1048576,2,0)</f>
        <v>Servicio alimentación - Refrigerio // Bebida, sanduche de jamón y queso, fruta de temporada. incluye transporte al lugar y en el horario indicados por la FUGA. De igual manera deberán entregarse debidamente embalados y deberán garantizarse las medidas de bioseguridad a que haya lugar.</v>
      </c>
      <c r="G183" s="62">
        <f>VLOOKUP(E183,'FICHA TECNICA - PRECIOS OFERTA '!$1:$1048576,3,0)</f>
        <v>11600</v>
      </c>
      <c r="H183" s="63">
        <v>5</v>
      </c>
      <c r="I183" s="62">
        <f t="shared" si="21"/>
        <v>58000</v>
      </c>
      <c r="J183" s="62">
        <f>SUM(I183:I183)</f>
        <v>58000</v>
      </c>
    </row>
    <row r="184" spans="1:10" ht="39.799999999999997" customHeight="1" x14ac:dyDescent="0.3">
      <c r="A184" s="72"/>
      <c r="B184" s="72"/>
      <c r="C184" s="77"/>
      <c r="D184" s="72"/>
      <c r="E184" s="73"/>
      <c r="F184" s="74"/>
      <c r="G184" s="75"/>
      <c r="H184" s="76"/>
      <c r="I184" s="75"/>
      <c r="J184" s="75"/>
    </row>
    <row r="185" spans="1:10" ht="39.799999999999997" customHeight="1" x14ac:dyDescent="0.3">
      <c r="A185" s="72"/>
      <c r="B185" s="72"/>
      <c r="C185" s="77"/>
      <c r="D185" s="72"/>
      <c r="E185" s="73"/>
      <c r="F185" s="94" t="s">
        <v>12</v>
      </c>
      <c r="G185" s="94"/>
      <c r="H185" s="94"/>
      <c r="I185" s="94"/>
      <c r="J185" s="55">
        <f>SUM(J3:J42)</f>
        <v>72107537.960000008</v>
      </c>
    </row>
    <row r="186" spans="1:10" x14ac:dyDescent="0.3">
      <c r="A186" s="32"/>
      <c r="B186" s="53"/>
      <c r="C186" s="54"/>
      <c r="D186" s="53"/>
      <c r="F186" s="94" t="s">
        <v>374</v>
      </c>
      <c r="G186" s="94"/>
      <c r="H186" s="94"/>
      <c r="I186" s="94"/>
      <c r="J186" s="55">
        <f>SUM(J43:J183)</f>
        <v>384964400</v>
      </c>
    </row>
    <row r="187" spans="1:10" ht="20.3" x14ac:dyDescent="0.3">
      <c r="B187" s="53"/>
      <c r="C187" s="54"/>
      <c r="D187" s="53"/>
      <c r="F187" s="100" t="s">
        <v>16</v>
      </c>
      <c r="G187" s="100"/>
      <c r="H187" s="100"/>
      <c r="I187" s="100"/>
      <c r="J187" s="56">
        <f>SUM(J185:J186)</f>
        <v>457071937.96000004</v>
      </c>
    </row>
    <row r="188" spans="1:10" ht="20.3" x14ac:dyDescent="0.3">
      <c r="F188" s="23"/>
      <c r="G188" s="23"/>
      <c r="H188" s="23"/>
      <c r="I188" s="24"/>
      <c r="J188" s="24"/>
    </row>
    <row r="191" spans="1:10" x14ac:dyDescent="0.3">
      <c r="J191" s="64"/>
    </row>
  </sheetData>
  <autoFilter ref="A2:P187" xr:uid="{00000000-0009-0000-0000-000001000000}"/>
  <mergeCells count="26">
    <mergeCell ref="J14:J22"/>
    <mergeCell ref="F187:I187"/>
    <mergeCell ref="F186:I186"/>
    <mergeCell ref="A1:J1"/>
    <mergeCell ref="A23:A28"/>
    <mergeCell ref="J23:J28"/>
    <mergeCell ref="A30:A31"/>
    <mergeCell ref="J30:J31"/>
    <mergeCell ref="A32:A35"/>
    <mergeCell ref="J32:J35"/>
    <mergeCell ref="A3:A13"/>
    <mergeCell ref="J3:J13"/>
    <mergeCell ref="A14:A22"/>
    <mergeCell ref="A37:A40"/>
    <mergeCell ref="J37:J40"/>
    <mergeCell ref="J43:J49"/>
    <mergeCell ref="A43:A49"/>
    <mergeCell ref="A50:A145"/>
    <mergeCell ref="J50:J145"/>
    <mergeCell ref="A146:A155"/>
    <mergeCell ref="J146:J155"/>
    <mergeCell ref="A156:A169"/>
    <mergeCell ref="J156:J169"/>
    <mergeCell ref="A170:A182"/>
    <mergeCell ref="J170:J182"/>
    <mergeCell ref="F185:I185"/>
  </mergeCells>
  <printOptions horizontalCentered="1" verticalCentered="1"/>
  <pageMargins left="0.39370078740157483" right="0.39370078740157483" top="0.74803149606299213" bottom="0.74803149606299213" header="0.31496062992125984" footer="0.31496062992125984"/>
  <pageSetup scale="33" orientation="landscape" r:id="rId1"/>
  <ignoredErrors>
    <ignoredError sqref="I43"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I76"/>
  <sheetViews>
    <sheetView zoomScale="85" zoomScaleNormal="85" zoomScaleSheetLayoutView="100" workbookViewId="0">
      <selection activeCell="F75" sqref="F75"/>
    </sheetView>
  </sheetViews>
  <sheetFormatPr baseColWidth="10" defaultRowHeight="15.05" x14ac:dyDescent="0.3"/>
  <cols>
    <col min="1" max="1" width="11.88671875" customWidth="1"/>
    <col min="2" max="2" width="59" bestFit="1" customWidth="1"/>
    <col min="3" max="3" width="13.33203125" customWidth="1"/>
    <col min="4" max="4" width="17.5546875" customWidth="1"/>
    <col min="5" max="6" width="23" customWidth="1"/>
    <col min="7" max="7" width="14.44140625" bestFit="1" customWidth="1"/>
    <col min="8" max="8" width="21" customWidth="1"/>
    <col min="9" max="9" width="17.109375" bestFit="1" customWidth="1"/>
  </cols>
  <sheetData>
    <row r="1" spans="1:9" ht="28.5" customHeight="1" x14ac:dyDescent="0.3">
      <c r="A1" s="124" t="s">
        <v>359</v>
      </c>
      <c r="B1" s="124"/>
      <c r="C1" s="124"/>
      <c r="D1" s="124"/>
      <c r="E1" s="124"/>
      <c r="F1" s="124"/>
      <c r="G1" s="124"/>
    </row>
    <row r="2" spans="1:9" ht="38.950000000000003" customHeight="1" x14ac:dyDescent="0.3">
      <c r="A2" s="125" t="s">
        <v>3</v>
      </c>
      <c r="B2" s="125"/>
      <c r="C2" s="42"/>
      <c r="D2" s="111" t="s">
        <v>24</v>
      </c>
      <c r="E2" s="111"/>
      <c r="F2" s="111"/>
      <c r="G2" s="111"/>
    </row>
    <row r="3" spans="1:9" ht="31.45" x14ac:dyDescent="0.3">
      <c r="A3" s="29" t="s">
        <v>14</v>
      </c>
      <c r="B3" s="30" t="s">
        <v>4</v>
      </c>
      <c r="C3" s="30" t="s">
        <v>360</v>
      </c>
      <c r="D3" s="30" t="s">
        <v>8</v>
      </c>
      <c r="E3" s="31" t="s">
        <v>7</v>
      </c>
      <c r="F3" s="28" t="s">
        <v>18</v>
      </c>
      <c r="G3" s="28" t="s">
        <v>358</v>
      </c>
    </row>
    <row r="4" spans="1:9" x14ac:dyDescent="0.3">
      <c r="A4" s="18">
        <v>1</v>
      </c>
      <c r="B4" s="16" t="s">
        <v>353</v>
      </c>
      <c r="C4" s="45">
        <v>7664</v>
      </c>
      <c r="D4" s="17">
        <v>45065</v>
      </c>
      <c r="E4" s="19">
        <v>8320300</v>
      </c>
      <c r="F4" s="115">
        <f>SUM(E4:E13)</f>
        <v>72107538</v>
      </c>
      <c r="G4" s="118" t="s">
        <v>15</v>
      </c>
      <c r="H4" s="26"/>
      <c r="I4" s="26"/>
    </row>
    <row r="5" spans="1:9" x14ac:dyDescent="0.3">
      <c r="A5" s="18">
        <v>2</v>
      </c>
      <c r="B5" s="16" t="s">
        <v>354</v>
      </c>
      <c r="C5" s="45">
        <v>7674</v>
      </c>
      <c r="D5" s="17">
        <v>45081</v>
      </c>
      <c r="E5" s="19">
        <v>52149700</v>
      </c>
      <c r="F5" s="116"/>
      <c r="G5" s="119"/>
    </row>
    <row r="6" spans="1:9" x14ac:dyDescent="0.3">
      <c r="A6" s="18">
        <v>3</v>
      </c>
      <c r="B6" s="16" t="s">
        <v>355</v>
      </c>
      <c r="C6" s="45">
        <v>7674</v>
      </c>
      <c r="D6" s="17">
        <v>45079</v>
      </c>
      <c r="E6" s="19">
        <v>5729400</v>
      </c>
      <c r="F6" s="116"/>
      <c r="G6" s="119"/>
    </row>
    <row r="7" spans="1:9" x14ac:dyDescent="0.3">
      <c r="A7" s="18">
        <v>4</v>
      </c>
      <c r="B7" s="16" t="s">
        <v>356</v>
      </c>
      <c r="C7" s="45">
        <v>7664</v>
      </c>
      <c r="D7" s="17">
        <v>45073</v>
      </c>
      <c r="E7" s="19">
        <v>232000</v>
      </c>
      <c r="F7" s="116"/>
      <c r="G7" s="119"/>
    </row>
    <row r="8" spans="1:9" x14ac:dyDescent="0.3">
      <c r="A8" s="18">
        <v>5</v>
      </c>
      <c r="B8" s="16" t="s">
        <v>356</v>
      </c>
      <c r="C8" s="45">
        <v>7664</v>
      </c>
      <c r="D8" s="17">
        <v>45080</v>
      </c>
      <c r="E8" s="19">
        <v>754000</v>
      </c>
      <c r="F8" s="116"/>
      <c r="G8" s="119"/>
    </row>
    <row r="9" spans="1:9" x14ac:dyDescent="0.3">
      <c r="A9" s="18">
        <v>7</v>
      </c>
      <c r="B9" s="16" t="s">
        <v>357</v>
      </c>
      <c r="C9" s="45">
        <v>7664</v>
      </c>
      <c r="D9" s="17">
        <v>45079</v>
      </c>
      <c r="E9" s="19">
        <v>1746200</v>
      </c>
      <c r="F9" s="116"/>
      <c r="G9" s="119"/>
    </row>
    <row r="10" spans="1:9" x14ac:dyDescent="0.3">
      <c r="A10" s="18">
        <v>8</v>
      </c>
      <c r="B10" s="16" t="s">
        <v>356</v>
      </c>
      <c r="C10" s="45">
        <v>7664</v>
      </c>
      <c r="D10" s="17">
        <v>45083</v>
      </c>
      <c r="E10" s="19">
        <v>348000</v>
      </c>
      <c r="F10" s="116"/>
      <c r="G10" s="119"/>
    </row>
    <row r="11" spans="1:9" x14ac:dyDescent="0.3">
      <c r="A11" s="18">
        <v>10</v>
      </c>
      <c r="B11" s="16" t="s">
        <v>357</v>
      </c>
      <c r="C11" s="45">
        <v>7664</v>
      </c>
      <c r="D11" s="65">
        <v>45093</v>
      </c>
      <c r="E11" s="19">
        <v>1746200</v>
      </c>
      <c r="F11" s="116"/>
      <c r="G11" s="119"/>
    </row>
    <row r="12" spans="1:9" x14ac:dyDescent="0.3">
      <c r="A12" s="18">
        <v>14</v>
      </c>
      <c r="B12" s="16" t="s">
        <v>363</v>
      </c>
      <c r="C12" s="45">
        <v>7664</v>
      </c>
      <c r="D12" s="65">
        <v>45107</v>
      </c>
      <c r="E12" s="19">
        <v>540869</v>
      </c>
      <c r="F12" s="116"/>
      <c r="G12" s="119"/>
    </row>
    <row r="13" spans="1:9" x14ac:dyDescent="0.3">
      <c r="A13" s="18">
        <v>15</v>
      </c>
      <c r="B13" s="16" t="s">
        <v>365</v>
      </c>
      <c r="C13" s="45">
        <v>7664</v>
      </c>
      <c r="D13" s="65">
        <v>45107</v>
      </c>
      <c r="E13" s="19">
        <v>540869</v>
      </c>
      <c r="F13" s="117"/>
      <c r="G13" s="120"/>
    </row>
    <row r="14" spans="1:9" x14ac:dyDescent="0.3">
      <c r="A14" s="18">
        <v>6</v>
      </c>
      <c r="B14" s="16" t="s">
        <v>366</v>
      </c>
      <c r="C14" s="45">
        <v>7664</v>
      </c>
      <c r="D14" s="65">
        <v>45107</v>
      </c>
      <c r="E14" s="19">
        <v>4839600</v>
      </c>
      <c r="F14" s="121">
        <f>SUM(E14:E71)</f>
        <v>384964400</v>
      </c>
      <c r="G14" s="118" t="s">
        <v>375</v>
      </c>
    </row>
    <row r="15" spans="1:9" ht="30.15" x14ac:dyDescent="0.3">
      <c r="A15" s="18">
        <v>11</v>
      </c>
      <c r="B15" s="79" t="s">
        <v>376</v>
      </c>
      <c r="C15" s="45">
        <v>7664</v>
      </c>
      <c r="D15" s="65" t="s">
        <v>368</v>
      </c>
      <c r="E15" s="19">
        <v>336701200</v>
      </c>
      <c r="F15" s="122"/>
      <c r="G15" s="119"/>
    </row>
    <row r="16" spans="1:9" x14ac:dyDescent="0.3">
      <c r="A16" s="18">
        <v>12</v>
      </c>
      <c r="B16" s="16" t="s">
        <v>370</v>
      </c>
      <c r="C16" s="45">
        <v>7664</v>
      </c>
      <c r="D16" s="65">
        <v>45102</v>
      </c>
      <c r="E16" s="19">
        <v>7713200</v>
      </c>
      <c r="F16" s="122"/>
      <c r="G16" s="119"/>
    </row>
    <row r="17" spans="1:7" x14ac:dyDescent="0.3">
      <c r="A17" s="18">
        <v>13</v>
      </c>
      <c r="B17" s="16" t="s">
        <v>371</v>
      </c>
      <c r="C17" s="45">
        <v>7664</v>
      </c>
      <c r="D17" s="65">
        <v>45109</v>
      </c>
      <c r="E17" s="19">
        <v>29072700</v>
      </c>
      <c r="F17" s="122"/>
      <c r="G17" s="119"/>
    </row>
    <row r="18" spans="1:7" x14ac:dyDescent="0.3">
      <c r="A18" s="18">
        <v>16</v>
      </c>
      <c r="B18" s="16" t="s">
        <v>372</v>
      </c>
      <c r="C18" s="45">
        <v>7664</v>
      </c>
      <c r="D18" s="65">
        <v>45121</v>
      </c>
      <c r="E18" s="19">
        <v>6579700</v>
      </c>
      <c r="F18" s="122"/>
      <c r="G18" s="119"/>
    </row>
    <row r="19" spans="1:7" ht="30.15" x14ac:dyDescent="0.3">
      <c r="A19" s="18">
        <v>18</v>
      </c>
      <c r="B19" s="80" t="s">
        <v>373</v>
      </c>
      <c r="C19" s="45">
        <v>7664</v>
      </c>
      <c r="D19" s="65">
        <v>45135</v>
      </c>
      <c r="E19" s="19">
        <v>58000</v>
      </c>
      <c r="F19" s="123"/>
      <c r="G19" s="120"/>
    </row>
    <row r="20" spans="1:7" hidden="1" x14ac:dyDescent="0.3">
      <c r="A20" s="18"/>
      <c r="B20" s="16"/>
      <c r="C20" s="16"/>
      <c r="D20" s="17"/>
      <c r="E20" s="19"/>
      <c r="F20" s="115">
        <f>SUM(E20:E31)</f>
        <v>0</v>
      </c>
      <c r="G20" s="118" t="s">
        <v>20</v>
      </c>
    </row>
    <row r="21" spans="1:7" hidden="1" x14ac:dyDescent="0.3">
      <c r="A21" s="18"/>
      <c r="B21" s="16"/>
      <c r="C21" s="16"/>
      <c r="D21" s="17"/>
      <c r="E21" s="19"/>
      <c r="F21" s="116"/>
      <c r="G21" s="119"/>
    </row>
    <row r="22" spans="1:7" hidden="1" x14ac:dyDescent="0.3">
      <c r="A22" s="18"/>
      <c r="B22" s="16"/>
      <c r="C22" s="16"/>
      <c r="D22" s="17"/>
      <c r="E22" s="19"/>
      <c r="F22" s="116"/>
      <c r="G22" s="119"/>
    </row>
    <row r="23" spans="1:7" hidden="1" x14ac:dyDescent="0.3">
      <c r="A23" s="18"/>
      <c r="B23" s="16"/>
      <c r="C23" s="16"/>
      <c r="D23" s="17"/>
      <c r="E23" s="19"/>
      <c r="F23" s="116"/>
      <c r="G23" s="119"/>
    </row>
    <row r="24" spans="1:7" hidden="1" x14ac:dyDescent="0.3">
      <c r="A24" s="18"/>
      <c r="B24" s="16"/>
      <c r="C24" s="16"/>
      <c r="D24" s="17"/>
      <c r="E24" s="19"/>
      <c r="F24" s="116"/>
      <c r="G24" s="119"/>
    </row>
    <row r="25" spans="1:7" hidden="1" x14ac:dyDescent="0.3">
      <c r="A25" s="18"/>
      <c r="B25" s="16"/>
      <c r="C25" s="16"/>
      <c r="D25" s="17"/>
      <c r="E25" s="19"/>
      <c r="F25" s="116"/>
      <c r="G25" s="119"/>
    </row>
    <row r="26" spans="1:7" hidden="1" x14ac:dyDescent="0.3">
      <c r="A26" s="18"/>
      <c r="B26" s="16"/>
      <c r="C26" s="16"/>
      <c r="D26" s="17"/>
      <c r="E26" s="19"/>
      <c r="F26" s="116"/>
      <c r="G26" s="119"/>
    </row>
    <row r="27" spans="1:7" hidden="1" x14ac:dyDescent="0.3">
      <c r="A27" s="18"/>
      <c r="B27" s="16"/>
      <c r="C27" s="16"/>
      <c r="D27" s="17"/>
      <c r="E27" s="19"/>
      <c r="F27" s="116"/>
      <c r="G27" s="119"/>
    </row>
    <row r="28" spans="1:7" hidden="1" x14ac:dyDescent="0.3">
      <c r="A28" s="18"/>
      <c r="B28" s="16"/>
      <c r="C28" s="16"/>
      <c r="D28" s="17"/>
      <c r="E28" s="19"/>
      <c r="F28" s="116"/>
      <c r="G28" s="119"/>
    </row>
    <row r="29" spans="1:7" hidden="1" x14ac:dyDescent="0.3">
      <c r="A29" s="18"/>
      <c r="B29" s="16"/>
      <c r="C29" s="16"/>
      <c r="D29" s="17"/>
      <c r="E29" s="19"/>
      <c r="F29" s="116"/>
      <c r="G29" s="119"/>
    </row>
    <row r="30" spans="1:7" hidden="1" x14ac:dyDescent="0.3">
      <c r="A30" s="18"/>
      <c r="B30" s="16"/>
      <c r="C30" s="16"/>
      <c r="D30" s="17"/>
      <c r="E30" s="19"/>
      <c r="F30" s="116"/>
      <c r="G30" s="119"/>
    </row>
    <row r="31" spans="1:7" hidden="1" x14ac:dyDescent="0.3">
      <c r="A31" s="18"/>
      <c r="B31" s="16"/>
      <c r="C31" s="16"/>
      <c r="D31" s="17"/>
      <c r="E31" s="19"/>
      <c r="F31" s="117"/>
      <c r="G31" s="120"/>
    </row>
    <row r="32" spans="1:7" hidden="1" x14ac:dyDescent="0.3">
      <c r="A32" s="18"/>
      <c r="B32" s="16"/>
      <c r="C32" s="16"/>
      <c r="D32" s="17"/>
      <c r="E32" s="19"/>
      <c r="F32" s="112">
        <f>SUM(E32:E42)</f>
        <v>0</v>
      </c>
      <c r="G32" s="113" t="s">
        <v>21</v>
      </c>
    </row>
    <row r="33" spans="1:7" hidden="1" x14ac:dyDescent="0.3">
      <c r="A33" s="18"/>
      <c r="B33" s="16"/>
      <c r="C33" s="16"/>
      <c r="D33" s="17"/>
      <c r="E33" s="19"/>
      <c r="F33" s="112"/>
      <c r="G33" s="113"/>
    </row>
    <row r="34" spans="1:7" hidden="1" x14ac:dyDescent="0.3">
      <c r="A34" s="18"/>
      <c r="B34" s="16"/>
      <c r="C34" s="16"/>
      <c r="D34" s="17"/>
      <c r="E34" s="19"/>
      <c r="F34" s="112"/>
      <c r="G34" s="113"/>
    </row>
    <row r="35" spans="1:7" hidden="1" x14ac:dyDescent="0.3">
      <c r="A35" s="18"/>
      <c r="B35" s="16"/>
      <c r="C35" s="16"/>
      <c r="D35" s="17"/>
      <c r="E35" s="19"/>
      <c r="F35" s="112"/>
      <c r="G35" s="113"/>
    </row>
    <row r="36" spans="1:7" hidden="1" x14ac:dyDescent="0.3">
      <c r="A36" s="18"/>
      <c r="B36" s="16"/>
      <c r="C36" s="16"/>
      <c r="D36" s="17"/>
      <c r="E36" s="19"/>
      <c r="F36" s="112"/>
      <c r="G36" s="113"/>
    </row>
    <row r="37" spans="1:7" hidden="1" x14ac:dyDescent="0.3">
      <c r="A37" s="18"/>
      <c r="B37" s="16"/>
      <c r="C37" s="16"/>
      <c r="D37" s="17"/>
      <c r="E37" s="19"/>
      <c r="F37" s="112"/>
      <c r="G37" s="113"/>
    </row>
    <row r="38" spans="1:7" hidden="1" x14ac:dyDescent="0.3">
      <c r="A38" s="18"/>
      <c r="B38" s="16"/>
      <c r="C38" s="16"/>
      <c r="D38" s="17"/>
      <c r="E38" s="19"/>
      <c r="F38" s="112"/>
      <c r="G38" s="113"/>
    </row>
    <row r="39" spans="1:7" hidden="1" x14ac:dyDescent="0.3">
      <c r="A39" s="18"/>
      <c r="B39" s="16"/>
      <c r="C39" s="16"/>
      <c r="D39" s="17"/>
      <c r="E39" s="19"/>
      <c r="F39" s="112"/>
      <c r="G39" s="113"/>
    </row>
    <row r="40" spans="1:7" hidden="1" x14ac:dyDescent="0.3">
      <c r="A40" s="18"/>
      <c r="B40" s="16"/>
      <c r="C40" s="16"/>
      <c r="D40" s="17"/>
      <c r="E40" s="19"/>
      <c r="F40" s="112"/>
      <c r="G40" s="113"/>
    </row>
    <row r="41" spans="1:7" hidden="1" x14ac:dyDescent="0.3">
      <c r="A41" s="18"/>
      <c r="B41" s="16"/>
      <c r="C41" s="16"/>
      <c r="D41" s="17"/>
      <c r="E41" s="19"/>
      <c r="F41" s="112"/>
      <c r="G41" s="113"/>
    </row>
    <row r="42" spans="1:7" hidden="1" x14ac:dyDescent="0.3">
      <c r="A42" s="18"/>
      <c r="B42" s="16"/>
      <c r="C42" s="16"/>
      <c r="D42" s="17"/>
      <c r="E42" s="19"/>
      <c r="F42" s="112"/>
      <c r="G42" s="113"/>
    </row>
    <row r="43" spans="1:7" hidden="1" x14ac:dyDescent="0.3">
      <c r="A43" s="18"/>
      <c r="B43" s="16"/>
      <c r="C43" s="16"/>
      <c r="D43" s="17"/>
      <c r="E43" s="19"/>
      <c r="F43" s="112">
        <f>SUM(E43:E57)</f>
        <v>0</v>
      </c>
      <c r="G43" s="113" t="s">
        <v>22</v>
      </c>
    </row>
    <row r="44" spans="1:7" hidden="1" x14ac:dyDescent="0.3">
      <c r="A44" s="18"/>
      <c r="B44" s="16"/>
      <c r="C44" s="16"/>
      <c r="D44" s="17"/>
      <c r="E44" s="19"/>
      <c r="F44" s="112"/>
      <c r="G44" s="113"/>
    </row>
    <row r="45" spans="1:7" hidden="1" x14ac:dyDescent="0.3">
      <c r="A45" s="18"/>
      <c r="B45" s="16"/>
      <c r="C45" s="16"/>
      <c r="D45" s="17"/>
      <c r="E45" s="19"/>
      <c r="F45" s="112"/>
      <c r="G45" s="113"/>
    </row>
    <row r="46" spans="1:7" hidden="1" x14ac:dyDescent="0.3">
      <c r="A46" s="18"/>
      <c r="B46" s="16"/>
      <c r="C46" s="16"/>
      <c r="D46" s="17"/>
      <c r="E46" s="19"/>
      <c r="F46" s="112"/>
      <c r="G46" s="113"/>
    </row>
    <row r="47" spans="1:7" hidden="1" x14ac:dyDescent="0.3">
      <c r="A47" s="18"/>
      <c r="B47" s="16"/>
      <c r="C47" s="16"/>
      <c r="D47" s="17"/>
      <c r="E47" s="19"/>
      <c r="F47" s="112"/>
      <c r="G47" s="113"/>
    </row>
    <row r="48" spans="1:7" hidden="1" x14ac:dyDescent="0.3">
      <c r="A48" s="18"/>
      <c r="B48" s="16"/>
      <c r="C48" s="16"/>
      <c r="D48" s="17"/>
      <c r="E48" s="19"/>
      <c r="F48" s="112"/>
      <c r="G48" s="113"/>
    </row>
    <row r="49" spans="1:7" hidden="1" x14ac:dyDescent="0.3">
      <c r="A49" s="18"/>
      <c r="B49" s="16"/>
      <c r="C49" s="16"/>
      <c r="D49" s="17"/>
      <c r="E49" s="19"/>
      <c r="F49" s="112"/>
      <c r="G49" s="113"/>
    </row>
    <row r="50" spans="1:7" hidden="1" x14ac:dyDescent="0.3">
      <c r="A50" s="18"/>
      <c r="B50" s="16"/>
      <c r="C50" s="16"/>
      <c r="D50" s="17"/>
      <c r="E50" s="19"/>
      <c r="F50" s="112"/>
      <c r="G50" s="113"/>
    </row>
    <row r="51" spans="1:7" hidden="1" x14ac:dyDescent="0.3">
      <c r="A51" s="18"/>
      <c r="B51" s="16"/>
      <c r="C51" s="16"/>
      <c r="D51" s="17"/>
      <c r="E51" s="19"/>
      <c r="F51" s="112"/>
      <c r="G51" s="113"/>
    </row>
    <row r="52" spans="1:7" hidden="1" x14ac:dyDescent="0.3">
      <c r="A52" s="18"/>
      <c r="B52" s="16"/>
      <c r="C52" s="16"/>
      <c r="D52" s="17"/>
      <c r="E52" s="19"/>
      <c r="F52" s="112"/>
      <c r="G52" s="113"/>
    </row>
    <row r="53" spans="1:7" hidden="1" x14ac:dyDescent="0.3">
      <c r="A53" s="18"/>
      <c r="B53" s="16"/>
      <c r="C53" s="16"/>
      <c r="D53" s="17"/>
      <c r="E53" s="19"/>
      <c r="F53" s="112"/>
      <c r="G53" s="113"/>
    </row>
    <row r="54" spans="1:7" hidden="1" x14ac:dyDescent="0.3">
      <c r="A54" s="18"/>
      <c r="B54" s="16"/>
      <c r="C54" s="16"/>
      <c r="D54" s="17"/>
      <c r="E54" s="19"/>
      <c r="F54" s="112"/>
      <c r="G54" s="113"/>
    </row>
    <row r="55" spans="1:7" hidden="1" x14ac:dyDescent="0.3">
      <c r="A55" s="18"/>
      <c r="B55" s="16"/>
      <c r="C55" s="16"/>
      <c r="D55" s="17"/>
      <c r="E55" s="19"/>
      <c r="F55" s="112"/>
      <c r="G55" s="113"/>
    </row>
    <row r="56" spans="1:7" hidden="1" x14ac:dyDescent="0.3">
      <c r="A56" s="18"/>
      <c r="B56" s="16"/>
      <c r="C56" s="16"/>
      <c r="D56" s="17"/>
      <c r="E56" s="19"/>
      <c r="F56" s="112"/>
      <c r="G56" s="113"/>
    </row>
    <row r="57" spans="1:7" hidden="1" x14ac:dyDescent="0.3">
      <c r="A57" s="18"/>
      <c r="B57" s="16"/>
      <c r="C57" s="16"/>
      <c r="D57" s="17"/>
      <c r="E57" s="19"/>
      <c r="F57" s="112"/>
      <c r="G57" s="113"/>
    </row>
    <row r="58" spans="1:7" hidden="1" x14ac:dyDescent="0.3">
      <c r="A58" s="18"/>
      <c r="B58" s="16"/>
      <c r="C58" s="16"/>
      <c r="D58" s="17"/>
      <c r="E58" s="19"/>
      <c r="F58" s="114">
        <f>SUM(E58:E71)</f>
        <v>0</v>
      </c>
      <c r="G58" s="113" t="s">
        <v>23</v>
      </c>
    </row>
    <row r="59" spans="1:7" hidden="1" x14ac:dyDescent="0.3">
      <c r="A59" s="18"/>
      <c r="B59" s="16"/>
      <c r="C59" s="16"/>
      <c r="D59" s="17"/>
      <c r="E59" s="19"/>
      <c r="F59" s="113"/>
      <c r="G59" s="113"/>
    </row>
    <row r="60" spans="1:7" hidden="1" x14ac:dyDescent="0.3">
      <c r="A60" s="18"/>
      <c r="B60" s="16"/>
      <c r="C60" s="16"/>
      <c r="D60" s="17"/>
      <c r="E60" s="19"/>
      <c r="F60" s="113"/>
      <c r="G60" s="113"/>
    </row>
    <row r="61" spans="1:7" hidden="1" x14ac:dyDescent="0.3">
      <c r="A61" s="18"/>
      <c r="B61" s="16"/>
      <c r="C61" s="16"/>
      <c r="D61" s="17"/>
      <c r="E61" s="19"/>
      <c r="F61" s="113"/>
      <c r="G61" s="113"/>
    </row>
    <row r="62" spans="1:7" hidden="1" x14ac:dyDescent="0.3">
      <c r="A62" s="18"/>
      <c r="B62" s="16"/>
      <c r="C62" s="16"/>
      <c r="D62" s="17"/>
      <c r="E62" s="19"/>
      <c r="F62" s="113"/>
      <c r="G62" s="113"/>
    </row>
    <row r="63" spans="1:7" hidden="1" x14ac:dyDescent="0.3">
      <c r="A63" s="18"/>
      <c r="B63" s="16"/>
      <c r="C63" s="16"/>
      <c r="D63" s="17"/>
      <c r="E63" s="19"/>
      <c r="F63" s="113"/>
      <c r="G63" s="113"/>
    </row>
    <row r="64" spans="1:7" hidden="1" x14ac:dyDescent="0.3">
      <c r="A64" s="18"/>
      <c r="B64" s="16"/>
      <c r="C64" s="16"/>
      <c r="D64" s="17"/>
      <c r="E64" s="19"/>
      <c r="F64" s="113"/>
      <c r="G64" s="113"/>
    </row>
    <row r="65" spans="1:7" hidden="1" x14ac:dyDescent="0.3">
      <c r="A65" s="18"/>
      <c r="B65" s="16"/>
      <c r="C65" s="16"/>
      <c r="D65" s="17"/>
      <c r="E65" s="19"/>
      <c r="F65" s="113"/>
      <c r="G65" s="113"/>
    </row>
    <row r="66" spans="1:7" hidden="1" x14ac:dyDescent="0.3">
      <c r="A66" s="18"/>
      <c r="B66" s="16"/>
      <c r="C66" s="16"/>
      <c r="D66" s="17"/>
      <c r="E66" s="19"/>
      <c r="F66" s="113"/>
      <c r="G66" s="113"/>
    </row>
    <row r="67" spans="1:7" hidden="1" x14ac:dyDescent="0.3">
      <c r="A67" s="18"/>
      <c r="B67" s="16"/>
      <c r="C67" s="16"/>
      <c r="D67" s="17"/>
      <c r="E67" s="19"/>
      <c r="F67" s="113"/>
      <c r="G67" s="113"/>
    </row>
    <row r="68" spans="1:7" hidden="1" x14ac:dyDescent="0.3">
      <c r="A68" s="18"/>
      <c r="B68" s="16"/>
      <c r="C68" s="16"/>
      <c r="D68" s="17"/>
      <c r="E68" s="19"/>
      <c r="F68" s="113"/>
      <c r="G68" s="113"/>
    </row>
    <row r="69" spans="1:7" hidden="1" x14ac:dyDescent="0.3">
      <c r="A69" s="18"/>
      <c r="B69" s="16"/>
      <c r="C69" s="16"/>
      <c r="D69" s="17"/>
      <c r="E69" s="19"/>
      <c r="F69" s="113"/>
      <c r="G69" s="113"/>
    </row>
    <row r="70" spans="1:7" hidden="1" x14ac:dyDescent="0.3">
      <c r="A70" s="18"/>
      <c r="B70" s="16"/>
      <c r="C70" s="16"/>
      <c r="D70" s="17"/>
      <c r="E70" s="19"/>
      <c r="F70" s="113"/>
      <c r="G70" s="113"/>
    </row>
    <row r="71" spans="1:7" ht="0.85" customHeight="1" x14ac:dyDescent="0.3">
      <c r="A71" s="18"/>
      <c r="B71" s="16"/>
      <c r="C71" s="16"/>
      <c r="D71" s="17"/>
      <c r="E71" s="19"/>
      <c r="F71" s="113"/>
      <c r="G71" s="113"/>
    </row>
    <row r="72" spans="1:7" x14ac:dyDescent="0.3">
      <c r="A72" s="33"/>
      <c r="B72" s="34"/>
      <c r="C72" s="34"/>
      <c r="D72" s="35"/>
      <c r="E72" s="36"/>
      <c r="F72" s="37"/>
      <c r="G72" s="1"/>
    </row>
    <row r="73" spans="1:7" x14ac:dyDescent="0.3">
      <c r="A73" s="33"/>
      <c r="B73" s="34"/>
      <c r="C73" s="34"/>
      <c r="D73" s="35"/>
      <c r="E73" s="36"/>
      <c r="F73" s="37"/>
      <c r="G73" s="1"/>
    </row>
    <row r="74" spans="1:7" x14ac:dyDescent="0.3">
      <c r="A74" s="110" t="s">
        <v>19</v>
      </c>
      <c r="B74" s="110"/>
      <c r="C74" s="110"/>
      <c r="D74" s="110"/>
      <c r="E74" s="25">
        <f>+F4</f>
        <v>72107538</v>
      </c>
    </row>
    <row r="75" spans="1:7" x14ac:dyDescent="0.3">
      <c r="A75" s="110" t="s">
        <v>377</v>
      </c>
      <c r="B75" s="110"/>
      <c r="C75" s="110"/>
      <c r="D75" s="110"/>
      <c r="E75" s="25">
        <f>+F14</f>
        <v>384964400</v>
      </c>
    </row>
    <row r="76" spans="1:7" x14ac:dyDescent="0.3">
      <c r="A76" s="110" t="s">
        <v>17</v>
      </c>
      <c r="B76" s="110"/>
      <c r="C76" s="110"/>
      <c r="D76" s="110"/>
      <c r="E76" s="27">
        <f>SUM(E74:E75)</f>
        <v>457071938</v>
      </c>
      <c r="F76" s="27"/>
    </row>
  </sheetData>
  <autoFilter ref="A3:E19" xr:uid="{00000000-0009-0000-0000-000002000000}"/>
  <mergeCells count="18">
    <mergeCell ref="A1:G1"/>
    <mergeCell ref="A74:D74"/>
    <mergeCell ref="F20:F31"/>
    <mergeCell ref="G20:G31"/>
    <mergeCell ref="F32:F42"/>
    <mergeCell ref="G32:G42"/>
    <mergeCell ref="A2:B2"/>
    <mergeCell ref="A76:D76"/>
    <mergeCell ref="D2:G2"/>
    <mergeCell ref="F43:F57"/>
    <mergeCell ref="G43:G57"/>
    <mergeCell ref="F58:F71"/>
    <mergeCell ref="G58:G71"/>
    <mergeCell ref="F4:F13"/>
    <mergeCell ref="G4:G13"/>
    <mergeCell ref="F14:F19"/>
    <mergeCell ref="G14:G19"/>
    <mergeCell ref="A75:D75"/>
  </mergeCells>
  <pageMargins left="0.7" right="0.7" top="0.75" bottom="0.75" header="0.3" footer="0.3"/>
  <pageSetup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FICHA TECNICA - PRECIOS OFERTA </vt:lpstr>
      <vt:lpstr>INFORME FINANCIERO</vt:lpstr>
      <vt:lpstr>LEGALIZADO POR ORDEN DE SERV</vt:lpstr>
      <vt:lpstr>'INFORME FINANCIERO'!Área_de_impresión</vt:lpstr>
      <vt:lpstr>'INFORME FINANCIERO'!Títulos_a_imprimir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GESTION FUGA</dc:creator>
  <cp:lastModifiedBy>Karolyn Saldarriaga A</cp:lastModifiedBy>
  <cp:lastPrinted>2019-12-26T22:14:13Z</cp:lastPrinted>
  <dcterms:created xsi:type="dcterms:W3CDTF">2019-08-02T15:26:10Z</dcterms:created>
  <dcterms:modified xsi:type="dcterms:W3CDTF">2023-08-15T20:15:59Z</dcterms:modified>
</cp:coreProperties>
</file>