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sena4.sharepoint.com/sites/4-GestinContractual2021/Shared Documents/2023/1.1 Documentos PSP 2023/4. Coord. Académica Regular/4.3. Instructores FIC/SEGUNDO SEMESTRE/"/>
    </mc:Choice>
  </mc:AlternateContent>
  <xr:revisionPtr revIDLastSave="1" documentId="13_ncr:1_{273AD20A-ECF1-4E60-A8D1-2395922AC57E}" xr6:coauthVersionLast="47" xr6:coauthVersionMax="47" xr10:uidLastSave="{C5D20337-2E3B-4AFE-A489-0B8E920288E4}"/>
  <bookViews>
    <workbookView xWindow="-120" yWindow="-120" windowWidth="29040" windowHeight="15840" xr2:uid="{1E422C5F-1F79-4F75-957F-A74F01A62722}"/>
  </bookViews>
  <sheets>
    <sheet name="ANEXO 2  FIC" sheetId="1" r:id="rId1"/>
  </sheets>
  <externalReferences>
    <externalReference r:id="rId2"/>
    <externalReference r:id="rId3"/>
  </externalReferences>
  <definedNames>
    <definedName name="_xlnm._FilterDatabase" localSheetId="0" hidden="1">'ANEXO 2  FIC'!$A$15:$O$18</definedName>
    <definedName name="A">#REF!</definedName>
    <definedName name="AAAAAA">#REF!</definedName>
    <definedName name="ACTUALIZADO">#REF!</definedName>
    <definedName name="APRE">#REF!</definedName>
    <definedName name="APRENDICES">#REF!</definedName>
    <definedName name="aqw">#REF!</definedName>
    <definedName name="asd">#REF!</definedName>
    <definedName name="ASESORIA">#REF!</definedName>
    <definedName name="ASIS">#REF!</definedName>
    <definedName name="AUDIOVIDEO">#REF!</definedName>
    <definedName name="BASE">[1]BASE!$1:$1048576</definedName>
    <definedName name="BBBBBBB">#REF!</definedName>
    <definedName name="CALIFICACION">#REF!</definedName>
    <definedName name="ccc">#REF!</definedName>
    <definedName name="CDE">#REF!</definedName>
    <definedName name="CENTR">#REF!</definedName>
    <definedName name="CENTRO">#REF!</definedName>
    <definedName name="CENTROII">#REF!</definedName>
    <definedName name="COCI">#REF!</definedName>
    <definedName name="COCINA">#REF!</definedName>
    <definedName name="COCITEC">#REF!</definedName>
    <definedName name="COPIA">#REF!</definedName>
    <definedName name="CUPO">#REF!</definedName>
    <definedName name="CUPOS">#REF!</definedName>
    <definedName name="D">#REF!</definedName>
    <definedName name="datos">#REF!</definedName>
    <definedName name="DD">#REF!</definedName>
    <definedName name="DDDD">#REF!</definedName>
    <definedName name="DDF">#REF!</definedName>
    <definedName name="DEP">#REF!</definedName>
    <definedName name="EDFGSDFG">#REF!</definedName>
    <definedName name="ELECRTICIDAD">#REF!</definedName>
    <definedName name="ELECTRICISDAD">#REF!</definedName>
    <definedName name="Excel_BuiltIn__FilterDatabase_6">#REF!</definedName>
    <definedName name="FFF">#REF!</definedName>
    <definedName name="FFFFFF">#REF!</definedName>
    <definedName name="FINANCIERA">#REF!</definedName>
    <definedName name="ggggggggggg">#REF!</definedName>
    <definedName name="GHGH">#REF!</definedName>
    <definedName name="HUIIOOO">#REF!</definedName>
    <definedName name="INFO">#REF!</definedName>
    <definedName name="INFOR">#REF!</definedName>
    <definedName name="jjj">#REF!</definedName>
    <definedName name="jjjikiku">#REF!</definedName>
    <definedName name="JJJJ">#REF!</definedName>
    <definedName name="jjjjjjjgf">#REF!</definedName>
    <definedName name="LINDAA">#REF!</definedName>
    <definedName name="lindaaaaaa">#REF!</definedName>
    <definedName name="lindayulieth">#REF!</definedName>
    <definedName name="LLINDAAAADUARTE">#REF!</definedName>
    <definedName name="MANJ">#REF!</definedName>
    <definedName name="MEC">#REF!</definedName>
    <definedName name="nada">#REF!</definedName>
    <definedName name="NOMINA">#REF!</definedName>
    <definedName name="ÑÑÑÑ">#REF!</definedName>
    <definedName name="origen">[2]Hoja1!$D$3:$D$6</definedName>
    <definedName name="PECUATRO">#REF!</definedName>
    <definedName name="PERICO">#REF!</definedName>
    <definedName name="QWERT">#REF!</definedName>
    <definedName name="RED">#REF!</definedName>
    <definedName name="REGIONAL">#REF!</definedName>
    <definedName name="RESIDUOS">#REF!</definedName>
    <definedName name="rubros">[2]Hoja1!$A$3:$A$15</definedName>
    <definedName name="SC">#REF!</definedName>
    <definedName name="sssss">#REF!</definedName>
    <definedName name="SSSSSS">#REF!</definedName>
    <definedName name="TC">#REF!</definedName>
    <definedName name="UNIDADES">#REF!</definedName>
    <definedName name="UNIDOS">#REF!</definedName>
    <definedName name="vvvvvvvv">#REF!</definedName>
    <definedName name="yuliethh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7" i="1" l="1"/>
  <c r="D9" i="1"/>
  <c r="K17" i="1"/>
  <c r="K16" i="1"/>
  <c r="K18" i="1" s="1"/>
  <c r="J16" i="1"/>
  <c r="D12" i="1" l="1"/>
</calcChain>
</file>

<file path=xl/sharedStrings.xml><?xml version="1.0" encoding="utf-8"?>
<sst xmlns="http://schemas.openxmlformats.org/spreadsheetml/2006/main" count="48" uniqueCount="44">
  <si>
    <t>Versión: 01</t>
  </si>
  <si>
    <t>Código: 
GFPI-F-139</t>
  </si>
  <si>
    <t>GESTIÓN DE FORMACIÓN PROFESIONAL INTEGRAL</t>
  </si>
  <si>
    <t>ANEXO 2: PLAN DE CONTRATACIÓN DE INSTRUCTORES  -  APOYOS ADMINISTRATIVOS Y OTROS PERFILES RELACIONADOS CON LA FORMACIÓN PROFESIONAL</t>
  </si>
  <si>
    <t>TERCERA OFERTA - 2023-FIC</t>
  </si>
  <si>
    <t>PERIODO : TERCER Y CUARTO TRIMESTRE AÑO 2023</t>
  </si>
  <si>
    <t>TOPE GLOBAL PROGRAMADO</t>
  </si>
  <si>
    <t xml:space="preserve">ELABORADO POR:  </t>
  </si>
  <si>
    <t>SALDO</t>
  </si>
  <si>
    <t xml:space="preserve">Nombre: </t>
  </si>
  <si>
    <t>David Alfonso Capacho Lozada</t>
  </si>
  <si>
    <t xml:space="preserve">% UTILIZADO: </t>
  </si>
  <si>
    <t>Teléfono:</t>
  </si>
  <si>
    <t xml:space="preserve"> IP 74246</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</si>
  <si>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</si>
  <si>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</si>
  <si>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</si>
  <si>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</si>
  <si>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</si>
  <si>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</si>
  <si>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</si>
  <si>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</si>
  <si>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</si>
  <si>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</si>
  <si>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</si>
  <si>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</si>
  <si>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</si>
  <si>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</si>
  <si>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</si>
  <si>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</si>
  <si>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PROFESIONALES</t>
  </si>
  <si>
    <t>TECNICOS Y/O TECNOLOGOS</t>
  </si>
  <si>
    <t>SARAVENA</t>
  </si>
  <si>
    <t>TN</t>
  </si>
  <si>
    <t>DIBUJO ARQUITECTONICO</t>
  </si>
  <si>
    <t>PRESTACION SE SERVICIOS</t>
  </si>
  <si>
    <t>REQUISITOS ACADÉMICOS: ARQUITECTO, INGENIERO CIVIL, TECNÓLOGO EN CONSTRUCCIÓN, TÉCNICO PROFESIONAL EN CONSTRUCCIÓN.
REQUISITOS LABORALES: EXPERIENCIA LABORAL MÍNIMA12 MESES EN EL ÁREA DE SU PROFESIÓN Y 12 MESES DE EXPERIENCIA DOCENTE</t>
  </si>
  <si>
    <t>DEPARTAMENTO</t>
  </si>
  <si>
    <t>INSTALACIONES PARA SUMINISTRO DE GAS COMBUSTIBLE EN EDIFICACIONES RESIDENCIALES Y COMERCIALES.</t>
  </si>
  <si>
    <t>REQUISITOS ACADÉMICOS: NIVEL TÉCNICO
TÍTULO DE TÉCNICO LABORAL EN:
TÉCNICO EN INSTALACIONES DE REDES DE GAS
TÉCNICO EN MANTENIMIENTO Y REPARACIÓN DE ARTEFACTOS A GAS
NIVEL TÉCNICO PROFESIONAL
TÍTULO DE TÉCNICO PROFESIONAL EN EL NÚCLEO BÁSICO DE CONOCIMIENTO DE INGENIERIA CIVIL Y AFINES
EN LAS ESPECIALIDADES DE: 
TÉCNICA PROFESIONAL EN INSTALACIONES DE REDES HIDRÁULICAS, SANITARIAS Y DE GAS PARA
EDIFICACIONES
NIVEL TECNÓLOGO
TÍTULO DE TECNÓLOGO EN EL NÚCLEO BÁSICO DE CONOCIMIENTO DE INGENIERIA MECANICA Y AFINES EN
LAS ESPECIALIDADES DE:
TECNOLOGÍA EN GASES COMBUSTIBLES
TECNOLOGÍA EN INSTALACIONES DE REDES DE GAS
TECNOLOGÍA EN GASES COMERCIALES
TECNOLOGÍA DEL GAS
TÍTULO DE TECNÓLOGO EN EL NÚCLEO BÁSICO DE CONOCIMIENTO DE INGENIERIA DE MINAS, METALURGIA Y
AFINES EN LAS ESPECIALIDADES DE:
TECNOLOGÍA EN MANEJO DE PETRÓLEO Y GAS EN SUPERFICIE
TECNOLOGÍA EN GESTIÓN PARA EL SUMINISTRO DE GAS COMBUSTIBLE Y NO COMBUSTIBLE
TÍTULO DE TECNÓLOGO EN EL NÚCLEO BÁSICO DE CONOCIMIENTO DE INGENIERIA CIVIL Y AFINES EN LAS
ESPECIALIDADES DE:
TECNOLOGÍA EN INSTALACIONES HIDRÁULICAS, SANITARIAS Y DE GAS
NIVEL PROFESIONAL
TÍTULO PROFESIONAL UNIVERSITARIO EN EL NÚCLEO BÁSICO DE CONOCIMIENTO DE INGENIERIA DE MINAS,
METALURGIA Y AFINES EN LA ESPECIALIDAD DE:
INGENIERÍA DE GAS Y PETRÓLEO.
INGENIERÍA DE PETRÓLEOS
TÍTULO PROFESIONAL UNIVERSITARIO EN EL NÚCLEO BÁSICO DE CONOCIMIENTO DE OTRAS INGENIERÍAS EN LA ESPECIALIDAD DE:
INGENIERÍA DE PETRÓLEO Y GAS
EXPERIENCIA LABORAL Y/O ESPECIALIZACIÓN: NIVEL TÉCNICO
CUARENTA Y DOS (42) MESES DE EXPERIENCIA DISTRIBUIDA ASÍ: TREINTA (30) MESES DE EXPERIENCIA RELACIONADA CON EL EJERCICIO DE LA INSTALACIÓN DE REDES GAS A NIVEL RESIDENCIAL Y COMERCIAL Y DOCE (12) MESES EN DOCENCIA O INSTRUCCIÓN CERTIFICADA POR ENTIDAD LEGALMENTE RECONOCIDA.
NIVEL TÉCNICO PROFESIONAL TREINTA Y SEIS (36) MESES DE EXPERIENCIA DISTRIBUIDA ASÍ:
VEINTICUATRO (24) MESES DE EXPERIENCIA RELACIONADA CON EL EJERCICIO DE LA INSTALACIÓN DE GAS A NIVEL RESIDENCIAL Y COMERCIAL Y DOCE (12) MESES EN DOCENCIA.
NIVEL TECNÓLOGO
TREINTA (30) MESES DE EXPERIENCIA RELACIONADA DISTRIBUIDA ASÍ:
DIECIOCHO (18) MESES DE EXPERIENCIA RELACIONADA CON EL EJERCICIO DE GAS Y DOCE (12) MESES EN
DOCENCIA.
NIVEL PROFESIONAL
VEINTICUATRO (24) MESES DE EXPERIENCIA RELACIONADA DISTRIBUIDA ASÍ:
DOCE (12) MESES DE EXPERIENCIA RELACIONADA CON EL EJERCICIO DE GAS Y DOCE (12) MESES EN</t>
  </si>
  <si>
    <t>TOTALES</t>
  </si>
  <si>
    <t>Edyd Gustavo Gomez Franco</t>
  </si>
  <si>
    <t>Subdirector del Centro de Gestión y Desarrollo Agroindustrial de Arauca</t>
  </si>
  <si>
    <t>Con Funciones de Director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</si>
</sst>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43" formatCode="_-* #,##0.00_-;\-* #,##0.00_-;_-* &quot;-&quot;??_-;_-@_-"/>
    <numFmt numFmtId="164" formatCode="_(&quot;$&quot;* #,##0.00_);_(&quot;$&quot;* \(#,##0.00\);_(&quot;$&quot;* &quot;-&quot;??_);_(@_)"/>
    <numFmt numFmtId="165" formatCode="_(* #,##0.00_);_(* \(#,##0.00\);_(* &quot;-&quot;??_);_(@_)"/>
    <numFmt numFmtId="166" formatCode="_(* #,##0_);_(* \(#,##0\);_(* &quot;-&quot;??_);_(@_)"/>
    <numFmt numFmtId="167" formatCode="_-* #,##0_-;\-* #,##0_-;_-* &quot;-&quot;??_-;_-@_-"/>
  </numFmts>
  <fonts count="19" x14ac:knownFonts="1">
    <font>
      <sz val="11"/>
      <color theme="1"/>
      <name val="Calibri"/>
      <family val="2"/>
      <scheme val="minor"/>
    </font>
    <font>
      <sz val="11"/>
      <color theme="1"/>
      <name val="Calibri"/>
      <family val="2"/>
      <scheme val="minor"/>
    </font>
    <font>
      <sz val="11"/>
      <color theme="1"/>
      <name val="Arial"/>
      <family val="2"/>
    </font>
    <font>
      <sz val="7"/>
      <color theme="1"/>
      <name val="Arial"/>
      <family val="2"/>
    </font>
    <font>
      <sz val="7"/>
      <name val="Arial"/>
      <family val="2"/>
    </font>
    <font>
      <b/>
      <sz val="11"/>
      <color theme="1"/>
      <name val="Arial"/>
      <family val="2"/>
    </font>
    <font>
      <sz val="10"/>
      <name val="Arial"/>
      <family val="2"/>
    </font>
    <font>
      <b/>
      <sz val="8"/>
      <name val="Arial"/>
      <family val="2"/>
    </font>
    <font>
      <b/>
      <sz val="8"/>
      <color indexed="8"/>
      <name val="Arial"/>
      <family val="2"/>
    </font>
    <font>
      <sz val="8"/>
      <name val="Arial"/>
      <family val="2"/>
    </font>
    <font>
      <sz val="8"/>
      <color rgb="FF000000"/>
      <name val="Arial"/>
      <family val="2"/>
    </font>
    <font>
      <b/>
      <sz val="8"/>
      <color theme="1"/>
      <name val="Arial"/>
      <family val="2"/>
    </font>
    <font>
      <b/>
      <sz val="7"/>
      <color theme="1"/>
      <name val="Arial"/>
      <family val="2"/>
    </font>
    <font>
      <sz val="9"/>
      <name val="Arial"/>
      <family val="2"/>
    </font>
    <font>
      <b/>
      <sz val="9"/>
      <name val="Arial"/>
      <family val="2"/>
    </font>
    <font>
      <sz val="11"/>
      <name val="Arial"/>
      <family val="2"/>
    </font>
    <font>
      <sz val="9"/>
      <color theme="1"/>
      <name val="Arial"/>
      <family val="2"/>
    </font>
    <font>
      <sz val="8"/>
      <color theme="1"/>
      <name val="Arial"/>
      <family val="2"/>
    </font>
    <font>
      <sz val="7"/>
      <color theme="1"/>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0" fontId="6" fillId="0" borderId="0"/>
    <xf numFmtId="165" fontId="6" fillId="0" borderId="0" applyFont="0" applyFill="0" applyBorder="0" applyAlignment="0" applyProtection="0"/>
    <xf numFmtId="164" fontId="6" fillId="0" borderId="0" applyFont="0" applyFill="0" applyBorder="0" applyAlignment="0" applyProtection="0"/>
  </cellStyleXfs>
  <cellXfs count="91">
    <xf numFmtId="0" fontId="0" fillId="0" borderId="0" xfId="0"/>
    <xf numFmtId="0" fontId="3" fillId="0" borderId="1" xfId="0" applyFont="1" applyBorder="1" applyAlignment="1">
      <alignment horizontal="center" vertical="center"/>
    </xf>
    <xf numFmtId="0" fontId="2" fillId="0" borderId="0" xfId="0" applyFont="1"/>
    <xf numFmtId="0" fontId="4" fillId="0" borderId="1" xfId="0" applyFont="1" applyBorder="1" applyAlignment="1">
      <alignment horizontal="center" vertical="center" wrapText="1"/>
    </xf>
    <xf numFmtId="0" fontId="7" fillId="0" borderId="1" xfId="4" applyFont="1" applyBorder="1" applyAlignment="1">
      <alignment horizontal="left"/>
    </xf>
    <xf numFmtId="0" fontId="3" fillId="0" borderId="1" xfId="0" applyFont="1" applyBorder="1"/>
    <xf numFmtId="3" fontId="9" fillId="0" borderId="1" xfId="4" applyNumberFormat="1" applyFont="1" applyBorder="1" applyAlignment="1">
      <alignment horizontal="right" vertical="center"/>
    </xf>
    <xf numFmtId="0" fontId="9" fillId="0" borderId="1" xfId="4" applyFont="1" applyBorder="1" applyAlignment="1">
      <alignment horizontal="center" vertical="center"/>
    </xf>
    <xf numFmtId="166" fontId="7" fillId="0" borderId="1" xfId="5" applyNumberFormat="1" applyFont="1" applyFill="1" applyBorder="1" applyAlignment="1">
      <alignment horizontal="center" vertical="center" wrapText="1"/>
    </xf>
    <xf numFmtId="166" fontId="7" fillId="0" borderId="4" xfId="5" applyNumberFormat="1" applyFont="1" applyFill="1" applyBorder="1" applyAlignment="1">
      <alignment horizontal="center" vertical="center" wrapText="1"/>
    </xf>
    <xf numFmtId="0" fontId="9" fillId="0" borderId="1" xfId="4" applyFont="1" applyBorder="1" applyAlignment="1">
      <alignment horizontal="left" vertical="center" wrapText="1"/>
    </xf>
    <xf numFmtId="3" fontId="7" fillId="0" borderId="1" xfId="4" applyNumberFormat="1" applyFont="1" applyBorder="1" applyAlignment="1">
      <alignment horizontal="center" vertical="center" wrapText="1"/>
    </xf>
    <xf numFmtId="166" fontId="7" fillId="0" borderId="3" xfId="5" applyNumberFormat="1" applyFont="1" applyFill="1" applyBorder="1" applyAlignment="1">
      <alignment horizontal="center" vertical="center" wrapText="1"/>
    </xf>
    <xf numFmtId="166" fontId="7" fillId="0" borderId="1" xfId="5" applyNumberFormat="1" applyFont="1" applyFill="1" applyBorder="1" applyAlignment="1">
      <alignment horizontal="left" vertical="center" wrapText="1"/>
    </xf>
    <xf numFmtId="10" fontId="9" fillId="0" borderId="1" xfId="3" applyNumberFormat="1" applyFont="1" applyFill="1" applyBorder="1" applyAlignment="1">
      <alignment horizontal="right" vertical="center" wrapText="1"/>
    </xf>
    <xf numFmtId="9" fontId="7" fillId="0" borderId="1" xfId="4" applyNumberFormat="1" applyFont="1" applyBorder="1" applyAlignment="1">
      <alignment horizontal="center" vertical="center" wrapText="1"/>
    </xf>
    <xf numFmtId="3" fontId="7" fillId="2" borderId="3" xfId="4" applyNumberFormat="1" applyFont="1" applyFill="1" applyBorder="1" applyAlignment="1">
      <alignment horizontal="center" vertical="center" wrapText="1"/>
    </xf>
    <xf numFmtId="3" fontId="7" fillId="2" borderId="1" xfId="4" applyNumberFormat="1" applyFont="1" applyFill="1" applyBorder="1" applyAlignment="1">
      <alignment horizontal="center" vertical="center" wrapText="1"/>
    </xf>
    <xf numFmtId="0" fontId="9" fillId="3" borderId="1" xfId="4" applyFont="1" applyFill="1" applyBorder="1" applyAlignment="1">
      <alignment horizontal="center" vertical="center" wrapText="1"/>
    </xf>
    <xf numFmtId="3" fontId="9" fillId="3" borderId="1" xfId="4" applyNumberFormat="1" applyFont="1" applyFill="1" applyBorder="1" applyAlignment="1">
      <alignment horizontal="center" vertical="center" wrapText="1"/>
    </xf>
    <xf numFmtId="0" fontId="3" fillId="3" borderId="4" xfId="0" applyFont="1" applyFill="1" applyBorder="1"/>
    <xf numFmtId="0" fontId="11" fillId="4" borderId="8" xfId="0" applyFont="1" applyFill="1" applyBorder="1" applyAlignment="1">
      <alignment horizontal="center" vertical="center"/>
    </xf>
    <xf numFmtId="0" fontId="7" fillId="4" borderId="8" xfId="4" applyFont="1" applyFill="1" applyBorder="1" applyAlignment="1">
      <alignment horizontal="center" vertical="center" wrapText="1"/>
    </xf>
    <xf numFmtId="0" fontId="9" fillId="4" borderId="1" xfId="4" applyFont="1" applyFill="1" applyBorder="1" applyAlignment="1">
      <alignment horizontal="center" vertical="center" wrapText="1"/>
    </xf>
    <xf numFmtId="14" fontId="7" fillId="4" borderId="8" xfId="4" applyNumberFormat="1" applyFont="1" applyFill="1" applyBorder="1" applyAlignment="1">
      <alignment horizontal="center" vertical="center" wrapText="1"/>
    </xf>
    <xf numFmtId="41" fontId="13" fillId="0" borderId="1" xfId="2" applyFont="1" applyFill="1" applyBorder="1" applyAlignment="1">
      <alignment vertical="center"/>
    </xf>
    <xf numFmtId="167" fontId="13" fillId="0" borderId="1" xfId="1" applyNumberFormat="1" applyFont="1" applyFill="1" applyBorder="1" applyAlignment="1">
      <alignment horizontal="center" vertical="center" wrapText="1"/>
    </xf>
    <xf numFmtId="3" fontId="9" fillId="4" borderId="1" xfId="4" applyNumberFormat="1" applyFont="1" applyFill="1" applyBorder="1" applyAlignment="1">
      <alignment horizontal="center" vertical="center" wrapText="1"/>
    </xf>
    <xf numFmtId="0" fontId="14" fillId="0" borderId="1" xfId="0" applyFont="1" applyBorder="1" applyAlignment="1">
      <alignment horizontal="center"/>
    </xf>
    <xf numFmtId="0" fontId="9" fillId="0" borderId="1" xfId="0" applyFont="1" applyBorder="1" applyAlignment="1">
      <alignment wrapText="1"/>
    </xf>
    <xf numFmtId="0" fontId="9" fillId="0" borderId="1" xfId="0" applyFont="1" applyBorder="1" applyAlignment="1">
      <alignment horizontal="center"/>
    </xf>
    <xf numFmtId="0" fontId="15" fillId="0" borderId="1" xfId="0" applyFont="1" applyBorder="1" applyAlignment="1">
      <alignment horizontal="center"/>
    </xf>
    <xf numFmtId="3" fontId="9" fillId="0" borderId="1" xfId="4" applyNumberFormat="1" applyFont="1" applyBorder="1" applyAlignment="1">
      <alignment horizontal="center" vertical="center" wrapText="1"/>
    </xf>
    <xf numFmtId="14" fontId="9" fillId="0" borderId="1" xfId="4" applyNumberFormat="1" applyFont="1" applyBorder="1" applyAlignment="1">
      <alignment horizontal="center" vertical="center" wrapText="1"/>
    </xf>
    <xf numFmtId="0" fontId="2" fillId="0" borderId="1" xfId="0" applyFont="1" applyBorder="1"/>
    <xf numFmtId="43" fontId="2" fillId="0" borderId="1" xfId="1" applyFont="1" applyFill="1" applyBorder="1"/>
    <xf numFmtId="3" fontId="16" fillId="0" borderId="1" xfId="0" applyNumberFormat="1" applyFont="1" applyBorder="1"/>
    <xf numFmtId="167" fontId="14" fillId="0" borderId="1" xfId="1" applyNumberFormat="1" applyFont="1" applyFill="1" applyBorder="1" applyAlignment="1">
      <alignment horizontal="center" vertical="center" wrapText="1"/>
    </xf>
    <xf numFmtId="0" fontId="3" fillId="0" borderId="1" xfId="0" applyFont="1" applyBorder="1" applyAlignment="1">
      <alignment vertical="center" wrapText="1"/>
    </xf>
    <xf numFmtId="0" fontId="16" fillId="0" borderId="0" xfId="0" applyFont="1" applyAlignment="1">
      <alignment horizontal="center"/>
    </xf>
    <xf numFmtId="0" fontId="9" fillId="0" borderId="0" xfId="0" applyFont="1" applyAlignment="1">
      <alignment wrapText="1"/>
    </xf>
    <xf numFmtId="0" fontId="17" fillId="0" borderId="0" xfId="0" applyFont="1" applyAlignment="1">
      <alignment horizontal="center"/>
    </xf>
    <xf numFmtId="0" fontId="2" fillId="0" borderId="0" xfId="0" applyFont="1" applyAlignment="1">
      <alignment horizontal="center"/>
    </xf>
    <xf numFmtId="3" fontId="9" fillId="0" borderId="0" xfId="4" applyNumberFormat="1" applyFont="1" applyAlignment="1">
      <alignment horizontal="center" vertical="center" wrapText="1"/>
    </xf>
    <xf numFmtId="14" fontId="9" fillId="0" borderId="0" xfId="4" applyNumberFormat="1" applyFont="1" applyAlignment="1">
      <alignment horizontal="center" vertical="center" wrapText="1"/>
    </xf>
    <xf numFmtId="3" fontId="7" fillId="0" borderId="0" xfId="4" applyNumberFormat="1" applyFont="1" applyAlignment="1">
      <alignment horizontal="center" vertical="center" wrapText="1"/>
    </xf>
    <xf numFmtId="43" fontId="2" fillId="0" borderId="0" xfId="1" applyFont="1" applyFill="1" applyBorder="1"/>
    <xf numFmtId="3" fontId="2" fillId="0" borderId="0" xfId="0" applyNumberFormat="1" applyFont="1"/>
    <xf numFmtId="0" fontId="3" fillId="0" borderId="0" xfId="0" applyFont="1"/>
    <xf numFmtId="41" fontId="3" fillId="0" borderId="0" xfId="2" applyFont="1" applyFill="1" applyBorder="1"/>
    <xf numFmtId="0" fontId="17" fillId="0" borderId="0" xfId="0" applyFont="1"/>
    <xf numFmtId="43" fontId="2" fillId="0" borderId="0" xfId="1" applyFont="1"/>
    <xf numFmtId="43" fontId="2" fillId="0" borderId="0" xfId="0" applyNumberFormat="1" applyFont="1"/>
    <xf numFmtId="41" fontId="3" fillId="0" borderId="0" xfId="2" applyFont="1"/>
    <xf numFmtId="3" fontId="10" fillId="0" borderId="0" xfId="0" applyNumberFormat="1" applyFont="1"/>
    <xf numFmtId="0" fontId="18" fillId="4" borderId="1" xfId="4" applyFont="1" applyFill="1" applyBorder="1" applyAlignment="1">
      <alignment horizontal="left" vertical="center" wrapText="1"/>
    </xf>
    <xf numFmtId="0" fontId="3" fillId="4" borderId="4" xfId="0" applyFont="1" applyFill="1" applyBorder="1" applyAlignment="1">
      <alignment vertical="top" wrapText="1"/>
    </xf>
    <xf numFmtId="0" fontId="5" fillId="0" borderId="0" xfId="0" applyFont="1" applyAlignment="1">
      <alignment horizontal="center"/>
    </xf>
    <xf numFmtId="0" fontId="2" fillId="0" borderId="0" xfId="0" applyFont="1" applyAlignment="1">
      <alignment horizontal="center"/>
    </xf>
    <xf numFmtId="166" fontId="7" fillId="2" borderId="1" xfId="5" applyNumberFormat="1" applyFont="1" applyFill="1" applyBorder="1" applyAlignment="1">
      <alignment horizontal="center" vertical="center" wrapText="1"/>
    </xf>
    <xf numFmtId="3" fontId="7" fillId="2" borderId="8" xfId="4" applyNumberFormat="1" applyFont="1" applyFill="1" applyBorder="1" applyAlignment="1">
      <alignment horizontal="center" vertical="center" wrapText="1"/>
    </xf>
    <xf numFmtId="3" fontId="7" fillId="2" borderId="1" xfId="4" applyNumberFormat="1" applyFont="1" applyFill="1" applyBorder="1" applyAlignment="1">
      <alignment horizontal="center" vertical="center" wrapText="1"/>
    </xf>
    <xf numFmtId="3" fontId="7" fillId="2" borderId="4" xfId="4" applyNumberFormat="1" applyFont="1" applyFill="1" applyBorder="1" applyAlignment="1">
      <alignment horizontal="center" vertical="center" wrapText="1"/>
    </xf>
    <xf numFmtId="0" fontId="12" fillId="2" borderId="8" xfId="0" applyFont="1" applyFill="1" applyBorder="1" applyAlignment="1">
      <alignment horizontal="center" vertical="center"/>
    </xf>
    <xf numFmtId="0" fontId="12" fillId="2" borderId="1" xfId="0" applyFont="1" applyFill="1" applyBorder="1" applyAlignment="1">
      <alignment horizontal="center" vertical="center"/>
    </xf>
    <xf numFmtId="0" fontId="7" fillId="2" borderId="4" xfId="4" applyFont="1" applyFill="1" applyBorder="1" applyAlignment="1">
      <alignment horizontal="center" vertical="center" wrapText="1"/>
    </xf>
    <xf numFmtId="0" fontId="7" fillId="2" borderId="8" xfId="4" applyFont="1" applyFill="1" applyBorder="1" applyAlignment="1">
      <alignment horizontal="center" vertical="center" wrapText="1"/>
    </xf>
    <xf numFmtId="3" fontId="7" fillId="3" borderId="3" xfId="4" applyNumberFormat="1" applyFont="1" applyFill="1" applyBorder="1" applyAlignment="1">
      <alignment horizontal="center" vertical="center" wrapText="1"/>
    </xf>
    <xf numFmtId="3" fontId="7" fillId="3" borderId="2" xfId="4" applyNumberFormat="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9" xfId="0" applyFont="1" applyFill="1" applyBorder="1" applyAlignment="1">
      <alignment horizontal="center" vertical="center"/>
    </xf>
    <xf numFmtId="0" fontId="11" fillId="2" borderId="8" xfId="0" applyFont="1" applyFill="1" applyBorder="1" applyAlignment="1">
      <alignment horizontal="center" vertical="center"/>
    </xf>
    <xf numFmtId="0" fontId="7" fillId="2" borderId="9" xfId="4" applyFont="1" applyFill="1" applyBorder="1" applyAlignment="1">
      <alignment horizontal="center" vertical="center" wrapText="1"/>
    </xf>
    <xf numFmtId="0" fontId="7" fillId="2" borderId="6" xfId="4" applyFont="1" applyFill="1" applyBorder="1" applyAlignment="1">
      <alignment horizontal="center" vertical="center" wrapText="1"/>
    </xf>
    <xf numFmtId="0" fontId="7" fillId="2" borderId="7" xfId="4" applyFont="1" applyFill="1" applyBorder="1" applyAlignment="1">
      <alignment horizontal="center" vertical="center" wrapText="1"/>
    </xf>
    <xf numFmtId="0" fontId="7" fillId="2" borderId="10" xfId="4" applyFont="1" applyFill="1" applyBorder="1" applyAlignment="1">
      <alignment horizontal="center" vertical="center" wrapText="1"/>
    </xf>
    <xf numFmtId="0" fontId="7" fillId="2" borderId="11" xfId="4" applyFont="1" applyFill="1" applyBorder="1" applyAlignment="1">
      <alignment horizontal="center" vertical="center" wrapText="1"/>
    </xf>
    <xf numFmtId="0" fontId="7" fillId="0" borderId="1" xfId="4" applyFont="1" applyBorder="1" applyAlignment="1">
      <alignment horizontal="left" vertical="center"/>
    </xf>
    <xf numFmtId="0" fontId="9" fillId="0" borderId="1" xfId="4" applyFont="1" applyBorder="1" applyAlignment="1">
      <alignment horizontal="left" vertical="center" wrapText="1"/>
    </xf>
    <xf numFmtId="166" fontId="7" fillId="0" borderId="3" xfId="5" applyNumberFormat="1" applyFont="1" applyFill="1" applyBorder="1" applyAlignment="1">
      <alignment horizontal="left" vertical="center" wrapText="1"/>
    </xf>
    <xf numFmtId="166" fontId="7" fillId="0" borderId="5" xfId="5" applyNumberFormat="1" applyFont="1" applyFill="1" applyBorder="1" applyAlignment="1">
      <alignment horizontal="left" vertical="center" wrapText="1"/>
    </xf>
    <xf numFmtId="166" fontId="7" fillId="0" borderId="2" xfId="5" applyNumberFormat="1" applyFont="1" applyFill="1" applyBorder="1" applyAlignment="1">
      <alignment horizontal="left" vertical="center" wrapText="1"/>
    </xf>
    <xf numFmtId="0" fontId="7" fillId="0" borderId="1" xfId="4" applyFont="1" applyBorder="1" applyAlignment="1">
      <alignment horizontal="left" vertical="center" wrapText="1"/>
    </xf>
    <xf numFmtId="0" fontId="2" fillId="0" borderId="1" xfId="0" applyFont="1" applyBorder="1" applyAlignment="1">
      <alignment horizontal="center"/>
    </xf>
    <xf numFmtId="0" fontId="5" fillId="2" borderId="1" xfId="0" applyFont="1" applyFill="1" applyBorder="1" applyAlignment="1">
      <alignment horizontal="center" vertical="center"/>
    </xf>
    <xf numFmtId="0" fontId="7" fillId="2" borderId="1" xfId="4" applyFont="1" applyFill="1" applyBorder="1" applyAlignment="1">
      <alignment horizontal="center" vertical="center"/>
    </xf>
    <xf numFmtId="0" fontId="7" fillId="0" borderId="2" xfId="4" applyFont="1" applyBorder="1" applyAlignment="1">
      <alignment horizontal="center"/>
    </xf>
    <xf numFmtId="0" fontId="7" fillId="0" borderId="1" xfId="4" applyFont="1" applyBorder="1" applyAlignment="1">
      <alignment horizontal="center"/>
    </xf>
    <xf numFmtId="0" fontId="7" fillId="0" borderId="3" xfId="4" applyFont="1" applyBorder="1" applyAlignment="1">
      <alignment horizontal="center"/>
    </xf>
    <xf numFmtId="0" fontId="8" fillId="0" borderId="1" xfId="0" applyFont="1" applyBorder="1" applyAlignment="1">
      <alignment horizontal="center"/>
    </xf>
    <xf numFmtId="0" fontId="7" fillId="0" borderId="1" xfId="4" applyFont="1" applyBorder="1" applyAlignment="1">
      <alignment horizontal="left"/>
    </xf>
  </cellXfs>
  <cellStyles count="7">
    <cellStyle name="Millares" xfId="1" builtinId="3"/>
    <cellStyle name="Millares [0]" xfId="2" builtinId="6"/>
    <cellStyle name="Millares 10" xfId="5" xr:uid="{241DC44A-EA54-4732-AA47-669D2053022C}"/>
    <cellStyle name="Moneda 2" xfId="6" xr:uid="{389281AD-3558-45E2-B84F-2EC4D7517249}"/>
    <cellStyle name="Normal" xfId="0" builtinId="0"/>
    <cellStyle name="Normal 14" xfId="4" xr:uid="{36C2B9E6-1777-4C6F-8A05-59A7C4CDEC78}"/>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612994</xdr:colOff>
      <xdr:row>2</xdr:row>
      <xdr:rowOff>65957</xdr:rowOff>
    </xdr:to>
    <xdr:pic>
      <xdr:nvPicPr>
        <xdr:cNvPr id="2" name="Imagen 1" descr="Logotipo SENA">
          <a:extLst>
            <a:ext uri="{FF2B5EF4-FFF2-40B4-BE49-F238E27FC236}">
              <a16:creationId xmlns:a16="http://schemas.microsoft.com/office/drawing/2014/main" id="{EFD9C44F-D3B8-49F1-827F-79AAAD757D72}"/>
            </a:ext>
          </a:extLst>
        </xdr:cNvPr>
        <xdr:cNvPicPr>
          <a:picLocks noChangeAspect="1"/>
        </xdr:cNvPicPr>
      </xdr:nvPicPr>
      <xdr:blipFill>
        <a:blip xmlns:r="http://schemas.openxmlformats.org/officeDocument/2006/relationships" r:embed="rId1"/>
        <a:stretch>
          <a:fillRect/>
        </a:stretch>
      </xdr:blipFill>
      <xdr:spPr>
        <a:xfrm>
          <a:off x="7667213" y="41413"/>
          <a:ext cx="702595" cy="691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LA-2011"/>
      <sheetName val="BASE"/>
      <sheetName val="DATOS"/>
      <sheetName val="Gastos_(3)"/>
      <sheetName val="Gastos (3)"/>
      <sheetName val="Gastos_(3)3"/>
      <sheetName val="Gastos_(3)1"/>
      <sheetName val="Gastos_(3)2"/>
      <sheetName val="Gastos_(3)4"/>
      <sheetName val="Gastos_(3)6"/>
      <sheetName val="Gastos_(3)5"/>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sheetData sheetId="4" refreshError="1"/>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ERFIL_DEL_PF"/>
      <sheetName val="Competencias"/>
      <sheetName val="Hoja5"/>
      <sheetName val="PERFIL DEL PF"/>
      <sheetName val="PERFIL_DEL_PF3"/>
      <sheetName val="PERFIL_DEL_PF1"/>
      <sheetName val="PERFIL_DEL_PF2"/>
      <sheetName val="PERFIL_DEL_PF4"/>
      <sheetName val="PERFIL_DEL_PF6"/>
      <sheetName val="PERFIL_DEL_PF5"/>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sheetData sheetId="2"/>
      <sheetData sheetId="3" refreshError="1"/>
      <sheetData sheetId="4" refreshError="1"/>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7FD4F-B274-41BD-8411-3AD4366C4970}">
  <dimension ref="A1:O26"/>
  <sheetViews>
    <sheetView tabSelected="1" topLeftCell="A14" zoomScale="110" zoomScaleNormal="110" workbookViewId="0">
      <selection activeCell="E17" sqref="E17"/>
    </sheetView>
  </sheetViews>
  <sheetFormatPr baseColWidth="10" defaultColWidth="11.42578125" defaultRowHeight="14.25" x14ac:dyDescent="0.2"/>
  <cols>
    <col min="1" max="1" width="8.5703125" style="42" customWidth="1"/>
    <col min="2" max="2" width="8.140625" style="2" customWidth="1"/>
    <col min="3" max="4" width="21.28515625" style="2" customWidth="1"/>
    <col min="5" max="5" width="11.28515625" style="2" customWidth="1"/>
    <col min="6" max="6" width="8.140625" style="2" customWidth="1"/>
    <col min="7" max="7" width="8" style="2" customWidth="1"/>
    <col min="8" max="8" width="9.85546875" style="2" customWidth="1"/>
    <col min="9" max="9" width="13.85546875" style="2" customWidth="1"/>
    <col min="10" max="10" width="16.7109375" style="2" customWidth="1"/>
    <col min="11" max="11" width="12.85546875" style="2" customWidth="1"/>
    <col min="12" max="12" width="15" style="2" customWidth="1"/>
    <col min="13" max="13" width="16.85546875" style="2" customWidth="1"/>
    <col min="14" max="14" width="13.42578125" style="2" customWidth="1"/>
    <col min="15" max="15" width="71.28515625" style="48" customWidth="1"/>
    <col min="16" max="16384" width="11.42578125" style="2"/>
  </cols>
  <sheetData>
    <row r="1" spans="1:15" ht="21.75" customHeight="1" x14ac:dyDescent="0.2">
      <c r="A1" s="83"/>
      <c r="B1" s="83"/>
      <c r="C1" s="83"/>
      <c r="D1" s="83"/>
      <c r="E1" s="83"/>
      <c r="F1" s="83"/>
      <c r="G1" s="83"/>
      <c r="H1" s="83"/>
      <c r="I1" s="83"/>
      <c r="J1" s="83"/>
      <c r="K1" s="83"/>
      <c r="L1" s="83"/>
      <c r="M1" s="83"/>
      <c r="N1" s="83"/>
      <c r="O1" s="1" t="s">
        <v>0</v>
      </c>
    </row>
    <row r="2" spans="1:15" ht="30.75" customHeight="1" x14ac:dyDescent="0.2">
      <c r="A2" s="83"/>
      <c r="B2" s="83"/>
      <c r="C2" s="83"/>
      <c r="D2" s="83"/>
      <c r="E2" s="83"/>
      <c r="F2" s="83"/>
      <c r="G2" s="83"/>
      <c r="H2" s="83"/>
      <c r="I2" s="83"/>
      <c r="J2" s="83"/>
      <c r="K2" s="83"/>
      <c r="L2" s="83"/>
      <c r="M2" s="83"/>
      <c r="N2" s="83"/>
      <c r="O2" s="3" t="s">
        <v>1</v>
      </c>
    </row>
    <row r="3" spans="1:15" ht="34.5" customHeight="1" x14ac:dyDescent="0.2">
      <c r="A3" s="84" t="s">
        <v>2</v>
      </c>
      <c r="B3" s="84"/>
      <c r="C3" s="84"/>
      <c r="D3" s="84"/>
      <c r="E3" s="84"/>
      <c r="F3" s="84"/>
      <c r="G3" s="84"/>
      <c r="H3" s="84"/>
      <c r="I3" s="84"/>
      <c r="J3" s="84"/>
      <c r="K3" s="84"/>
      <c r="L3" s="84"/>
      <c r="M3" s="84"/>
      <c r="N3" s="84"/>
      <c r="O3" s="84"/>
    </row>
    <row r="4" spans="1:15" x14ac:dyDescent="0.2">
      <c r="A4" s="85" t="s">
        <v>3</v>
      </c>
      <c r="B4" s="85"/>
      <c r="C4" s="85"/>
      <c r="D4" s="85"/>
      <c r="E4" s="85"/>
      <c r="F4" s="85"/>
      <c r="G4" s="85"/>
      <c r="H4" s="85"/>
      <c r="I4" s="85"/>
      <c r="J4" s="85"/>
      <c r="K4" s="85"/>
      <c r="L4" s="85"/>
      <c r="M4" s="85"/>
      <c r="N4" s="85"/>
      <c r="O4" s="85"/>
    </row>
    <row r="5" spans="1:15" x14ac:dyDescent="0.2">
      <c r="A5" s="86"/>
      <c r="B5" s="87"/>
      <c r="C5" s="87"/>
      <c r="D5" s="87"/>
      <c r="E5" s="87"/>
      <c r="F5" s="87"/>
      <c r="G5" s="87"/>
      <c r="H5" s="87"/>
      <c r="I5" s="87"/>
      <c r="J5" s="87"/>
      <c r="K5" s="87"/>
      <c r="L5" s="87"/>
      <c r="M5" s="87"/>
      <c r="N5" s="87"/>
      <c r="O5" s="88"/>
    </row>
    <row r="6" spans="1:15" x14ac:dyDescent="0.2">
      <c r="A6" s="89" t="s">
        <v>4</v>
      </c>
      <c r="B6" s="89"/>
      <c r="C6" s="89"/>
      <c r="D6" s="89"/>
      <c r="E6" s="89"/>
      <c r="F6" s="89"/>
      <c r="G6" s="89"/>
      <c r="H6" s="89"/>
      <c r="I6" s="89"/>
      <c r="J6" s="89"/>
      <c r="K6" s="89"/>
      <c r="L6" s="89"/>
      <c r="M6" s="89"/>
      <c r="N6" s="89"/>
      <c r="O6" s="89"/>
    </row>
    <row r="8" spans="1:15" x14ac:dyDescent="0.2">
      <c r="A8" s="90" t="s">
        <v>5</v>
      </c>
      <c r="B8" s="90"/>
      <c r="C8" s="90"/>
      <c r="D8" s="90"/>
      <c r="E8" s="90"/>
      <c r="F8" s="90"/>
      <c r="G8" s="90"/>
      <c r="H8" s="90"/>
      <c r="I8" s="90"/>
      <c r="J8" s="90"/>
      <c r="K8" s="4"/>
      <c r="L8" s="4"/>
      <c r="M8" s="4"/>
      <c r="N8" s="4"/>
      <c r="O8" s="5"/>
    </row>
    <row r="9" spans="1:15" x14ac:dyDescent="0.2">
      <c r="A9" s="77" t="s">
        <v>6</v>
      </c>
      <c r="B9" s="77"/>
      <c r="C9" s="77"/>
      <c r="D9" s="6">
        <f>K18</f>
        <v>29820560</v>
      </c>
      <c r="E9" s="7"/>
      <c r="F9" s="8"/>
      <c r="G9" s="8"/>
      <c r="H9" s="8"/>
      <c r="I9" s="8"/>
      <c r="J9" s="9"/>
      <c r="K9" s="9"/>
      <c r="L9" s="8"/>
      <c r="M9" s="8"/>
      <c r="N9" s="8"/>
      <c r="O9" s="5"/>
    </row>
    <row r="10" spans="1:15" x14ac:dyDescent="0.2">
      <c r="A10" s="78"/>
      <c r="B10" s="78"/>
      <c r="C10" s="78"/>
      <c r="D10" s="10"/>
      <c r="E10" s="11"/>
      <c r="F10" s="8"/>
      <c r="G10" s="8"/>
      <c r="H10" s="7"/>
      <c r="I10" s="12"/>
      <c r="J10" s="79" t="s">
        <v>7</v>
      </c>
      <c r="K10" s="80"/>
      <c r="L10" s="80"/>
      <c r="M10" s="80"/>
      <c r="N10" s="80"/>
      <c r="O10" s="81"/>
    </row>
    <row r="11" spans="1:15" x14ac:dyDescent="0.2">
      <c r="A11" s="82" t="s">
        <v>8</v>
      </c>
      <c r="B11" s="78"/>
      <c r="C11" s="78"/>
      <c r="D11" s="54">
        <v>29855260</v>
      </c>
      <c r="E11" s="11"/>
      <c r="F11" s="8"/>
      <c r="G11" s="8"/>
      <c r="H11" s="8"/>
      <c r="I11" s="12"/>
      <c r="J11" s="13" t="s">
        <v>9</v>
      </c>
      <c r="K11" s="80" t="s">
        <v>10</v>
      </c>
      <c r="L11" s="80"/>
      <c r="M11" s="80"/>
      <c r="N11" s="80"/>
      <c r="O11" s="81"/>
    </row>
    <row r="12" spans="1:15" x14ac:dyDescent="0.2">
      <c r="A12" s="82" t="s">
        <v>11</v>
      </c>
      <c r="B12" s="78"/>
      <c r="C12" s="78"/>
      <c r="D12" s="14">
        <f>K18/D11</f>
        <v>0.99883772574748975</v>
      </c>
      <c r="E12" s="15"/>
      <c r="F12" s="8"/>
      <c r="G12" s="8"/>
      <c r="H12" s="8"/>
      <c r="I12" s="12"/>
      <c r="J12" s="8" t="s">
        <v>12</v>
      </c>
      <c r="K12" s="13" t="s">
        <v>13</v>
      </c>
      <c r="L12" s="13"/>
      <c r="M12" s="13"/>
      <c r="N12" s="13"/>
      <c r="O12" s="5"/>
    </row>
    <row r="13" spans="1:15" ht="42.75" customHeight="1" x14ac:dyDescent="0.2">
      <c r="A13" s="69" t="s">
        <v>14</v>
      </c>
      <c r="B13" s="65" t="s">
        <v>15</v>
      </c>
      <c r="C13" s="65" t="s">
        <v>16</v>
      </c>
      <c r="D13" s="65" t="s">
        <v>17</v>
      </c>
      <c r="E13" s="65" t="s">
        <v>18</v>
      </c>
      <c r="F13" s="73" t="s">
        <v>19</v>
      </c>
      <c r="G13" s="74"/>
      <c r="H13" s="59" t="s">
        <v>20</v>
      </c>
      <c r="I13" s="59"/>
      <c r="J13" s="60" t="s">
        <v>21</v>
      </c>
      <c r="K13" s="60" t="s">
        <v>22</v>
      </c>
      <c r="L13" s="62" t="s">
        <v>21</v>
      </c>
      <c r="M13" s="62" t="s">
        <v>22</v>
      </c>
      <c r="N13" s="16" t="s">
        <v>23</v>
      </c>
      <c r="O13" s="63" t="s">
        <v>24</v>
      </c>
    </row>
    <row r="14" spans="1:15" ht="30.75" customHeight="1" x14ac:dyDescent="0.2">
      <c r="A14" s="70"/>
      <c r="B14" s="72"/>
      <c r="C14" s="72"/>
      <c r="D14" s="72"/>
      <c r="E14" s="72"/>
      <c r="F14" s="75"/>
      <c r="G14" s="76"/>
      <c r="H14" s="65" t="s">
        <v>25</v>
      </c>
      <c r="I14" s="65" t="s">
        <v>26</v>
      </c>
      <c r="J14" s="61"/>
      <c r="K14" s="61"/>
      <c r="L14" s="60"/>
      <c r="M14" s="60"/>
      <c r="N14" s="17" t="s">
        <v>27</v>
      </c>
      <c r="O14" s="64"/>
    </row>
    <row r="15" spans="1:15" ht="15.75" customHeight="1" x14ac:dyDescent="0.2">
      <c r="A15" s="71"/>
      <c r="B15" s="66"/>
      <c r="C15" s="66"/>
      <c r="D15" s="66"/>
      <c r="E15" s="66"/>
      <c r="F15" s="18" t="s">
        <v>28</v>
      </c>
      <c r="G15" s="18" t="s">
        <v>29</v>
      </c>
      <c r="H15" s="66"/>
      <c r="I15" s="66"/>
      <c r="J15" s="67" t="s">
        <v>30</v>
      </c>
      <c r="K15" s="68"/>
      <c r="L15" s="67" t="s">
        <v>31</v>
      </c>
      <c r="M15" s="68"/>
      <c r="N15" s="19"/>
      <c r="O15" s="20"/>
    </row>
    <row r="16" spans="1:15" ht="94.5" customHeight="1" x14ac:dyDescent="0.2">
      <c r="A16" s="21" t="s">
        <v>32</v>
      </c>
      <c r="B16" s="22" t="s">
        <v>33</v>
      </c>
      <c r="C16" s="22" t="s">
        <v>34</v>
      </c>
      <c r="D16" s="22" t="s">
        <v>35</v>
      </c>
      <c r="E16" s="22">
        <v>1</v>
      </c>
      <c r="F16" s="23"/>
      <c r="G16" s="23">
        <v>93</v>
      </c>
      <c r="H16" s="24">
        <v>45124</v>
      </c>
      <c r="I16" s="24">
        <v>45260</v>
      </c>
      <c r="J16" s="11">
        <f>39655*80</f>
        <v>3172400</v>
      </c>
      <c r="K16" s="11">
        <f>39655*4*G16</f>
        <v>14751660</v>
      </c>
      <c r="L16" s="25"/>
      <c r="M16" s="26"/>
      <c r="N16" s="27">
        <v>12</v>
      </c>
      <c r="O16" s="55" t="s">
        <v>36</v>
      </c>
    </row>
    <row r="17" spans="1:15" ht="408.75" customHeight="1" x14ac:dyDescent="0.2">
      <c r="A17" s="21" t="s">
        <v>37</v>
      </c>
      <c r="B17" s="22" t="s">
        <v>33</v>
      </c>
      <c r="C17" s="22" t="s">
        <v>38</v>
      </c>
      <c r="D17" s="22" t="s">
        <v>35</v>
      </c>
      <c r="E17" s="22">
        <v>1</v>
      </c>
      <c r="F17" s="23">
        <v>5</v>
      </c>
      <c r="G17" s="23">
        <v>95</v>
      </c>
      <c r="H17" s="24">
        <v>45124</v>
      </c>
      <c r="I17" s="24">
        <v>45264</v>
      </c>
      <c r="J17" s="11">
        <f>39655*80</f>
        <v>3172400</v>
      </c>
      <c r="K17" s="11">
        <f>39655*4*G17</f>
        <v>15068900</v>
      </c>
      <c r="L17" s="25"/>
      <c r="M17" s="26"/>
      <c r="N17" s="27">
        <v>15</v>
      </c>
      <c r="O17" s="56" t="s">
        <v>39</v>
      </c>
    </row>
    <row r="18" spans="1:15" x14ac:dyDescent="0.2">
      <c r="A18" s="28" t="s">
        <v>40</v>
      </c>
      <c r="B18" s="29"/>
      <c r="C18" s="30"/>
      <c r="D18" s="31"/>
      <c r="E18" s="32"/>
      <c r="F18" s="33"/>
      <c r="G18" s="32"/>
      <c r="H18" s="11"/>
      <c r="I18" s="34"/>
      <c r="J18" s="35"/>
      <c r="K18" s="36">
        <f>SUM(K16:K17)</f>
        <v>29820560</v>
      </c>
      <c r="L18" s="36"/>
      <c r="M18" s="37"/>
      <c r="N18" s="34"/>
      <c r="O18" s="38"/>
    </row>
    <row r="19" spans="1:15" x14ac:dyDescent="0.2">
      <c r="A19" s="39"/>
      <c r="B19" s="40"/>
      <c r="C19" s="41"/>
      <c r="D19" s="42"/>
      <c r="E19" s="43"/>
      <c r="F19" s="44"/>
      <c r="G19" s="43"/>
      <c r="H19" s="45"/>
      <c r="J19" s="46"/>
      <c r="K19" s="47"/>
      <c r="L19" s="47"/>
      <c r="M19" s="47"/>
    </row>
    <row r="20" spans="1:15" x14ac:dyDescent="0.2">
      <c r="A20" s="39"/>
      <c r="B20" s="40"/>
      <c r="C20" s="41"/>
      <c r="D20" s="42"/>
      <c r="E20" s="44"/>
      <c r="F20" s="44"/>
      <c r="G20" s="43"/>
      <c r="H20" s="45"/>
      <c r="J20" s="46"/>
      <c r="K20" s="47"/>
      <c r="O20" s="49"/>
    </row>
    <row r="21" spans="1:15" x14ac:dyDescent="0.2">
      <c r="A21" s="39"/>
      <c r="B21" s="40"/>
      <c r="C21" s="41"/>
      <c r="D21" s="42"/>
      <c r="E21" s="44"/>
      <c r="F21" s="44"/>
      <c r="G21" s="43"/>
      <c r="H21" s="45"/>
      <c r="J21" s="46"/>
      <c r="O21" s="49"/>
    </row>
    <row r="22" spans="1:15" x14ac:dyDescent="0.2">
      <c r="B22" s="50"/>
      <c r="L22" s="51"/>
      <c r="M22" s="47"/>
      <c r="O22" s="49"/>
    </row>
    <row r="23" spans="1:15" x14ac:dyDescent="0.2">
      <c r="K23" s="52"/>
      <c r="L23" s="52"/>
      <c r="M23" s="52"/>
      <c r="O23" s="53"/>
    </row>
    <row r="24" spans="1:15" ht="15" x14ac:dyDescent="0.25">
      <c r="A24" s="57" t="s">
        <v>41</v>
      </c>
      <c r="B24" s="57"/>
      <c r="C24" s="57"/>
      <c r="D24" s="57"/>
      <c r="E24" s="57"/>
      <c r="F24" s="57"/>
      <c r="G24" s="57"/>
      <c r="H24" s="57"/>
      <c r="I24" s="57"/>
      <c r="J24" s="57"/>
      <c r="K24" s="57"/>
      <c r="L24" s="57"/>
      <c r="M24" s="57"/>
      <c r="N24" s="57"/>
      <c r="O24" s="57"/>
    </row>
    <row r="25" spans="1:15" x14ac:dyDescent="0.2">
      <c r="A25" s="58" t="s">
        <v>42</v>
      </c>
      <c r="B25" s="58"/>
      <c r="C25" s="58"/>
      <c r="D25" s="58"/>
      <c r="E25" s="58"/>
      <c r="F25" s="58"/>
      <c r="G25" s="58"/>
      <c r="H25" s="58"/>
      <c r="I25" s="58"/>
      <c r="J25" s="58"/>
      <c r="K25" s="58"/>
      <c r="L25" s="58"/>
      <c r="M25" s="58"/>
      <c r="N25" s="58"/>
      <c r="O25" s="58"/>
    </row>
    <row r="26" spans="1:15" x14ac:dyDescent="0.2">
      <c r="A26" s="58" t="s">
        <v>43</v>
      </c>
      <c r="B26" s="58"/>
      <c r="C26" s="58"/>
      <c r="D26" s="58"/>
      <c r="E26" s="58"/>
      <c r="F26" s="58"/>
      <c r="G26" s="58"/>
      <c r="H26" s="58"/>
      <c r="I26" s="58"/>
      <c r="J26" s="58"/>
      <c r="K26" s="58"/>
      <c r="L26" s="58"/>
      <c r="M26" s="58"/>
      <c r="N26" s="58"/>
      <c r="O26" s="58"/>
    </row>
  </sheetData>
  <autoFilter ref="A15:O18" xr:uid="{00000000-0001-0000-0000-000000000000}">
    <filterColumn colId="9" showButton="0"/>
    <filterColumn colId="11" showButton="0"/>
  </autoFilter>
  <mergeCells count="31">
    <mergeCell ref="J10:O10"/>
    <mergeCell ref="A11:C11"/>
    <mergeCell ref="K11:O11"/>
    <mergeCell ref="A12:C12"/>
    <mergeCell ref="A1:N2"/>
    <mergeCell ref="A3:O3"/>
    <mergeCell ref="A4:O4"/>
    <mergeCell ref="A5:O5"/>
    <mergeCell ref="A6:O6"/>
    <mergeCell ref="A8:J8"/>
    <mergeCell ref="D13:D15"/>
    <mergeCell ref="E13:E15"/>
    <mergeCell ref="F13:G14"/>
    <mergeCell ref="A9:C9"/>
    <mergeCell ref="A10:C10"/>
    <mergeCell ref="A24:O24"/>
    <mergeCell ref="A25:O25"/>
    <mergeCell ref="A26:O26"/>
    <mergeCell ref="H13:I13"/>
    <mergeCell ref="J13:J14"/>
    <mergeCell ref="K13:K14"/>
    <mergeCell ref="L13:L14"/>
    <mergeCell ref="M13:M14"/>
    <mergeCell ref="O13:O14"/>
    <mergeCell ref="H14:H15"/>
    <mergeCell ref="I14:I15"/>
    <mergeCell ref="J15:K15"/>
    <mergeCell ref="L15:M15"/>
    <mergeCell ref="A13:A15"/>
    <mergeCell ref="B13:B15"/>
    <mergeCell ref="C13:C15"/>
  </mergeCells>
  <pageMargins left="0.7" right="0.7" top="0.75" bottom="0.75" header="0.3" footer="0.3"/>
  <pageSetup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6" ma:contentTypeDescription="Create a new document." ma:contentTypeScope="" ma:versionID="ae55778694e222ede5d77902d625cd1e">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e6def58173736dde56490ce29a0a3736"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75245E-730C-44B2-A9BE-025043C08BB0}"/>
</file>

<file path=customXml/itemProps2.xml><?xml version="1.0" encoding="utf-8"?>
<ds:datastoreItem xmlns:ds="http://schemas.openxmlformats.org/officeDocument/2006/customXml" ds:itemID="{5505C28C-E18F-4CDA-B2CD-A83D6DE53A12}">
  <ds:schemaRefs>
    <ds:schemaRef ds:uri="http://schemas.microsoft.com/office/2006/metadata/properties"/>
    <ds:schemaRef ds:uri="http://schemas.microsoft.com/office/infopath/2007/PartnerControls"/>
    <ds:schemaRef ds:uri="00e0fa48-20e2-4d72-88cf-7ad570a5fe6a"/>
    <ds:schemaRef ds:uri="e4dd5c7c-ed7a-4d78-a66f-868743598329"/>
  </ds:schemaRefs>
</ds:datastoreItem>
</file>

<file path=customXml/itemProps3.xml><?xml version="1.0" encoding="utf-8"?>
<ds:datastoreItem xmlns:ds="http://schemas.openxmlformats.org/officeDocument/2006/customXml" ds:itemID="{3E0B4DF3-4126-4AAF-A949-CF353F4464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FIC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Alfonso Capacho Lozada</dc:creator>
  <cp:keywords/>
  <dc:description/>
  <cp:lastModifiedBy>Juan David Araque Largo</cp:lastModifiedBy>
  <cp:revision/>
  <dcterms:created xsi:type="dcterms:W3CDTF">2023-01-16T23:05:48Z</dcterms:created>
  <dcterms:modified xsi:type="dcterms:W3CDTF">2023-08-15T20:16:08Z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2023-01-16T23:05:53Z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982515d0-68f5-4c66-9059-b69581cd7d37</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MediaServiceImageTags">
    <vt:lpwstr/>
  </property>
</Properties>
</file>