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128"/>
  <workbookPr defaultThemeVersion="124226"/>
  <mc:AlternateContent xmlns:mc="http://schemas.openxmlformats.org/markup-compatibility/2006">
    <mc:Choice Requires="x15">
      <x15ac:absPath xmlns:x15ac="http://schemas.microsoft.com/office/spreadsheetml/2010/11/ac" url="C:\Users\CCB\Desktop\JURIDICO 2022 CCB\Cargar\"/>
    </mc:Choice>
  </mc:AlternateContent>
  <xr:revisionPtr revIDLastSave="0" documentId="8_{68496414-4317-4D36-BB7C-E5B6444CBF2E}" xr6:coauthVersionLast="47" xr6:coauthVersionMax="47" xr10:uidLastSave="{00000000-0000-0000-0000-000000000000}"/>
  <bookViews>
    <workbookView xWindow="-120" yWindow="-120" windowWidth="20730" windowHeight="11160" xr2:uid="{00000000-000D-0000-FFFF-FFFF00000000}"/>
  </bookViews>
  <sheets>
    <sheet name="UNINGECOL SA" sheetId="23" r:id="rId1"/>
    <sheet name="HISTORICO SMMLV" sheetId="22" r:id="rId2"/>
  </sheets>
  <definedNames>
    <definedName name="_xlnm.Print_Area" localSheetId="0">'UNINGECOL SA'!$B$2:$N$43</definedName>
    <definedName name="_xlnm.Print_Titles" localSheetId="0">'UNINGECOL SA'!$1:$3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43" i="23" l="1"/>
  <c r="G11" i="23"/>
  <c r="I8" i="23"/>
  <c r="J7" i="23"/>
  <c r="I7" i="23"/>
</calcChain>
</file>

<file path=xl/sharedStrings.xml><?xml version="1.0" encoding="utf-8"?>
<sst xmlns="http://schemas.openxmlformats.org/spreadsheetml/2006/main" count="121" uniqueCount="83">
  <si>
    <t>Proponente</t>
  </si>
  <si>
    <t>Participacion</t>
  </si>
  <si>
    <t>Cumple</t>
  </si>
  <si>
    <t xml:space="preserve"> Valor en $</t>
  </si>
  <si>
    <t>Valor en SMMLV</t>
  </si>
  <si>
    <t>P.O. Valor en $</t>
  </si>
  <si>
    <t>Valor SMMLV</t>
  </si>
  <si>
    <t>Presupuesto Oficial</t>
  </si>
  <si>
    <t>Integrantes</t>
  </si>
  <si>
    <t>1. Experiencia</t>
  </si>
  <si>
    <t>2. Registro Único de Proponentes</t>
  </si>
  <si>
    <t>No. De Certificado</t>
  </si>
  <si>
    <t>Fecha de expediciòn</t>
  </si>
  <si>
    <t xml:space="preserve">Verificado </t>
  </si>
  <si>
    <t>Cuya sumatoria expresada en SMMLV sea igual o superior al 100% del presupuesto oficial.</t>
  </si>
  <si>
    <t>3. Personal Mínimo Requerido</t>
  </si>
  <si>
    <t xml:space="preserve">De igual manera los contratos deben estar inscritos en el Registro único de Proponentes y como mínimo acreditar seis de los siguientes códigos UNSPSC: 26121600-31251500-39111500-39121700-39101600-72101500-72102900-72151500-81101700 </t>
  </si>
  <si>
    <t>Deberá acreditar certificado en alturas.</t>
  </si>
  <si>
    <t>SI</t>
  </si>
  <si>
    <t xml:space="preserve">AÑO </t>
  </si>
  <si>
    <t>SMMLV</t>
  </si>
  <si>
    <t>Acreditar experiencia en la suscripción y ejecución en máximo dos (2) contratos que cumplan con las siguientes características:</t>
  </si>
  <si>
    <t xml:space="preserve">ACREDITA LOS CODIGOS </t>
  </si>
  <si>
    <t xml:space="preserve">Codigos de clasificacion UNSPSC 26121600 - 31251500 -39111500 - 39121700 - 39101600 - 72101500 - 72102900 -72151500 - 81101700 </t>
  </si>
  <si>
    <t>EXPERIENCIA ADICIONAL DEL EQUIPO DE TRABAJO (400 PUNTOS)</t>
  </si>
  <si>
    <t xml:space="preserve">PUNTAJE </t>
  </si>
  <si>
    <t>PROPONENTE</t>
  </si>
  <si>
    <t>PUNTAJE (0-100)</t>
  </si>
  <si>
    <t>Cuyo objeto sea mantenimiento y/o mejoramiento y/o adecuación de edificios
institucionales y/o equipamientos.</t>
  </si>
  <si>
    <t>ANEXO EVALUACION DE EXPERIENCIA Y TECNICA CONVOCATORIA PÚBLICA SAMC No. 009 DE 2023</t>
  </si>
  <si>
    <t>MANTENIMIENTO Y/O ADECUACIÓN Y/O CONSTRUCCIÓN DE EQUIPOS ELÉCTRICOS, RED ELÉCTRICA, HIDRÁULICA Y DE ASCENSORES DE LOS EQUIPAMIENTOS DEL MUNICIPIO DE FUNZA, CUNDINAMARCA.</t>
  </si>
  <si>
    <t xml:space="preserve">Deberá acreditar certificado en alturas y debe estar vigente. </t>
  </si>
  <si>
    <t>Personal
Residente de Obra</t>
  </si>
  <si>
    <t>Personal
Profesional en seguridad y salud en el trabajo</t>
  </si>
  <si>
    <t>Acreditar certificado en alturas. (No requiere)</t>
  </si>
  <si>
    <t xml:space="preserve">Debe acreditar experiencia como Especialista y/o Asesor y/o Coordinador SISO en dos (2) certificaciones de contratos cuyo objeto sea construcción y/o mantenimiento y/o rehabilitación y/o remodelación de edificaciones institucionales y/o de equipamientos. Dicha experiencia se debe acreditar mediante la presentación de documento firmado por el contratista que celebro y ejecuto los mencionados proyectos directamente con la entidad. </t>
  </si>
  <si>
    <t>Personal
Técnico electricista 1</t>
  </si>
  <si>
    <t>Personal
Tecnico electricista 2</t>
  </si>
  <si>
    <t>Que acredite título Técnico electricista, presentando copia de la matrícula, el cual deberá estar debidamente matriculado y vigente con   mínimo cinco (5) años de ejercicio técnico, contados a
partir de la fecha de expedición de la tarjeta.</t>
  </si>
  <si>
    <t>Personal
Técnico o tecnologo en automatización industrial</t>
  </si>
  <si>
    <t>Que acredite título de técnico y/o tecnólogo en automatización industrial presentando copia
diploma y/o acta de grado con mínimo cinco (5) años de ejercicio técnico y/o tecnólogo,
contados a partir de la fecha de expedición del diploma y/o acta de grado</t>
  </si>
  <si>
    <t xml:space="preserve">Debe acreditar experiencia como técnico electricista en dos (2) certificaciones de contratos cuyo objeto sea construcción y/o mantenimiento y/o rehabilitación y/o remodelación de edificaciones institucionales y/o de equipamientos. Dicha experiencia se debe acreditar mediante la presentación de documento firmado por el contratista que celebro y ejecuto los mencionados proyectos directamente con la entidad. </t>
  </si>
  <si>
    <t>Personal
Maestro general de obra</t>
  </si>
  <si>
    <t xml:space="preserve">Deberá acreditar título de Maestro de Obra y/o Técnico Constructor y/o Tecnólogo en Construcción debidamente matriculado, certificado y vigente con mínimo cinco (5) años de ejercicio profesional, contados a partir de la fecha de expedición de la tarjeta profesional. </t>
  </si>
  <si>
    <t xml:space="preserve"> Deberá acreditar experiencia como Maestro de Obra en dos (2) certificaciones de contratos cuyo objeto sea construcción y/o mantenimiento y/o rehabilitación y/o remodelación de edificaciones institucionales y/o de equipamientos. Dicha experiencia se debe acreditar mediante la presentación de documento firmado por el contratista que celebro y ejecuto los mencionados proyectos directamente con la entidad.</t>
  </si>
  <si>
    <t xml:space="preserve"> Que acredite certificación como coordinador para trabajo seguro en alturas con mínimo cinco (05) años de certificación, contados a partir de la fecha de expedición.</t>
  </si>
  <si>
    <t>Personal
Coordinador de Alturas</t>
  </si>
  <si>
    <t xml:space="preserve"> Deberá acreditar experiencia específica como coordinador de alturas en dos (2) certificaciones de contratos cuyo objeto sea construcción y/o mantenimiento y/o rehabilitación y/o remodelación de edificaciones institucionales y/o de equipamientos. Dicha experiencia se debe acreditar
mediante la presentación de documento firmado por el contratista que celebro y ejecuto los mencionados proyectos directamente con la entidad.</t>
  </si>
  <si>
    <t xml:space="preserve">Que acredite título de Ingeniero Civil o Arquitecto debidamente matriculado y vigente con mínimo diez (10) años de ejercicio profesional, contados a partir de la fecha de expedición de la tarjeta profesional. </t>
  </si>
  <si>
    <t>Deberá acreditar experiencia como Residente de Obra en dos (2) certificaciones de contratos
cuyo objeto sea construcción y/o mantenimiento y/o rehabilitación y/o remodelación de edificaciones institucionales y/o de equipamientos. Dicha experiencia se debe acreditar mediante la presentación de documento firmado por el contratista que celebro y ejecuto los mencionados
proyectos directamente con la entidad.</t>
  </si>
  <si>
    <t xml:space="preserve">Acreditar licencia de prestación de servicios en seguridad y salud en el trabajo la cual debe estar
vigente. </t>
  </si>
  <si>
    <t>Acreditar certificado en alturas.</t>
  </si>
  <si>
    <t>NO ACREDITA REQUISITO</t>
  </si>
  <si>
    <t>NO</t>
  </si>
  <si>
    <t>Se le asignarán 100 puntos al Residente de Obra que acredite una (1) certificación adicional y diferente a la experiencia habilitante como Residente de Obra cuyo
objeto sea construcción y/o mantenimiento y/o rehabilitación y/o remodelación de edificaciones institucionales y/o de equipamientos. Dicha experiencia se debe acreditar mediante la presentación de documento firmado por el contratista que celebro y ejecuto los mencionados proyectos directamente con la entidad.</t>
  </si>
  <si>
    <t>Se le asignarán 100 puntos al Especialista SISO que acredite una (1) certificación adicional y diferente a la experiencia habilitante como Especialista SISO o Asesor SISO cuyo objeto sea construcción y/o mantenimiento y/o rehabilitación y/o remodelación de edificaciones institucionales y/o de equipamientos. Dicha
experiencia se debe acreditar mediante la presentación de documento firmado por el contratista que celebro y ejecuto los mencionados proyectos directamente con la entidad.</t>
  </si>
  <si>
    <t>Dentro del presente proceso y una vez analizado lo establecido en el Decreto 680 del 22 de junio de
2021, se concluye que en este proceso se otorgara puntaje a los proponentes que se comprometan
a vincular al desarrollo del objeto de este proceso un porcentaje de empleados o contratistas por
prestación de servicios colombianos al menos del 100 por ciento (100%) del personal requerido para
el cumplimiento. De acuerdo a lo establecido en el análisis del sector</t>
  </si>
  <si>
    <t>ACREDITA REQUISITO APOYO A LA INDUSTRIA NACIONAL</t>
  </si>
  <si>
    <t>Las Entidades también otorgarán un puntaje adicional de un (01) punto a los proponentes que
acrediten alguno de los supuestos del artículo 2.2.1.2.4.2.14 del Decreto 1860 de 2021.</t>
  </si>
  <si>
    <t>NO ACREDITA EL REQUISITO</t>
  </si>
  <si>
    <t>TOTAL</t>
  </si>
  <si>
    <t>Se le asignarán 199 puntos al Residente de Obra que acredite dos (2) certificaciones adicionales y diferentes a la experiencia habilitante como Residente de Obra cuyo objeto sea construcción y/o mantenimiento y/o rehabilitación y/o remodelación de edificaciones institucionales y/o de equipamientos, celebradas con entidades públicas. Dicha experiencia se debe acreditar mediante la
presentación de documento firmado por el contratista que celebro y ejecuto los mencionados proyectos directamente con la entidad.</t>
  </si>
  <si>
    <t>UNINGECOL SA</t>
  </si>
  <si>
    <t>SERVICIO DE MANTENIMIENTO PREVENTIVO Y/O CORRECTIVO DE LA INFRAESTRUCTURA HOSPITALARIA INCLUYENDO MANTENIMIENTO A LAS INSTALACIONES ELECTRICAS, HIDRAULICAS, MECANICAS, DE VAPOR Y AREAS ADYACENTES, Y MOBILIARIO PARA USO ADMINISTRATIVO Y ASISTENCIAL DEL HOSPITAL DEPARTAMENTAL DE VILLAVICENCIO E.S.E</t>
  </si>
  <si>
    <t>39111500 - 39121700 - 39101600 - 72101500 - 72102900 - 72151500 - 81101700</t>
  </si>
  <si>
    <t>26121600 - 39111500 - 39121700 - 39101600 - 72151500 - 81101700</t>
  </si>
  <si>
    <t>AB23377219</t>
  </si>
  <si>
    <t>ACREDITA REQUISITO EMPRENDIMIENTO Y EMPRESA DE MUJERES</t>
  </si>
  <si>
    <t>Personal
Especialista SISO</t>
  </si>
  <si>
    <t>Se le asignarán 200 puntos al Especialista SISO que acredite dos (2) certificaciones adicionales y diferentes a la experiencia habilitante como Especialista SISO o Asesor SISO cuyo objeto sea construcción y/o mantenimiento y/o rehabilitación y/o remodelación de edificaciones institucionales y/o de equipamientos, celebradas con entidades públicas. Dicha experiencia se debe acreditar mediante la presentación de documento firmado por el contratista que celebro y ejecuto los mencionados proyectos directamente con la entidad.</t>
  </si>
  <si>
    <t>Debe acreditar experiencia como técnico y/o tecnólogo en automatización industrial en dos (2) certificaciones de contratos cuyo objeto sea construcción y/o mantenimiento y/o rehabilitación y/o remodelación de edificaciones institucionales y/o de equipamientos. Dicha experiencia se debe acreditar mediante la presentación de documento firmado por el contratista que celebro y ejecuto los mencionados proyectos directamente con la entidad.</t>
  </si>
  <si>
    <t>SERVICIO DE MANTENIMIENTO PREVENTIVY/O CORRECTIVO DE LA INFRAESTRUCTURAHOSPITALARIA INCLUYENDO MANTENIMIENTO A LAS INSTALACIONES ELECTRICAS, HIDRAULICAS, MECANICAS, DVAPOR Y AREAS ADYACENTES, Y MOBILIARIO PARA USO ADMINISTRATIVO Y ASISTENCIAL DEL HOSPITAL DEPARTAMENTAL DE VILLAVICENCIO E.S.E</t>
  </si>
  <si>
    <t xml:space="preserve">CARL0S EDUARDO PULIDO GOMEZ </t>
  </si>
  <si>
    <t>ACREDITA TITULO DE INGENIERO CIVIL, (01 DE FEBRERO DE 2006)</t>
  </si>
  <si>
    <t>KATHERINE IRREÑO VARON</t>
  </si>
  <si>
    <t xml:space="preserve"> Que acredite título Profesional en área de seguridad y salud en el trabajo y/o salud ocupacional,
presentando diploma y/o acta de grado y/o resolución que lo acredite, el profesional o técnico deberá estar debidamente matriculado y vigente con mínimo cinco (5) años de ejercicio
profesional, contados a partir de la fecha de expedición de la tarjeta profesional y/o acta de grado y/o resolución que lo acredite. </t>
  </si>
  <si>
    <t>ACREDITA TITULO DE ADNIBISTRADORA EN SALUD OCUPACIONAL, (05 DE MAYO DE 2018)</t>
  </si>
  <si>
    <t>ACREDITA EL REQUISITO (14/06/2018)</t>
  </si>
  <si>
    <t>NO ACREDITA EL REQISITO, DOCUMENTO APORTADO VENCIDO</t>
  </si>
  <si>
    <t>LA PRESTACION DEL SERVICIO DE MANTENIMIE NTO PREVENTIVO Y/O CORRECTIVO DE LA INFRAESTRUCTURA HOSPITALARIA INCLUYENDO MANTENIMIENTO A LAS INSTALACIONES ELECTRICAS, HIDRAULICAS, MECANICAS, DE VAPOR Y AREAS ADYACE NTES, EQUIPOS DE USO IN DUSTRIAL (PLANTAS ELECTRICAS, CALDERAS, BOMBAS DE AGUA, PLANTA DE TRATAMIE NTO DE AGUA POTABLE, EQUIPOS DE REFRIGERACION, TORRES, ASCENSORES ENTRE OTROS) Y MOBILIARIO PARA USO ADMINISTRATIVO Y ASISTENCIAL DE LA ESE - HOSPITAL UNIVERSITARIO JULIO MEN DEZ BARRENECHE</t>
  </si>
  <si>
    <t>LA PRESTACION DEL SERVICIO DE MANTENIMIE NTO PREVENTIVO Y/O CORRECTIVO DE LA INFRAESTRUCTURA HOSPITALARIA INCLUYENDO MANTENIMIENTO A LAS INSTALACIONES ELECTRICAS, HIDRAULICAS, MECANICAS, DE VAPOR Y AREAS ADYACE NTES, EQUIPOS DE USO IN DUSTRIAL (PLANTAS ELECTRICAS, CALDERAS, BOMBAS DE AGUA, PLANTA DE TRATAMIE NTO DE AGUA POTABLE, EQUIPOS DE
REFRIGERACION, TORRES, ASCENSORES ENTRE OTROS) Y MOBILIARIO PARA USO
ADMINISTRATIVO Y ASISTENCIAL DE LA ESE - HOSPITAL UNIVERSITARIO JULIO MEN DEZ BARRENECHE</t>
  </si>
  <si>
    <t>LA PRESTACION DEL SERVICIO DE MANTENIMIE NTO PREVENTIVO Y/O CORRECTIVO DE LA INFRAESTRUCTURA HOSPITALARIA INCLUYENDO MANTENIMIENTO A LAS INSTALACIONES ELECTRICAS, HIDRAULICAS, MECANICAS, DE VAPOR Y AREAS ADYACE NTES, EQUIPOS DE USO IN DUSTRIAL (PLANTAS ELECTRICAS, CALDERAS, BOMBAS DE AGUA, PLANTA DE TRATAMIE NTO DE AGUA POTABLE, EQUIPOS DE REFRIGERACION, TORRES, ASCENSORES ENTRE OTROS) Y
MOBILIARIO PARA USO ADMINISTRATIVO Y ASISTENCIAL DE
LA ESE - HOSPITAL UNIVERSITARIO JULIO MEN DEZ BARRENECHE</t>
  </si>
  <si>
    <t>UNA VEZ VERIFICADA LA INTEGRALIDAD DE LA PROPUESTA SE ENCUENTRA QUE NO EXISTE UN PROFESIONAL IDONEO PROPUESTO PARA ESTE PERFIL POR LO QUE INCURRE EN CAUSAL DE RECHAZO CONFORME LO DESCRITO EN EL CAPITULO 2.10, CAUSALES DE RECHAZO DE LAS PROPUESTAS  NUMERAL 18) Cuando la oferta no cumpla con las especificaciones técnicas mínimas solicitadas en el
Pliego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</si>
</sst>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 &quot;€&quot;_-;\-* #,##0\ &quot;€&quot;_-;_-* &quot;-&quot;\ &quot;€&quot;_-;_-@_-"/>
    <numFmt numFmtId="165" formatCode="_(&quot;$&quot;\ * #,##0.00_);_(&quot;$&quot;\ * \(#,##0.00\);_(&quot;$&quot;\ * &quot;-&quot;??_);_(@_)"/>
    <numFmt numFmtId="166" formatCode="_-* #,##0.00\ _P_t_s_-;\-* #,##0.00\ _P_t_s_-;_-* &quot;-&quot;??\ _P_t_s_-;_-@_-"/>
    <numFmt numFmtId="167" formatCode="_-* #,##0\ _P_t_s_-;\-* #,##0\ _P_t_s_-;_-* &quot;-&quot;??\ _P_t_s_-;_-@_-"/>
    <numFmt numFmtId="168" formatCode="_ * #,##0_ ;_ * \-#,##0_ ;_ * &quot;-&quot;??_ ;_ @_ "/>
    <numFmt numFmtId="169" formatCode="[$$-240A]\ #,##0.00"/>
    <numFmt numFmtId="170" formatCode="&quot;$&quot;#,##0.00"/>
    <numFmt numFmtId="171" formatCode="&quot;$&quot;\ #,##0"/>
  </numFmts>
  <fonts count="14" x14ac:knownFonts="1">
    <font>
      <sz val="10"/>
      <name val="Arial"/>
    </font>
    <font>
      <sz val="10"/>
      <name val="Arial"/>
      <family val="2"/>
    </font>
    <font>
      <sz val="10"/>
      <name val="Arial"/>
      <family val="2"/>
    </font>
    <font>
      <b/>
      <sz val="40"/>
      <name val="Arial"/>
      <family val="2"/>
    </font>
    <font>
      <b/>
      <sz val="30"/>
      <name val="Arial"/>
      <family val="2"/>
    </font>
    <font>
      <b/>
      <sz val="35"/>
      <name val="Arial"/>
      <family val="2"/>
    </font>
    <font>
      <sz val="10"/>
      <name val="Arial"/>
    </font>
    <font>
      <b/>
      <sz val="20"/>
      <name val="Arial"/>
      <family val="2"/>
    </font>
    <font>
      <sz val="20"/>
      <name val="Arial"/>
      <family val="2"/>
    </font>
    <font>
      <sz val="20"/>
      <color theme="1"/>
      <name val="Arial"/>
      <family val="2"/>
    </font>
    <font>
      <sz val="15"/>
      <name val="Arial"/>
      <family val="2"/>
    </font>
    <font>
      <sz val="10"/>
      <color rgb="FF333333"/>
      <name val="Arial"/>
      <family val="2"/>
    </font>
    <font>
      <b/>
      <sz val="17"/>
      <name val="Arial"/>
      <family val="2"/>
    </font>
    <font>
      <b/>
      <sz val="20"/>
      <color rgb="FFFF0000"/>
      <name val="Arial"/>
      <family val="2"/>
    </font>
  </fonts>
  <fills count="7">
    <fill>
      <patternFill patternType="none"/>
    </fill>
    <fill>
      <patternFill patternType="gray125"/>
    </fill>
    <fill>
      <patternFill patternType="solid">
        <fgColor theme="0"/>
        <bgColor indexed="64"/>
      </patternFill>
    </fill>
    <fill>
      <patternFill patternType="solid">
        <fgColor rgb="FFFAFAFA"/>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rgb="FFFFFF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s>
  <cellStyleXfs count="5">
    <xf numFmtId="0" fontId="0" fillId="0" borderId="0"/>
    <xf numFmtId="166" fontId="1"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164" fontId="6" fillId="0" borderId="0" applyFont="0" applyFill="0" applyBorder="0" applyAlignment="0" applyProtection="0"/>
  </cellStyleXfs>
  <cellXfs count="86">
    <xf numFmtId="0" fontId="0" fillId="0" borderId="0" xfId="0"/>
    <xf numFmtId="0" fontId="7" fillId="0" borderId="0" xfId="0" applyFont="1"/>
    <xf numFmtId="0" fontId="8" fillId="0" borderId="0" xfId="0" applyFont="1"/>
    <xf numFmtId="166" fontId="8" fillId="0" borderId="0" xfId="1" applyFont="1" applyFill="1"/>
    <xf numFmtId="168" fontId="8" fillId="0" borderId="0" xfId="1" applyNumberFormat="1" applyFont="1" applyFill="1"/>
    <xf numFmtId="0" fontId="7" fillId="0" borderId="0" xfId="0" applyFont="1" applyAlignment="1">
      <alignment vertical="center" wrapText="1"/>
    </xf>
    <xf numFmtId="0" fontId="8" fillId="0" borderId="0" xfId="0" applyFont="1" applyAlignment="1">
      <alignment horizontal="center" vertical="center" wrapText="1"/>
    </xf>
    <xf numFmtId="0" fontId="8" fillId="0" borderId="0" xfId="0" applyFont="1" applyAlignment="1">
      <alignment wrapText="1"/>
    </xf>
    <xf numFmtId="9" fontId="8" fillId="0" borderId="1" xfId="3" applyFont="1" applyFill="1" applyBorder="1" applyAlignment="1">
      <alignment horizontal="center" vertical="center" wrapText="1"/>
    </xf>
    <xf numFmtId="170" fontId="8" fillId="0" borderId="1" xfId="3" applyNumberFormat="1" applyFont="1" applyFill="1" applyBorder="1" applyAlignment="1">
      <alignment horizontal="right" vertical="center" wrapText="1"/>
    </xf>
    <xf numFmtId="2" fontId="8" fillId="0" borderId="1" xfId="2" applyNumberFormat="1" applyFont="1" applyFill="1" applyBorder="1" applyAlignment="1">
      <alignment horizontal="right" vertical="center" wrapText="1"/>
    </xf>
    <xf numFmtId="2" fontId="9" fillId="0" borderId="1" xfId="0" quotePrefix="1" applyNumberFormat="1" applyFont="1" applyBorder="1" applyAlignment="1">
      <alignment horizontal="center" vertical="center" wrapText="1"/>
    </xf>
    <xf numFmtId="0" fontId="7" fillId="0" borderId="0" xfId="0" applyFont="1" applyAlignment="1">
      <alignment horizontal="center" vertical="center" wrapText="1"/>
    </xf>
    <xf numFmtId="0" fontId="8" fillId="0" borderId="0" xfId="0" quotePrefix="1" applyFont="1" applyAlignment="1">
      <alignment horizontal="center" vertical="center" wrapText="1"/>
    </xf>
    <xf numFmtId="10" fontId="8" fillId="0" borderId="0" xfId="0" quotePrefix="1" applyNumberFormat="1" applyFont="1" applyAlignment="1">
      <alignment horizontal="center" vertical="center" wrapText="1"/>
    </xf>
    <xf numFmtId="169" fontId="8" fillId="0" borderId="0" xfId="0" quotePrefix="1" applyNumberFormat="1" applyFont="1" applyAlignment="1">
      <alignment vertical="center" wrapText="1"/>
    </xf>
    <xf numFmtId="2" fontId="8" fillId="0" borderId="0" xfId="0" quotePrefix="1" applyNumberFormat="1" applyFont="1" applyAlignment="1">
      <alignment horizontal="center" vertical="center" wrapText="1"/>
    </xf>
    <xf numFmtId="2" fontId="7" fillId="0" borderId="0" xfId="0" applyNumberFormat="1" applyFont="1" applyAlignment="1">
      <alignment horizontal="center" vertical="center" wrapText="1"/>
    </xf>
    <xf numFmtId="0" fontId="8" fillId="0" borderId="2" xfId="0" applyFont="1" applyBorder="1" applyAlignment="1">
      <alignment wrapText="1"/>
    </xf>
    <xf numFmtId="0" fontId="8" fillId="0" borderId="3" xfId="0" applyFont="1" applyBorder="1" applyAlignment="1">
      <alignment wrapText="1"/>
    </xf>
    <xf numFmtId="167" fontId="7" fillId="0" borderId="0" xfId="1" applyNumberFormat="1" applyFont="1" applyFill="1" applyBorder="1" applyAlignment="1">
      <alignment horizontal="center" vertical="center" wrapText="1"/>
    </xf>
    <xf numFmtId="169" fontId="8" fillId="0" borderId="1" xfId="0" applyNumberFormat="1" applyFont="1" applyBorder="1" applyAlignment="1">
      <alignment horizontal="center" vertical="center" wrapText="1"/>
    </xf>
    <xf numFmtId="2" fontId="8" fillId="0" borderId="1" xfId="0" applyNumberFormat="1" applyFont="1" applyBorder="1" applyAlignment="1">
      <alignment horizontal="center" vertical="center" wrapText="1"/>
    </xf>
    <xf numFmtId="2" fontId="8" fillId="0" borderId="0" xfId="0" applyNumberFormat="1" applyFont="1" applyAlignment="1">
      <alignment horizontal="center" wrapText="1"/>
    </xf>
    <xf numFmtId="0" fontId="7" fillId="0" borderId="0" xfId="0" applyFont="1" applyAlignment="1">
      <alignment horizontal="left" vertical="center" wrapText="1"/>
    </xf>
    <xf numFmtId="169" fontId="8" fillId="0" borderId="0" xfId="0" applyNumberFormat="1" applyFont="1" applyAlignment="1">
      <alignment horizontal="center" vertical="center" wrapText="1"/>
    </xf>
    <xf numFmtId="2" fontId="8" fillId="0" borderId="0" xfId="0" applyNumberFormat="1" applyFont="1" applyAlignment="1">
      <alignment horizontal="center" vertical="center" wrapText="1"/>
    </xf>
    <xf numFmtId="49" fontId="8" fillId="0" borderId="1" xfId="0" applyNumberFormat="1" applyFont="1" applyBorder="1" applyAlignment="1">
      <alignment horizontal="center" vertical="center" wrapText="1"/>
    </xf>
    <xf numFmtId="14" fontId="8" fillId="0" borderId="1" xfId="0" applyNumberFormat="1" applyFont="1" applyBorder="1" applyAlignment="1">
      <alignment horizontal="center" vertical="center" wrapText="1"/>
    </xf>
    <xf numFmtId="0" fontId="7" fillId="2" borderId="0" xfId="0" applyFont="1" applyFill="1" applyAlignment="1">
      <alignment horizontal="center" vertical="center" wrapText="1"/>
    </xf>
    <xf numFmtId="0" fontId="8" fillId="2" borderId="0" xfId="0" applyFont="1" applyFill="1" applyAlignment="1">
      <alignment horizontal="center" vertical="center" wrapText="1"/>
    </xf>
    <xf numFmtId="0" fontId="8" fillId="2" borderId="0" xfId="0" applyFont="1" applyFill="1" applyAlignment="1">
      <alignment vertical="center" wrapText="1"/>
    </xf>
    <xf numFmtId="0" fontId="7" fillId="0" borderId="11" xfId="0" applyFont="1" applyBorder="1" applyAlignment="1">
      <alignment horizontal="center" vertical="center" wrapText="1"/>
    </xf>
    <xf numFmtId="0" fontId="7" fillId="0" borderId="11" xfId="0" applyFont="1" applyBorder="1" applyAlignment="1">
      <alignment horizontal="center" vertical="center" wrapText="1" shrinkToFit="1"/>
    </xf>
    <xf numFmtId="0" fontId="3" fillId="0" borderId="0" xfId="0" applyFont="1" applyAlignment="1">
      <alignment vertical="center" wrapText="1"/>
    </xf>
    <xf numFmtId="168" fontId="8" fillId="0" borderId="0" xfId="1" applyNumberFormat="1" applyFont="1" applyFill="1" applyBorder="1"/>
    <xf numFmtId="0" fontId="5" fillId="0" borderId="0" xfId="0" applyFont="1" applyAlignment="1">
      <alignment vertical="center" wrapText="1"/>
    </xf>
    <xf numFmtId="0" fontId="11" fillId="3" borderId="1" xfId="0" applyFont="1" applyFill="1" applyBorder="1" applyAlignment="1">
      <alignment vertical="center" wrapText="1"/>
    </xf>
    <xf numFmtId="171" fontId="11" fillId="3" borderId="1" xfId="4" applyNumberFormat="1" applyFont="1" applyFill="1" applyBorder="1" applyAlignment="1">
      <alignment vertical="center" wrapText="1"/>
    </xf>
    <xf numFmtId="0" fontId="11" fillId="3" borderId="11" xfId="0" applyFont="1" applyFill="1" applyBorder="1" applyAlignment="1">
      <alignment vertical="center" wrapText="1"/>
    </xf>
    <xf numFmtId="171" fontId="11" fillId="3" borderId="11" xfId="4" applyNumberFormat="1" applyFont="1" applyFill="1" applyBorder="1" applyAlignment="1">
      <alignment vertical="center" wrapText="1"/>
    </xf>
    <xf numFmtId="0" fontId="1" fillId="4" borderId="12" xfId="0" applyFont="1" applyFill="1" applyBorder="1" applyAlignment="1">
      <alignment horizontal="center"/>
    </xf>
    <xf numFmtId="0" fontId="1" fillId="4" borderId="13" xfId="0" applyFont="1" applyFill="1" applyBorder="1" applyAlignment="1">
      <alignment horizontal="center"/>
    </xf>
    <xf numFmtId="14" fontId="8" fillId="0" borderId="0" xfId="0" applyNumberFormat="1" applyFont="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169" fontId="7" fillId="5" borderId="1" xfId="0" applyNumberFormat="1" applyFont="1" applyFill="1" applyBorder="1" applyAlignment="1">
      <alignment horizontal="center" vertical="center" wrapText="1"/>
    </xf>
    <xf numFmtId="167" fontId="7" fillId="5" borderId="1" xfId="1" applyNumberFormat="1" applyFont="1" applyFill="1" applyBorder="1" applyAlignment="1">
      <alignment horizontal="center" vertical="center" wrapText="1"/>
    </xf>
    <xf numFmtId="0" fontId="13" fillId="0" borderId="0" xfId="0" applyFont="1" applyAlignment="1">
      <alignment vertical="center" wrapText="1"/>
    </xf>
    <xf numFmtId="0" fontId="8" fillId="0" borderId="1" xfId="0" applyFont="1" applyBorder="1" applyAlignment="1">
      <alignment vertical="center"/>
    </xf>
    <xf numFmtId="0" fontId="8"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7" xfId="0" applyFont="1" applyBorder="1" applyAlignment="1">
      <alignment horizontal="center" vertical="center" wrapText="1" shrinkToFit="1"/>
    </xf>
    <xf numFmtId="0" fontId="7" fillId="0" borderId="10" xfId="0" applyFont="1" applyBorder="1" applyAlignment="1">
      <alignment horizontal="center" vertical="center" wrapText="1" shrinkToFit="1"/>
    </xf>
    <xf numFmtId="0" fontId="7" fillId="0" borderId="8" xfId="0" applyFont="1" applyBorder="1" applyAlignment="1">
      <alignment horizontal="center" vertical="center" wrapText="1" shrinkToFit="1"/>
    </xf>
    <xf numFmtId="0" fontId="7" fillId="0" borderId="14" xfId="0" applyFont="1" applyBorder="1" applyAlignment="1">
      <alignment horizontal="center" vertical="center" wrapText="1" shrinkToFit="1"/>
    </xf>
    <xf numFmtId="0" fontId="7" fillId="0" borderId="0" xfId="0" applyFont="1" applyAlignment="1">
      <alignment horizontal="center" vertical="center" wrapText="1" shrinkToFit="1"/>
    </xf>
    <xf numFmtId="0" fontId="7" fillId="0" borderId="15" xfId="0" applyFont="1" applyBorder="1" applyAlignment="1">
      <alignment horizontal="center" vertical="center" wrapText="1" shrinkToFi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166" fontId="8" fillId="0" borderId="1" xfId="1" applyFont="1" applyFill="1" applyBorder="1" applyAlignment="1">
      <alignment horizontal="center"/>
    </xf>
    <xf numFmtId="0" fontId="7" fillId="6" borderId="1" xfId="0" applyFont="1" applyFill="1" applyBorder="1" applyAlignment="1">
      <alignment horizontal="center" vertical="center" wrapText="1"/>
    </xf>
    <xf numFmtId="0" fontId="7" fillId="6" borderId="7" xfId="0" applyFont="1" applyFill="1" applyBorder="1" applyAlignment="1">
      <alignment horizontal="center" vertical="center" wrapText="1"/>
    </xf>
    <xf numFmtId="0" fontId="7" fillId="6" borderId="10" xfId="0" applyFont="1" applyFill="1" applyBorder="1" applyAlignment="1">
      <alignment horizontal="center" vertical="center" wrapText="1"/>
    </xf>
    <xf numFmtId="0" fontId="7" fillId="6" borderId="8" xfId="0" applyFont="1" applyFill="1" applyBorder="1" applyAlignment="1">
      <alignment horizontal="center" vertical="center" wrapText="1"/>
    </xf>
    <xf numFmtId="0" fontId="7" fillId="6" borderId="9" xfId="0" applyFont="1" applyFill="1" applyBorder="1" applyAlignment="1">
      <alignment horizontal="center" vertical="center" wrapText="1"/>
    </xf>
    <xf numFmtId="0" fontId="7" fillId="6" borderId="2" xfId="0" applyFont="1" applyFill="1" applyBorder="1" applyAlignment="1">
      <alignment horizontal="center" vertical="center" wrapText="1"/>
    </xf>
    <xf numFmtId="0" fontId="7" fillId="6" borderId="3" xfId="0" applyFont="1" applyFill="1" applyBorder="1" applyAlignment="1">
      <alignment horizontal="center" vertical="center" wrapText="1"/>
    </xf>
    <xf numFmtId="0" fontId="4" fillId="0" borderId="1"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2" fillId="0" borderId="1" xfId="0" applyFont="1" applyBorder="1" applyAlignment="1">
      <alignment horizontal="center" vertical="center" wrapText="1"/>
    </xf>
    <xf numFmtId="0" fontId="10" fillId="0" borderId="0" xfId="0" applyFont="1" applyAlignment="1">
      <alignment horizontal="center" vertical="center" wrapText="1"/>
    </xf>
    <xf numFmtId="0" fontId="7" fillId="0" borderId="4" xfId="0" applyFont="1" applyBorder="1" applyAlignment="1">
      <alignment horizontal="left" vertical="center" wrapText="1"/>
    </xf>
    <xf numFmtId="0" fontId="7" fillId="0" borderId="6" xfId="0" applyFont="1" applyBorder="1" applyAlignment="1">
      <alignment horizontal="left" vertical="center" wrapText="1"/>
    </xf>
    <xf numFmtId="0" fontId="7" fillId="0" borderId="5" xfId="0" applyFont="1" applyBorder="1" applyAlignment="1">
      <alignment horizontal="left" vertical="center" wrapText="1"/>
    </xf>
    <xf numFmtId="0" fontId="4" fillId="0" borderId="16" xfId="0" applyFont="1" applyBorder="1" applyAlignment="1">
      <alignment horizontal="center" vertical="center" wrapText="1"/>
    </xf>
    <xf numFmtId="0" fontId="7" fillId="0" borderId="9" xfId="0" applyFont="1" applyBorder="1" applyAlignment="1">
      <alignment horizontal="center" vertical="center" wrapText="1"/>
    </xf>
    <xf numFmtId="0" fontId="7" fillId="0" borderId="3" xfId="0" applyFont="1" applyBorder="1" applyAlignment="1">
      <alignment horizontal="center" vertical="center" wrapText="1"/>
    </xf>
    <xf numFmtId="0" fontId="13" fillId="0" borderId="1" xfId="0" applyFont="1" applyBorder="1" applyAlignment="1">
      <alignment horizontal="center" vertical="center" wrapText="1"/>
    </xf>
    <xf numFmtId="9" fontId="8" fillId="0" borderId="1" xfId="3" quotePrefix="1" applyFont="1" applyFill="1" applyBorder="1" applyAlignment="1">
      <alignment horizontal="center" vertical="center" wrapText="1"/>
    </xf>
    <xf numFmtId="0" fontId="7" fillId="5"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9" xfId="0" applyFont="1" applyBorder="1" applyAlignment="1">
      <alignment horizontal="center" vertical="center" wrapText="1"/>
    </xf>
  </cellXfs>
  <cellStyles count="5">
    <cellStyle name="Millares" xfId="1" builtinId="3"/>
    <cellStyle name="Moneda" xfId="2" builtinId="4"/>
    <cellStyle name="Moneda [0]" xfId="4" builtinId="7"/>
    <cellStyle name="Normal" xfId="0" builtinId="0"/>
    <cellStyle name="Porcentaje" xfId="3"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43"/>
  <sheetViews>
    <sheetView tabSelected="1" zoomScale="30" zoomScaleNormal="30" zoomScaleSheetLayoutView="10" workbookViewId="0">
      <selection activeCell="B23" sqref="B23:F24"/>
    </sheetView>
  </sheetViews>
  <sheetFormatPr baseColWidth="10" defaultColWidth="11.42578125" defaultRowHeight="130.5" customHeight="1" x14ac:dyDescent="0.35"/>
  <cols>
    <col min="1" max="1" width="4.7109375" style="2" customWidth="1"/>
    <col min="2" max="2" width="53.28515625" style="2" customWidth="1"/>
    <col min="3" max="3" width="57.140625" style="2" customWidth="1"/>
    <col min="4" max="4" width="58.28515625" style="2" customWidth="1"/>
    <col min="5" max="5" width="94.28515625" style="2" customWidth="1"/>
    <col min="6" max="6" width="46" style="2" customWidth="1"/>
    <col min="7" max="7" width="48" style="2" customWidth="1"/>
    <col min="8" max="8" width="42.5703125" style="2" customWidth="1"/>
    <col min="9" max="9" width="71.42578125" style="3" customWidth="1"/>
    <col min="10" max="10" width="58.85546875" style="3" customWidth="1"/>
    <col min="11" max="11" width="94.140625" style="3" customWidth="1"/>
    <col min="12" max="12" width="19.140625" style="3" bestFit="1" customWidth="1"/>
    <col min="13" max="13" width="152" style="4" customWidth="1"/>
    <col min="14" max="14" width="35.140625" style="4" customWidth="1"/>
    <col min="15" max="16" width="28.42578125" style="4" customWidth="1"/>
    <col min="17" max="17" width="27.140625" style="4" customWidth="1"/>
    <col min="18" max="18" width="16.85546875" style="2" customWidth="1"/>
    <col min="19" max="16384" width="11.42578125" style="2"/>
  </cols>
  <sheetData>
    <row r="1" spans="1:18" ht="130.5" customHeight="1" x14ac:dyDescent="0.4">
      <c r="A1" s="1"/>
      <c r="B1" s="1"/>
      <c r="C1" s="1"/>
      <c r="D1" s="1"/>
      <c r="E1" s="1"/>
      <c r="F1" s="1"/>
      <c r="G1" s="1"/>
      <c r="M1" s="35"/>
      <c r="N1" s="35"/>
      <c r="O1" s="35"/>
      <c r="P1" s="35"/>
    </row>
    <row r="2" spans="1:18" ht="68.45" customHeight="1" x14ac:dyDescent="0.35">
      <c r="B2" s="82" t="s">
        <v>29</v>
      </c>
      <c r="C2" s="82"/>
      <c r="D2" s="82"/>
      <c r="E2" s="82"/>
      <c r="F2" s="82"/>
      <c r="G2" s="82"/>
      <c r="H2" s="82"/>
      <c r="I2" s="82"/>
      <c r="J2" s="82"/>
      <c r="K2" s="82"/>
      <c r="L2" s="82"/>
      <c r="M2" s="34"/>
      <c r="N2" s="34"/>
      <c r="O2" s="34"/>
      <c r="P2" s="5"/>
      <c r="Q2" s="5"/>
      <c r="R2" s="5"/>
    </row>
    <row r="3" spans="1:18" ht="126.6" customHeight="1" x14ac:dyDescent="0.35">
      <c r="B3" s="83" t="s">
        <v>30</v>
      </c>
      <c r="C3" s="83"/>
      <c r="D3" s="83"/>
      <c r="E3" s="83"/>
      <c r="F3" s="83"/>
      <c r="G3" s="83"/>
      <c r="H3" s="83"/>
      <c r="I3" s="83"/>
      <c r="J3" s="83"/>
      <c r="K3" s="83"/>
      <c r="L3" s="83"/>
      <c r="M3" s="36"/>
      <c r="N3" s="36"/>
      <c r="O3" s="36"/>
      <c r="P3" s="5"/>
      <c r="Q3" s="5"/>
      <c r="R3" s="5"/>
    </row>
    <row r="4" spans="1:18" s="7" customFormat="1" ht="42.6" customHeight="1" x14ac:dyDescent="0.35">
      <c r="A4" s="6"/>
      <c r="B4" s="84" t="s">
        <v>9</v>
      </c>
      <c r="C4" s="84"/>
      <c r="D4" s="84"/>
      <c r="E4" s="84"/>
      <c r="F4" s="84"/>
      <c r="G4" s="84"/>
      <c r="H4" s="84"/>
      <c r="I4" s="84"/>
      <c r="J4" s="84"/>
      <c r="K4" s="84"/>
      <c r="L4" s="85"/>
    </row>
    <row r="5" spans="1:18" s="7" customFormat="1" ht="130.5" customHeight="1" x14ac:dyDescent="0.35">
      <c r="B5" s="81" t="s">
        <v>0</v>
      </c>
      <c r="C5" s="81" t="s">
        <v>8</v>
      </c>
      <c r="D5" s="81" t="s">
        <v>21</v>
      </c>
      <c r="E5" s="81"/>
      <c r="F5" s="81"/>
      <c r="G5" s="81" t="s">
        <v>1</v>
      </c>
      <c r="H5" s="81" t="s">
        <v>3</v>
      </c>
      <c r="I5" s="81" t="s">
        <v>4</v>
      </c>
      <c r="J5" s="81" t="s">
        <v>14</v>
      </c>
      <c r="K5" s="81" t="s">
        <v>16</v>
      </c>
      <c r="L5" s="81" t="s">
        <v>2</v>
      </c>
    </row>
    <row r="6" spans="1:18" s="7" customFormat="1" ht="130.5" customHeight="1" x14ac:dyDescent="0.35">
      <c r="B6" s="81"/>
      <c r="C6" s="81"/>
      <c r="D6" s="81" t="s">
        <v>28</v>
      </c>
      <c r="E6" s="81"/>
      <c r="F6" s="81"/>
      <c r="G6" s="81"/>
      <c r="H6" s="81"/>
      <c r="I6" s="81"/>
      <c r="J6" s="81"/>
      <c r="K6" s="81"/>
      <c r="L6" s="81"/>
    </row>
    <row r="7" spans="1:18" s="7" customFormat="1" ht="130.5" customHeight="1" x14ac:dyDescent="0.35">
      <c r="B7" s="51" t="s">
        <v>62</v>
      </c>
      <c r="C7" s="51"/>
      <c r="D7" s="50" t="s">
        <v>63</v>
      </c>
      <c r="E7" s="50"/>
      <c r="F7" s="50"/>
      <c r="G7" s="8">
        <v>0.49</v>
      </c>
      <c r="H7" s="9">
        <v>1169842877</v>
      </c>
      <c r="I7" s="10">
        <f>+(H7/'HISTORICO SMMLV'!C7)*G7</f>
        <v>733.73296587997061</v>
      </c>
      <c r="J7" s="80">
        <f>(I7+I8)/G11</f>
        <v>4.9058887434802951</v>
      </c>
      <c r="K7" s="11" t="s">
        <v>64</v>
      </c>
      <c r="L7" s="51" t="s">
        <v>18</v>
      </c>
    </row>
    <row r="8" spans="1:18" s="7" customFormat="1" ht="130.5" customHeight="1" x14ac:dyDescent="0.35">
      <c r="B8" s="51"/>
      <c r="C8" s="50"/>
      <c r="D8" s="50" t="s">
        <v>63</v>
      </c>
      <c r="E8" s="50"/>
      <c r="F8" s="50"/>
      <c r="G8" s="8">
        <v>0.49</v>
      </c>
      <c r="H8" s="9">
        <v>2476672784</v>
      </c>
      <c r="I8" s="10">
        <f>(H8/'HISTORICO SMMLV'!C6)*G8</f>
        <v>1465.458539818093</v>
      </c>
      <c r="J8" s="80"/>
      <c r="K8" s="11" t="s">
        <v>65</v>
      </c>
      <c r="L8" s="51"/>
    </row>
    <row r="9" spans="1:18" s="7" customFormat="1" ht="50.25" customHeight="1" x14ac:dyDescent="0.35">
      <c r="B9" s="12"/>
      <c r="C9" s="13"/>
      <c r="D9" s="13"/>
      <c r="E9" s="13"/>
      <c r="F9" s="6"/>
      <c r="G9" s="6"/>
      <c r="H9" s="14"/>
      <c r="I9" s="15"/>
      <c r="J9" s="16"/>
      <c r="K9" s="16"/>
      <c r="L9" s="17"/>
    </row>
    <row r="10" spans="1:18" s="7" customFormat="1" ht="130.5" customHeight="1" x14ac:dyDescent="0.35">
      <c r="B10" s="18"/>
      <c r="C10" s="18"/>
      <c r="D10" s="18"/>
      <c r="E10" s="19"/>
      <c r="F10" s="46" t="s">
        <v>5</v>
      </c>
      <c r="G10" s="47" t="s">
        <v>6</v>
      </c>
      <c r="I10" s="20"/>
      <c r="J10" s="16"/>
      <c r="K10" s="16"/>
      <c r="L10" s="17"/>
    </row>
    <row r="11" spans="1:18" s="7" customFormat="1" ht="130.5" customHeight="1" x14ac:dyDescent="0.35">
      <c r="B11" s="73" t="s">
        <v>7</v>
      </c>
      <c r="C11" s="74"/>
      <c r="D11" s="74"/>
      <c r="E11" s="75"/>
      <c r="F11" s="21">
        <v>520000000</v>
      </c>
      <c r="G11" s="22">
        <f>F11/1160000</f>
        <v>448.27586206896552</v>
      </c>
      <c r="I11" s="23"/>
      <c r="J11" s="16"/>
      <c r="K11" s="16"/>
      <c r="L11" s="17"/>
    </row>
    <row r="12" spans="1:18" s="7" customFormat="1" ht="75.75" customHeight="1" x14ac:dyDescent="0.35">
      <c r="B12" s="24"/>
      <c r="C12" s="24"/>
      <c r="D12" s="24"/>
      <c r="E12" s="24"/>
      <c r="F12" s="25"/>
      <c r="G12" s="26"/>
      <c r="I12" s="23"/>
      <c r="J12" s="16"/>
      <c r="K12" s="16"/>
      <c r="L12" s="17"/>
    </row>
    <row r="13" spans="1:18" s="7" customFormat="1" ht="130.5" customHeight="1" x14ac:dyDescent="0.35">
      <c r="B13" s="24"/>
      <c r="C13" s="24"/>
      <c r="D13" s="68" t="s">
        <v>10</v>
      </c>
      <c r="E13" s="68"/>
      <c r="F13" s="68"/>
      <c r="G13" s="68"/>
      <c r="H13" s="68"/>
      <c r="I13" s="68"/>
      <c r="J13" s="5"/>
      <c r="K13" s="16"/>
      <c r="L13" s="17"/>
    </row>
    <row r="14" spans="1:18" s="7" customFormat="1" ht="192.6" customHeight="1" x14ac:dyDescent="0.35">
      <c r="B14" s="24"/>
      <c r="C14" s="24"/>
      <c r="D14" s="44" t="s">
        <v>0</v>
      </c>
      <c r="E14" s="44" t="s">
        <v>8</v>
      </c>
      <c r="F14" s="44" t="s">
        <v>11</v>
      </c>
      <c r="G14" s="44" t="s">
        <v>12</v>
      </c>
      <c r="H14" s="44" t="s">
        <v>23</v>
      </c>
      <c r="I14" s="44" t="s">
        <v>13</v>
      </c>
      <c r="J14" s="12"/>
      <c r="K14" s="16"/>
      <c r="L14" s="17"/>
    </row>
    <row r="15" spans="1:18" s="7" customFormat="1" ht="130.5" customHeight="1" x14ac:dyDescent="0.35">
      <c r="B15" s="24"/>
      <c r="C15" s="24"/>
      <c r="D15" s="44" t="s">
        <v>62</v>
      </c>
      <c r="E15" s="45"/>
      <c r="F15" s="27" t="s">
        <v>66</v>
      </c>
      <c r="G15" s="28">
        <v>45113</v>
      </c>
      <c r="H15" s="45" t="s">
        <v>22</v>
      </c>
      <c r="I15" s="44" t="s">
        <v>18</v>
      </c>
      <c r="J15" s="12"/>
      <c r="K15" s="16"/>
      <c r="L15" s="17"/>
    </row>
    <row r="16" spans="1:18" s="7" customFormat="1" ht="192.75" customHeight="1" x14ac:dyDescent="0.35">
      <c r="B16" s="24"/>
      <c r="C16" s="24"/>
      <c r="D16" s="12"/>
      <c r="E16" s="6"/>
      <c r="F16" s="6"/>
      <c r="G16" s="6"/>
      <c r="H16" s="6"/>
      <c r="I16" s="6"/>
      <c r="J16" s="12"/>
      <c r="K16" s="16"/>
      <c r="L16" s="17"/>
    </row>
    <row r="17" spans="2:14" s="7" customFormat="1" ht="130.5" customHeight="1" x14ac:dyDescent="0.35">
      <c r="B17" s="68" t="s">
        <v>15</v>
      </c>
      <c r="C17" s="68"/>
      <c r="D17" s="68"/>
      <c r="E17" s="68"/>
      <c r="F17" s="68"/>
      <c r="G17" s="76"/>
      <c r="H17" s="68"/>
      <c r="I17" s="68"/>
      <c r="J17" s="68"/>
      <c r="K17" s="68"/>
      <c r="L17" s="68"/>
      <c r="M17" s="68"/>
      <c r="N17" s="68"/>
    </row>
    <row r="18" spans="2:14" s="7" customFormat="1" ht="355.5" customHeight="1" x14ac:dyDescent="0.35">
      <c r="B18" s="32" t="s">
        <v>32</v>
      </c>
      <c r="C18" s="33" t="s">
        <v>48</v>
      </c>
      <c r="D18" s="33" t="s">
        <v>31</v>
      </c>
      <c r="E18" s="33" t="s">
        <v>49</v>
      </c>
      <c r="F18" s="44" t="s">
        <v>2</v>
      </c>
      <c r="G18" s="12"/>
      <c r="H18" s="44" t="s">
        <v>33</v>
      </c>
      <c r="I18" s="32" t="s">
        <v>75</v>
      </c>
      <c r="J18" s="32" t="s">
        <v>50</v>
      </c>
      <c r="K18" s="32" t="s">
        <v>51</v>
      </c>
      <c r="L18" s="77" t="s">
        <v>35</v>
      </c>
      <c r="M18" s="78"/>
      <c r="N18" s="32" t="s">
        <v>2</v>
      </c>
    </row>
    <row r="19" spans="2:14" s="7" customFormat="1" ht="231.75" customHeight="1" x14ac:dyDescent="0.35">
      <c r="B19" s="51" t="s">
        <v>72</v>
      </c>
      <c r="C19" s="50" t="s">
        <v>73</v>
      </c>
      <c r="D19" s="50" t="s">
        <v>59</v>
      </c>
      <c r="E19" s="45" t="s">
        <v>71</v>
      </c>
      <c r="F19" s="50" t="s">
        <v>53</v>
      </c>
      <c r="G19" s="5"/>
      <c r="H19" s="51" t="s">
        <v>74</v>
      </c>
      <c r="I19" s="50" t="s">
        <v>76</v>
      </c>
      <c r="J19" s="50" t="s">
        <v>77</v>
      </c>
      <c r="K19" s="50" t="s">
        <v>78</v>
      </c>
      <c r="L19" s="58" t="s">
        <v>71</v>
      </c>
      <c r="M19" s="59"/>
      <c r="N19" s="50" t="s">
        <v>53</v>
      </c>
    </row>
    <row r="20" spans="2:14" s="7" customFormat="1" ht="249.75" customHeight="1" x14ac:dyDescent="0.35">
      <c r="B20" s="79"/>
      <c r="C20" s="50"/>
      <c r="D20" s="50"/>
      <c r="E20" s="45" t="s">
        <v>71</v>
      </c>
      <c r="F20" s="50"/>
      <c r="G20" s="5"/>
      <c r="H20" s="51"/>
      <c r="I20" s="50"/>
      <c r="J20" s="50"/>
      <c r="K20" s="50"/>
      <c r="L20" s="58" t="s">
        <v>71</v>
      </c>
      <c r="M20" s="59"/>
      <c r="N20" s="50"/>
    </row>
    <row r="21" spans="2:14" s="7" customFormat="1" ht="130.5" customHeight="1" x14ac:dyDescent="0.35">
      <c r="B21" s="12"/>
      <c r="C21" s="43"/>
      <c r="D21" s="43"/>
      <c r="E21" s="6"/>
      <c r="F21" s="12"/>
      <c r="G21" s="5"/>
      <c r="H21" s="29"/>
      <c r="I21" s="30"/>
      <c r="J21" s="30"/>
      <c r="K21" s="30"/>
      <c r="L21" s="29"/>
      <c r="M21" s="31"/>
    </row>
    <row r="22" spans="2:14" s="7" customFormat="1" ht="277.5" customHeight="1" x14ac:dyDescent="0.35">
      <c r="B22" s="44" t="s">
        <v>36</v>
      </c>
      <c r="C22" s="44" t="s">
        <v>38</v>
      </c>
      <c r="D22" s="44" t="s">
        <v>17</v>
      </c>
      <c r="E22" s="51" t="s">
        <v>41</v>
      </c>
      <c r="F22" s="51"/>
      <c r="G22" s="44" t="s">
        <v>2</v>
      </c>
      <c r="H22" s="12"/>
      <c r="I22" s="44" t="s">
        <v>37</v>
      </c>
      <c r="J22" s="44" t="s">
        <v>38</v>
      </c>
      <c r="K22" s="44" t="s">
        <v>17</v>
      </c>
      <c r="L22" s="51" t="s">
        <v>41</v>
      </c>
      <c r="M22" s="51"/>
      <c r="N22" s="44" t="s">
        <v>2</v>
      </c>
    </row>
    <row r="23" spans="2:14" s="7" customFormat="1" ht="130.5" customHeight="1" x14ac:dyDescent="0.35">
      <c r="B23" s="62" t="s">
        <v>82</v>
      </c>
      <c r="C23" s="63"/>
      <c r="D23" s="63"/>
      <c r="E23" s="63"/>
      <c r="F23" s="64"/>
      <c r="G23" s="61" t="s">
        <v>53</v>
      </c>
      <c r="H23" s="48"/>
      <c r="I23" s="62" t="s">
        <v>82</v>
      </c>
      <c r="J23" s="63"/>
      <c r="K23" s="63"/>
      <c r="L23" s="63"/>
      <c r="M23" s="64"/>
      <c r="N23" s="61" t="s">
        <v>53</v>
      </c>
    </row>
    <row r="24" spans="2:14" s="7" customFormat="1" ht="130.5" customHeight="1" x14ac:dyDescent="0.35">
      <c r="B24" s="65"/>
      <c r="C24" s="66"/>
      <c r="D24" s="66"/>
      <c r="E24" s="66"/>
      <c r="F24" s="67"/>
      <c r="G24" s="61"/>
      <c r="H24" s="48"/>
      <c r="I24" s="65"/>
      <c r="J24" s="66"/>
      <c r="K24" s="66"/>
      <c r="L24" s="66"/>
      <c r="M24" s="67"/>
      <c r="N24" s="61"/>
    </row>
    <row r="25" spans="2:14" s="7" customFormat="1" ht="130.5" customHeight="1" x14ac:dyDescent="0.35">
      <c r="B25" s="12"/>
      <c r="C25" s="12"/>
      <c r="D25" s="12"/>
      <c r="E25" s="72"/>
      <c r="F25" s="72"/>
      <c r="G25" s="12"/>
      <c r="H25" s="5"/>
      <c r="I25" s="12"/>
      <c r="J25" s="12"/>
      <c r="K25" s="12"/>
      <c r="L25" s="12"/>
      <c r="M25" s="12"/>
      <c r="N25" s="12"/>
    </row>
    <row r="26" spans="2:14" s="7" customFormat="1" ht="315.75" customHeight="1" x14ac:dyDescent="0.35">
      <c r="B26" s="44" t="s">
        <v>39</v>
      </c>
      <c r="C26" s="44" t="s">
        <v>40</v>
      </c>
      <c r="D26" s="44" t="s">
        <v>34</v>
      </c>
      <c r="E26" s="51" t="s">
        <v>70</v>
      </c>
      <c r="F26" s="51"/>
      <c r="G26" s="44" t="s">
        <v>2</v>
      </c>
      <c r="H26" s="5"/>
      <c r="I26" s="44" t="s">
        <v>42</v>
      </c>
      <c r="J26" s="44" t="s">
        <v>43</v>
      </c>
      <c r="K26" s="44" t="s">
        <v>17</v>
      </c>
      <c r="L26" s="51" t="s">
        <v>44</v>
      </c>
      <c r="M26" s="51"/>
      <c r="N26" s="44" t="s">
        <v>2</v>
      </c>
    </row>
    <row r="27" spans="2:14" s="7" customFormat="1" ht="130.5" customHeight="1" x14ac:dyDescent="0.35">
      <c r="B27" s="62" t="s">
        <v>82</v>
      </c>
      <c r="C27" s="63"/>
      <c r="D27" s="63"/>
      <c r="E27" s="63"/>
      <c r="F27" s="64"/>
      <c r="G27" s="61" t="s">
        <v>53</v>
      </c>
      <c r="H27" s="5"/>
      <c r="I27" s="62" t="s">
        <v>82</v>
      </c>
      <c r="J27" s="63"/>
      <c r="K27" s="63"/>
      <c r="L27" s="63"/>
      <c r="M27" s="64"/>
      <c r="N27" s="61" t="s">
        <v>53</v>
      </c>
    </row>
    <row r="28" spans="2:14" s="7" customFormat="1" ht="130.5" customHeight="1" x14ac:dyDescent="0.35">
      <c r="B28" s="65"/>
      <c r="C28" s="66"/>
      <c r="D28" s="66"/>
      <c r="E28" s="66"/>
      <c r="F28" s="67"/>
      <c r="G28" s="61"/>
      <c r="H28" s="5"/>
      <c r="I28" s="65"/>
      <c r="J28" s="66"/>
      <c r="K28" s="66"/>
      <c r="L28" s="66"/>
      <c r="M28" s="67"/>
      <c r="N28" s="61"/>
    </row>
    <row r="29" spans="2:14" s="7" customFormat="1" ht="130.5" customHeight="1" x14ac:dyDescent="0.35">
      <c r="B29" s="12"/>
      <c r="C29" s="12"/>
      <c r="D29" s="12"/>
      <c r="E29" s="12"/>
      <c r="F29" s="12"/>
      <c r="G29" s="12"/>
      <c r="H29" s="5"/>
      <c r="I29" s="12"/>
      <c r="J29" s="12"/>
      <c r="K29" s="12"/>
      <c r="L29" s="12"/>
      <c r="M29" s="12"/>
      <c r="N29" s="12"/>
    </row>
    <row r="30" spans="2:14" ht="212.45" customHeight="1" x14ac:dyDescent="0.35">
      <c r="B30" s="44" t="s">
        <v>46</v>
      </c>
      <c r="C30" s="44" t="s">
        <v>45</v>
      </c>
      <c r="D30" s="44" t="s">
        <v>17</v>
      </c>
      <c r="E30" s="71" t="s">
        <v>47</v>
      </c>
      <c r="F30" s="71"/>
      <c r="G30" s="44" t="s">
        <v>2</v>
      </c>
    </row>
    <row r="31" spans="2:14" ht="130.5" customHeight="1" x14ac:dyDescent="0.35">
      <c r="B31" s="62" t="s">
        <v>82</v>
      </c>
      <c r="C31" s="63"/>
      <c r="D31" s="63"/>
      <c r="E31" s="63"/>
      <c r="F31" s="64"/>
      <c r="G31" s="61" t="s">
        <v>53</v>
      </c>
    </row>
    <row r="32" spans="2:14" ht="255" customHeight="1" x14ac:dyDescent="0.35">
      <c r="B32" s="65"/>
      <c r="C32" s="66"/>
      <c r="D32" s="66"/>
      <c r="E32" s="66"/>
      <c r="F32" s="67"/>
      <c r="G32" s="61"/>
    </row>
    <row r="33" spans="2:14" ht="409.6" customHeight="1" x14ac:dyDescent="0.35"/>
    <row r="34" spans="2:14" ht="130.5" customHeight="1" x14ac:dyDescent="0.35">
      <c r="B34" s="68" t="s">
        <v>24</v>
      </c>
      <c r="C34" s="68"/>
      <c r="D34" s="68"/>
      <c r="E34" s="68"/>
      <c r="F34" s="68"/>
      <c r="G34" s="68"/>
      <c r="H34" s="68"/>
      <c r="I34" s="68"/>
      <c r="J34" s="68"/>
      <c r="K34" s="68"/>
      <c r="L34" s="68"/>
      <c r="M34" s="68"/>
      <c r="N34" s="68"/>
    </row>
    <row r="35" spans="2:14" ht="294.60000000000002" customHeight="1" x14ac:dyDescent="0.35">
      <c r="B35" s="44" t="s">
        <v>32</v>
      </c>
      <c r="C35" s="69" t="s">
        <v>54</v>
      </c>
      <c r="D35" s="70"/>
      <c r="E35" s="51" t="s">
        <v>61</v>
      </c>
      <c r="F35" s="51"/>
      <c r="G35" s="44" t="s">
        <v>25</v>
      </c>
      <c r="I35" s="44" t="s">
        <v>68</v>
      </c>
      <c r="J35" s="69" t="s">
        <v>55</v>
      </c>
      <c r="K35" s="70"/>
      <c r="L35" s="51" t="s">
        <v>69</v>
      </c>
      <c r="M35" s="51"/>
      <c r="N35" s="44" t="s">
        <v>25</v>
      </c>
    </row>
    <row r="36" spans="2:14" ht="237.75" customHeight="1" x14ac:dyDescent="0.35">
      <c r="B36" s="51" t="s">
        <v>52</v>
      </c>
      <c r="C36" s="51"/>
      <c r="D36" s="51"/>
      <c r="E36" s="50" t="s">
        <v>79</v>
      </c>
      <c r="F36" s="50"/>
      <c r="G36" s="50">
        <v>0</v>
      </c>
      <c r="I36" s="51" t="s">
        <v>52</v>
      </c>
      <c r="J36" s="58"/>
      <c r="K36" s="59"/>
      <c r="L36" s="58" t="s">
        <v>79</v>
      </c>
      <c r="M36" s="59"/>
      <c r="N36" s="50">
        <v>0</v>
      </c>
    </row>
    <row r="37" spans="2:14" ht="261" customHeight="1" x14ac:dyDescent="0.35">
      <c r="B37" s="51"/>
      <c r="C37" s="51"/>
      <c r="D37" s="51"/>
      <c r="E37" s="50" t="s">
        <v>81</v>
      </c>
      <c r="F37" s="50"/>
      <c r="G37" s="50"/>
      <c r="I37" s="51"/>
      <c r="J37" s="60"/>
      <c r="K37" s="60"/>
      <c r="L37" s="58" t="s">
        <v>80</v>
      </c>
      <c r="M37" s="59"/>
      <c r="N37" s="50"/>
    </row>
    <row r="39" spans="2:14" ht="130.5" customHeight="1" x14ac:dyDescent="0.35">
      <c r="B39" s="51" t="s">
        <v>26</v>
      </c>
      <c r="C39" s="52" t="s">
        <v>56</v>
      </c>
      <c r="D39" s="53"/>
      <c r="E39" s="53"/>
      <c r="F39" s="54"/>
      <c r="G39" s="51" t="s">
        <v>27</v>
      </c>
      <c r="I39" s="51" t="s">
        <v>26</v>
      </c>
      <c r="J39" s="52" t="s">
        <v>58</v>
      </c>
      <c r="K39" s="53"/>
      <c r="L39" s="53"/>
      <c r="M39" s="54"/>
      <c r="N39" s="51" t="s">
        <v>27</v>
      </c>
    </row>
    <row r="40" spans="2:14" ht="25.5" x14ac:dyDescent="0.35">
      <c r="B40" s="51"/>
      <c r="C40" s="55"/>
      <c r="D40" s="56"/>
      <c r="E40" s="56"/>
      <c r="F40" s="57"/>
      <c r="G40" s="51"/>
      <c r="I40" s="51"/>
      <c r="J40" s="55"/>
      <c r="K40" s="56"/>
      <c r="L40" s="56"/>
      <c r="M40" s="57"/>
      <c r="N40" s="51"/>
    </row>
    <row r="41" spans="2:14" ht="130.5" customHeight="1" x14ac:dyDescent="0.35">
      <c r="B41" s="44" t="s">
        <v>62</v>
      </c>
      <c r="C41" s="50" t="s">
        <v>57</v>
      </c>
      <c r="D41" s="50"/>
      <c r="E41" s="50"/>
      <c r="F41" s="50"/>
      <c r="G41" s="44">
        <v>0</v>
      </c>
      <c r="I41" s="44" t="s">
        <v>62</v>
      </c>
      <c r="J41" s="50" t="s">
        <v>67</v>
      </c>
      <c r="K41" s="50"/>
      <c r="L41" s="50"/>
      <c r="M41" s="50"/>
      <c r="N41" s="44">
        <v>0</v>
      </c>
    </row>
    <row r="43" spans="2:14" ht="130.5" customHeight="1" x14ac:dyDescent="0.35">
      <c r="B43" s="49" t="s">
        <v>60</v>
      </c>
      <c r="C43" s="49">
        <f>+G36+N36+G41+N41</f>
        <v>0</v>
      </c>
    </row>
  </sheetData>
  <mergeCells count="75">
    <mergeCell ref="K5:K6"/>
    <mergeCell ref="L5:L6"/>
    <mergeCell ref="D6:F6"/>
    <mergeCell ref="B2:L2"/>
    <mergeCell ref="B3:L3"/>
    <mergeCell ref="B4:L4"/>
    <mergeCell ref="B5:B6"/>
    <mergeCell ref="C5:C6"/>
    <mergeCell ref="D5:F5"/>
    <mergeCell ref="G5:G6"/>
    <mergeCell ref="H5:H6"/>
    <mergeCell ref="I5:I6"/>
    <mergeCell ref="J5:J6"/>
    <mergeCell ref="B7:B8"/>
    <mergeCell ref="C7:C8"/>
    <mergeCell ref="D7:F7"/>
    <mergeCell ref="J7:J8"/>
    <mergeCell ref="L7:L8"/>
    <mergeCell ref="D8:F8"/>
    <mergeCell ref="B11:E11"/>
    <mergeCell ref="D13:I13"/>
    <mergeCell ref="B17:N17"/>
    <mergeCell ref="L18:M18"/>
    <mergeCell ref="B19:B20"/>
    <mergeCell ref="C19:C20"/>
    <mergeCell ref="D19:D20"/>
    <mergeCell ref="F19:F20"/>
    <mergeCell ref="H19:H20"/>
    <mergeCell ref="I19:I20"/>
    <mergeCell ref="J19:J20"/>
    <mergeCell ref="K19:K20"/>
    <mergeCell ref="L19:M19"/>
    <mergeCell ref="N19:N20"/>
    <mergeCell ref="L20:M20"/>
    <mergeCell ref="G23:G24"/>
    <mergeCell ref="B23:F24"/>
    <mergeCell ref="N23:N24"/>
    <mergeCell ref="I23:M24"/>
    <mergeCell ref="E22:F22"/>
    <mergeCell ref="L22:M22"/>
    <mergeCell ref="E25:F25"/>
    <mergeCell ref="E26:F26"/>
    <mergeCell ref="L26:M26"/>
    <mergeCell ref="G27:G28"/>
    <mergeCell ref="B27:F28"/>
    <mergeCell ref="I27:M28"/>
    <mergeCell ref="N27:N28"/>
    <mergeCell ref="G31:G32"/>
    <mergeCell ref="B31:F32"/>
    <mergeCell ref="B36:B37"/>
    <mergeCell ref="C36:D36"/>
    <mergeCell ref="E36:F36"/>
    <mergeCell ref="G36:G37"/>
    <mergeCell ref="I36:I37"/>
    <mergeCell ref="B34:N34"/>
    <mergeCell ref="C35:D35"/>
    <mergeCell ref="E35:F35"/>
    <mergeCell ref="J35:K35"/>
    <mergeCell ref="L35:M35"/>
    <mergeCell ref="E30:F30"/>
    <mergeCell ref="N39:N40"/>
    <mergeCell ref="J36:K36"/>
    <mergeCell ref="L36:M36"/>
    <mergeCell ref="N36:N37"/>
    <mergeCell ref="C37:D37"/>
    <mergeCell ref="E37:F37"/>
    <mergeCell ref="J37:K37"/>
    <mergeCell ref="L37:M37"/>
    <mergeCell ref="C41:F41"/>
    <mergeCell ref="J41:M41"/>
    <mergeCell ref="B39:B40"/>
    <mergeCell ref="C39:F40"/>
    <mergeCell ref="G39:G40"/>
    <mergeCell ref="I39:I40"/>
    <mergeCell ref="J39:M40"/>
  </mergeCells>
  <printOptions horizontalCentered="1" verticalCentered="1"/>
  <pageMargins left="0" right="0" top="0" bottom="0" header="0" footer="0"/>
  <pageSetup paperSize="5" scale="21" fitToHeight="0" orientation="landscape" r:id="rId1"/>
  <headerFooter alignWithMargins="0">
    <oddFooter>&amp;C&amp;48Página &amp;P de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C35"/>
  <sheetViews>
    <sheetView workbookViewId="0">
      <selection activeCell="C3" sqref="C3"/>
    </sheetView>
  </sheetViews>
  <sheetFormatPr baseColWidth="10" defaultRowHeight="12.75" x14ac:dyDescent="0.2"/>
  <sheetData>
    <row r="1" spans="2:3" ht="13.5" thickBot="1" x14ac:dyDescent="0.25"/>
    <row r="2" spans="2:3" ht="13.5" thickBot="1" x14ac:dyDescent="0.25">
      <c r="B2" s="41" t="s">
        <v>19</v>
      </c>
      <c r="C2" s="42" t="s">
        <v>20</v>
      </c>
    </row>
    <row r="3" spans="2:3" x14ac:dyDescent="0.2">
      <c r="B3" s="39">
        <v>2022</v>
      </c>
      <c r="C3" s="40">
        <v>1000000</v>
      </c>
    </row>
    <row r="4" spans="2:3" x14ac:dyDescent="0.2">
      <c r="B4" s="39">
        <v>2021</v>
      </c>
      <c r="C4" s="40">
        <v>908526</v>
      </c>
    </row>
    <row r="5" spans="2:3" x14ac:dyDescent="0.2">
      <c r="B5" s="37">
        <v>2020</v>
      </c>
      <c r="C5" s="38">
        <v>877803</v>
      </c>
    </row>
    <row r="6" spans="2:3" x14ac:dyDescent="0.2">
      <c r="B6" s="37">
        <v>2019</v>
      </c>
      <c r="C6" s="38">
        <v>828116</v>
      </c>
    </row>
    <row r="7" spans="2:3" x14ac:dyDescent="0.2">
      <c r="B7" s="37">
        <v>2018</v>
      </c>
      <c r="C7" s="38">
        <v>781242</v>
      </c>
    </row>
    <row r="8" spans="2:3" x14ac:dyDescent="0.2">
      <c r="B8" s="37">
        <v>2017</v>
      </c>
      <c r="C8" s="38">
        <v>737717</v>
      </c>
    </row>
    <row r="9" spans="2:3" x14ac:dyDescent="0.2">
      <c r="B9" s="37">
        <v>2016</v>
      </c>
      <c r="C9" s="38">
        <v>689455</v>
      </c>
    </row>
    <row r="10" spans="2:3" x14ac:dyDescent="0.2">
      <c r="B10" s="37">
        <v>2015</v>
      </c>
      <c r="C10" s="38">
        <v>644350</v>
      </c>
    </row>
    <row r="11" spans="2:3" x14ac:dyDescent="0.2">
      <c r="B11" s="37">
        <v>2014</v>
      </c>
      <c r="C11" s="38">
        <v>616000</v>
      </c>
    </row>
    <row r="12" spans="2:3" x14ac:dyDescent="0.2">
      <c r="B12" s="37">
        <v>2013</v>
      </c>
      <c r="C12" s="38">
        <v>589500</v>
      </c>
    </row>
    <row r="13" spans="2:3" x14ac:dyDescent="0.2">
      <c r="B13" s="37">
        <v>2012</v>
      </c>
      <c r="C13" s="38">
        <v>566700</v>
      </c>
    </row>
    <row r="14" spans="2:3" x14ac:dyDescent="0.2">
      <c r="B14" s="37">
        <v>2011</v>
      </c>
      <c r="C14" s="38">
        <v>535600</v>
      </c>
    </row>
    <row r="15" spans="2:3" x14ac:dyDescent="0.2">
      <c r="B15" s="37">
        <v>2010</v>
      </c>
      <c r="C15" s="38">
        <v>515000</v>
      </c>
    </row>
    <row r="16" spans="2:3" x14ac:dyDescent="0.2">
      <c r="B16" s="37">
        <v>2009</v>
      </c>
      <c r="C16" s="38">
        <v>496900</v>
      </c>
    </row>
    <row r="17" spans="2:3" x14ac:dyDescent="0.2">
      <c r="B17" s="37">
        <v>2008</v>
      </c>
      <c r="C17" s="38">
        <v>461500</v>
      </c>
    </row>
    <row r="18" spans="2:3" x14ac:dyDescent="0.2">
      <c r="B18" s="37">
        <v>2007</v>
      </c>
      <c r="C18" s="38">
        <v>433700</v>
      </c>
    </row>
    <row r="19" spans="2:3" x14ac:dyDescent="0.2">
      <c r="B19" s="37">
        <v>2006</v>
      </c>
      <c r="C19" s="38">
        <v>408000</v>
      </c>
    </row>
    <row r="20" spans="2:3" x14ac:dyDescent="0.2">
      <c r="B20" s="37">
        <v>2005</v>
      </c>
      <c r="C20" s="38">
        <v>381500</v>
      </c>
    </row>
    <row r="21" spans="2:3" x14ac:dyDescent="0.2">
      <c r="B21" s="37">
        <v>2004</v>
      </c>
      <c r="C21" s="38">
        <v>358000</v>
      </c>
    </row>
    <row r="22" spans="2:3" x14ac:dyDescent="0.2">
      <c r="B22" s="37">
        <v>2003</v>
      </c>
      <c r="C22" s="38">
        <v>332000</v>
      </c>
    </row>
    <row r="23" spans="2:3" x14ac:dyDescent="0.2">
      <c r="B23" s="37">
        <v>2002</v>
      </c>
      <c r="C23" s="38">
        <v>309000</v>
      </c>
    </row>
    <row r="24" spans="2:3" x14ac:dyDescent="0.2">
      <c r="B24" s="37">
        <v>2001</v>
      </c>
      <c r="C24" s="38">
        <v>286000</v>
      </c>
    </row>
    <row r="25" spans="2:3" x14ac:dyDescent="0.2">
      <c r="B25" s="37">
        <v>2000</v>
      </c>
      <c r="C25" s="38">
        <v>260100</v>
      </c>
    </row>
    <row r="26" spans="2:3" x14ac:dyDescent="0.2">
      <c r="B26" s="37">
        <v>1999</v>
      </c>
      <c r="C26" s="38">
        <v>236438</v>
      </c>
    </row>
    <row r="27" spans="2:3" x14ac:dyDescent="0.2">
      <c r="B27" s="37">
        <v>1998</v>
      </c>
      <c r="C27" s="38">
        <v>203825</v>
      </c>
    </row>
    <row r="28" spans="2:3" x14ac:dyDescent="0.2">
      <c r="B28" s="37">
        <v>1997</v>
      </c>
      <c r="C28" s="38">
        <v>172005</v>
      </c>
    </row>
    <row r="29" spans="2:3" x14ac:dyDescent="0.2">
      <c r="B29" s="37">
        <v>1996</v>
      </c>
      <c r="C29" s="38">
        <v>142125</v>
      </c>
    </row>
    <row r="30" spans="2:3" x14ac:dyDescent="0.2">
      <c r="B30" s="37">
        <v>1995</v>
      </c>
      <c r="C30" s="38">
        <v>118934</v>
      </c>
    </row>
    <row r="31" spans="2:3" x14ac:dyDescent="0.2">
      <c r="B31" s="37">
        <v>1994</v>
      </c>
      <c r="C31" s="38">
        <v>98700</v>
      </c>
    </row>
    <row r="32" spans="2:3" x14ac:dyDescent="0.2">
      <c r="B32" s="37">
        <v>1993</v>
      </c>
      <c r="C32" s="38">
        <v>81510</v>
      </c>
    </row>
    <row r="33" spans="2:3" x14ac:dyDescent="0.2">
      <c r="B33" s="37">
        <v>1992</v>
      </c>
      <c r="C33" s="38">
        <v>65190</v>
      </c>
    </row>
    <row r="34" spans="2:3" x14ac:dyDescent="0.2">
      <c r="B34" s="37">
        <v>1991</v>
      </c>
      <c r="C34" s="38">
        <v>51720</v>
      </c>
    </row>
    <row r="35" spans="2:3" x14ac:dyDescent="0.2">
      <c r="B35" s="37">
        <v>1990</v>
      </c>
      <c r="C35" s="38">
        <v>41025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UNINGECOL SA</vt:lpstr>
      <vt:lpstr>HISTORICO SMMLV</vt:lpstr>
      <vt:lpstr>'UNINGECOL SA'!Área_de_impresión</vt:lpstr>
      <vt:lpstr>'UNINGECOL SA'!Títulos_a_imprimir</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CCB</cp:lastModifiedBy>
  <cp:revision/>
  <cp:lastPrinted>2023-08-11T15:48:28Z</cp:lastPrinted>
  <dcterms:created xsi:type="dcterms:W3CDTF">1996-11-27T10:00:04Z</dcterms:created>
  <dcterms:modified xsi:type="dcterms:W3CDTF">2023-08-14T16:38:17Z</dcterms:modified>
</cp:coreProperties>
</file>