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Z:\TECNICA\CONTRATOS 2023\Donmatias\9. Mejoramiento I.E. san agustin Donmatias\2. Obra\3. Proceso de seleccion\1. Presupuesto\"/>
    </mc:Choice>
  </mc:AlternateContent>
  <xr:revisionPtr revIDLastSave="0" documentId="13_ncr:1_{9996B11E-AC86-433C-BD8E-1548D6D5A6C9}" xr6:coauthVersionLast="47" xr6:coauthVersionMax="47" xr10:uidLastSave="{00000000-0000-0000-0000-000000000000}"/>
  <bookViews>
    <workbookView xWindow="-108" yWindow="-108" windowWidth="23256" windowHeight="12456" activeTab="2" xr2:uid="{F83F6066-CDB7-4C8D-9768-B9AB4160D817}"/>
  </bookViews>
  <sheets>
    <sheet name="PPTO" sheetId="1" r:id="rId1"/>
    <sheet name="AU" sheetId="2" r:id="rId2"/>
    <sheet name="PGIO" sheetId="3" r:id="rId3"/>
    <sheet name="ContratosEnEjecucion" sheetId="4" r:id="rId4"/>
    <sheet name="Experiencia" sheetId="5" r:id="rId5"/>
    <sheet name="Multas" sheetId="6" r:id="rId6"/>
    <sheet name="Extranjeros" sheetId="7" r:id="rId7"/>
  </sheets>
  <externalReferences>
    <externalReference r:id="rId8"/>
  </externalReferenc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1" i="3" l="1"/>
  <c r="F40" i="3"/>
  <c r="F39" i="3"/>
  <c r="F37" i="3"/>
  <c r="F36" i="3"/>
  <c r="F35" i="3"/>
  <c r="F32" i="3"/>
  <c r="F31" i="3" s="1"/>
  <c r="F30" i="3"/>
  <c r="F29" i="3" s="1"/>
  <c r="F28" i="3"/>
  <c r="F27" i="3" s="1"/>
  <c r="F26" i="3"/>
  <c r="F25" i="3" s="1"/>
  <c r="F24" i="3"/>
  <c r="F23" i="3"/>
  <c r="F21" i="3"/>
  <c r="F20" i="3"/>
  <c r="F18" i="3"/>
  <c r="F17" i="3"/>
  <c r="F16" i="3"/>
  <c r="F15" i="3" s="1"/>
  <c r="F13" i="3"/>
  <c r="F12" i="3"/>
  <c r="F11" i="3"/>
  <c r="F10" i="3"/>
  <c r="F9" i="3"/>
  <c r="F7" i="3"/>
  <c r="F6" i="3"/>
  <c r="F38" i="3" l="1"/>
  <c r="F34" i="3"/>
  <c r="F33" i="3" s="1"/>
  <c r="F22" i="3"/>
  <c r="F19" i="3"/>
  <c r="F8" i="3"/>
  <c r="F5" i="3" s="1"/>
  <c r="I27" i="2"/>
  <c r="I26" i="2"/>
  <c r="I25" i="2"/>
  <c r="I24" i="2"/>
  <c r="I23" i="2"/>
  <c r="I22" i="2"/>
  <c r="I19" i="2"/>
  <c r="I17" i="2"/>
  <c r="I16" i="2"/>
  <c r="I15" i="2"/>
  <c r="I13" i="2"/>
  <c r="I12" i="2"/>
  <c r="I10" i="2"/>
  <c r="I8" i="2"/>
  <c r="I7" i="2"/>
  <c r="I6" i="2"/>
  <c r="E48" i="1"/>
  <c r="E47" i="1"/>
  <c r="F45" i="1"/>
  <c r="F44" i="1"/>
  <c r="F43" i="1"/>
  <c r="F41" i="1"/>
  <c r="F40" i="1"/>
  <c r="F39" i="1"/>
  <c r="F38" i="1"/>
  <c r="F37" i="1"/>
  <c r="F36" i="1"/>
  <c r="F35" i="1"/>
  <c r="F33" i="1"/>
  <c r="F31" i="1"/>
  <c r="F30" i="1"/>
  <c r="F29" i="1"/>
  <c r="F28" i="1"/>
  <c r="F27" i="1"/>
  <c r="F26" i="1"/>
  <c r="F25" i="1"/>
  <c r="F24" i="1"/>
  <c r="F22" i="1"/>
  <c r="F21" i="1"/>
  <c r="F20" i="1"/>
  <c r="F18" i="1"/>
  <c r="F16" i="1"/>
  <c r="F14" i="1"/>
  <c r="F13" i="1"/>
  <c r="F12" i="1"/>
  <c r="F10" i="1"/>
  <c r="F9" i="1"/>
  <c r="F8" i="1"/>
  <c r="F7" i="1"/>
  <c r="F6" i="1"/>
  <c r="F14" i="3" l="1"/>
  <c r="F42" i="3" s="1"/>
  <c r="I29" i="2"/>
  <c r="F46" i="1"/>
  <c r="F48" i="1" l="1"/>
  <c r="F47" i="1"/>
  <c r="F50" i="1" l="1"/>
</calcChain>
</file>

<file path=xl/sharedStrings.xml><?xml version="1.0" encoding="utf-8"?>
<sst xmlns="http://schemas.openxmlformats.org/spreadsheetml/2006/main" count="359" uniqueCount="274">
  <si>
    <t xml:space="preserve">Item </t>
  </si>
  <si>
    <t xml:space="preserve">Descripción </t>
  </si>
  <si>
    <t>Unidad</t>
  </si>
  <si>
    <t>Cantidad</t>
  </si>
  <si>
    <t xml:space="preserve">V/Unitario </t>
  </si>
  <si>
    <t xml:space="preserve">V/Total </t>
  </si>
  <si>
    <t>1. PRELIMINARES</t>
  </si>
  <si>
    <t>1.1</t>
  </si>
  <si>
    <t>DEMOLICIÓN ANDENES, PISOS O ESTRUCTURAS, cargue, transporte y botada de escombros de ESPESOR MÁXIMO HASTA  0.10m en CONCRETO. Incluye retiro de cordones, retiro de enchape (baldosa, baldosín forros en arenón, madera, vinilo, granito esmerilado, concreto, pisos en gres, entre otros), placa de concreto si existe, entresuelo de recebo; retiro y reinstalación de tapas de medidores de acueducto cualquier diámetro, tapas de energía y tapas cajas de teléfono. Incluye corte con máquina de disco según trazado y compresor neumático con martillo, además recuperación de los materiales aprovechables o su transporte hasta el sitio que lo indique la interventoría.</t>
  </si>
  <si>
    <t xml:space="preserve">m2 </t>
  </si>
  <si>
    <t>1.2</t>
  </si>
  <si>
    <t>DEMOLICIÓN DE ENCHAPE PARED.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</si>
  <si>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m2</t>
  </si>
  <si>
    <t>1.3</t>
  </si>
  <si>
    <t xml:space="preserve">DEMOLICIÓN DE LAVAMANOS CORRIDOS, ORINALES CORRIDOS, MESONES EN COCINAS, LAVATRAPERAS y LAVAESCOBAS, en cualquier tipo de material, incluye demolición de forros en arenón, baldosín, fajas,  varillas de dilatación, retiro de llaves de abastos, refuerzo e instalaciones embebidas y demás elementos que lo conforman; cargue, transporte y botada de escombros.  Además  su transporte hasta el sitio que lo indique la interventoría. </t>
  </si>
  <si>
    <t>ml</t>
  </si>
  <si>
    <t>DEMOLICIÓN DE REVOQUE, incluye cargue, transporte y botada de escombros en botaderos oficiales, demolición de revoques y enchapes aplicados en el muro a demoler e instalaciones embebidas, además recuperación de los materiales aprovechables o su transporte hasta el sitio que lo indique la interventoría.</t>
  </si>
  <si>
    <t>1.5</t>
  </si>
  <si>
    <t>EXCAVACIÓN MANUAL de material heterogéneo DE 0-2 m., bajo cualquier grado de humedad. Incluye: roca descompuesta, bolas de roca de volúmen inferior a 0.35 m³., el cargue, transporte interno y externo, botada de material proveniente de las excavaciones en los sitios donde lo indique la interventoría y su medida será en el sitio. No incluye entibado.</t>
  </si>
  <si>
    <t>m3</t>
  </si>
  <si>
    <t>2. PISOS Y ENCHAPES</t>
  </si>
  <si>
    <t>Construcción de PISO EN BALDOSA DE GRANO No.1-2  DE 30 x 30 cm., de primera calidad aprobada por la interventoría que cumpla la norma NTC 2849. Incluye suministro y transporte de la baldosa, varilla de dilatación en PVC de 5 mm x 37mm en cuadrículas de  2,10m x 2,10m., lechada del mismo color de la baldosa, destroncada, pulida, brillada,  protección de muros, puertas y desagües. Cargue, transporte y botada de material sobrante (cachaza) en botaderos oficiales. La interventoría entregará el diseño en tapetes o franjas combinando los colores (máximo dos colores).</t>
  </si>
  <si>
    <t xml:space="preserve">Construcción de ZÓCALO RECTO EN GRANO PULIDO igual a la baldosa de piso. Incluye suministro y transporte de los materiales, pegacor o similar, y todos los elementos necesarios para su correcta instalación y funcionamiento. Según muestras en obra aprobadas por la interventoría. </t>
  </si>
  <si>
    <t>Suministro, transporte e instalación de ENCHAPE CERÁMICO PARA MUROS DE 30x60 cm o similar, Incluye suministro y transporte de los materiales, adhesivo para cerámica tipo pegacor o su equivalente y todos los elementos necesarios para su correcta instalación y funcionamiento.</t>
  </si>
  <si>
    <t xml:space="preserve">3. MAMPOSTERÍA Y REVOQUES </t>
  </si>
  <si>
    <t>3.1</t>
  </si>
  <si>
    <t>Colocación de REVOQUE con mortero 1:4 EN MUROS Y CIELOS. Incluye suministro y transporte de los materiales, fajas, ranuras, filetes y todos los demás elementos necesarios para su correcta construcción.</t>
  </si>
  <si>
    <t xml:space="preserve">4. ESTRUCTURAS EN CONCRETO </t>
  </si>
  <si>
    <t>Construcción de LOSA DE PISO en concreto de 21 MPa. con un ESPESOR DE 0.10m. Incluye suministro, transporte y colocación del concreto, formaleta, vibrado, protección, curado y todos los demás elementos necesarios para su correcta construcción. Incluye la mallla electrosolada D-84. El entresuelo se pagará en su respectivo ítem.</t>
  </si>
  <si>
    <t>5. CARPINTERÍA METÁLICA</t>
  </si>
  <si>
    <t>5.1</t>
  </si>
  <si>
    <t>Retiro de PUERTAS (marco y ala) metálicas, en aluminio, en madera o puerta reja. Incluye el retiro, cargue, transporte, botada de escombros en botaderos oficiales y recuperación de los materiales aprovechables y su transporte hasta la bodega o el sitio que lo indique la interventoría. Ancho variable desde 0.60 a 2.00 m y altura variable de 1.80- 2.20m.</t>
  </si>
  <si>
    <t>und</t>
  </si>
  <si>
    <t>5.2</t>
  </si>
  <si>
    <t>Suministro, transporte e instalación de puerta en lámina galvanizada Cal. 20 de (1x2.10)m, Incluye: anticorrosivo, pintura, chapa y tiradera</t>
  </si>
  <si>
    <t xml:space="preserve">und </t>
  </si>
  <si>
    <t>5.3</t>
  </si>
  <si>
    <t>Suministro, transporte e instalación de puerta en lámina galvanizada Cal. 20 de (0.60x1.80)m, Incluye: anticorrosivo, pintura, chapa y tiradera</t>
  </si>
  <si>
    <t>6. MUEBLES Y APARATOS SANITARIOS</t>
  </si>
  <si>
    <t>6.1</t>
  </si>
  <si>
    <t>RETIRO DE APARATOS SANITARIOS, incluye el cargue, transporte, botada o recuperación de aparatos sanitarios, lavamanos, lavaderos, orinales. Incluye botada en botaderos oficiales y la recuperación de los materiales aprovechables y/o su transporte hasta la bodega o el sitio que indique la interventoría.</t>
  </si>
  <si>
    <t>6.2</t>
  </si>
  <si>
    <t>Construccion de meson en concreto vaciado y enchapado en granito púlido para lavamanos de 0,6 m de ancho, incluye losa en concreto reforzado 8 cm y machones.</t>
  </si>
  <si>
    <t>6.3</t>
  </si>
  <si>
    <t>Suministro, transporte e instalación de lavamanos de empotrar en cerámica, grifería tipo push, incluye accesorios y todo lo necesario para su correcta instalación</t>
  </si>
  <si>
    <t>6.4</t>
  </si>
  <si>
    <t>Suministro, transporte y colocación de lavamanos de colgar (tipo Marcella o equivalente), color blanco. Incluye grifería metálica con acabado cromado, tipo marruecos o su equivalente, abasto metálico acabado cromado, sifón botella, emboquillado con silicona antihongos y todos los demás elementos necesarios para su correcta instalación y funcionamiento.</t>
  </si>
  <si>
    <t>6.5</t>
  </si>
  <si>
    <t>Suministro, transporte e instalación de sanitarios, incluye accesorios, grifería, brida, abasto y todo lo necesario para su correcto funcionamiento</t>
  </si>
  <si>
    <t>6.6</t>
  </si>
  <si>
    <t>Suministro, transporte e instalación de orinal mediano, incluye accesorios y grifería push para su correcto funcionamiento</t>
  </si>
  <si>
    <t>6.7</t>
  </si>
  <si>
    <t>Suministro, transporte y colocación de lavaescobas prefabricado en concreto forrado en granito de 42 x 100 x 25 cm. fondo gris. Incluye mortero 1:4, dos llaves bocamanguera, sifones y todo los demás elementos necesarios para su correcta instalación y funcionamiento.</t>
  </si>
  <si>
    <t>6.8</t>
  </si>
  <si>
    <t>Suministro transporte e instalación de división en acero inoxidable de 1.00x0.60m para orinal, incluye accesorios y todo lo necesario para su correcta instalación.</t>
  </si>
  <si>
    <t>7. INSTALACIONES HIDROSANITARIAS</t>
  </si>
  <si>
    <t>7.1</t>
  </si>
  <si>
    <t xml:space="preserve">Suministro e instalacion de rejilla de piso de 3", incluye todo lo necesario para su correcto funcionamiento </t>
  </si>
  <si>
    <t xml:space="preserve">8.  CUBIERTA Y CANOA </t>
  </si>
  <si>
    <t xml:space="preserve">Desmonte  y  retiro de cubierta de asbasto cemento a una altura no superor a 8m  incluye el cargue, transporte, botada o recuperación de la teja . Incluye botada en botaderos oficiales y la recuperación de los materiales aprovechables y/o su transporte hasta la bodega o el sitio que indique la interventoria </t>
  </si>
  <si>
    <t>suministro transporte e instalación de teja en fibro cemento. Incluye pintura en una de las caras de una  a dos manos o hasta a que la pintura quede  homogénea y todo lo necesario para su  correcto funcionamiento.</t>
  </si>
  <si>
    <t xml:space="preserve">suministro transporte e instalación de caballete  en fibro cemento. Incluye pintura en una de las caras de una  a dos manos o hasta a que la pintura quede  homogénea y todo lo necesario para su  correcto funcionamiento </t>
  </si>
  <si>
    <t xml:space="preserve">m </t>
  </si>
  <si>
    <t>Suministro, transporte e instalación de CANOA MOLDURADA en lamina galvanizada Cal.  20, incluye: soportes, anticorrosivo y pintura.</t>
  </si>
  <si>
    <t>m</t>
  </si>
  <si>
    <t>Suministro, transporte e instalación de Tubería PVC-Sanitaria, Colgada o en bajantes con un Diámetro de 4", agua lluvias. Incluye suministro y transporte de los materiales, bocas, accesorios, pegante, limpiador, wash primer, acabado en esmalte mate, color a definir por parte de interventoría, andamios, abrazaderas y todos los elementos necesarios para su correcta instalación y funcionamiento.</t>
  </si>
  <si>
    <t xml:space="preserve">un </t>
  </si>
  <si>
    <t xml:space="preserve">suministro trasporte e instalación de claraboya en fibro cemento. Incluye pintura en una de las caras de una  a dos manos o hasta a que la pintura quede  homogénea. y todo lo necesario para su  correcto funcionamiento </t>
  </si>
  <si>
    <t>Suministro e Instalación de ruanas en lamina calibre 24 L=0.20m</t>
  </si>
  <si>
    <t>9. PINTURAS</t>
  </si>
  <si>
    <t xml:space="preserve">Suministro, transporte y aplicación de PINTURA A BASE DE AGUA, CON VINILO TIPO 1 de primera calidad sobre muros revocados y/o estucados, tres manos o las necesarias hasta obtener una superficie pareja y homogénea, incluye resanes, tapa poros en estuco plástico tipo plastestuco o similar diluido en agua proporción 1:2, adecuación de la superficie a intervenir hasta obtener una superficie pareja y homogénea, color a definir según aprobación de la interventoría. </t>
  </si>
  <si>
    <t xml:space="preserve">Suministro, transporte y aplicación de ESMALTE A BASE DE ACEITE, sobre elementos metálicos, dos manos o las necesarias hasta obtener una superficie pareja y homogénea. Incluye suministro y transporte de los materiales, acondicionador de superficies metálicas Tipo Wash Primer o equivelente, disolvente para pinturas a base de aceite, adecuación de la superficie a intervenir hasta obtener una superficie pareja y homogénea, color a definir según aprobación de la interventoría. </t>
  </si>
  <si>
    <t>Suministro, transporte y aplicación de PINTURA TIPO KORAZA EN MUROS EXTERIORES sobre muros revocados y/o estucados, dos manos o las necesarias hasta obtener una superficie pareja y homogénea. Incluye suministro y transporte de los materiales, resanes, tapa poros en estuco plástico tipo plastestuco o equivalente diluido en agua proporción 1:2, adecuación de la superficie a intervenir hasta obtener una superficie pareja y homogénea, color a definir según aprobación de la interventoría.</t>
  </si>
  <si>
    <t>SUBTOTAL COSTO DIRECTO</t>
  </si>
  <si>
    <t>ADMINISTRACION</t>
  </si>
  <si>
    <t>UTILIDAD</t>
  </si>
  <si>
    <t>COSTO PGIO</t>
  </si>
  <si>
    <t>COSTO TOTAL OBRA</t>
  </si>
  <si>
    <t>ITEM</t>
  </si>
  <si>
    <t>DESCRIPCIÓN</t>
  </si>
  <si>
    <t>UNIDAD</t>
  </si>
  <si>
    <t>CANTIDAD</t>
  </si>
  <si>
    <t>VR./MES BASE</t>
  </si>
  <si>
    <t>% PRESTACIONES</t>
  </si>
  <si>
    <t>DEDICACIÓN</t>
  </si>
  <si>
    <t>MESES</t>
  </si>
  <si>
    <t>VR. TOTAL</t>
  </si>
  <si>
    <t>Personal profesional y técnico</t>
  </si>
  <si>
    <t>Residente de sisoma</t>
  </si>
  <si>
    <t>Instalaciones provisionales</t>
  </si>
  <si>
    <t>Sistema de computo - comunicación y registro fotográfico</t>
  </si>
  <si>
    <t>Papelería y otros</t>
  </si>
  <si>
    <t>Transporte de Residente</t>
  </si>
  <si>
    <t>Gastos bancarios</t>
  </si>
  <si>
    <t>Gastos de legalización del contrato</t>
  </si>
  <si>
    <t>Impuestos</t>
  </si>
  <si>
    <t>Estampilla pro Deporte 1%</t>
  </si>
  <si>
    <t>Estampilla pro Cultura 2%</t>
  </si>
  <si>
    <t>TOTAL COSTOS DE ADMINISTRACION</t>
  </si>
  <si>
    <t>Director de obra</t>
  </si>
  <si>
    <t>Und</t>
  </si>
  <si>
    <t>Residente de obra</t>
  </si>
  <si>
    <t>Campamento (incluye arrendamiento y servicios públicos)</t>
  </si>
  <si>
    <t>Computador</t>
  </si>
  <si>
    <t>Comunicaciones (Teléfono, Celular, fax, internet, etc)</t>
  </si>
  <si>
    <t>Papelería</t>
  </si>
  <si>
    <t>Alimentación Residentes</t>
  </si>
  <si>
    <t>Transacciones virtuales, chequeras</t>
  </si>
  <si>
    <t>Estampilla pro Hospital 1%</t>
  </si>
  <si>
    <t>Estampilla pro Adulto Mayor 4%</t>
  </si>
  <si>
    <t>Contribución especial Obra Pública 2%</t>
  </si>
  <si>
    <t>Impuesto de Seguridad Ciudadana - Contratos de Obra 5%</t>
  </si>
  <si>
    <t>PRESUPUESTO OFICIAL DE OBRA</t>
  </si>
  <si>
    <t>ADECUACIÓN Y MEJORAMIENTO DE LA INSTITUCIÓN EDUCATIVA DONMATÍAS – SEDE AGUSTÍN GARCÍA</t>
  </si>
  <si>
    <t>EMPRESA DE DESARROLLO URBANO DE LA CEJA</t>
  </si>
  <si>
    <t>CALCULO DE LA ADMINISTRACIÓN</t>
  </si>
  <si>
    <t>PRESUPUESTO PGIO</t>
  </si>
  <si>
    <t>ÍTEM</t>
  </si>
  <si>
    <t>VALOR UNITARIO</t>
  </si>
  <si>
    <t>VALOR TOTAL</t>
  </si>
  <si>
    <t>GESTIÓN SOCIAL Y COMUNICACIONES</t>
  </si>
  <si>
    <t>Participación</t>
  </si>
  <si>
    <t>1.1.1</t>
  </si>
  <si>
    <t>Reuniones con la comunidad de inicio y fin de obra. Incluye logística y refrigerio.</t>
  </si>
  <si>
    <t>un</t>
  </si>
  <si>
    <t>Comunicación y divulgación</t>
  </si>
  <si>
    <t>1.2.1</t>
  </si>
  <si>
    <t>Afiches</t>
  </si>
  <si>
    <t>1.2.2</t>
  </si>
  <si>
    <t>Volantes según manual de imagen</t>
  </si>
  <si>
    <t>1.2.5</t>
  </si>
  <si>
    <t>Cartelera informativa de 1,2 m x 0,80 m en corcho</t>
  </si>
  <si>
    <t>Sostenibilidad</t>
  </si>
  <si>
    <t>1.3.1</t>
  </si>
  <si>
    <t>Capacitaciones comité de obra (incluye logística y refrigerio)</t>
  </si>
  <si>
    <t>GESTIÓN AMBIENTAL</t>
  </si>
  <si>
    <t>2.1</t>
  </si>
  <si>
    <t>Manejo de Residuos Sólidos (Comunes y especiales)</t>
  </si>
  <si>
    <t>Caneca de 55 galones con tapa y debidamente rotulada (recipientes para residuos ordinarios, reciclables y especiales)</t>
  </si>
  <si>
    <t>2.2</t>
  </si>
  <si>
    <t>Construcción de caseta para el acopio de residuos sólidos comunes.</t>
  </si>
  <si>
    <t>2.3</t>
  </si>
  <si>
    <t>Recolección de residuos especiales por parte de una empresa autorizada</t>
  </si>
  <si>
    <t>Emisiones Atmosféricas</t>
  </si>
  <si>
    <t>2.2.1</t>
  </si>
  <si>
    <t>Manguera para agua</t>
  </si>
  <si>
    <t>2.2.2</t>
  </si>
  <si>
    <t>Plástico negro, calibre 3.5 y 20 m x ancho de 3m</t>
  </si>
  <si>
    <t>Almacenamiento adecuado de materiales de construcción</t>
  </si>
  <si>
    <t>2.3.1</t>
  </si>
  <si>
    <t xml:space="preserve">Teleras de 1.35 m x 0.90 m  para campamentos </t>
  </si>
  <si>
    <t>2.3.2</t>
  </si>
  <si>
    <t>Plástico negro, calibre 3.5 y 20 m largo x ancho de 3m</t>
  </si>
  <si>
    <t>2.4</t>
  </si>
  <si>
    <t>Protección para el suelo</t>
  </si>
  <si>
    <t>2.4.1</t>
  </si>
  <si>
    <t>Kit de emergencia para derrames químicos. Incluye bolsa de arena, caneca de 5 galones, bolsas plásticas, pala pequeña, guantes y mascarilla para concentración de partículas.</t>
  </si>
  <si>
    <t>2.5</t>
  </si>
  <si>
    <t>Prevención de la contaminación de cuerpos de Agua y redes de servicios públicos</t>
  </si>
  <si>
    <t>2.5.1</t>
  </si>
  <si>
    <t>Malla tipo polisombra color naranja para proteger sumideros (rollo 10 m x 1,50 m)</t>
  </si>
  <si>
    <t>2.6</t>
  </si>
  <si>
    <t>Manejo de la vegetación y el paisaje</t>
  </si>
  <si>
    <t>2.6.1</t>
  </si>
  <si>
    <t>2.7</t>
  </si>
  <si>
    <t>Señalización y Desvíos</t>
  </si>
  <si>
    <t>2.7.1</t>
  </si>
  <si>
    <t>Cinta de señalización (calibre 4, rollo 0.8 m x 50 m)</t>
  </si>
  <si>
    <t>GESTIÓN DE SEGURIDAD Y SALUD EN EL TRABAJO</t>
  </si>
  <si>
    <t>Medicina preventiva y del trabajo</t>
  </si>
  <si>
    <t>3.1.1</t>
  </si>
  <si>
    <t>Casco con barbuquejo</t>
  </si>
  <si>
    <t>3.1.2</t>
  </si>
  <si>
    <t>Camilla de primeros auxilios</t>
  </si>
  <si>
    <t>3.1.3</t>
  </si>
  <si>
    <t>Botiquín primeros auxilios</t>
  </si>
  <si>
    <t>3.2</t>
  </si>
  <si>
    <t>Higiene y seguridad industrial</t>
  </si>
  <si>
    <t>3.2.1</t>
  </si>
  <si>
    <t>Extintor Multipropósito ABC de 20 libras (más 2 recargas)</t>
  </si>
  <si>
    <t>3.2.2</t>
  </si>
  <si>
    <t>Adecuación de baño</t>
  </si>
  <si>
    <t>3.2.3</t>
  </si>
  <si>
    <t>Lavamanos artesanal para uso de baño portátil. Incluye una caneca de 55 galones y llave boca manguera, y una caneca de 25 galones para manejo aguas residuales</t>
  </si>
  <si>
    <t>TOTAL PLAN DE GESTION INTEGRAL DE OBRA</t>
  </si>
  <si>
    <t>FORMULARIO No 02</t>
  </si>
  <si>
    <t xml:space="preserve">CONTRATOS EN EJECUCIÓN </t>
  </si>
  <si>
    <t>CONTRATO NO. (1)</t>
  </si>
  <si>
    <t>OBJETO DEL CONTRATO</t>
  </si>
  <si>
    <t>CONTRATANTE</t>
  </si>
  <si>
    <t>FORMA DE EJECUCIÓN (2)</t>
  </si>
  <si>
    <t>% DE PARTICIPACION</t>
  </si>
  <si>
    <t>VALOR COP (3)</t>
  </si>
  <si>
    <t>PLAZO (MESES) (4)</t>
  </si>
  <si>
    <t>FECHA INICIO
(dd/mm/aaaa)</t>
  </si>
  <si>
    <t>SUSPENSIONES (5)</t>
  </si>
  <si>
    <t>FECHA TERMINACIÓN 
(dd/mm/aaaa)</t>
  </si>
  <si>
    <r>
      <t>(1)</t>
    </r>
    <r>
      <rPr>
        <sz val="11"/>
        <rFont val="Arial Narrow"/>
        <family val="2"/>
      </rPr>
      <t xml:space="preserve"> Contratos de obras civiles en ejecución, incluyendo los suspendidos y aquellos que no tengan acta de inicio.</t>
    </r>
  </si>
  <si>
    <r>
      <t>(2)</t>
    </r>
    <r>
      <rPr>
        <sz val="11"/>
        <rFont val="Arial Narrow"/>
        <family val="2"/>
      </rPr>
      <t xml:space="preserve"> Indicar si el contrato se ejecuta en forma Individual (I), en Consorcio (C) o Unión Temporal (UT).</t>
    </r>
  </si>
  <si>
    <r>
      <t>(3)</t>
    </r>
    <r>
      <rPr>
        <sz val="11"/>
        <rFont val="Arial Narrow"/>
        <family val="2"/>
      </rPr>
      <t xml:space="preserve"> Valor total del contrato incluyendo adiciones expresado en moneda legal colombiana.</t>
    </r>
  </si>
  <si>
    <r>
      <t>(4)</t>
    </r>
    <r>
      <rPr>
        <sz val="11"/>
        <rFont val="Arial Narrow"/>
        <family val="2"/>
      </rPr>
      <t xml:space="preserve"> Plazo total de contrato incluyendo las ampliaciones</t>
    </r>
  </si>
  <si>
    <r>
      <t>(5)</t>
    </r>
    <r>
      <rPr>
        <sz val="11"/>
        <rFont val="Arial Narrow"/>
        <family val="2"/>
      </rPr>
      <t xml:space="preserve"> Si el contrato presenta mas de una suspensión deberán informarlas todas, Si a la fecha de cierre del presente proceso en contrato se encuentra suspendido no diligenciar la "Fecha de Terminación"</t>
    </r>
  </si>
  <si>
    <t>El formulario debe ser diligenciado en su totalidad. En todo caso la evaluación se efectuara conforme lo dispuesto en el pliego.</t>
  </si>
  <si>
    <t>Si el proponente no tiene Contratos en Ejecución, en este formulario debe dejar constancia expresa de esa circunstancia.</t>
  </si>
  <si>
    <t>Para el caso de proponentes plurales se debe entregar formulario por cada uno de los integrantes</t>
  </si>
  <si>
    <t>____________________________________</t>
  </si>
  <si>
    <t>Nombre del Proponente Individual o Integrante del Consorcio:</t>
  </si>
  <si>
    <t>Firma representante legal del Oferente</t>
  </si>
  <si>
    <t>Firma del auditor o revisor fiscal</t>
  </si>
  <si>
    <t>Nombre:</t>
  </si>
  <si>
    <t>Cargo:</t>
  </si>
  <si>
    <t>Documento de Identidad:</t>
  </si>
  <si>
    <t>FORMULARIO No. 03</t>
  </si>
  <si>
    <t>EXPERIENCIA DEL PROPONENTE</t>
  </si>
  <si>
    <r>
      <t xml:space="preserve">No. Del contrato en el RUP (No. Consecutivo o No. de Orden) </t>
    </r>
    <r>
      <rPr>
        <b/>
        <vertAlign val="superscript"/>
        <sz val="8"/>
        <rFont val="Arial Narrow"/>
        <family val="2"/>
      </rPr>
      <t>(1)</t>
    </r>
  </si>
  <si>
    <t xml:space="preserve">CONTRATO No. </t>
  </si>
  <si>
    <t>FECHA DE
INICIACIÓN
(mes - año)</t>
  </si>
  <si>
    <r>
      <t xml:space="preserve">FECHA DE
TERMINACIÓN </t>
    </r>
    <r>
      <rPr>
        <b/>
        <vertAlign val="superscript"/>
        <sz val="8"/>
        <rFont val="Arial Narrow"/>
        <family val="2"/>
      </rPr>
      <t>(3)</t>
    </r>
    <r>
      <rPr>
        <b/>
        <sz val="8"/>
        <rFont val="Arial Narrow"/>
        <family val="2"/>
      </rPr>
      <t xml:space="preserve">
(mes - año)</t>
    </r>
  </si>
  <si>
    <r>
      <t xml:space="preserve">FORMA DE
EJECUCIÓN </t>
    </r>
    <r>
      <rPr>
        <b/>
        <vertAlign val="superscript"/>
        <sz val="8"/>
        <rFont val="Arial Narrow"/>
        <family val="2"/>
      </rPr>
      <t>(4)</t>
    </r>
  </si>
  <si>
    <t>% DE PARTICIPACIÓN</t>
  </si>
  <si>
    <t xml:space="preserve">VALOR DEL CONTRATO </t>
  </si>
  <si>
    <t>CLASIFICACIÓN EN RUP</t>
  </si>
  <si>
    <t>OBSERVACIONES</t>
  </si>
  <si>
    <t>EN PESOS</t>
  </si>
  <si>
    <t xml:space="preserve">EN SMMLV </t>
  </si>
  <si>
    <t>(1) Posición o ubicación del contrato, según el orden en que aparecen los contratos en el  aparte de EXPERIENCIA del RUP.</t>
  </si>
  <si>
    <t>(2) Contratos terminados y registrados en el RUP.</t>
  </si>
  <si>
    <t xml:space="preserve">(3)  Fecha de terminación. </t>
  </si>
  <si>
    <t>(4) Indicar si el contrato se ejecutó en forma Individual (I), en Consorcio (C) o Unión Temporal (UT).</t>
  </si>
  <si>
    <t>(5) Valor total del contrato, en pesos, y SMMLV a la fecha de TERMINACIÓN del contrato.</t>
  </si>
  <si>
    <t>(6) Indicar las clasificaciones del contrato en el RUP según los códigos del Clasificador de Bienes y Servicios de las Naciones Unidas para estandarizar productos y servicios (UNSPSC), DEBE corresponder con las exigidas en el PLIEGO.</t>
  </si>
  <si>
    <t xml:space="preserve">Los contratos relacionados deben estar debidamente certificados </t>
  </si>
  <si>
    <t>Firma representante legal</t>
  </si>
  <si>
    <t>FORMULARIO No. 04</t>
  </si>
  <si>
    <t>INFORMACIÓN SOBRE MULTAS Y SANCIONES</t>
  </si>
  <si>
    <t>No.</t>
  </si>
  <si>
    <t>CONTRATO</t>
  </si>
  <si>
    <t>RESOLUCION MULTA</t>
  </si>
  <si>
    <t>FECHA EJECUTORIADA LA MULTA</t>
  </si>
  <si>
    <t>RESOLUCION SANCIÓN</t>
  </si>
  <si>
    <t>FECHA EJECUTORIADA LA SANCIÓN</t>
  </si>
  <si>
    <t>Para el caso de proponentes plurales se debe entregar formulario por cada uno de los integrantes.</t>
  </si>
  <si>
    <t>Nombre del Proponente Individual o Integrante del Consoricio:</t>
  </si>
  <si>
    <t>FORMULARIO No. 05</t>
  </si>
  <si>
    <t>INFORMACIÓN FINANCIERA EXTRANJEROS</t>
  </si>
  <si>
    <t>INFORMACIÓN FINANCIERA CON LA ÚLTIMA FECHA DE CORTE DEL PAÍS CORRESPONDIENTE</t>
  </si>
  <si>
    <t xml:space="preserve">Oferente: </t>
  </si>
  <si>
    <t>Resumen de cuentas de Balance General y Estado de Resultados que sean necesarias para verificar los requisitos habilitantes de capacidad financiera y organizacional</t>
  </si>
  <si>
    <t>Oferente singular</t>
  </si>
  <si>
    <t>Consorcio o Unión Temporal</t>
  </si>
  <si>
    <t>Cuenta</t>
  </si>
  <si>
    <t>(Valores en pesos colombianos)</t>
  </si>
  <si>
    <t>Integrante N.1 
(Valores en pesos colombianos)</t>
  </si>
  <si>
    <t>Integrante N.2 
(Valores en pesos colombianos)</t>
  </si>
  <si>
    <t>Integrante N.3 
(Valores en pesos colombianos)</t>
  </si>
  <si>
    <t>BALANCE GENERAL</t>
  </si>
  <si>
    <t>Efectivo</t>
  </si>
  <si>
    <t>Activo Corriente</t>
  </si>
  <si>
    <t>Activo Total</t>
  </si>
  <si>
    <t>Pasivo Corriente</t>
  </si>
  <si>
    <t>Pasivo Total</t>
  </si>
  <si>
    <t>Patrimonio</t>
  </si>
  <si>
    <t>ESTADO DE RESULTADOS</t>
  </si>
  <si>
    <t>Utilidad Operacional</t>
  </si>
  <si>
    <t>Gastos de Intereses</t>
  </si>
  <si>
    <t>Mayor ingreso operacional en los últimos cinco (5) años anteriores a la fecha de corte</t>
  </si>
  <si>
    <t>FIRMA REPRESENTANTE LEGAL</t>
  </si>
  <si>
    <t>FIRMA REVISOR FISCAL</t>
  </si>
  <si>
    <t>T.P</t>
  </si>
  <si>
    <t>FIRMA CONTADOR</t>
  </si>
  <si>
    <t xml:space="preserve">Nota: Este formato solo deberá ser dilegenciado por el oferente que tenga operaciones en el exterior. </t>
  </si>
  <si>
    <t>Invitación privada de Ofertas IP 198 de 2023</t>
  </si>
  <si>
    <t>Invitación privada de Ofertas IP 198 DE 2023</t>
  </si>
  <si>
    <t>Invitación privada de Ofertas 198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</si>
</sst>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6" formatCode="&quot;$&quot;\ #,##0;[Red]\-&quot;$&quot;\ #,##0"/>
    <numFmt numFmtId="42" formatCode="_-&quot;$&quot;\ * #,##0_-;\-&quot;$&quot;\ * #,##0_-;_-&quot;$&quot;\ * &quot;-&quot;_-;_-@_-"/>
    <numFmt numFmtId="44" formatCode="_-&quot;$&quot;\ * #,##0.00_-;\-&quot;$&quot;\ * #,##0.00_-;_-&quot;$&quot;\ * &quot;-&quot;??_-;_-@_-"/>
    <numFmt numFmtId="164" formatCode="_(&quot;$&quot;\ * #,##0.00_);_(&quot;$&quot;\ * \(#,##0.00\);_(&quot;$&quot;\ * &quot;-&quot;??_);_(@_)"/>
    <numFmt numFmtId="165" formatCode="_(&quot;$&quot;\ * #,##0_);_(&quot;$&quot;\ * \(#,##0\);_(&quot;$&quot;\ * &quot;-&quot;??_);_(@_)"/>
    <numFmt numFmtId="166" formatCode="_-&quot;$&quot;* #,##0_-;\-&quot;$&quot;* #,##0_-;_-&quot;$&quot;* &quot;-&quot;_-;_-@_-"/>
    <numFmt numFmtId="167" formatCode="\$\ #,##0"/>
    <numFmt numFmtId="168" formatCode="0.0"/>
    <numFmt numFmtId="169" formatCode="0.0%"/>
  </numFmts>
  <fonts count="31" x14ac:knownFonts="1">
    <font>
      <sz val="11"/>
      <color theme="1"/>
      <name val="Calibri"/>
      <family val="2"/>
      <scheme val="minor"/>
    </font>
    <font>
      <sz val="11"/>
      <color theme="1"/>
      <name val="Calibri"/>
      <family val="2"/>
      <scheme val="minor"/>
    </font>
    <font>
      <sz val="10"/>
      <name val="Arial"/>
      <family val="2"/>
    </font>
    <font>
      <b/>
      <sz val="11"/>
      <color theme="1"/>
      <name val="Arial Narrow"/>
      <family val="2"/>
    </font>
    <font>
      <sz val="11"/>
      <color theme="1"/>
      <name val="Arial Narrow"/>
      <family val="2"/>
    </font>
    <font>
      <sz val="11"/>
      <name val="Arial Narrow"/>
      <family val="2"/>
    </font>
    <font>
      <sz val="10"/>
      <name val="Arial Narrow"/>
      <family val="2"/>
    </font>
    <font>
      <b/>
      <sz val="12"/>
      <color theme="1"/>
      <name val="Arial Narrow"/>
      <family val="2"/>
    </font>
    <font>
      <sz val="12"/>
      <color theme="1"/>
      <name val="Arial Narrow"/>
      <family val="2"/>
    </font>
    <font>
      <sz val="10"/>
      <color rgb="FF000000"/>
      <name val="Times New Roman"/>
      <family val="1"/>
    </font>
    <font>
      <b/>
      <sz val="11"/>
      <name val="Arial Narrow"/>
      <family val="2"/>
    </font>
    <font>
      <b/>
      <sz val="10"/>
      <name val="Arial Narrow"/>
      <family val="2"/>
    </font>
    <font>
      <b/>
      <sz val="11"/>
      <color rgb="FF000000"/>
      <name val="Arial Narrow"/>
      <family val="2"/>
    </font>
    <font>
      <sz val="11"/>
      <color rgb="FF000000"/>
      <name val="Arial Narrow"/>
      <family val="2"/>
    </font>
    <font>
      <b/>
      <sz val="16"/>
      <color theme="1"/>
      <name val="Arial Narrow"/>
      <family val="2"/>
    </font>
    <font>
      <sz val="12"/>
      <name val="Arial"/>
      <family val="2"/>
    </font>
    <font>
      <b/>
      <sz val="12"/>
      <name val="Arial Narrow"/>
      <family val="2"/>
    </font>
    <font>
      <b/>
      <sz val="8"/>
      <name val="Arial Narrow"/>
      <family val="2"/>
    </font>
    <font>
      <vertAlign val="superscript"/>
      <sz val="11"/>
      <name val="Arial Narrow"/>
      <family val="2"/>
    </font>
    <font>
      <sz val="9"/>
      <name val="Arial Narrow"/>
      <family val="2"/>
    </font>
    <font>
      <b/>
      <sz val="9"/>
      <name val="Arial Narrow"/>
      <family val="2"/>
    </font>
    <font>
      <b/>
      <sz val="13"/>
      <name val="Arial Narrow"/>
      <family val="2"/>
    </font>
    <font>
      <sz val="9"/>
      <color theme="1"/>
      <name val="Arial Narrow"/>
      <family val="2"/>
    </font>
    <font>
      <sz val="12"/>
      <name val="Arial Narrow"/>
      <family val="2"/>
    </font>
    <font>
      <b/>
      <vertAlign val="superscript"/>
      <sz val="8"/>
      <name val="Arial Narrow"/>
      <family val="2"/>
    </font>
    <font>
      <vertAlign val="superscript"/>
      <sz val="9"/>
      <name val="Arial Narrow"/>
      <family val="2"/>
    </font>
    <font>
      <sz val="8"/>
      <name val="Arial Narrow"/>
      <family val="2"/>
    </font>
    <font>
      <sz val="10"/>
      <color rgb="FFFF0000"/>
      <name val="Arial Narrow"/>
      <family val="2"/>
    </font>
    <font>
      <b/>
      <sz val="12"/>
      <color rgb="FF3F3F3F"/>
      <name val="Arial Narrow"/>
      <family val="2"/>
    </font>
    <font>
      <b/>
      <sz val="10"/>
      <color indexed="8"/>
      <name val="Arial Narrow"/>
      <family val="2"/>
    </font>
    <font>
      <sz val="11"/>
      <color indexed="8"/>
      <name val="Arial Narrow"/>
      <family val="2"/>
    </font>
  </fonts>
  <fills count="7">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rgb="FFFFFF00"/>
        <bgColor indexed="64"/>
      </patternFill>
    </fill>
    <fill>
      <patternFill patternType="solid">
        <fgColor rgb="FFBFBFBF"/>
        <bgColor rgb="FFBFBFBF"/>
      </patternFill>
    </fill>
    <fill>
      <patternFill patternType="solid">
        <fgColor theme="0" tint="-0.249977111117893"/>
        <bgColor indexed="64"/>
      </patternFill>
    </fill>
  </fills>
  <borders count="36">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auto="1"/>
      </left>
      <right/>
      <top style="medium">
        <color indexed="64"/>
      </top>
      <bottom style="thin">
        <color auto="1"/>
      </bottom>
      <diagonal/>
    </border>
    <border>
      <left style="thin">
        <color indexed="64"/>
      </left>
      <right/>
      <top style="medium">
        <color indexed="64"/>
      </top>
      <bottom/>
      <diagonal/>
    </border>
    <border>
      <left style="thin">
        <color auto="1"/>
      </left>
      <right/>
      <top style="thin">
        <color auto="1"/>
      </top>
      <bottom style="medium">
        <color indexed="64"/>
      </bottom>
      <diagonal/>
    </border>
  </borders>
  <cellStyleXfs count="14">
    <xf numFmtId="0" fontId="0" fillId="0" borderId="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2" fillId="0" borderId="0"/>
    <xf numFmtId="0" fontId="9" fillId="0" borderId="0"/>
    <xf numFmtId="0" fontId="15" fillId="0" borderId="0"/>
    <xf numFmtId="0" fontId="1" fillId="0" borderId="0"/>
    <xf numFmtId="0" fontId="1" fillId="0" borderId="0"/>
    <xf numFmtId="0" fontId="2" fillId="0" borderId="0"/>
    <xf numFmtId="0" fontId="2" fillId="0" borderId="0"/>
    <xf numFmtId="0" fontId="2" fillId="0" borderId="0"/>
    <xf numFmtId="0" fontId="1" fillId="0" borderId="0"/>
    <xf numFmtId="164" fontId="1" fillId="0" borderId="0" applyFont="0" applyFill="0" applyBorder="0" applyAlignment="0" applyProtection="0"/>
  </cellStyleXfs>
  <cellXfs count="216">
    <xf numFmtId="0" fontId="0" fillId="0" borderId="0" xfId="0"/>
    <xf numFmtId="0" fontId="4" fillId="0" borderId="10" xfId="0" applyFont="1" applyBorder="1" applyAlignment="1">
      <alignment horizontal="justify" vertical="center"/>
    </xf>
    <xf numFmtId="0" fontId="4" fillId="0" borderId="10" xfId="0" applyFont="1" applyBorder="1" applyAlignment="1">
      <alignment horizontal="center" vertical="center"/>
    </xf>
    <xf numFmtId="2" fontId="4" fillId="0" borderId="10" xfId="0" applyNumberFormat="1" applyFont="1" applyBorder="1" applyAlignment="1">
      <alignment horizontal="center" vertical="center"/>
    </xf>
    <xf numFmtId="6" fontId="4" fillId="0" borderId="10" xfId="1" applyNumberFormat="1" applyFont="1" applyFill="1" applyBorder="1" applyAlignment="1">
      <alignment vertical="center"/>
    </xf>
    <xf numFmtId="0" fontId="4" fillId="2" borderId="10" xfId="0" applyFont="1" applyFill="1" applyBorder="1" applyAlignment="1">
      <alignment horizontal="justify" vertical="center"/>
    </xf>
    <xf numFmtId="0" fontId="5" fillId="0" borderId="10" xfId="0" applyFont="1" applyBorder="1" applyAlignment="1">
      <alignment horizontal="justify" vertical="center"/>
    </xf>
    <xf numFmtId="0" fontId="5" fillId="0" borderId="10" xfId="0" applyFont="1" applyBorder="1" applyAlignment="1">
      <alignment horizontal="center" vertical="center"/>
    </xf>
    <xf numFmtId="6" fontId="4" fillId="0" borderId="10" xfId="0" applyNumberFormat="1" applyFont="1" applyBorder="1" applyAlignment="1">
      <alignment vertical="center"/>
    </xf>
    <xf numFmtId="2" fontId="5" fillId="0" borderId="10" xfId="0" applyNumberFormat="1" applyFont="1" applyBorder="1" applyAlignment="1">
      <alignment horizontal="center" vertical="center"/>
    </xf>
    <xf numFmtId="0" fontId="4" fillId="0" borderId="0" xfId="0" applyFont="1"/>
    <xf numFmtId="0" fontId="4" fillId="0" borderId="10" xfId="0" applyFont="1" applyBorder="1"/>
    <xf numFmtId="2" fontId="6" fillId="0" borderId="10" xfId="0" applyNumberFormat="1" applyFont="1" applyBorder="1" applyAlignment="1">
      <alignment horizontal="justify" vertical="top" wrapText="1"/>
    </xf>
    <xf numFmtId="6" fontId="4" fillId="0" borderId="10" xfId="2" applyNumberFormat="1" applyFont="1" applyFill="1" applyBorder="1" applyAlignment="1">
      <alignment vertical="center"/>
    </xf>
    <xf numFmtId="0" fontId="4" fillId="2" borderId="10" xfId="0" applyFont="1" applyFill="1" applyBorder="1" applyAlignment="1">
      <alignment horizontal="center" vertical="center"/>
    </xf>
    <xf numFmtId="49" fontId="5" fillId="0" borderId="10" xfId="4" applyNumberFormat="1" applyFont="1" applyBorder="1" applyAlignment="1">
      <alignment horizontal="center" vertical="center"/>
    </xf>
    <xf numFmtId="2" fontId="3" fillId="3" borderId="10" xfId="0" applyNumberFormat="1" applyFont="1" applyFill="1" applyBorder="1" applyAlignment="1">
      <alignment horizontal="right" vertical="center"/>
    </xf>
    <xf numFmtId="6" fontId="7" fillId="3" borderId="10" xfId="1" applyNumberFormat="1" applyFont="1" applyFill="1" applyBorder="1" applyAlignment="1">
      <alignment vertical="center"/>
    </xf>
    <xf numFmtId="10" fontId="3" fillId="0" borderId="10" xfId="3" applyNumberFormat="1" applyFont="1" applyFill="1" applyBorder="1" applyAlignment="1">
      <alignment vertical="center"/>
    </xf>
    <xf numFmtId="6" fontId="8" fillId="0" borderId="10" xfId="1" applyNumberFormat="1" applyFont="1" applyFill="1" applyBorder="1" applyAlignment="1">
      <alignment vertical="center"/>
    </xf>
    <xf numFmtId="6" fontId="7" fillId="0" borderId="10" xfId="1" applyNumberFormat="1" applyFont="1" applyFill="1" applyBorder="1" applyAlignment="1">
      <alignment vertical="center"/>
    </xf>
    <xf numFmtId="0" fontId="3" fillId="3" borderId="10" xfId="0" applyFont="1" applyFill="1" applyBorder="1" applyAlignment="1">
      <alignment horizontal="center" vertical="center"/>
    </xf>
    <xf numFmtId="44" fontId="3" fillId="3" borderId="10" xfId="1" applyFont="1" applyFill="1" applyBorder="1" applyAlignment="1">
      <alignment horizontal="center" vertical="center"/>
    </xf>
    <xf numFmtId="0" fontId="3" fillId="3" borderId="10" xfId="0" applyFont="1" applyFill="1" applyBorder="1" applyAlignment="1">
      <alignment vertical="center"/>
    </xf>
    <xf numFmtId="165" fontId="4" fillId="3" borderId="10" xfId="1" applyNumberFormat="1" applyFont="1" applyFill="1" applyBorder="1" applyAlignment="1">
      <alignment vertical="center"/>
    </xf>
    <xf numFmtId="0" fontId="13" fillId="0" borderId="22" xfId="5" applyFont="1" applyBorder="1" applyAlignment="1">
      <alignment horizontal="left" wrapText="1"/>
    </xf>
    <xf numFmtId="0" fontId="5" fillId="0" borderId="22" xfId="5" applyFont="1" applyBorder="1" applyAlignment="1">
      <alignment horizontal="left" vertical="top" wrapText="1"/>
    </xf>
    <xf numFmtId="0" fontId="5" fillId="0" borderId="22" xfId="5" applyFont="1" applyBorder="1" applyAlignment="1">
      <alignment horizontal="center" vertical="top" wrapText="1"/>
    </xf>
    <xf numFmtId="1" fontId="13" fillId="0" borderId="22" xfId="5" applyNumberFormat="1" applyFont="1" applyBorder="1" applyAlignment="1">
      <alignment horizontal="center" vertical="top" shrinkToFit="1"/>
    </xf>
    <xf numFmtId="167" fontId="13" fillId="0" borderId="22" xfId="5" applyNumberFormat="1" applyFont="1" applyBorder="1" applyAlignment="1">
      <alignment horizontal="right" vertical="top" shrinkToFit="1"/>
    </xf>
    <xf numFmtId="2" fontId="13" fillId="0" borderId="22" xfId="5" applyNumberFormat="1" applyFont="1" applyBorder="1" applyAlignment="1">
      <alignment horizontal="center" vertical="top" shrinkToFit="1"/>
    </xf>
    <xf numFmtId="9" fontId="13" fillId="0" borderId="22" xfId="5" applyNumberFormat="1" applyFont="1" applyBorder="1" applyAlignment="1">
      <alignment horizontal="center" vertical="top" shrinkToFit="1"/>
    </xf>
    <xf numFmtId="168" fontId="13" fillId="0" borderId="22" xfId="5" applyNumberFormat="1" applyFont="1" applyBorder="1" applyAlignment="1">
      <alignment horizontal="center" vertical="top" shrinkToFit="1"/>
    </xf>
    <xf numFmtId="167" fontId="4" fillId="0" borderId="22" xfId="5" applyNumberFormat="1" applyFont="1" applyBorder="1" applyAlignment="1">
      <alignment horizontal="right" vertical="top" shrinkToFit="1"/>
    </xf>
    <xf numFmtId="169" fontId="13" fillId="0" borderId="22" xfId="5" applyNumberFormat="1" applyFont="1" applyBorder="1" applyAlignment="1">
      <alignment horizontal="center" vertical="top" shrinkToFit="1"/>
    </xf>
    <xf numFmtId="0" fontId="13" fillId="3" borderId="22" xfId="5" applyFont="1" applyFill="1" applyBorder="1" applyAlignment="1">
      <alignment horizontal="left" wrapText="1"/>
    </xf>
    <xf numFmtId="0" fontId="10" fillId="3" borderId="22" xfId="5" applyFont="1" applyFill="1" applyBorder="1" applyAlignment="1">
      <alignment horizontal="left" vertical="top" wrapText="1"/>
    </xf>
    <xf numFmtId="167" fontId="12" fillId="3" borderId="22" xfId="5" applyNumberFormat="1" applyFont="1" applyFill="1" applyBorder="1" applyAlignment="1">
      <alignment horizontal="right" vertical="top" shrinkToFit="1"/>
    </xf>
    <xf numFmtId="1" fontId="12" fillId="3" borderId="22" xfId="5" applyNumberFormat="1" applyFont="1" applyFill="1" applyBorder="1" applyAlignment="1">
      <alignment horizontal="center" vertical="top" shrinkToFit="1"/>
    </xf>
    <xf numFmtId="0" fontId="13" fillId="3" borderId="22" xfId="5" applyFont="1" applyFill="1" applyBorder="1" applyAlignment="1">
      <alignment horizontal="right" wrapText="1"/>
    </xf>
    <xf numFmtId="0" fontId="11" fillId="3" borderId="22" xfId="5" applyFont="1" applyFill="1" applyBorder="1" applyAlignment="1">
      <alignment horizontal="center" vertical="center" wrapText="1"/>
    </xf>
    <xf numFmtId="0" fontId="11" fillId="3" borderId="22" xfId="5" applyFont="1" applyFill="1" applyBorder="1" applyAlignment="1">
      <alignment horizontal="left" vertical="center" wrapText="1"/>
    </xf>
    <xf numFmtId="0" fontId="11" fillId="3" borderId="10" xfId="6" applyFont="1" applyFill="1" applyBorder="1" applyAlignment="1">
      <alignment horizontal="center" vertical="center"/>
    </xf>
    <xf numFmtId="0" fontId="11" fillId="3" borderId="10" xfId="6" applyFont="1" applyFill="1" applyBorder="1" applyAlignment="1">
      <alignment vertical="center" wrapText="1"/>
    </xf>
    <xf numFmtId="166" fontId="11" fillId="3" borderId="10" xfId="6" applyNumberFormat="1" applyFont="1" applyFill="1" applyBorder="1" applyAlignment="1">
      <alignment horizontal="center" vertical="center"/>
    </xf>
    <xf numFmtId="166" fontId="11" fillId="3" borderId="10" xfId="6" applyNumberFormat="1" applyFont="1" applyFill="1" applyBorder="1" applyAlignment="1">
      <alignment vertical="center"/>
    </xf>
    <xf numFmtId="0" fontId="6" fillId="3" borderId="10" xfId="6" applyFont="1" applyFill="1" applyBorder="1" applyAlignment="1">
      <alignment horizontal="center" vertical="center"/>
    </xf>
    <xf numFmtId="0" fontId="6" fillId="0" borderId="10" xfId="6" applyFont="1" applyBorder="1" applyAlignment="1">
      <alignment horizontal="center" vertical="center"/>
    </xf>
    <xf numFmtId="0" fontId="6" fillId="0" borderId="10" xfId="6" applyFont="1" applyBorder="1" applyAlignment="1">
      <alignment vertical="center" wrapText="1"/>
    </xf>
    <xf numFmtId="166" fontId="6" fillId="0" borderId="10" xfId="6" applyNumberFormat="1" applyFont="1" applyBorder="1" applyAlignment="1">
      <alignment horizontal="center" vertical="center"/>
    </xf>
    <xf numFmtId="0" fontId="6" fillId="0" borderId="0" xfId="7" applyFont="1" applyAlignment="1">
      <alignment vertical="center"/>
    </xf>
    <xf numFmtId="0" fontId="6" fillId="0" borderId="0" xfId="5" applyFont="1"/>
    <xf numFmtId="0" fontId="17" fillId="0" borderId="10" xfId="7" applyFont="1" applyBorder="1" applyAlignment="1">
      <alignment horizontal="center" vertical="center" wrapText="1"/>
    </xf>
    <xf numFmtId="0" fontId="6" fillId="0" borderId="10" xfId="7" applyFont="1" applyBorder="1" applyAlignment="1">
      <alignment vertical="center"/>
    </xf>
    <xf numFmtId="0" fontId="19" fillId="0" borderId="0" xfId="7" applyFont="1" applyAlignment="1">
      <alignment vertical="center"/>
    </xf>
    <xf numFmtId="0" fontId="16" fillId="0" borderId="0" xfId="7" applyFont="1" applyAlignment="1">
      <alignment horizontal="left" vertical="center"/>
    </xf>
    <xf numFmtId="0" fontId="20" fillId="0" borderId="0" xfId="7" applyFont="1" applyAlignment="1">
      <alignment horizontal="left" vertical="center"/>
    </xf>
    <xf numFmtId="0" fontId="16" fillId="0" borderId="0" xfId="7" applyFont="1" applyAlignment="1">
      <alignment horizontal="left" vertical="center" wrapText="1"/>
    </xf>
    <xf numFmtId="0" fontId="20" fillId="0" borderId="0" xfId="8" applyFont="1" applyAlignment="1">
      <alignment vertical="center"/>
    </xf>
    <xf numFmtId="0" fontId="22" fillId="0" borderId="0" xfId="8" applyFont="1" applyAlignment="1">
      <alignment vertical="center"/>
    </xf>
    <xf numFmtId="0" fontId="19" fillId="0" borderId="0" xfId="7" applyFont="1"/>
    <xf numFmtId="0" fontId="6" fillId="0" borderId="0" xfId="7" applyFont="1"/>
    <xf numFmtId="0" fontId="19" fillId="0" borderId="0" xfId="5" applyFont="1"/>
    <xf numFmtId="0" fontId="10" fillId="0" borderId="0" xfId="9" applyFont="1" applyAlignment="1">
      <alignment horizontal="center" vertical="center" wrapText="1"/>
    </xf>
    <xf numFmtId="0" fontId="6" fillId="0" borderId="0" xfId="9" applyFont="1" applyAlignment="1">
      <alignment vertical="center"/>
    </xf>
    <xf numFmtId="0" fontId="11" fillId="0" borderId="0" xfId="9" applyFont="1" applyAlignment="1">
      <alignment horizontal="centerContinuous" vertical="center"/>
    </xf>
    <xf numFmtId="0" fontId="16" fillId="0" borderId="0" xfId="9" applyFont="1" applyAlignment="1">
      <alignment horizontal="centerContinuous" vertical="center"/>
    </xf>
    <xf numFmtId="0" fontId="23" fillId="0" borderId="0" xfId="9" applyFont="1" applyAlignment="1">
      <alignment horizontal="left" vertical="center"/>
    </xf>
    <xf numFmtId="0" fontId="6" fillId="0" borderId="0" xfId="9" applyFont="1" applyAlignment="1">
      <alignment horizontal="center" vertical="center"/>
    </xf>
    <xf numFmtId="0" fontId="17" fillId="0" borderId="10" xfId="9" applyFont="1" applyBorder="1" applyAlignment="1">
      <alignment horizontal="center" vertical="center"/>
    </xf>
    <xf numFmtId="0" fontId="6" fillId="0" borderId="7" xfId="0" applyFont="1" applyBorder="1" applyAlignment="1">
      <alignment vertical="center"/>
    </xf>
    <xf numFmtId="0" fontId="6" fillId="0" borderId="10" xfId="0" applyFont="1" applyBorder="1" applyAlignment="1">
      <alignment vertical="center"/>
    </xf>
    <xf numFmtId="0" fontId="17" fillId="0" borderId="10" xfId="9" applyFont="1" applyBorder="1" applyAlignment="1">
      <alignment vertical="center"/>
    </xf>
    <xf numFmtId="0" fontId="6" fillId="0" borderId="17" xfId="0" applyFont="1" applyBorder="1" applyAlignment="1">
      <alignment vertical="center"/>
    </xf>
    <xf numFmtId="0" fontId="6" fillId="0" borderId="11" xfId="9" applyFont="1" applyBorder="1" applyAlignment="1">
      <alignment vertical="center"/>
    </xf>
    <xf numFmtId="0" fontId="6" fillId="0" borderId="8" xfId="0" applyFont="1" applyBorder="1" applyAlignment="1">
      <alignment vertical="center"/>
    </xf>
    <xf numFmtId="0" fontId="6" fillId="0" borderId="8" xfId="0" applyFont="1" applyBorder="1" applyAlignment="1">
      <alignment horizontal="center" vertical="center"/>
    </xf>
    <xf numFmtId="0" fontId="6" fillId="0" borderId="16" xfId="0" applyFont="1" applyBorder="1" applyAlignment="1">
      <alignment vertical="center"/>
    </xf>
    <xf numFmtId="0" fontId="6" fillId="0" borderId="9" xfId="0" applyFont="1" applyBorder="1" applyAlignment="1">
      <alignment vertical="center"/>
    </xf>
    <xf numFmtId="0" fontId="6" fillId="0" borderId="10" xfId="0" applyFont="1" applyBorder="1" applyAlignment="1">
      <alignment horizontal="center" vertical="center"/>
    </xf>
    <xf numFmtId="0" fontId="6" fillId="0" borderId="13" xfId="0" applyFont="1" applyBorder="1" applyAlignment="1">
      <alignment vertical="center"/>
    </xf>
    <xf numFmtId="0" fontId="6" fillId="0" borderId="14" xfId="0" applyFont="1" applyBorder="1" applyAlignment="1">
      <alignment vertical="center"/>
    </xf>
    <xf numFmtId="0" fontId="6" fillId="0" borderId="14" xfId="0" applyFont="1" applyBorder="1" applyAlignment="1">
      <alignment horizontal="center" vertical="center"/>
    </xf>
    <xf numFmtId="0" fontId="6" fillId="0" borderId="35" xfId="0" applyFont="1" applyBorder="1" applyAlignment="1">
      <alignment vertical="center"/>
    </xf>
    <xf numFmtId="0" fontId="6" fillId="0" borderId="15" xfId="9" applyFont="1" applyBorder="1" applyAlignment="1">
      <alignment vertical="center"/>
    </xf>
    <xf numFmtId="0" fontId="6" fillId="0" borderId="0" xfId="0" applyFont="1" applyAlignment="1">
      <alignment vertical="center"/>
    </xf>
    <xf numFmtId="0" fontId="6" fillId="0" borderId="0" xfId="9" applyFont="1" applyAlignment="1">
      <alignment horizontal="center" vertical="center" wrapText="1"/>
    </xf>
    <xf numFmtId="4" fontId="6" fillId="0" borderId="0" xfId="9" applyNumberFormat="1" applyFont="1" applyAlignment="1">
      <alignment horizontal="center" vertical="center" wrapText="1"/>
    </xf>
    <xf numFmtId="0" fontId="25" fillId="0" borderId="0" xfId="0" applyFont="1" applyAlignment="1">
      <alignment horizontal="left" vertical="center" wrapText="1"/>
    </xf>
    <xf numFmtId="0" fontId="26" fillId="0" borderId="0" xfId="0" applyFont="1" applyAlignment="1">
      <alignment horizontal="left" vertical="center" wrapText="1"/>
    </xf>
    <xf numFmtId="0" fontId="6" fillId="0" borderId="0" xfId="0" applyFont="1" applyAlignment="1">
      <alignment horizontal="left" vertical="center" wrapText="1"/>
    </xf>
    <xf numFmtId="0" fontId="6" fillId="0" borderId="0" xfId="9" applyFont="1" applyAlignment="1">
      <alignment horizontal="left" vertical="center" wrapText="1"/>
    </xf>
    <xf numFmtId="0" fontId="5" fillId="0" borderId="0" xfId="0" applyFont="1" applyAlignment="1">
      <alignment horizontal="left" vertical="top" wrapText="1"/>
    </xf>
    <xf numFmtId="0" fontId="27" fillId="0" borderId="0" xfId="0" applyFont="1" applyAlignment="1">
      <alignment vertical="center" wrapText="1"/>
    </xf>
    <xf numFmtId="0" fontId="6" fillId="0" borderId="18" xfId="0" applyFont="1" applyBorder="1" applyAlignment="1">
      <alignment vertical="center"/>
    </xf>
    <xf numFmtId="0" fontId="11" fillId="0" borderId="28" xfId="8" applyFont="1" applyBorder="1" applyAlignment="1">
      <alignment vertical="center"/>
    </xf>
    <xf numFmtId="0" fontId="11" fillId="0" borderId="0" xfId="8" applyFont="1" applyAlignment="1">
      <alignment vertical="center"/>
    </xf>
    <xf numFmtId="0" fontId="6" fillId="0" borderId="28" xfId="0" applyFont="1" applyBorder="1" applyAlignment="1">
      <alignment vertical="center"/>
    </xf>
    <xf numFmtId="0" fontId="29" fillId="0" borderId="0" xfId="8" applyFont="1" applyAlignment="1">
      <alignment horizontal="center" vertical="center"/>
    </xf>
    <xf numFmtId="0" fontId="11" fillId="0" borderId="1" xfId="8" applyFont="1" applyBorder="1" applyAlignment="1">
      <alignment horizontal="center" vertical="center"/>
    </xf>
    <xf numFmtId="0" fontId="11" fillId="0" borderId="2" xfId="8" applyFont="1" applyBorder="1" applyAlignment="1">
      <alignment horizontal="center" vertical="center"/>
    </xf>
    <xf numFmtId="0" fontId="11" fillId="0" borderId="2" xfId="8" quotePrefix="1" applyFont="1" applyBorder="1" applyAlignment="1">
      <alignment horizontal="center" vertical="center" wrapText="1"/>
    </xf>
    <xf numFmtId="0" fontId="11" fillId="0" borderId="3" xfId="8" quotePrefix="1" applyFont="1" applyBorder="1" applyAlignment="1">
      <alignment horizontal="center" vertical="center" wrapText="1"/>
    </xf>
    <xf numFmtId="0" fontId="6" fillId="0" borderId="4" xfId="8" applyFont="1" applyBorder="1" applyAlignment="1">
      <alignment vertical="center"/>
    </xf>
    <xf numFmtId="0" fontId="6" fillId="0" borderId="5" xfId="8" applyFont="1" applyBorder="1" applyAlignment="1">
      <alignment vertical="center"/>
    </xf>
    <xf numFmtId="0" fontId="6" fillId="0" borderId="6" xfId="8" applyFont="1" applyBorder="1" applyAlignment="1">
      <alignment vertical="center"/>
    </xf>
    <xf numFmtId="0" fontId="6" fillId="0" borderId="9" xfId="8" applyFont="1" applyBorder="1" applyAlignment="1">
      <alignment vertical="center"/>
    </xf>
    <xf numFmtId="0" fontId="6" fillId="0" borderId="10" xfId="8" applyFont="1" applyBorder="1" applyAlignment="1">
      <alignment vertical="center"/>
    </xf>
    <xf numFmtId="0" fontId="6" fillId="0" borderId="11" xfId="8" applyFont="1" applyBorder="1" applyAlignment="1">
      <alignment vertical="center"/>
    </xf>
    <xf numFmtId="0" fontId="6" fillId="0" borderId="13" xfId="8" applyFont="1" applyBorder="1" applyAlignment="1">
      <alignment vertical="center"/>
    </xf>
    <xf numFmtId="0" fontId="6" fillId="0" borderId="14" xfId="8" applyFont="1" applyBorder="1" applyAlignment="1">
      <alignment vertical="center"/>
    </xf>
    <xf numFmtId="0" fontId="6" fillId="0" borderId="15" xfId="8" applyFont="1" applyBorder="1" applyAlignment="1">
      <alignment vertical="center"/>
    </xf>
    <xf numFmtId="0" fontId="4" fillId="0" borderId="0" xfId="8" applyFont="1" applyAlignment="1">
      <alignment vertical="center"/>
    </xf>
    <xf numFmtId="0" fontId="4" fillId="0" borderId="18" xfId="8" applyFont="1" applyBorder="1" applyAlignment="1">
      <alignment vertical="center"/>
    </xf>
    <xf numFmtId="0" fontId="16" fillId="0" borderId="0" xfId="8" applyFont="1" applyAlignment="1">
      <alignment vertical="center"/>
    </xf>
    <xf numFmtId="0" fontId="30" fillId="0" borderId="0" xfId="12" applyFont="1"/>
    <xf numFmtId="0" fontId="16" fillId="0" borderId="0" xfId="0" applyFont="1" applyAlignment="1">
      <alignment wrapText="1"/>
    </xf>
    <xf numFmtId="0" fontId="4" fillId="0" borderId="0" xfId="0" applyFont="1" applyAlignment="1">
      <alignment vertical="center"/>
    </xf>
    <xf numFmtId="0" fontId="11" fillId="0" borderId="0" xfId="0" applyFont="1"/>
    <xf numFmtId="0" fontId="11" fillId="0" borderId="10" xfId="0" applyFont="1" applyBorder="1" applyAlignment="1">
      <alignment horizontal="center"/>
    </xf>
    <xf numFmtId="0" fontId="4" fillId="0" borderId="10" xfId="0" applyFont="1" applyBorder="1" applyAlignment="1">
      <alignment vertical="top"/>
    </xf>
    <xf numFmtId="0" fontId="4" fillId="0" borderId="10" xfId="0" applyFont="1" applyBorder="1" applyAlignment="1">
      <alignment vertical="top" wrapText="1"/>
    </xf>
    <xf numFmtId="0" fontId="6" fillId="0" borderId="10" xfId="0" applyFont="1" applyBorder="1" applyAlignment="1" applyProtection="1">
      <alignment horizontal="left" vertical="center"/>
      <protection hidden="1"/>
    </xf>
    <xf numFmtId="165" fontId="10" fillId="0" borderId="10" xfId="13" applyNumberFormat="1" applyFont="1" applyFill="1" applyBorder="1" applyAlignment="1" applyProtection="1">
      <alignment horizontal="center" vertical="center"/>
      <protection hidden="1"/>
    </xf>
    <xf numFmtId="0" fontId="6" fillId="0" borderId="10" xfId="0" applyFont="1" applyBorder="1" applyAlignment="1" applyProtection="1">
      <alignment horizontal="justify" vertical="center" wrapText="1"/>
      <protection hidden="1"/>
    </xf>
    <xf numFmtId="0" fontId="4" fillId="0" borderId="18" xfId="0" applyFont="1" applyBorder="1"/>
    <xf numFmtId="0" fontId="6" fillId="0" borderId="0" xfId="0" applyFont="1"/>
    <xf numFmtId="0" fontId="6" fillId="0" borderId="0" xfId="11" applyFont="1"/>
    <xf numFmtId="2" fontId="3" fillId="0" borderId="10" xfId="0" applyNumberFormat="1" applyFont="1" applyBorder="1" applyAlignment="1">
      <alignment horizontal="right" vertical="center"/>
    </xf>
    <xf numFmtId="2" fontId="3" fillId="3" borderId="10" xfId="0" applyNumberFormat="1" applyFont="1" applyFill="1" applyBorder="1" applyAlignment="1">
      <alignment horizontal="right" vertical="center"/>
    </xf>
    <xf numFmtId="0" fontId="3" fillId="3" borderId="17" xfId="0" applyFont="1" applyFill="1" applyBorder="1" applyAlignment="1">
      <alignment horizontal="center"/>
    </xf>
    <xf numFmtId="0" fontId="3" fillId="3" borderId="19" xfId="0" applyFont="1" applyFill="1" applyBorder="1" applyAlignment="1">
      <alignment horizontal="center"/>
    </xf>
    <xf numFmtId="0" fontId="3" fillId="3" borderId="12" xfId="0" applyFont="1" applyFill="1" applyBorder="1" applyAlignment="1">
      <alignment horizontal="center"/>
    </xf>
    <xf numFmtId="0" fontId="14" fillId="3" borderId="17" xfId="0" applyFont="1" applyFill="1" applyBorder="1" applyAlignment="1">
      <alignment horizontal="center" vertical="center"/>
    </xf>
    <xf numFmtId="0" fontId="14" fillId="3" borderId="19" xfId="0" applyFont="1" applyFill="1" applyBorder="1" applyAlignment="1">
      <alignment horizontal="center" vertical="center"/>
    </xf>
    <xf numFmtId="0" fontId="14" fillId="3" borderId="12" xfId="0" applyFont="1" applyFill="1" applyBorder="1" applyAlignment="1">
      <alignment horizontal="center" vertical="center"/>
    </xf>
    <xf numFmtId="0" fontId="10" fillId="3" borderId="24" xfId="5" applyFont="1" applyFill="1" applyBorder="1" applyAlignment="1">
      <alignment horizontal="center" vertical="top" wrapText="1"/>
    </xf>
    <xf numFmtId="0" fontId="10" fillId="3" borderId="23" xfId="5" applyFont="1" applyFill="1" applyBorder="1" applyAlignment="1">
      <alignment horizontal="center" vertical="top" wrapText="1"/>
    </xf>
    <xf numFmtId="0" fontId="10" fillId="3" borderId="25" xfId="5" applyFont="1" applyFill="1" applyBorder="1" applyAlignment="1">
      <alignment horizontal="center" vertical="top" wrapText="1"/>
    </xf>
    <xf numFmtId="0" fontId="10" fillId="3" borderId="20" xfId="5" applyFont="1" applyFill="1" applyBorder="1" applyAlignment="1">
      <alignment horizontal="left" vertical="top" wrapText="1"/>
    </xf>
    <xf numFmtId="0" fontId="10" fillId="3" borderId="21" xfId="5" applyFont="1" applyFill="1" applyBorder="1" applyAlignment="1">
      <alignment horizontal="left" vertical="top" wrapText="1"/>
    </xf>
    <xf numFmtId="0" fontId="3" fillId="3" borderId="10" xfId="0" applyFont="1" applyFill="1" applyBorder="1" applyAlignment="1">
      <alignment horizontal="center" vertical="center" wrapText="1"/>
    </xf>
    <xf numFmtId="0" fontId="3" fillId="3" borderId="10" xfId="0" applyFont="1" applyFill="1" applyBorder="1" applyAlignment="1">
      <alignment horizontal="center" vertical="center"/>
    </xf>
    <xf numFmtId="0" fontId="3" fillId="3" borderId="10" xfId="0" applyFont="1" applyFill="1" applyBorder="1" applyAlignment="1">
      <alignment horizontal="center"/>
    </xf>
    <xf numFmtId="0" fontId="14" fillId="3" borderId="10" xfId="0" applyFont="1" applyFill="1" applyBorder="1" applyAlignment="1">
      <alignment horizontal="center" vertical="center"/>
    </xf>
    <xf numFmtId="0" fontId="11" fillId="3" borderId="17" xfId="6" applyFont="1" applyFill="1" applyBorder="1" applyAlignment="1">
      <alignment horizontal="center" vertical="center"/>
    </xf>
    <xf numFmtId="0" fontId="11" fillId="3" borderId="19" xfId="6" applyFont="1" applyFill="1" applyBorder="1" applyAlignment="1">
      <alignment horizontal="center" vertical="center"/>
    </xf>
    <xf numFmtId="0" fontId="11" fillId="3" borderId="12" xfId="6" applyFont="1" applyFill="1" applyBorder="1" applyAlignment="1">
      <alignment horizontal="center" vertical="center"/>
    </xf>
    <xf numFmtId="0" fontId="11" fillId="3" borderId="10" xfId="6" applyFont="1" applyFill="1" applyBorder="1" applyAlignment="1">
      <alignment horizontal="center" vertical="center"/>
    </xf>
    <xf numFmtId="0" fontId="11" fillId="3" borderId="17" xfId="6" applyFont="1" applyFill="1" applyBorder="1" applyAlignment="1">
      <alignment horizontal="center" vertical="center" wrapText="1"/>
    </xf>
    <xf numFmtId="0" fontId="11" fillId="3" borderId="19" xfId="6" applyFont="1" applyFill="1" applyBorder="1" applyAlignment="1">
      <alignment horizontal="center" vertical="center" wrapText="1"/>
    </xf>
    <xf numFmtId="0" fontId="11" fillId="3" borderId="12" xfId="6" applyFont="1" applyFill="1" applyBorder="1" applyAlignment="1">
      <alignment horizontal="center" vertical="center" wrapText="1"/>
    </xf>
    <xf numFmtId="0" fontId="4" fillId="3" borderId="10" xfId="0" applyFont="1" applyFill="1" applyBorder="1" applyAlignment="1">
      <alignment horizontal="center"/>
    </xf>
    <xf numFmtId="0" fontId="18" fillId="0" borderId="0" xfId="7" applyFont="1" applyAlignment="1">
      <alignment horizontal="left" vertical="center"/>
    </xf>
    <xf numFmtId="0" fontId="16" fillId="0" borderId="0" xfId="0" applyFont="1" applyAlignment="1">
      <alignment horizontal="center" vertical="center"/>
    </xf>
    <xf numFmtId="0" fontId="16" fillId="4" borderId="18" xfId="7" applyFont="1" applyFill="1" applyBorder="1" applyAlignment="1">
      <alignment horizontal="center" vertical="center"/>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7" fillId="5" borderId="16"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10" fillId="0" borderId="0" xfId="7" applyFont="1" applyAlignment="1">
      <alignment horizontal="center" vertical="center"/>
    </xf>
    <xf numFmtId="0" fontId="17" fillId="0" borderId="29" xfId="7" applyFont="1" applyBorder="1" applyAlignment="1">
      <alignment horizontal="center" vertical="center" wrapText="1"/>
    </xf>
    <xf numFmtId="0" fontId="17" fillId="0" borderId="8" xfId="7" applyFont="1" applyBorder="1" applyAlignment="1">
      <alignment horizontal="center" vertical="center" wrapText="1"/>
    </xf>
    <xf numFmtId="0" fontId="17" fillId="0" borderId="17" xfId="7" applyFont="1" applyBorder="1" applyAlignment="1">
      <alignment horizontal="center" vertical="center" wrapText="1"/>
    </xf>
    <xf numFmtId="0" fontId="17" fillId="0" borderId="12" xfId="7" applyFont="1" applyBorder="1" applyAlignment="1">
      <alignment horizontal="center" vertical="center" wrapText="1"/>
    </xf>
    <xf numFmtId="0" fontId="18" fillId="0" borderId="0" xfId="7" applyFont="1" applyAlignment="1">
      <alignment horizontal="left" vertical="center" wrapText="1"/>
    </xf>
    <xf numFmtId="0" fontId="21" fillId="0" borderId="0" xfId="7" applyFont="1" applyAlignment="1">
      <alignment horizontal="left" vertical="center" wrapText="1"/>
    </xf>
    <xf numFmtId="0" fontId="16" fillId="0" borderId="0" xfId="7" applyFont="1" applyAlignment="1">
      <alignment horizontal="left" vertical="center" wrapText="1"/>
    </xf>
    <xf numFmtId="0" fontId="17" fillId="0" borderId="6" xfId="10" applyFont="1" applyBorder="1" applyAlignment="1">
      <alignment horizontal="center" vertical="center" wrapText="1"/>
    </xf>
    <xf numFmtId="0" fontId="17" fillId="0" borderId="11" xfId="10" applyFont="1" applyBorder="1" applyAlignment="1">
      <alignment horizontal="center" vertical="center" wrapText="1"/>
    </xf>
    <xf numFmtId="0" fontId="16" fillId="0" borderId="0" xfId="9" applyFont="1" applyAlignment="1">
      <alignment horizontal="center" vertical="center"/>
    </xf>
    <xf numFmtId="0" fontId="16" fillId="4" borderId="0" xfId="9" applyFont="1" applyFill="1" applyAlignment="1">
      <alignment horizontal="center" vertical="center" wrapText="1"/>
    </xf>
    <xf numFmtId="0" fontId="7" fillId="5" borderId="30"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10" fillId="0" borderId="0" xfId="9" applyFont="1" applyAlignment="1">
      <alignment horizontal="center" vertical="center" wrapText="1"/>
    </xf>
    <xf numFmtId="0" fontId="17" fillId="0" borderId="4" xfId="7" applyFont="1" applyBorder="1" applyAlignment="1">
      <alignment horizontal="center" vertical="center" wrapText="1"/>
    </xf>
    <xf numFmtId="0" fontId="17" fillId="0" borderId="9" xfId="7" applyFont="1" applyBorder="1" applyAlignment="1">
      <alignment horizontal="center" vertical="center" wrapText="1"/>
    </xf>
    <xf numFmtId="0" fontId="17" fillId="0" borderId="31" xfId="0" applyFont="1" applyBorder="1" applyAlignment="1">
      <alignment horizontal="center" vertical="center"/>
    </xf>
    <xf numFmtId="0" fontId="17" fillId="0" borderId="12" xfId="0" applyFont="1" applyBorder="1" applyAlignment="1">
      <alignment horizontal="center" vertical="center"/>
    </xf>
    <xf numFmtId="0" fontId="17" fillId="0" borderId="5" xfId="0" applyFont="1" applyBorder="1" applyAlignment="1">
      <alignment horizontal="center" vertical="center"/>
    </xf>
    <xf numFmtId="0" fontId="17" fillId="0" borderId="10" xfId="0" applyFont="1" applyBorder="1" applyAlignment="1">
      <alignment horizontal="center" vertical="center"/>
    </xf>
    <xf numFmtId="0" fontId="17" fillId="0" borderId="5" xfId="0" applyFont="1" applyBorder="1" applyAlignment="1">
      <alignment horizontal="center" vertical="center" wrapText="1"/>
    </xf>
    <xf numFmtId="0" fontId="17" fillId="0" borderId="10" xfId="0" applyFont="1" applyBorder="1" applyAlignment="1">
      <alignment horizontal="center" vertical="center" wrapText="1"/>
    </xf>
    <xf numFmtId="0" fontId="17" fillId="0" borderId="32" xfId="7" applyFont="1" applyBorder="1" applyAlignment="1">
      <alignment horizontal="center" vertical="center" wrapText="1"/>
    </xf>
    <xf numFmtId="0" fontId="17" fillId="0" borderId="33" xfId="9" applyFont="1" applyBorder="1" applyAlignment="1">
      <alignment horizontal="center" vertical="center" wrapText="1"/>
    </xf>
    <xf numFmtId="0" fontId="17" fillId="0" borderId="31" xfId="9" applyFont="1" applyBorder="1" applyAlignment="1">
      <alignment horizontal="center" vertical="center" wrapText="1"/>
    </xf>
    <xf numFmtId="0" fontId="17" fillId="0" borderId="34" xfId="0" applyFont="1" applyBorder="1" applyAlignment="1">
      <alignment horizontal="center" vertical="center" wrapText="1"/>
    </xf>
    <xf numFmtId="0" fontId="17" fillId="0" borderId="16" xfId="0" applyFont="1" applyBorder="1" applyAlignment="1">
      <alignment horizontal="center" vertical="center" wrapText="1"/>
    </xf>
    <xf numFmtId="0" fontId="5" fillId="0" borderId="0" xfId="9" applyFont="1" applyAlignment="1">
      <alignment horizontal="left" vertical="center" wrapText="1"/>
    </xf>
    <xf numFmtId="0" fontId="10" fillId="0" borderId="0" xfId="9" applyFont="1" applyAlignment="1">
      <alignment horizontal="left" vertical="center" wrapText="1"/>
    </xf>
    <xf numFmtId="0" fontId="10" fillId="0" borderId="0" xfId="9" applyFont="1" applyAlignment="1">
      <alignment vertical="center" wrapText="1"/>
    </xf>
    <xf numFmtId="0" fontId="11" fillId="0" borderId="0" xfId="9" applyFont="1" applyAlignment="1">
      <alignment horizontal="center" vertical="center"/>
    </xf>
    <xf numFmtId="0" fontId="7" fillId="0" borderId="0" xfId="8" applyFont="1" applyAlignment="1">
      <alignment horizontal="left" vertical="center"/>
    </xf>
    <xf numFmtId="0" fontId="7" fillId="0" borderId="0" xfId="8" applyFont="1" applyAlignment="1">
      <alignment horizontal="center" vertical="center"/>
    </xf>
    <xf numFmtId="0" fontId="16" fillId="4" borderId="0" xfId="8" applyFont="1" applyFill="1" applyAlignment="1">
      <alignment horizontal="center" vertical="center"/>
    </xf>
    <xf numFmtId="0" fontId="28" fillId="5" borderId="28" xfId="0" applyFont="1" applyFill="1" applyBorder="1" applyAlignment="1">
      <alignment horizontal="center" vertical="center" wrapText="1"/>
    </xf>
    <xf numFmtId="0" fontId="28" fillId="5" borderId="30" xfId="0" applyFont="1" applyFill="1" applyBorder="1" applyAlignment="1">
      <alignment horizontal="center" vertical="center" wrapText="1"/>
    </xf>
    <xf numFmtId="0" fontId="28" fillId="5" borderId="16" xfId="0" applyFont="1" applyFill="1" applyBorder="1" applyAlignment="1">
      <alignment horizontal="center" vertical="center" wrapText="1"/>
    </xf>
    <xf numFmtId="0" fontId="28" fillId="5" borderId="18" xfId="0" applyFont="1" applyFill="1" applyBorder="1" applyAlignment="1">
      <alignment horizontal="center" vertical="center" wrapText="1"/>
    </xf>
    <xf numFmtId="0" fontId="28" fillId="5" borderId="26" xfId="0" applyFont="1" applyFill="1" applyBorder="1" applyAlignment="1">
      <alignment horizontal="center" vertical="center" wrapText="1"/>
    </xf>
    <xf numFmtId="0" fontId="10" fillId="0" borderId="0" xfId="8" applyFont="1" applyAlignment="1">
      <alignment horizontal="center" vertical="center"/>
    </xf>
    <xf numFmtId="0" fontId="6" fillId="0" borderId="27" xfId="0" applyFont="1" applyBorder="1" applyAlignment="1">
      <alignment horizontal="left" vertical="center" wrapText="1"/>
    </xf>
    <xf numFmtId="0" fontId="4" fillId="0" borderId="28" xfId="0" applyFont="1" applyBorder="1" applyAlignment="1">
      <alignment horizontal="left" vertical="center" wrapText="1"/>
    </xf>
    <xf numFmtId="0" fontId="4" fillId="0" borderId="30" xfId="0" applyFont="1" applyBorder="1" applyAlignment="1">
      <alignment horizontal="left" vertical="center" wrapText="1"/>
    </xf>
    <xf numFmtId="0" fontId="4" fillId="0" borderId="16" xfId="0" applyFont="1" applyBorder="1" applyAlignment="1">
      <alignment horizontal="left" vertical="center" wrapText="1"/>
    </xf>
    <xf numFmtId="0" fontId="4" fillId="0" borderId="18" xfId="0" applyFont="1" applyBorder="1" applyAlignment="1">
      <alignment horizontal="left" vertical="center" wrapText="1"/>
    </xf>
    <xf numFmtId="0" fontId="4" fillId="0" borderId="26" xfId="0" applyFont="1" applyBorder="1" applyAlignment="1">
      <alignment horizontal="left" vertical="center" wrapText="1"/>
    </xf>
    <xf numFmtId="0" fontId="16" fillId="0" borderId="0" xfId="11" applyFont="1" applyAlignment="1">
      <alignment horizontal="center" vertical="center"/>
    </xf>
    <xf numFmtId="0" fontId="16" fillId="4" borderId="0" xfId="0" applyFont="1" applyFill="1" applyAlignment="1">
      <alignment horizontal="center" vertical="center" wrapText="1"/>
    </xf>
    <xf numFmtId="0" fontId="16" fillId="6" borderId="10" xfId="0" applyFont="1" applyFill="1" applyBorder="1" applyAlignment="1">
      <alignment horizontal="center" vertical="center" wrapText="1"/>
    </xf>
    <xf numFmtId="0" fontId="10" fillId="0" borderId="0" xfId="0" applyFont="1" applyAlignment="1">
      <alignment horizontal="center" vertical="center" wrapText="1"/>
    </xf>
    <xf numFmtId="0" fontId="4" fillId="0" borderId="0" xfId="0" applyFont="1"/>
    <xf numFmtId="0" fontId="11" fillId="0" borderId="10" xfId="0" applyFont="1" applyBorder="1" applyAlignment="1">
      <alignment horizontal="center"/>
    </xf>
    <xf numFmtId="0" fontId="11" fillId="0" borderId="10" xfId="0" applyFont="1" applyBorder="1" applyAlignment="1" applyProtection="1">
      <alignment horizontal="center" vertical="center"/>
      <protection hidden="1"/>
    </xf>
    <xf numFmtId="0" fontId="4" fillId="0" borderId="18" xfId="0" applyFont="1" applyBorder="1"/>
    <xf numFmtId="0" fontId="6" fillId="0" borderId="0" xfId="11" applyFont="1" applyAlignment="1">
      <alignment horizontal="left" vertical="center"/>
    </xf>
  </cellXfs>
  <cellStyles count="14">
    <cellStyle name="Moneda" xfId="1" builtinId="4"/>
    <cellStyle name="Moneda [0]" xfId="2" builtinId="7"/>
    <cellStyle name="Moneda 2 3 2" xfId="13" xr:uid="{A9399699-5D3A-4B3C-8BA1-AB744A544919}"/>
    <cellStyle name="Normal" xfId="0" builtinId="0"/>
    <cellStyle name="Normal 10 2 2" xfId="9" xr:uid="{B4572B5E-EED1-4EE6-B823-D09361268311}"/>
    <cellStyle name="Normal 11 45 9" xfId="8" xr:uid="{6D14DCD3-F719-4178-A97E-075D6E8D3A1D}"/>
    <cellStyle name="Normal 2 2 3" xfId="6" xr:uid="{35652058-34B9-4208-AD1C-A751F639D613}"/>
    <cellStyle name="Normal 3" xfId="5" xr:uid="{672DB478-CD20-4E13-8440-A4C74B5748FA}"/>
    <cellStyle name="Normal 3 10" xfId="12" xr:uid="{A1108155-B8C8-44FC-81BF-9C53FFC1BD11}"/>
    <cellStyle name="Normal 3 2 2" xfId="11" xr:uid="{0500858B-5900-423D-8714-A7A069907E47}"/>
    <cellStyle name="Normal 4" xfId="4" xr:uid="{DDD50D37-BD28-4255-BD14-1078EC81F5E5}"/>
    <cellStyle name="Normal 68 2" xfId="7" xr:uid="{253ACBC6-BE9D-4D54-95A6-110320EB1AA4}"/>
    <cellStyle name="Normal 69" xfId="10" xr:uid="{3C0C0E43-284C-4CF5-B887-CCEB30730CB5}"/>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3</xdr:col>
      <xdr:colOff>541020</xdr:colOff>
      <xdr:row>0</xdr:row>
      <xdr:rowOff>83820</xdr:rowOff>
    </xdr:from>
    <xdr:to>
      <xdr:col>5</xdr:col>
      <xdr:colOff>830580</xdr:colOff>
      <xdr:row>0</xdr:row>
      <xdr:rowOff>830329</xdr:rowOff>
    </xdr:to>
    <xdr:pic>
      <xdr:nvPicPr>
        <xdr:cNvPr id="2" name="Imagen 1">
          <a:extLst>
            <a:ext uri="{FF2B5EF4-FFF2-40B4-BE49-F238E27FC236}">
              <a16:creationId xmlns:a16="http://schemas.microsoft.com/office/drawing/2014/main" id="{B5A8E448-9D63-45DD-B583-5B9FDA8AE0A0}"/>
            </a:ext>
          </a:extLst>
        </xdr:cNvPr>
        <xdr:cNvPicPr>
          <a:picLocks noChangeAspect="1"/>
        </xdr:cNvPicPr>
      </xdr:nvPicPr>
      <xdr:blipFill rotWithShape="1">
        <a:blip xmlns:r="http://schemas.openxmlformats.org/officeDocument/2006/relationships" r:embed="rId1"/>
        <a:srcRect l="15426" t="13003" r="15513" b="16467"/>
        <a:stretch/>
      </xdr:blipFill>
      <xdr:spPr>
        <a:xfrm>
          <a:off x="6073140" y="83820"/>
          <a:ext cx="2095500" cy="7465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624840</xdr:colOff>
      <xdr:row>0</xdr:row>
      <xdr:rowOff>76200</xdr:rowOff>
    </xdr:from>
    <xdr:to>
      <xdr:col>8</xdr:col>
      <xdr:colOff>358140</xdr:colOff>
      <xdr:row>0</xdr:row>
      <xdr:rowOff>822709</xdr:rowOff>
    </xdr:to>
    <xdr:pic>
      <xdr:nvPicPr>
        <xdr:cNvPr id="2" name="Imagen 1">
          <a:extLst>
            <a:ext uri="{FF2B5EF4-FFF2-40B4-BE49-F238E27FC236}">
              <a16:creationId xmlns:a16="http://schemas.microsoft.com/office/drawing/2014/main" id="{74E08AE2-26B0-40A9-9A3F-05C1104FF238}"/>
            </a:ext>
          </a:extLst>
        </xdr:cNvPr>
        <xdr:cNvPicPr>
          <a:picLocks noChangeAspect="1"/>
        </xdr:cNvPicPr>
      </xdr:nvPicPr>
      <xdr:blipFill rotWithShape="1">
        <a:blip xmlns:r="http://schemas.openxmlformats.org/officeDocument/2006/relationships" r:embed="rId1"/>
        <a:srcRect l="15426" t="13003" r="15513" b="16467"/>
        <a:stretch/>
      </xdr:blipFill>
      <xdr:spPr>
        <a:xfrm>
          <a:off x="5783580" y="76200"/>
          <a:ext cx="2095500" cy="74650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731520</xdr:colOff>
      <xdr:row>0</xdr:row>
      <xdr:rowOff>68580</xdr:rowOff>
    </xdr:from>
    <xdr:to>
      <xdr:col>5</xdr:col>
      <xdr:colOff>457200</xdr:colOff>
      <xdr:row>0</xdr:row>
      <xdr:rowOff>815089</xdr:rowOff>
    </xdr:to>
    <xdr:pic>
      <xdr:nvPicPr>
        <xdr:cNvPr id="2" name="Imagen 1">
          <a:extLst>
            <a:ext uri="{FF2B5EF4-FFF2-40B4-BE49-F238E27FC236}">
              <a16:creationId xmlns:a16="http://schemas.microsoft.com/office/drawing/2014/main" id="{61245616-1D98-4DEB-B701-E90574EF81D0}"/>
            </a:ext>
          </a:extLst>
        </xdr:cNvPr>
        <xdr:cNvPicPr>
          <a:picLocks noChangeAspect="1"/>
        </xdr:cNvPicPr>
      </xdr:nvPicPr>
      <xdr:blipFill rotWithShape="1">
        <a:blip xmlns:r="http://schemas.openxmlformats.org/officeDocument/2006/relationships" r:embed="rId1"/>
        <a:srcRect l="15426" t="13003" r="15513" b="16467"/>
        <a:stretch/>
      </xdr:blipFill>
      <xdr:spPr>
        <a:xfrm>
          <a:off x="6560820" y="68580"/>
          <a:ext cx="2095500" cy="74650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561975</xdr:colOff>
      <xdr:row>0</xdr:row>
      <xdr:rowOff>89535</xdr:rowOff>
    </xdr:from>
    <xdr:to>
      <xdr:col>2</xdr:col>
      <xdr:colOff>472441</xdr:colOff>
      <xdr:row>0</xdr:row>
      <xdr:rowOff>1120140</xdr:rowOff>
    </xdr:to>
    <xdr:pic>
      <xdr:nvPicPr>
        <xdr:cNvPr id="2" name="Imagen 1" descr="C:\Users\Comunicaciones\Desktop\Membrete-02.png">
          <a:extLst>
            <a:ext uri="{FF2B5EF4-FFF2-40B4-BE49-F238E27FC236}">
              <a16:creationId xmlns:a16="http://schemas.microsoft.com/office/drawing/2014/main" id="{0C11120B-7591-4B85-A125-D8D53491472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8527" t="3409" r="54273" b="83534"/>
        <a:stretch/>
      </xdr:blipFill>
      <xdr:spPr bwMode="auto">
        <a:xfrm>
          <a:off x="561975" y="89535"/>
          <a:ext cx="2105026" cy="1000125"/>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224118</xdr:colOff>
      <xdr:row>0</xdr:row>
      <xdr:rowOff>89647</xdr:rowOff>
    </xdr:from>
    <xdr:to>
      <xdr:col>2</xdr:col>
      <xdr:colOff>685800</xdr:colOff>
      <xdr:row>0</xdr:row>
      <xdr:rowOff>1066800</xdr:rowOff>
    </xdr:to>
    <xdr:pic>
      <xdr:nvPicPr>
        <xdr:cNvPr id="2" name="Imagen 1" descr="C:\Users\Comunicaciones\Desktop\Membrete-02.png">
          <a:extLst>
            <a:ext uri="{FF2B5EF4-FFF2-40B4-BE49-F238E27FC236}">
              <a16:creationId xmlns:a16="http://schemas.microsoft.com/office/drawing/2014/main" id="{66F2A8EC-E394-49BF-8FED-9C87D282A478}"/>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713" r="53458" b="85584"/>
        <a:stretch/>
      </xdr:blipFill>
      <xdr:spPr bwMode="auto">
        <a:xfrm>
          <a:off x="224118" y="89647"/>
          <a:ext cx="2854362" cy="94667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219075</xdr:colOff>
      <xdr:row>0</xdr:row>
      <xdr:rowOff>76201</xdr:rowOff>
    </xdr:from>
    <xdr:to>
      <xdr:col>2</xdr:col>
      <xdr:colOff>769620</xdr:colOff>
      <xdr:row>0</xdr:row>
      <xdr:rowOff>1082041</xdr:rowOff>
    </xdr:to>
    <xdr:pic>
      <xdr:nvPicPr>
        <xdr:cNvPr id="2" name="Imagen 1" descr="C:\Users\Comunicaciones\Desktop\Membrete-02.png">
          <a:extLst>
            <a:ext uri="{FF2B5EF4-FFF2-40B4-BE49-F238E27FC236}">
              <a16:creationId xmlns:a16="http://schemas.microsoft.com/office/drawing/2014/main" id="{2D27C008-A5A9-4698-8227-37689E2D9260}"/>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3713" r="53458" b="85584"/>
        <a:stretch/>
      </xdr:blipFill>
      <xdr:spPr bwMode="auto">
        <a:xfrm>
          <a:off x="219075" y="76201"/>
          <a:ext cx="2988945" cy="975360"/>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87631</xdr:colOff>
      <xdr:row>0</xdr:row>
      <xdr:rowOff>66675</xdr:rowOff>
    </xdr:from>
    <xdr:to>
      <xdr:col>1</xdr:col>
      <xdr:colOff>883920</xdr:colOff>
      <xdr:row>0</xdr:row>
      <xdr:rowOff>1036320</xdr:rowOff>
    </xdr:to>
    <xdr:pic>
      <xdr:nvPicPr>
        <xdr:cNvPr id="2" name="Imagen 1" descr="C:\Users\Comunicaciones\Desktop\Membrete-02.png">
          <a:extLst>
            <a:ext uri="{FF2B5EF4-FFF2-40B4-BE49-F238E27FC236}">
              <a16:creationId xmlns:a16="http://schemas.microsoft.com/office/drawing/2014/main" id="{A163042D-7CA8-40DE-AB47-F0E228018F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7753" t="3713" r="53458" b="85584"/>
        <a:stretch/>
      </xdr:blipFill>
      <xdr:spPr bwMode="auto">
        <a:xfrm>
          <a:off x="87631" y="66675"/>
          <a:ext cx="2259329" cy="923925"/>
        </a:xfrm>
        <a:prstGeom prst="rect">
          <a:avLst/>
        </a:prstGeom>
        <a:noFill/>
        <a:ln>
          <a:noFill/>
        </a:ln>
        <a:extLst>
          <a:ext uri="{53640926-AAD7-44D8-BBD7-CCE9431645EC}">
            <a14:shadowObscured xmlns:a14="http://schemas.microsoft.com/office/drawing/2010/main"/>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Y:\TECNICA\CONTRATOS%202023\Donmatias\9.%20Mejoramiento%20I.E.%20san%20agustin%20Donmatias\1.%20Interadministrativo\2.%20Presupuesto\2)%20PPTO%20ESCUELA%20SAN%20AGUSTIN%20GARCIA%20DONMATI&#769;AS%20FINAL.xlsx" TargetMode="External"/><Relationship Id="rId1" Type="http://schemas.openxmlformats.org/officeDocument/2006/relationships/externalLinkPath" Target="/TECNICA/CONTRATOS%202023/Donmatias/9.%20Mejoramiento%20I.E.%20san%20agustin%20Donmatias/1.%20Interadministrativo/2.%20Presupuesto/2)%20PPTO%20ESCUELA%20SAN%20AGUSTIN%20GARCIA%20DONMATI&#769;AS%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PTO INICIAL "/>
      <sheetName val="AU"/>
      <sheetName val="APU"/>
      <sheetName val="SALARIOS"/>
      <sheetName val="INSUMOS"/>
      <sheetName val="SUBANÁLISIS"/>
      <sheetName val="EQUIPOS"/>
      <sheetName val="PGIO"/>
      <sheetName val="PAPSO OBRA"/>
      <sheetName val="POLIZA OBRA"/>
      <sheetName val="PRESUPUESTO 1"/>
      <sheetName val="INTERV"/>
      <sheetName val="F.M"/>
      <sheetName val="Poliza Interventoría"/>
      <sheetName val="Memoria de Cálculo  1,1"/>
      <sheetName val="Memoria de Cálculo  1,2)"/>
      <sheetName val="Memoria de Cálculo  1,3"/>
      <sheetName val="Memoria de Cálculo  1,4"/>
      <sheetName val="Memoria de Cálculo  1,5"/>
      <sheetName val="Memoria de Cálculo  2.1"/>
      <sheetName val="Memoria de Cálculo  2.2"/>
      <sheetName val="Memoria de Cálculo  2.3"/>
      <sheetName val="Memoria de Cálculo  3.1 "/>
      <sheetName val="Memoria de Cálculo  4.1"/>
      <sheetName val="Memoria de Cálculo  5.1"/>
      <sheetName val="Memoria de Cálculo  5.2"/>
      <sheetName val="Memoria de Cálculo  5.3"/>
      <sheetName val="Memoria de Cálculo  6.1"/>
      <sheetName val="Memoria de Cálculo  6.2"/>
      <sheetName val="Memoria de Cálculo  6.3"/>
      <sheetName val="Memoria de Cálculo  6.4"/>
      <sheetName val="Memoria de Cálculo  6.5."/>
      <sheetName val="Memoria de Cálculo  6.6."/>
      <sheetName val="Memoria de Cálculo  6.7."/>
      <sheetName val="Memoria de Cálculo  6.8."/>
      <sheetName val="Memoria de Cálculo  7.1"/>
      <sheetName val="Memoria de Cálculo  8.1"/>
      <sheetName val="Memoria de Cálculo  8.2"/>
      <sheetName val="Memoria de Cálculo  8.3"/>
      <sheetName val="Memoria de Cálculo  8.4"/>
      <sheetName val="Memoria de Cálculo  8.5"/>
      <sheetName val="Memoria de Cálculo  8.6"/>
      <sheetName val="Memoria de Cálculo  8.7"/>
      <sheetName val="Memoria de Cálculo  9.1"/>
      <sheetName val="Memoria de Cálculo  9.2"/>
      <sheetName val="Memoria de Cálculo  9.3"/>
    </sheetNames>
    <sheetDataSet>
      <sheetData sheetId="0"/>
      <sheetData sheetId="1">
        <row r="30">
          <cell r="H30">
            <v>0.2666</v>
          </cell>
        </row>
        <row r="31">
          <cell r="H31">
            <v>0.05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008B81-9930-468E-A0EC-C9EF1CA9C3C8}">
  <dimension ref="A1:F50"/>
  <sheetViews>
    <sheetView topLeftCell="A42" workbookViewId="0">
      <selection activeCell="C44" sqref="C44"/>
    </sheetView>
  </sheetViews>
  <sheetFormatPr baseColWidth="10" defaultRowHeight="14.4" x14ac:dyDescent="0.3"/>
  <cols>
    <col min="1" max="1" width="9" customWidth="1"/>
    <col min="2" max="2" width="59" customWidth="1"/>
    <col min="3" max="3" width="12.6640625" customWidth="1"/>
    <col min="4" max="4" width="13.6640625" customWidth="1"/>
    <col min="5" max="5" width="12.6640625" bestFit="1" customWidth="1"/>
    <col min="6" max="6" width="22.44140625" customWidth="1"/>
  </cols>
  <sheetData>
    <row r="1" spans="1:6" ht="70.8" customHeight="1" x14ac:dyDescent="0.3">
      <c r="A1" s="133" t="s">
        <v>114</v>
      </c>
      <c r="B1" s="134"/>
      <c r="C1" s="135"/>
      <c r="D1" s="130"/>
      <c r="E1" s="131"/>
      <c r="F1" s="132"/>
    </row>
    <row r="2" spans="1:6" x14ac:dyDescent="0.3">
      <c r="A2" s="130" t="s">
        <v>113</v>
      </c>
      <c r="B2" s="131"/>
      <c r="C2" s="131"/>
      <c r="D2" s="131"/>
      <c r="E2" s="131"/>
      <c r="F2" s="132"/>
    </row>
    <row r="3" spans="1:6" x14ac:dyDescent="0.3">
      <c r="A3" s="130" t="s">
        <v>112</v>
      </c>
      <c r="B3" s="131"/>
      <c r="C3" s="131"/>
      <c r="D3" s="131"/>
      <c r="E3" s="131"/>
      <c r="F3" s="132"/>
    </row>
    <row r="4" spans="1:6" x14ac:dyDescent="0.3">
      <c r="A4" s="21" t="s">
        <v>0</v>
      </c>
      <c r="B4" s="21" t="s">
        <v>1</v>
      </c>
      <c r="C4" s="21" t="s">
        <v>2</v>
      </c>
      <c r="D4" s="21" t="s">
        <v>3</v>
      </c>
      <c r="E4" s="22" t="s">
        <v>4</v>
      </c>
      <c r="F4" s="22" t="s">
        <v>5</v>
      </c>
    </row>
    <row r="5" spans="1:6" x14ac:dyDescent="0.3">
      <c r="A5" s="23" t="s">
        <v>6</v>
      </c>
      <c r="B5" s="23"/>
      <c r="C5" s="23"/>
      <c r="D5" s="23"/>
      <c r="E5" s="23"/>
      <c r="F5" s="23"/>
    </row>
    <row r="6" spans="1:6" ht="138" x14ac:dyDescent="0.3">
      <c r="A6" s="2" t="s">
        <v>7</v>
      </c>
      <c r="B6" s="1" t="s">
        <v>8</v>
      </c>
      <c r="C6" s="2" t="s">
        <v>9</v>
      </c>
      <c r="D6" s="3">
        <v>518.65560000000016</v>
      </c>
      <c r="E6" s="4"/>
      <c r="F6" s="4">
        <f>+D6*E6</f>
        <v>0</v>
      </c>
    </row>
    <row r="7" spans="1:6" ht="69" x14ac:dyDescent="0.3">
      <c r="A7" s="2" t="s">
        <v>10</v>
      </c>
      <c r="B7" s="1" t="s">
        <v>11</v>
      </c>
      <c r="C7" s="2" t="s">
        <v>12</v>
      </c>
      <c r="D7" s="3">
        <v>273.94780000000009</v>
      </c>
      <c r="E7" s="4"/>
      <c r="F7" s="4">
        <f t="shared" ref="F7:F9" si="0">+D7*E7</f>
        <v>0</v>
      </c>
    </row>
    <row r="8" spans="1:6" ht="82.8" x14ac:dyDescent="0.3">
      <c r="A8" s="2" t="s">
        <v>13</v>
      </c>
      <c r="B8" s="1" t="s">
        <v>14</v>
      </c>
      <c r="C8" s="2" t="s">
        <v>15</v>
      </c>
      <c r="D8" s="3">
        <v>7.4799999999999995</v>
      </c>
      <c r="E8" s="4"/>
      <c r="F8" s="4">
        <f t="shared" si="0"/>
        <v>0</v>
      </c>
    </row>
    <row r="9" spans="1:6" ht="69" x14ac:dyDescent="0.3">
      <c r="A9" s="2">
        <v>1.4</v>
      </c>
      <c r="B9" s="1" t="s">
        <v>16</v>
      </c>
      <c r="C9" s="2" t="s">
        <v>12</v>
      </c>
      <c r="D9" s="3">
        <v>583.02880000000016</v>
      </c>
      <c r="E9" s="4"/>
      <c r="F9" s="4">
        <f t="shared" si="0"/>
        <v>0</v>
      </c>
    </row>
    <row r="10" spans="1:6" ht="69" x14ac:dyDescent="0.3">
      <c r="A10" s="2" t="s">
        <v>17</v>
      </c>
      <c r="B10" s="1" t="s">
        <v>18</v>
      </c>
      <c r="C10" s="2" t="s">
        <v>19</v>
      </c>
      <c r="D10" s="3">
        <v>94.017240000000015</v>
      </c>
      <c r="E10" s="4"/>
      <c r="F10" s="4">
        <f>+D10*E10</f>
        <v>0</v>
      </c>
    </row>
    <row r="11" spans="1:6" x14ac:dyDescent="0.3">
      <c r="A11" s="23" t="s">
        <v>20</v>
      </c>
      <c r="B11" s="23"/>
      <c r="C11" s="23"/>
      <c r="D11" s="23"/>
      <c r="E11" s="23"/>
      <c r="F11" s="23"/>
    </row>
    <row r="12" spans="1:6" ht="110.4" x14ac:dyDescent="0.3">
      <c r="A12" s="2">
        <v>2.1</v>
      </c>
      <c r="B12" s="1" t="s">
        <v>21</v>
      </c>
      <c r="C12" s="2" t="s">
        <v>9</v>
      </c>
      <c r="D12" s="3">
        <v>498.5682000000001</v>
      </c>
      <c r="E12" s="4"/>
      <c r="F12" s="4">
        <f t="shared" ref="F12:F14" si="1">+D12*E12</f>
        <v>0</v>
      </c>
    </row>
    <row r="13" spans="1:6" ht="55.2" x14ac:dyDescent="0.3">
      <c r="A13" s="2">
        <v>2.2000000000000002</v>
      </c>
      <c r="B13" s="5" t="s">
        <v>22</v>
      </c>
      <c r="C13" s="2" t="s">
        <v>15</v>
      </c>
      <c r="D13" s="3">
        <v>106.14</v>
      </c>
      <c r="E13" s="4"/>
      <c r="F13" s="4">
        <f t="shared" si="1"/>
        <v>0</v>
      </c>
    </row>
    <row r="14" spans="1:6" ht="55.2" x14ac:dyDescent="0.3">
      <c r="A14" s="2">
        <v>2.2999999999999998</v>
      </c>
      <c r="B14" s="1" t="s">
        <v>23</v>
      </c>
      <c r="C14" s="2" t="s">
        <v>9</v>
      </c>
      <c r="D14" s="3">
        <v>332.5797</v>
      </c>
      <c r="E14" s="4"/>
      <c r="F14" s="4">
        <f t="shared" si="1"/>
        <v>0</v>
      </c>
    </row>
    <row r="15" spans="1:6" x14ac:dyDescent="0.3">
      <c r="A15" s="23" t="s">
        <v>24</v>
      </c>
      <c r="B15" s="23"/>
      <c r="C15" s="23"/>
      <c r="D15" s="23"/>
      <c r="E15" s="23"/>
      <c r="F15" s="23"/>
    </row>
    <row r="16" spans="1:6" ht="41.4" x14ac:dyDescent="0.3">
      <c r="A16" s="2" t="s">
        <v>25</v>
      </c>
      <c r="B16" s="6" t="s">
        <v>26</v>
      </c>
      <c r="C16" s="7" t="s">
        <v>12</v>
      </c>
      <c r="D16" s="3">
        <v>583.02880000000016</v>
      </c>
      <c r="E16" s="4"/>
      <c r="F16" s="4">
        <f>+D16*E16</f>
        <v>0</v>
      </c>
    </row>
    <row r="17" spans="1:6" x14ac:dyDescent="0.3">
      <c r="A17" s="23" t="s">
        <v>27</v>
      </c>
      <c r="B17" s="23"/>
      <c r="C17" s="23"/>
      <c r="D17" s="23"/>
      <c r="E17" s="23"/>
      <c r="F17" s="24"/>
    </row>
    <row r="18" spans="1:6" ht="69" x14ac:dyDescent="0.3">
      <c r="A18" s="2">
        <v>4.0999999999999996</v>
      </c>
      <c r="B18" s="12" t="s">
        <v>28</v>
      </c>
      <c r="C18" s="7" t="s">
        <v>12</v>
      </c>
      <c r="D18" s="9">
        <v>514.71560000000011</v>
      </c>
      <c r="E18" s="4"/>
      <c r="F18" s="4">
        <f t="shared" ref="F18" si="2">+D18*E18</f>
        <v>0</v>
      </c>
    </row>
    <row r="19" spans="1:6" x14ac:dyDescent="0.3">
      <c r="A19" s="23" t="s">
        <v>29</v>
      </c>
      <c r="B19" s="23"/>
      <c r="C19" s="23"/>
      <c r="D19" s="23"/>
      <c r="E19" s="23"/>
      <c r="F19" s="24"/>
    </row>
    <row r="20" spans="1:6" ht="69" x14ac:dyDescent="0.3">
      <c r="A20" s="2" t="s">
        <v>30</v>
      </c>
      <c r="B20" s="1" t="s">
        <v>31</v>
      </c>
      <c r="C20" s="2" t="s">
        <v>32</v>
      </c>
      <c r="D20" s="3">
        <v>50</v>
      </c>
      <c r="E20" s="13"/>
      <c r="F20" s="8">
        <f>+D20*E20</f>
        <v>0</v>
      </c>
    </row>
    <row r="21" spans="1:6" ht="27.6" x14ac:dyDescent="0.3">
      <c r="A21" s="2" t="s">
        <v>33</v>
      </c>
      <c r="B21" s="1" t="s">
        <v>34</v>
      </c>
      <c r="C21" s="2" t="s">
        <v>35</v>
      </c>
      <c r="D21" s="3">
        <v>21</v>
      </c>
      <c r="E21" s="8"/>
      <c r="F21" s="4">
        <f t="shared" ref="F21:F22" si="3">+D21*E21</f>
        <v>0</v>
      </c>
    </row>
    <row r="22" spans="1:6" ht="27.6" x14ac:dyDescent="0.3">
      <c r="A22" s="2" t="s">
        <v>36</v>
      </c>
      <c r="B22" s="1" t="s">
        <v>37</v>
      </c>
      <c r="C22" s="2" t="s">
        <v>32</v>
      </c>
      <c r="D22" s="3">
        <v>29</v>
      </c>
      <c r="E22" s="8"/>
      <c r="F22" s="4">
        <f t="shared" si="3"/>
        <v>0</v>
      </c>
    </row>
    <row r="23" spans="1:6" x14ac:dyDescent="0.3">
      <c r="A23" s="23" t="s">
        <v>38</v>
      </c>
      <c r="B23" s="23"/>
      <c r="C23" s="23"/>
      <c r="D23" s="23"/>
      <c r="E23" s="23"/>
      <c r="F23" s="23"/>
    </row>
    <row r="24" spans="1:6" ht="55.2" x14ac:dyDescent="0.3">
      <c r="A24" s="14" t="s">
        <v>39</v>
      </c>
      <c r="B24" s="1" t="s">
        <v>40</v>
      </c>
      <c r="C24" s="2" t="s">
        <v>32</v>
      </c>
      <c r="D24" s="3">
        <v>48</v>
      </c>
      <c r="E24" s="4"/>
      <c r="F24" s="4">
        <f>+D24*E24</f>
        <v>0</v>
      </c>
    </row>
    <row r="25" spans="1:6" ht="41.4" x14ac:dyDescent="0.3">
      <c r="A25" s="2" t="s">
        <v>41</v>
      </c>
      <c r="B25" s="6" t="s">
        <v>42</v>
      </c>
      <c r="C25" s="7" t="s">
        <v>15</v>
      </c>
      <c r="D25" s="9">
        <v>9</v>
      </c>
      <c r="E25" s="4"/>
      <c r="F25" s="4">
        <f t="shared" ref="F25:F31" si="4">+D25*E25</f>
        <v>0</v>
      </c>
    </row>
    <row r="26" spans="1:6" ht="41.4" x14ac:dyDescent="0.3">
      <c r="A26" s="2" t="s">
        <v>43</v>
      </c>
      <c r="B26" s="6" t="s">
        <v>44</v>
      </c>
      <c r="C26" s="7" t="s">
        <v>32</v>
      </c>
      <c r="D26" s="9">
        <v>12</v>
      </c>
      <c r="E26" s="4"/>
      <c r="F26" s="4">
        <f t="shared" si="4"/>
        <v>0</v>
      </c>
    </row>
    <row r="27" spans="1:6" ht="69" x14ac:dyDescent="0.3">
      <c r="A27" s="2" t="s">
        <v>45</v>
      </c>
      <c r="B27" s="6" t="s">
        <v>46</v>
      </c>
      <c r="C27" s="7" t="s">
        <v>35</v>
      </c>
      <c r="D27" s="9">
        <v>7</v>
      </c>
      <c r="E27" s="4"/>
      <c r="F27" s="4">
        <f t="shared" si="4"/>
        <v>0</v>
      </c>
    </row>
    <row r="28" spans="1:6" ht="27.6" x14ac:dyDescent="0.3">
      <c r="A28" s="2" t="s">
        <v>47</v>
      </c>
      <c r="B28" s="1" t="s">
        <v>48</v>
      </c>
      <c r="C28" s="2" t="s">
        <v>35</v>
      </c>
      <c r="D28" s="3">
        <v>38</v>
      </c>
      <c r="E28" s="4"/>
      <c r="F28" s="4">
        <f t="shared" si="4"/>
        <v>0</v>
      </c>
    </row>
    <row r="29" spans="1:6" ht="27.6" x14ac:dyDescent="0.3">
      <c r="A29" s="2" t="s">
        <v>49</v>
      </c>
      <c r="B29" s="1" t="s">
        <v>50</v>
      </c>
      <c r="C29" s="2" t="s">
        <v>35</v>
      </c>
      <c r="D29" s="3">
        <v>7</v>
      </c>
      <c r="E29" s="4"/>
      <c r="F29" s="4">
        <f t="shared" si="4"/>
        <v>0</v>
      </c>
    </row>
    <row r="30" spans="1:6" ht="55.2" x14ac:dyDescent="0.3">
      <c r="A30" s="14" t="s">
        <v>51</v>
      </c>
      <c r="B30" s="1" t="s">
        <v>52</v>
      </c>
      <c r="C30" s="2" t="s">
        <v>32</v>
      </c>
      <c r="D30" s="3">
        <v>5</v>
      </c>
      <c r="E30" s="4"/>
      <c r="F30" s="4">
        <f t="shared" si="4"/>
        <v>0</v>
      </c>
    </row>
    <row r="31" spans="1:6" ht="41.4" x14ac:dyDescent="0.3">
      <c r="A31" s="2" t="s">
        <v>53</v>
      </c>
      <c r="B31" s="1" t="s">
        <v>54</v>
      </c>
      <c r="C31" s="2" t="s">
        <v>32</v>
      </c>
      <c r="D31" s="3">
        <v>7</v>
      </c>
      <c r="E31" s="8"/>
      <c r="F31" s="4">
        <f t="shared" si="4"/>
        <v>0</v>
      </c>
    </row>
    <row r="32" spans="1:6" x14ac:dyDescent="0.3">
      <c r="A32" s="23" t="s">
        <v>55</v>
      </c>
      <c r="B32" s="23"/>
      <c r="C32" s="23"/>
      <c r="D32" s="23"/>
      <c r="E32" s="23"/>
      <c r="F32" s="23"/>
    </row>
    <row r="33" spans="1:6" ht="27.6" x14ac:dyDescent="0.3">
      <c r="A33" s="15" t="s">
        <v>56</v>
      </c>
      <c r="B33" s="1" t="s">
        <v>57</v>
      </c>
      <c r="C33" s="7" t="s">
        <v>32</v>
      </c>
      <c r="D33" s="3">
        <v>1</v>
      </c>
      <c r="E33" s="4"/>
      <c r="F33" s="4">
        <f>+D33*E33</f>
        <v>0</v>
      </c>
    </row>
    <row r="34" spans="1:6" x14ac:dyDescent="0.3">
      <c r="A34" s="23" t="s">
        <v>58</v>
      </c>
      <c r="B34" s="23"/>
      <c r="C34" s="23"/>
      <c r="D34" s="23"/>
      <c r="E34" s="23"/>
      <c r="F34" s="23"/>
    </row>
    <row r="35" spans="1:6" ht="55.2" x14ac:dyDescent="0.3">
      <c r="A35" s="2">
        <v>8.1</v>
      </c>
      <c r="B35" s="1" t="s">
        <v>59</v>
      </c>
      <c r="C35" s="2" t="s">
        <v>9</v>
      </c>
      <c r="D35" s="3">
        <v>1112.355</v>
      </c>
      <c r="E35" s="8"/>
      <c r="F35" s="4">
        <f>+D35*E35</f>
        <v>0</v>
      </c>
    </row>
    <row r="36" spans="1:6" ht="41.4" x14ac:dyDescent="0.3">
      <c r="A36" s="2">
        <v>8.1999999999999993</v>
      </c>
      <c r="B36" s="1" t="s">
        <v>60</v>
      </c>
      <c r="C36" s="2" t="s">
        <v>9</v>
      </c>
      <c r="D36" s="3">
        <v>1112.355</v>
      </c>
      <c r="E36" s="8"/>
      <c r="F36" s="4">
        <f>+D36*E36</f>
        <v>0</v>
      </c>
    </row>
    <row r="37" spans="1:6" ht="41.4" x14ac:dyDescent="0.3">
      <c r="A37" s="2">
        <v>8.3000000000000007</v>
      </c>
      <c r="B37" s="1" t="s">
        <v>61</v>
      </c>
      <c r="C37" s="2" t="s">
        <v>62</v>
      </c>
      <c r="D37" s="3">
        <v>92.140000000000015</v>
      </c>
      <c r="E37" s="8"/>
      <c r="F37" s="4">
        <f>+D37*E37</f>
        <v>0</v>
      </c>
    </row>
    <row r="38" spans="1:6" ht="27.6" x14ac:dyDescent="0.3">
      <c r="A38" s="2">
        <v>8.4</v>
      </c>
      <c r="B38" s="1" t="s">
        <v>63</v>
      </c>
      <c r="C38" s="2" t="s">
        <v>64</v>
      </c>
      <c r="D38" s="3">
        <v>328.56000000000006</v>
      </c>
      <c r="E38" s="8"/>
      <c r="F38" s="4">
        <f t="shared" ref="F38:F41" si="5">+D38*E38</f>
        <v>0</v>
      </c>
    </row>
    <row r="39" spans="1:6" ht="69" x14ac:dyDescent="0.3">
      <c r="A39" s="2">
        <v>8.5</v>
      </c>
      <c r="B39" s="1" t="s">
        <v>65</v>
      </c>
      <c r="C39" s="2" t="s">
        <v>66</v>
      </c>
      <c r="D39" s="3">
        <v>55</v>
      </c>
      <c r="E39" s="8"/>
      <c r="F39" s="4">
        <f t="shared" si="5"/>
        <v>0</v>
      </c>
    </row>
    <row r="40" spans="1:6" ht="41.4" x14ac:dyDescent="0.3">
      <c r="A40" s="2">
        <v>8.6</v>
      </c>
      <c r="B40" s="1" t="s">
        <v>67</v>
      </c>
      <c r="C40" s="2" t="s">
        <v>66</v>
      </c>
      <c r="D40" s="3">
        <v>16</v>
      </c>
      <c r="E40" s="8"/>
      <c r="F40" s="4">
        <f t="shared" si="5"/>
        <v>0</v>
      </c>
    </row>
    <row r="41" spans="1:6" x14ac:dyDescent="0.3">
      <c r="A41" s="2">
        <v>8.6999999999999993</v>
      </c>
      <c r="B41" s="1" t="s">
        <v>68</v>
      </c>
      <c r="C41" s="2" t="s">
        <v>64</v>
      </c>
      <c r="D41" s="3">
        <v>30</v>
      </c>
      <c r="E41" s="8"/>
      <c r="F41" s="4">
        <f t="shared" si="5"/>
        <v>0</v>
      </c>
    </row>
    <row r="42" spans="1:6" x14ac:dyDescent="0.3">
      <c r="A42" s="23" t="s">
        <v>69</v>
      </c>
      <c r="B42" s="23"/>
      <c r="C42" s="23"/>
      <c r="D42" s="23"/>
      <c r="E42" s="23"/>
      <c r="F42" s="23"/>
    </row>
    <row r="43" spans="1:6" ht="96.6" x14ac:dyDescent="0.3">
      <c r="A43" s="2">
        <v>9.1</v>
      </c>
      <c r="B43" s="6" t="s">
        <v>70</v>
      </c>
      <c r="C43" s="7" t="s">
        <v>12</v>
      </c>
      <c r="D43" s="9">
        <v>3593.8731500000063</v>
      </c>
      <c r="E43" s="4"/>
      <c r="F43" s="4">
        <f>+D43*E43</f>
        <v>0</v>
      </c>
    </row>
    <row r="44" spans="1:6" ht="96.6" x14ac:dyDescent="0.3">
      <c r="A44" s="2">
        <v>9.1999999999999993</v>
      </c>
      <c r="B44" s="6" t="s">
        <v>71</v>
      </c>
      <c r="C44" s="7" t="s">
        <v>64</v>
      </c>
      <c r="D44" s="9">
        <v>40.61</v>
      </c>
      <c r="E44" s="4"/>
      <c r="F44" s="4">
        <f>+D44*E44</f>
        <v>0</v>
      </c>
    </row>
    <row r="45" spans="1:6" ht="96.6" x14ac:dyDescent="0.3">
      <c r="A45" s="2">
        <v>9.3000000000000007</v>
      </c>
      <c r="B45" s="6" t="s">
        <v>72</v>
      </c>
      <c r="C45" s="7" t="s">
        <v>62</v>
      </c>
      <c r="D45" s="9">
        <v>1095.8195000000001</v>
      </c>
      <c r="E45" s="4"/>
      <c r="F45" s="4">
        <f>+D45*E45</f>
        <v>0</v>
      </c>
    </row>
    <row r="46" spans="1:6" ht="15.6" x14ac:dyDescent="0.3">
      <c r="A46" s="16"/>
      <c r="B46" s="129" t="s">
        <v>73</v>
      </c>
      <c r="C46" s="129"/>
      <c r="D46" s="129"/>
      <c r="E46" s="129"/>
      <c r="F46" s="17">
        <f>ROUND(SUM(F6:F45),0)</f>
        <v>0</v>
      </c>
    </row>
    <row r="47" spans="1:6" ht="15.6" x14ac:dyDescent="0.3">
      <c r="A47" s="128" t="s">
        <v>74</v>
      </c>
      <c r="B47" s="128"/>
      <c r="C47" s="128"/>
      <c r="D47" s="128"/>
      <c r="E47" s="18">
        <f>+[1]AU!H30</f>
        <v>0.2666</v>
      </c>
      <c r="F47" s="19">
        <f>+F46*E47</f>
        <v>0</v>
      </c>
    </row>
    <row r="48" spans="1:6" ht="15.6" x14ac:dyDescent="0.3">
      <c r="A48" s="128" t="s">
        <v>75</v>
      </c>
      <c r="B48" s="128"/>
      <c r="C48" s="128"/>
      <c r="D48" s="128"/>
      <c r="E48" s="18">
        <f>+[1]AU!H31</f>
        <v>0.05</v>
      </c>
      <c r="F48" s="19">
        <f>+F46*E48</f>
        <v>0</v>
      </c>
    </row>
    <row r="49" spans="1:6" ht="15.6" x14ac:dyDescent="0.3">
      <c r="A49" s="128" t="s">
        <v>76</v>
      </c>
      <c r="B49" s="128"/>
      <c r="C49" s="128"/>
      <c r="D49" s="128"/>
      <c r="E49" s="128"/>
      <c r="F49" s="20">
        <v>0</v>
      </c>
    </row>
    <row r="50" spans="1:6" ht="15.6" x14ac:dyDescent="0.3">
      <c r="A50" s="129" t="s">
        <v>77</v>
      </c>
      <c r="B50" s="129"/>
      <c r="C50" s="129"/>
      <c r="D50" s="129"/>
      <c r="E50" s="129"/>
      <c r="F50" s="17">
        <f>+SUM(F46:F49)</f>
        <v>0</v>
      </c>
    </row>
  </sheetData>
  <mergeCells count="9">
    <mergeCell ref="A2:F2"/>
    <mergeCell ref="D1:F1"/>
    <mergeCell ref="A1:C1"/>
    <mergeCell ref="B46:E46"/>
    <mergeCell ref="A47:D47"/>
    <mergeCell ref="A48:D48"/>
    <mergeCell ref="A49:E49"/>
    <mergeCell ref="A50:E50"/>
    <mergeCell ref="A3:F3"/>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C1A41-494E-4BCD-A9B5-FD2F9B29C780}">
  <dimension ref="A1:I29"/>
  <sheetViews>
    <sheetView workbookViewId="0">
      <selection activeCell="F27" sqref="F27"/>
    </sheetView>
  </sheetViews>
  <sheetFormatPr baseColWidth="10" defaultRowHeight="14.4" x14ac:dyDescent="0.3"/>
  <cols>
    <col min="1" max="1" width="8.6640625" customWidth="1"/>
    <col min="2" max="2" width="36" customWidth="1"/>
    <col min="3" max="3" width="8.44140625" customWidth="1"/>
    <col min="4" max="4" width="10.109375" customWidth="1"/>
    <col min="5" max="5" width="12" customWidth="1"/>
    <col min="6" max="6" width="13.33203125" customWidth="1"/>
    <col min="7" max="7" width="12.109375" customWidth="1"/>
    <col min="8" max="8" width="9" customWidth="1"/>
    <col min="9" max="9" width="16.44140625" customWidth="1"/>
  </cols>
  <sheetData>
    <row r="1" spans="1:9" ht="70.2" customHeight="1" x14ac:dyDescent="0.3">
      <c r="A1" s="144" t="s">
        <v>114</v>
      </c>
      <c r="B1" s="144"/>
      <c r="C1" s="144"/>
      <c r="D1" s="144"/>
      <c r="E1" s="144"/>
      <c r="F1" s="143"/>
      <c r="G1" s="143"/>
      <c r="H1" s="143"/>
      <c r="I1" s="143"/>
    </row>
    <row r="2" spans="1:9" ht="21" customHeight="1" x14ac:dyDescent="0.3">
      <c r="A2" s="141" t="s">
        <v>113</v>
      </c>
      <c r="B2" s="142"/>
      <c r="C2" s="142"/>
      <c r="D2" s="142"/>
      <c r="E2" s="142"/>
      <c r="F2" s="142"/>
      <c r="G2" s="142"/>
      <c r="H2" s="142"/>
      <c r="I2" s="142"/>
    </row>
    <row r="3" spans="1:9" x14ac:dyDescent="0.3">
      <c r="A3" s="136" t="s">
        <v>115</v>
      </c>
      <c r="B3" s="137"/>
      <c r="C3" s="137"/>
      <c r="D3" s="137"/>
      <c r="E3" s="137"/>
      <c r="F3" s="137"/>
      <c r="G3" s="137"/>
      <c r="H3" s="137"/>
      <c r="I3" s="138"/>
    </row>
    <row r="4" spans="1:9" ht="27.6" x14ac:dyDescent="0.3">
      <c r="A4" s="40" t="s">
        <v>78</v>
      </c>
      <c r="B4" s="40" t="s">
        <v>79</v>
      </c>
      <c r="C4" s="40" t="s">
        <v>80</v>
      </c>
      <c r="D4" s="40" t="s">
        <v>81</v>
      </c>
      <c r="E4" s="41" t="s">
        <v>82</v>
      </c>
      <c r="F4" s="40" t="s">
        <v>83</v>
      </c>
      <c r="G4" s="40" t="s">
        <v>84</v>
      </c>
      <c r="H4" s="40" t="s">
        <v>85</v>
      </c>
      <c r="I4" s="40" t="s">
        <v>86</v>
      </c>
    </row>
    <row r="5" spans="1:9" x14ac:dyDescent="0.3">
      <c r="A5" s="38">
        <v>1</v>
      </c>
      <c r="B5" s="36" t="s">
        <v>87</v>
      </c>
      <c r="C5" s="35"/>
      <c r="D5" s="35"/>
      <c r="E5" s="35"/>
      <c r="F5" s="35"/>
      <c r="G5" s="35"/>
      <c r="H5" s="35"/>
      <c r="I5" s="35"/>
    </row>
    <row r="6" spans="1:9" x14ac:dyDescent="0.3">
      <c r="A6" s="25"/>
      <c r="B6" s="26" t="s">
        <v>99</v>
      </c>
      <c r="C6" s="27" t="s">
        <v>100</v>
      </c>
      <c r="D6" s="28">
        <v>1</v>
      </c>
      <c r="E6" s="29"/>
      <c r="F6" s="30">
        <v>1.45</v>
      </c>
      <c r="G6" s="31">
        <v>0.25</v>
      </c>
      <c r="H6" s="28">
        <v>3</v>
      </c>
      <c r="I6" s="29">
        <f>+E6*F6*G6*H6</f>
        <v>0</v>
      </c>
    </row>
    <row r="7" spans="1:9" x14ac:dyDescent="0.3">
      <c r="A7" s="25"/>
      <c r="B7" s="26" t="s">
        <v>101</v>
      </c>
      <c r="C7" s="27" t="s">
        <v>100</v>
      </c>
      <c r="D7" s="28">
        <v>1</v>
      </c>
      <c r="E7" s="29"/>
      <c r="F7" s="30">
        <v>1.45</v>
      </c>
      <c r="G7" s="31">
        <v>1</v>
      </c>
      <c r="H7" s="28">
        <v>3</v>
      </c>
      <c r="I7" s="29">
        <f>+E7*F7*G7*H7</f>
        <v>0</v>
      </c>
    </row>
    <row r="8" spans="1:9" x14ac:dyDescent="0.3">
      <c r="A8" s="25"/>
      <c r="B8" s="26" t="s">
        <v>88</v>
      </c>
      <c r="C8" s="27" t="s">
        <v>100</v>
      </c>
      <c r="D8" s="28">
        <v>1</v>
      </c>
      <c r="E8" s="29"/>
      <c r="F8" s="30">
        <v>1.45</v>
      </c>
      <c r="G8" s="31">
        <v>1</v>
      </c>
      <c r="H8" s="28">
        <v>3</v>
      </c>
      <c r="I8" s="29">
        <f>+E8*F8*G8*H8</f>
        <v>0</v>
      </c>
    </row>
    <row r="9" spans="1:9" x14ac:dyDescent="0.3">
      <c r="A9" s="38">
        <v>2</v>
      </c>
      <c r="B9" s="36" t="s">
        <v>89</v>
      </c>
      <c r="C9" s="35"/>
      <c r="D9" s="35"/>
      <c r="E9" s="39"/>
      <c r="F9" s="35"/>
      <c r="G9" s="35"/>
      <c r="H9" s="35"/>
      <c r="I9" s="39"/>
    </row>
    <row r="10" spans="1:9" ht="27.6" x14ac:dyDescent="0.3">
      <c r="A10" s="25"/>
      <c r="B10" s="26" t="s">
        <v>102</v>
      </c>
      <c r="C10" s="27" t="s">
        <v>100</v>
      </c>
      <c r="D10" s="28">
        <v>1</v>
      </c>
      <c r="E10" s="29"/>
      <c r="F10" s="25"/>
      <c r="G10" s="25"/>
      <c r="H10" s="28">
        <v>3</v>
      </c>
      <c r="I10" s="29">
        <f>+D10*E10*H10</f>
        <v>0</v>
      </c>
    </row>
    <row r="11" spans="1:9" x14ac:dyDescent="0.3">
      <c r="A11" s="38">
        <v>3</v>
      </c>
      <c r="B11" s="139" t="s">
        <v>90</v>
      </c>
      <c r="C11" s="140"/>
      <c r="D11" s="35"/>
      <c r="E11" s="39"/>
      <c r="F11" s="35"/>
      <c r="G11" s="35"/>
      <c r="H11" s="35"/>
      <c r="I11" s="39"/>
    </row>
    <row r="12" spans="1:9" x14ac:dyDescent="0.3">
      <c r="A12" s="25"/>
      <c r="B12" s="26" t="s">
        <v>103</v>
      </c>
      <c r="C12" s="27" t="s">
        <v>100</v>
      </c>
      <c r="D12" s="28">
        <v>1</v>
      </c>
      <c r="E12" s="29"/>
      <c r="F12" s="25"/>
      <c r="G12" s="25"/>
      <c r="H12" s="28">
        <v>3</v>
      </c>
      <c r="I12" s="29">
        <f>+D12*E12*H12</f>
        <v>0</v>
      </c>
    </row>
    <row r="13" spans="1:9" ht="27.6" x14ac:dyDescent="0.3">
      <c r="A13" s="25"/>
      <c r="B13" s="26" t="s">
        <v>104</v>
      </c>
      <c r="C13" s="27" t="s">
        <v>100</v>
      </c>
      <c r="D13" s="28">
        <v>1</v>
      </c>
      <c r="E13" s="29"/>
      <c r="F13" s="25"/>
      <c r="G13" s="25"/>
      <c r="H13" s="28">
        <v>3</v>
      </c>
      <c r="I13" s="29">
        <f>+D13*E13*H13</f>
        <v>0</v>
      </c>
    </row>
    <row r="14" spans="1:9" x14ac:dyDescent="0.3">
      <c r="A14" s="38">
        <v>4</v>
      </c>
      <c r="B14" s="36" t="s">
        <v>91</v>
      </c>
      <c r="C14" s="35"/>
      <c r="D14" s="35"/>
      <c r="E14" s="39"/>
      <c r="F14" s="35"/>
      <c r="G14" s="35"/>
      <c r="H14" s="35"/>
      <c r="I14" s="39"/>
    </row>
    <row r="15" spans="1:9" x14ac:dyDescent="0.3">
      <c r="A15" s="25"/>
      <c r="B15" s="26" t="s">
        <v>105</v>
      </c>
      <c r="C15" s="27" t="s">
        <v>100</v>
      </c>
      <c r="D15" s="28">
        <v>1</v>
      </c>
      <c r="E15" s="29"/>
      <c r="F15" s="25"/>
      <c r="G15" s="25"/>
      <c r="H15" s="28">
        <v>3</v>
      </c>
      <c r="I15" s="29">
        <f>+D15*E15*H15</f>
        <v>0</v>
      </c>
    </row>
    <row r="16" spans="1:9" x14ac:dyDescent="0.3">
      <c r="A16" s="25"/>
      <c r="B16" s="26" t="s">
        <v>106</v>
      </c>
      <c r="C16" s="27" t="s">
        <v>100</v>
      </c>
      <c r="D16" s="32">
        <v>1</v>
      </c>
      <c r="E16" s="29"/>
      <c r="F16" s="25"/>
      <c r="G16" s="25"/>
      <c r="H16" s="28">
        <v>3</v>
      </c>
      <c r="I16" s="29">
        <f>+D16*E16*H16</f>
        <v>0</v>
      </c>
    </row>
    <row r="17" spans="1:9" x14ac:dyDescent="0.3">
      <c r="A17" s="25"/>
      <c r="B17" s="26" t="s">
        <v>92</v>
      </c>
      <c r="C17" s="27" t="s">
        <v>100</v>
      </c>
      <c r="D17" s="32">
        <v>1</v>
      </c>
      <c r="E17" s="29"/>
      <c r="F17" s="25"/>
      <c r="G17" s="25"/>
      <c r="H17" s="28">
        <v>3</v>
      </c>
      <c r="I17" s="29">
        <f>+D17*E17*H17</f>
        <v>0</v>
      </c>
    </row>
    <row r="18" spans="1:9" x14ac:dyDescent="0.3">
      <c r="A18" s="38">
        <v>5</v>
      </c>
      <c r="B18" s="36" t="s">
        <v>93</v>
      </c>
      <c r="C18" s="35"/>
      <c r="D18" s="35"/>
      <c r="E18" s="39"/>
      <c r="F18" s="35"/>
      <c r="G18" s="35"/>
      <c r="H18" s="35"/>
      <c r="I18" s="39"/>
    </row>
    <row r="19" spans="1:9" x14ac:dyDescent="0.3">
      <c r="A19" s="25"/>
      <c r="B19" s="26" t="s">
        <v>107</v>
      </c>
      <c r="C19" s="27" t="s">
        <v>100</v>
      </c>
      <c r="D19" s="28">
        <v>1</v>
      </c>
      <c r="E19" s="29"/>
      <c r="F19" s="25"/>
      <c r="G19" s="31">
        <v>1</v>
      </c>
      <c r="H19" s="28">
        <v>3</v>
      </c>
      <c r="I19" s="29">
        <f>+D19*E19*H19</f>
        <v>0</v>
      </c>
    </row>
    <row r="20" spans="1:9" x14ac:dyDescent="0.3">
      <c r="A20" s="38">
        <v>6</v>
      </c>
      <c r="B20" s="36" t="s">
        <v>94</v>
      </c>
      <c r="C20" s="35"/>
      <c r="D20" s="35"/>
      <c r="E20" s="35"/>
      <c r="F20" s="35"/>
      <c r="G20" s="35"/>
      <c r="H20" s="35"/>
      <c r="I20" s="39"/>
    </row>
    <row r="21" spans="1:9" x14ac:dyDescent="0.3">
      <c r="A21" s="38">
        <v>7</v>
      </c>
      <c r="B21" s="36" t="s">
        <v>95</v>
      </c>
      <c r="C21" s="35"/>
      <c r="D21" s="35"/>
      <c r="E21" s="35"/>
      <c r="F21" s="35"/>
      <c r="G21" s="35"/>
      <c r="H21" s="35"/>
      <c r="I21" s="39"/>
    </row>
    <row r="22" spans="1:9" x14ac:dyDescent="0.3">
      <c r="A22" s="25"/>
      <c r="B22" s="26" t="s">
        <v>96</v>
      </c>
      <c r="C22" s="25"/>
      <c r="D22" s="25"/>
      <c r="E22" s="25"/>
      <c r="F22" s="33"/>
      <c r="G22" s="34">
        <v>0.01</v>
      </c>
      <c r="H22" s="25"/>
      <c r="I22" s="29">
        <f>+F22*G22</f>
        <v>0</v>
      </c>
    </row>
    <row r="23" spans="1:9" x14ac:dyDescent="0.3">
      <c r="A23" s="25"/>
      <c r="B23" s="26" t="s">
        <v>97</v>
      </c>
      <c r="C23" s="25"/>
      <c r="D23" s="25"/>
      <c r="E23" s="25"/>
      <c r="F23" s="33"/>
      <c r="G23" s="34">
        <v>0.02</v>
      </c>
      <c r="H23" s="25"/>
      <c r="I23" s="29">
        <f t="shared" ref="I23:I27" si="0">+F23*G23</f>
        <v>0</v>
      </c>
    </row>
    <row r="24" spans="1:9" x14ac:dyDescent="0.3">
      <c r="A24" s="25"/>
      <c r="B24" s="26" t="s">
        <v>108</v>
      </c>
      <c r="C24" s="25"/>
      <c r="D24" s="25"/>
      <c r="E24" s="25"/>
      <c r="F24" s="33"/>
      <c r="G24" s="34">
        <v>0.01</v>
      </c>
      <c r="H24" s="25"/>
      <c r="I24" s="29">
        <f t="shared" si="0"/>
        <v>0</v>
      </c>
    </row>
    <row r="25" spans="1:9" x14ac:dyDescent="0.3">
      <c r="A25" s="25"/>
      <c r="B25" s="26" t="s">
        <v>109</v>
      </c>
      <c r="C25" s="25"/>
      <c r="D25" s="25"/>
      <c r="E25" s="25"/>
      <c r="F25" s="33"/>
      <c r="G25" s="34">
        <v>0.04</v>
      </c>
      <c r="H25" s="25"/>
      <c r="I25" s="29">
        <f t="shared" si="0"/>
        <v>0</v>
      </c>
    </row>
    <row r="26" spans="1:9" x14ac:dyDescent="0.3">
      <c r="A26" s="25"/>
      <c r="B26" s="26" t="s">
        <v>110</v>
      </c>
      <c r="C26" s="25"/>
      <c r="D26" s="25"/>
      <c r="E26" s="25"/>
      <c r="F26" s="33"/>
      <c r="G26" s="34">
        <v>0.02</v>
      </c>
      <c r="H26" s="25"/>
      <c r="I26" s="29">
        <f t="shared" si="0"/>
        <v>0</v>
      </c>
    </row>
    <row r="27" spans="1:9" ht="27.6" x14ac:dyDescent="0.3">
      <c r="A27" s="25"/>
      <c r="B27" s="26" t="s">
        <v>111</v>
      </c>
      <c r="C27" s="25"/>
      <c r="D27" s="25"/>
      <c r="E27" s="25"/>
      <c r="F27" s="33"/>
      <c r="G27" s="34">
        <v>0.05</v>
      </c>
      <c r="H27" s="25"/>
      <c r="I27" s="29">
        <f t="shared" si="0"/>
        <v>0</v>
      </c>
    </row>
    <row r="28" spans="1:9" x14ac:dyDescent="0.3">
      <c r="A28" s="38"/>
      <c r="B28" s="36"/>
      <c r="C28" s="35"/>
      <c r="D28" s="35"/>
      <c r="E28" s="35"/>
      <c r="F28" s="35"/>
      <c r="G28" s="35"/>
      <c r="H28" s="35"/>
      <c r="I28" s="39"/>
    </row>
    <row r="29" spans="1:9" x14ac:dyDescent="0.3">
      <c r="A29" s="35"/>
      <c r="B29" s="36" t="s">
        <v>98</v>
      </c>
      <c r="C29" s="35"/>
      <c r="D29" s="35"/>
      <c r="E29" s="35"/>
      <c r="F29" s="35"/>
      <c r="G29" s="35"/>
      <c r="H29" s="35"/>
      <c r="I29" s="37">
        <f>SUM(I6:I28)</f>
        <v>0</v>
      </c>
    </row>
  </sheetData>
  <mergeCells count="5">
    <mergeCell ref="A3:I3"/>
    <mergeCell ref="B11:C11"/>
    <mergeCell ref="A2:I2"/>
    <mergeCell ref="F1:I1"/>
    <mergeCell ref="A1:E1"/>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6BE455-7084-4908-B288-C2537330E3B2}">
  <dimension ref="A1:F46"/>
  <sheetViews>
    <sheetView tabSelected="1" workbookViewId="0">
      <selection activeCell="A2" sqref="A2:F2"/>
    </sheetView>
  </sheetViews>
  <sheetFormatPr baseColWidth="10" defaultRowHeight="14.4" x14ac:dyDescent="0.3"/>
  <cols>
    <col min="2" max="2" width="58.109375" customWidth="1"/>
    <col min="3" max="3" width="15.33203125" customWidth="1"/>
    <col min="4" max="4" width="12.88671875" bestFit="1" customWidth="1"/>
    <col min="5" max="5" width="21.6640625" bestFit="1" customWidth="1"/>
    <col min="6" max="6" width="18.109375" bestFit="1" customWidth="1"/>
  </cols>
  <sheetData>
    <row r="1" spans="1:6" ht="69.599999999999994" customHeight="1" x14ac:dyDescent="0.3">
      <c r="A1" s="144" t="s">
        <v>114</v>
      </c>
      <c r="B1" s="144"/>
      <c r="C1" s="144"/>
      <c r="D1" s="152"/>
      <c r="E1" s="152"/>
      <c r="F1" s="152"/>
    </row>
    <row r="2" spans="1:6" ht="19.8" customHeight="1" x14ac:dyDescent="0.3">
      <c r="A2" s="142" t="s">
        <v>113</v>
      </c>
      <c r="B2" s="142"/>
      <c r="C2" s="142"/>
      <c r="D2" s="142"/>
      <c r="E2" s="142"/>
      <c r="F2" s="142"/>
    </row>
    <row r="3" spans="1:6" x14ac:dyDescent="0.3">
      <c r="A3" s="148" t="s">
        <v>116</v>
      </c>
      <c r="B3" s="148"/>
      <c r="C3" s="148"/>
      <c r="D3" s="148"/>
      <c r="E3" s="148"/>
      <c r="F3" s="148"/>
    </row>
    <row r="4" spans="1:6" x14ac:dyDescent="0.3">
      <c r="A4" s="42" t="s">
        <v>117</v>
      </c>
      <c r="B4" s="43" t="s">
        <v>79</v>
      </c>
      <c r="C4" s="42" t="s">
        <v>80</v>
      </c>
      <c r="D4" s="42" t="s">
        <v>81</v>
      </c>
      <c r="E4" s="44" t="s">
        <v>118</v>
      </c>
      <c r="F4" s="44" t="s">
        <v>119</v>
      </c>
    </row>
    <row r="5" spans="1:6" x14ac:dyDescent="0.3">
      <c r="A5" s="42">
        <v>1</v>
      </c>
      <c r="B5" s="145" t="s">
        <v>120</v>
      </c>
      <c r="C5" s="146"/>
      <c r="D5" s="146"/>
      <c r="E5" s="147"/>
      <c r="F5" s="45">
        <f>F6+F8+F12</f>
        <v>0</v>
      </c>
    </row>
    <row r="6" spans="1:6" x14ac:dyDescent="0.3">
      <c r="A6" s="46" t="s">
        <v>7</v>
      </c>
      <c r="B6" s="145" t="s">
        <v>121</v>
      </c>
      <c r="C6" s="146"/>
      <c r="D6" s="146"/>
      <c r="E6" s="147"/>
      <c r="F6" s="45">
        <f>F7</f>
        <v>0</v>
      </c>
    </row>
    <row r="7" spans="1:6" x14ac:dyDescent="0.3">
      <c r="A7" s="47" t="s">
        <v>122</v>
      </c>
      <c r="B7" s="48" t="s">
        <v>123</v>
      </c>
      <c r="C7" s="47" t="s">
        <v>124</v>
      </c>
      <c r="D7" s="47">
        <v>4</v>
      </c>
      <c r="E7" s="49"/>
      <c r="F7" s="49">
        <f>D7*E7</f>
        <v>0</v>
      </c>
    </row>
    <row r="8" spans="1:6" x14ac:dyDescent="0.3">
      <c r="A8" s="46" t="s">
        <v>10</v>
      </c>
      <c r="B8" s="145" t="s">
        <v>125</v>
      </c>
      <c r="C8" s="146"/>
      <c r="D8" s="146"/>
      <c r="E8" s="147"/>
      <c r="F8" s="45">
        <f>SUM(F9:F11)</f>
        <v>0</v>
      </c>
    </row>
    <row r="9" spans="1:6" x14ac:dyDescent="0.3">
      <c r="A9" s="47" t="s">
        <v>126</v>
      </c>
      <c r="B9" s="48" t="s">
        <v>127</v>
      </c>
      <c r="C9" s="47" t="s">
        <v>124</v>
      </c>
      <c r="D9" s="47">
        <v>10</v>
      </c>
      <c r="E9" s="49"/>
      <c r="F9" s="49">
        <f>D9*E9</f>
        <v>0</v>
      </c>
    </row>
    <row r="10" spans="1:6" x14ac:dyDescent="0.3">
      <c r="A10" s="47" t="s">
        <v>128</v>
      </c>
      <c r="B10" s="48" t="s">
        <v>129</v>
      </c>
      <c r="C10" s="47" t="s">
        <v>124</v>
      </c>
      <c r="D10" s="47">
        <v>100</v>
      </c>
      <c r="E10" s="49"/>
      <c r="F10" s="49">
        <f>D10*E10</f>
        <v>0</v>
      </c>
    </row>
    <row r="11" spans="1:6" x14ac:dyDescent="0.3">
      <c r="A11" s="47" t="s">
        <v>130</v>
      </c>
      <c r="B11" s="48" t="s">
        <v>131</v>
      </c>
      <c r="C11" s="47" t="s">
        <v>124</v>
      </c>
      <c r="D11" s="47">
        <v>2</v>
      </c>
      <c r="E11" s="49"/>
      <c r="F11" s="49">
        <f>D11*E11</f>
        <v>0</v>
      </c>
    </row>
    <row r="12" spans="1:6" x14ac:dyDescent="0.3">
      <c r="A12" s="46" t="s">
        <v>13</v>
      </c>
      <c r="B12" s="145" t="s">
        <v>132</v>
      </c>
      <c r="C12" s="146"/>
      <c r="D12" s="146"/>
      <c r="E12" s="147"/>
      <c r="F12" s="45">
        <f>F13</f>
        <v>0</v>
      </c>
    </row>
    <row r="13" spans="1:6" x14ac:dyDescent="0.3">
      <c r="A13" s="47" t="s">
        <v>133</v>
      </c>
      <c r="B13" s="48" t="s">
        <v>134</v>
      </c>
      <c r="C13" s="47" t="s">
        <v>124</v>
      </c>
      <c r="D13" s="47">
        <v>4</v>
      </c>
      <c r="E13" s="49"/>
      <c r="F13" s="49">
        <f>D13*E13</f>
        <v>0</v>
      </c>
    </row>
    <row r="14" spans="1:6" x14ac:dyDescent="0.3">
      <c r="A14" s="42">
        <v>2</v>
      </c>
      <c r="B14" s="145" t="s">
        <v>135</v>
      </c>
      <c r="C14" s="146"/>
      <c r="D14" s="146"/>
      <c r="E14" s="147"/>
      <c r="F14" s="45">
        <f>F15+F19+F22+F25+F27+F29+F31</f>
        <v>0</v>
      </c>
    </row>
    <row r="15" spans="1:6" x14ac:dyDescent="0.3">
      <c r="A15" s="46" t="s">
        <v>136</v>
      </c>
      <c r="B15" s="145" t="s">
        <v>137</v>
      </c>
      <c r="C15" s="146"/>
      <c r="D15" s="146"/>
      <c r="E15" s="147"/>
      <c r="F15" s="45">
        <f>SUM(F16:F18)</f>
        <v>0</v>
      </c>
    </row>
    <row r="16" spans="1:6" ht="27.6" x14ac:dyDescent="0.3">
      <c r="A16" s="47" t="s">
        <v>136</v>
      </c>
      <c r="B16" s="48" t="s">
        <v>138</v>
      </c>
      <c r="C16" s="47" t="s">
        <v>124</v>
      </c>
      <c r="D16" s="47">
        <v>4</v>
      </c>
      <c r="E16" s="49"/>
      <c r="F16" s="49">
        <f>D16*E16</f>
        <v>0</v>
      </c>
    </row>
    <row r="17" spans="1:6" x14ac:dyDescent="0.3">
      <c r="A17" s="47" t="s">
        <v>139</v>
      </c>
      <c r="B17" s="48" t="s">
        <v>140</v>
      </c>
      <c r="C17" s="47" t="s">
        <v>124</v>
      </c>
      <c r="D17" s="47">
        <v>4</v>
      </c>
      <c r="E17" s="49"/>
      <c r="F17" s="49">
        <f>D17*E17</f>
        <v>0</v>
      </c>
    </row>
    <row r="18" spans="1:6" x14ac:dyDescent="0.3">
      <c r="A18" s="47" t="s">
        <v>141</v>
      </c>
      <c r="B18" s="48" t="s">
        <v>142</v>
      </c>
      <c r="C18" s="47" t="s">
        <v>124</v>
      </c>
      <c r="D18" s="47">
        <v>4</v>
      </c>
      <c r="E18" s="49"/>
      <c r="F18" s="49">
        <f>D18*E18</f>
        <v>0</v>
      </c>
    </row>
    <row r="19" spans="1:6" x14ac:dyDescent="0.3">
      <c r="A19" s="46" t="s">
        <v>139</v>
      </c>
      <c r="B19" s="145" t="s">
        <v>143</v>
      </c>
      <c r="C19" s="146"/>
      <c r="D19" s="146"/>
      <c r="E19" s="147"/>
      <c r="F19" s="45">
        <f>SUM(F20:F21)</f>
        <v>0</v>
      </c>
    </row>
    <row r="20" spans="1:6" x14ac:dyDescent="0.3">
      <c r="A20" s="47" t="s">
        <v>144</v>
      </c>
      <c r="B20" s="48" t="s">
        <v>145</v>
      </c>
      <c r="C20" s="47" t="s">
        <v>64</v>
      </c>
      <c r="D20" s="47">
        <v>40</v>
      </c>
      <c r="E20" s="49"/>
      <c r="F20" s="49">
        <f>D20*E20</f>
        <v>0</v>
      </c>
    </row>
    <row r="21" spans="1:6" x14ac:dyDescent="0.3">
      <c r="A21" s="47" t="s">
        <v>146</v>
      </c>
      <c r="B21" s="48" t="s">
        <v>147</v>
      </c>
      <c r="C21" s="47" t="s">
        <v>124</v>
      </c>
      <c r="D21" s="47">
        <v>2</v>
      </c>
      <c r="E21" s="49"/>
      <c r="F21" s="49">
        <f>D21*E21</f>
        <v>0</v>
      </c>
    </row>
    <row r="22" spans="1:6" x14ac:dyDescent="0.3">
      <c r="A22" s="46" t="s">
        <v>141</v>
      </c>
      <c r="B22" s="145" t="s">
        <v>148</v>
      </c>
      <c r="C22" s="146"/>
      <c r="D22" s="146"/>
      <c r="E22" s="147"/>
      <c r="F22" s="45">
        <f>SUM(F23:F24)</f>
        <v>0</v>
      </c>
    </row>
    <row r="23" spans="1:6" x14ac:dyDescent="0.3">
      <c r="A23" s="47" t="s">
        <v>149</v>
      </c>
      <c r="B23" s="48" t="s">
        <v>150</v>
      </c>
      <c r="C23" s="47" t="s">
        <v>124</v>
      </c>
      <c r="D23" s="47">
        <v>20</v>
      </c>
      <c r="E23" s="49"/>
      <c r="F23" s="49">
        <f>D23*E23</f>
        <v>0</v>
      </c>
    </row>
    <row r="24" spans="1:6" x14ac:dyDescent="0.3">
      <c r="A24" s="47" t="s">
        <v>151</v>
      </c>
      <c r="B24" s="48" t="s">
        <v>152</v>
      </c>
      <c r="C24" s="47" t="s">
        <v>124</v>
      </c>
      <c r="D24" s="47">
        <v>2</v>
      </c>
      <c r="E24" s="49"/>
      <c r="F24" s="49">
        <f>D24*E24</f>
        <v>0</v>
      </c>
    </row>
    <row r="25" spans="1:6" x14ac:dyDescent="0.3">
      <c r="A25" s="46" t="s">
        <v>153</v>
      </c>
      <c r="B25" s="145" t="s">
        <v>154</v>
      </c>
      <c r="C25" s="146"/>
      <c r="D25" s="146"/>
      <c r="E25" s="147"/>
      <c r="F25" s="45">
        <f>F26</f>
        <v>0</v>
      </c>
    </row>
    <row r="26" spans="1:6" ht="41.4" x14ac:dyDescent="0.3">
      <c r="A26" s="47" t="s">
        <v>155</v>
      </c>
      <c r="B26" s="48" t="s">
        <v>156</v>
      </c>
      <c r="C26" s="47" t="s">
        <v>124</v>
      </c>
      <c r="D26" s="47">
        <v>1</v>
      </c>
      <c r="E26" s="49"/>
      <c r="F26" s="49">
        <f>D26*E26</f>
        <v>0</v>
      </c>
    </row>
    <row r="27" spans="1:6" x14ac:dyDescent="0.3">
      <c r="A27" s="46" t="s">
        <v>157</v>
      </c>
      <c r="B27" s="149" t="s">
        <v>158</v>
      </c>
      <c r="C27" s="150"/>
      <c r="D27" s="150"/>
      <c r="E27" s="151"/>
      <c r="F27" s="45">
        <f>F28</f>
        <v>0</v>
      </c>
    </row>
    <row r="28" spans="1:6" ht="27.6" x14ac:dyDescent="0.3">
      <c r="A28" s="47" t="s">
        <v>159</v>
      </c>
      <c r="B28" s="48" t="s">
        <v>160</v>
      </c>
      <c r="C28" s="47" t="s">
        <v>124</v>
      </c>
      <c r="D28" s="47">
        <v>3</v>
      </c>
      <c r="E28" s="49"/>
      <c r="F28" s="49">
        <f>D28*E28</f>
        <v>0</v>
      </c>
    </row>
    <row r="29" spans="1:6" x14ac:dyDescent="0.3">
      <c r="A29" s="46" t="s">
        <v>161</v>
      </c>
      <c r="B29" s="145" t="s">
        <v>162</v>
      </c>
      <c r="C29" s="146"/>
      <c r="D29" s="146"/>
      <c r="E29" s="147"/>
      <c r="F29" s="45">
        <f>F30</f>
        <v>0</v>
      </c>
    </row>
    <row r="30" spans="1:6" ht="27.6" x14ac:dyDescent="0.3">
      <c r="A30" s="47" t="s">
        <v>163</v>
      </c>
      <c r="B30" s="48" t="s">
        <v>160</v>
      </c>
      <c r="C30" s="47" t="s">
        <v>124</v>
      </c>
      <c r="D30" s="47">
        <v>3</v>
      </c>
      <c r="E30" s="49"/>
      <c r="F30" s="49">
        <f>D30*E30</f>
        <v>0</v>
      </c>
    </row>
    <row r="31" spans="1:6" x14ac:dyDescent="0.3">
      <c r="A31" s="46" t="s">
        <v>164</v>
      </c>
      <c r="B31" s="145" t="s">
        <v>165</v>
      </c>
      <c r="C31" s="146"/>
      <c r="D31" s="146"/>
      <c r="E31" s="147"/>
      <c r="F31" s="45">
        <f>SUM(F32:F32)</f>
        <v>0</v>
      </c>
    </row>
    <row r="32" spans="1:6" x14ac:dyDescent="0.3">
      <c r="A32" s="47" t="s">
        <v>166</v>
      </c>
      <c r="B32" s="48" t="s">
        <v>167</v>
      </c>
      <c r="C32" s="47" t="s">
        <v>124</v>
      </c>
      <c r="D32" s="47">
        <v>20</v>
      </c>
      <c r="E32" s="49"/>
      <c r="F32" s="49">
        <f>E32*D32</f>
        <v>0</v>
      </c>
    </row>
    <row r="33" spans="1:6" x14ac:dyDescent="0.3">
      <c r="A33" s="42">
        <v>3</v>
      </c>
      <c r="B33" s="145" t="s">
        <v>168</v>
      </c>
      <c r="C33" s="146"/>
      <c r="D33" s="146"/>
      <c r="E33" s="147"/>
      <c r="F33" s="45">
        <f>F34+F38</f>
        <v>0</v>
      </c>
    </row>
    <row r="34" spans="1:6" x14ac:dyDescent="0.3">
      <c r="A34" s="46" t="s">
        <v>25</v>
      </c>
      <c r="B34" s="145" t="s">
        <v>169</v>
      </c>
      <c r="C34" s="146"/>
      <c r="D34" s="146"/>
      <c r="E34" s="147"/>
      <c r="F34" s="45">
        <f>SUM(F35:F37)</f>
        <v>0</v>
      </c>
    </row>
    <row r="35" spans="1:6" x14ac:dyDescent="0.3">
      <c r="A35" s="47" t="s">
        <v>170</v>
      </c>
      <c r="B35" s="48" t="s">
        <v>171</v>
      </c>
      <c r="C35" s="47" t="s">
        <v>124</v>
      </c>
      <c r="D35" s="47">
        <v>10</v>
      </c>
      <c r="E35" s="49"/>
      <c r="F35" s="49">
        <f>D35*E35</f>
        <v>0</v>
      </c>
    </row>
    <row r="36" spans="1:6" x14ac:dyDescent="0.3">
      <c r="A36" s="47" t="s">
        <v>172</v>
      </c>
      <c r="B36" s="48" t="s">
        <v>173</v>
      </c>
      <c r="C36" s="47" t="s">
        <v>124</v>
      </c>
      <c r="D36" s="47">
        <v>1</v>
      </c>
      <c r="E36" s="49"/>
      <c r="F36" s="49">
        <f t="shared" ref="F36:F37" si="0">D36*E36</f>
        <v>0</v>
      </c>
    </row>
    <row r="37" spans="1:6" x14ac:dyDescent="0.3">
      <c r="A37" s="47" t="s">
        <v>174</v>
      </c>
      <c r="B37" s="48" t="s">
        <v>175</v>
      </c>
      <c r="C37" s="47" t="s">
        <v>124</v>
      </c>
      <c r="D37" s="47">
        <v>1</v>
      </c>
      <c r="E37" s="49"/>
      <c r="F37" s="49">
        <f t="shared" si="0"/>
        <v>0</v>
      </c>
    </row>
    <row r="38" spans="1:6" x14ac:dyDescent="0.3">
      <c r="A38" s="46" t="s">
        <v>176</v>
      </c>
      <c r="B38" s="145" t="s">
        <v>177</v>
      </c>
      <c r="C38" s="146"/>
      <c r="D38" s="146"/>
      <c r="E38" s="147"/>
      <c r="F38" s="45">
        <f>SUM(F39:F41)</f>
        <v>0</v>
      </c>
    </row>
    <row r="39" spans="1:6" x14ac:dyDescent="0.3">
      <c r="A39" s="47" t="s">
        <v>178</v>
      </c>
      <c r="B39" s="48" t="s">
        <v>179</v>
      </c>
      <c r="C39" s="47" t="s">
        <v>124</v>
      </c>
      <c r="D39" s="47">
        <v>4</v>
      </c>
      <c r="E39" s="49"/>
      <c r="F39" s="49">
        <f>D39*E39</f>
        <v>0</v>
      </c>
    </row>
    <row r="40" spans="1:6" x14ac:dyDescent="0.3">
      <c r="A40" s="47" t="s">
        <v>180</v>
      </c>
      <c r="B40" s="48" t="s">
        <v>181</v>
      </c>
      <c r="C40" s="47" t="s">
        <v>124</v>
      </c>
      <c r="D40" s="47">
        <v>3</v>
      </c>
      <c r="E40" s="49"/>
      <c r="F40" s="49">
        <f>D40*E40</f>
        <v>0</v>
      </c>
    </row>
    <row r="41" spans="1:6" ht="41.4" x14ac:dyDescent="0.3">
      <c r="A41" s="47" t="s">
        <v>182</v>
      </c>
      <c r="B41" s="48" t="s">
        <v>183</v>
      </c>
      <c r="C41" s="47" t="s">
        <v>124</v>
      </c>
      <c r="D41" s="47">
        <v>3</v>
      </c>
      <c r="E41" s="49"/>
      <c r="F41" s="49">
        <f>D41*E41</f>
        <v>0</v>
      </c>
    </row>
    <row r="42" spans="1:6" x14ac:dyDescent="0.3">
      <c r="A42" s="148" t="s">
        <v>184</v>
      </c>
      <c r="B42" s="148"/>
      <c r="C42" s="148"/>
      <c r="D42" s="148"/>
      <c r="E42" s="148"/>
      <c r="F42" s="45">
        <f>F5+F14+F33</f>
        <v>0</v>
      </c>
    </row>
    <row r="43" spans="1:6" x14ac:dyDescent="0.3">
      <c r="A43" s="10"/>
      <c r="B43" s="10"/>
      <c r="C43" s="10"/>
      <c r="D43" s="10"/>
      <c r="E43" s="10"/>
      <c r="F43" s="10"/>
    </row>
    <row r="44" spans="1:6" x14ac:dyDescent="0.3">
      <c r="A44" s="10"/>
      <c r="B44" s="10"/>
      <c r="C44" s="10"/>
      <c r="D44" s="10"/>
      <c r="E44" s="10"/>
      <c r="F44" s="10"/>
    </row>
    <row r="45" spans="1:6" x14ac:dyDescent="0.3">
      <c r="A45" s="10"/>
      <c r="B45" s="10"/>
      <c r="C45" s="10"/>
      <c r="D45" s="10"/>
      <c r="E45" s="10"/>
      <c r="F45" s="10"/>
    </row>
    <row r="46" spans="1:6" x14ac:dyDescent="0.3">
      <c r="A46" s="10"/>
      <c r="B46" s="10"/>
      <c r="C46" s="10"/>
      <c r="D46" s="10"/>
      <c r="E46" s="10"/>
      <c r="F46" s="10"/>
    </row>
  </sheetData>
  <mergeCells count="20">
    <mergeCell ref="A1:C1"/>
    <mergeCell ref="D1:F1"/>
    <mergeCell ref="B31:E31"/>
    <mergeCell ref="B33:E33"/>
    <mergeCell ref="B34:E34"/>
    <mergeCell ref="B38:E38"/>
    <mergeCell ref="A42:E42"/>
    <mergeCell ref="A2:F2"/>
    <mergeCell ref="B15:E15"/>
    <mergeCell ref="B19:E19"/>
    <mergeCell ref="B22:E22"/>
    <mergeCell ref="B25:E25"/>
    <mergeCell ref="B27:E27"/>
    <mergeCell ref="B29:E29"/>
    <mergeCell ref="A3:F3"/>
    <mergeCell ref="B5:E5"/>
    <mergeCell ref="B6:E6"/>
    <mergeCell ref="B8:E8"/>
    <mergeCell ref="B12:E12"/>
    <mergeCell ref="B14:E14"/>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000D09-894D-41C2-82ED-59ACD3C261EA}">
  <dimension ref="A1:J36"/>
  <sheetViews>
    <sheetView workbookViewId="0">
      <selection activeCell="A2" sqref="A2:J2"/>
    </sheetView>
  </sheetViews>
  <sheetFormatPr baseColWidth="10" defaultRowHeight="14.4" x14ac:dyDescent="0.3"/>
  <cols>
    <col min="1" max="1" width="13.44140625" customWidth="1"/>
    <col min="2" max="2" width="18.5546875" customWidth="1"/>
    <col min="3" max="3" width="18.33203125" customWidth="1"/>
    <col min="4" max="4" width="12.88671875" customWidth="1"/>
    <col min="5" max="5" width="13.44140625" customWidth="1"/>
    <col min="6" max="6" width="14.109375" customWidth="1"/>
    <col min="7" max="7" width="15.5546875" customWidth="1"/>
    <col min="8" max="8" width="14.6640625" customWidth="1"/>
    <col min="9" max="9" width="12.33203125" customWidth="1"/>
    <col min="10" max="10" width="14" customWidth="1"/>
  </cols>
  <sheetData>
    <row r="1" spans="1:10" ht="90" customHeight="1" x14ac:dyDescent="0.3">
      <c r="A1" s="154" t="s">
        <v>185</v>
      </c>
      <c r="B1" s="154"/>
      <c r="C1" s="154"/>
      <c r="D1" s="154"/>
      <c r="E1" s="154"/>
      <c r="F1" s="154"/>
      <c r="G1" s="154"/>
      <c r="H1" s="154"/>
      <c r="I1" s="154"/>
      <c r="J1" s="154"/>
    </row>
    <row r="2" spans="1:10" ht="15.6" x14ac:dyDescent="0.3">
      <c r="A2" s="155" t="s">
        <v>271</v>
      </c>
      <c r="B2" s="155"/>
      <c r="C2" s="155"/>
      <c r="D2" s="155"/>
      <c r="E2" s="155"/>
      <c r="F2" s="155"/>
      <c r="G2" s="155"/>
      <c r="H2" s="155"/>
      <c r="I2" s="155"/>
      <c r="J2" s="155"/>
    </row>
    <row r="3" spans="1:10" x14ac:dyDescent="0.3">
      <c r="A3" s="156" t="s">
        <v>113</v>
      </c>
      <c r="B3" s="157"/>
      <c r="C3" s="157"/>
      <c r="D3" s="157"/>
      <c r="E3" s="157"/>
      <c r="F3" s="157"/>
      <c r="G3" s="157"/>
      <c r="H3" s="157"/>
      <c r="I3" s="157"/>
      <c r="J3" s="157"/>
    </row>
    <row r="4" spans="1:10" x14ac:dyDescent="0.3">
      <c r="A4" s="158"/>
      <c r="B4" s="159"/>
      <c r="C4" s="159"/>
      <c r="D4" s="159"/>
      <c r="E4" s="159"/>
      <c r="F4" s="159"/>
      <c r="G4" s="159"/>
      <c r="H4" s="159"/>
      <c r="I4" s="159"/>
      <c r="J4" s="159"/>
    </row>
    <row r="5" spans="1:10" x14ac:dyDescent="0.3">
      <c r="A5" s="160"/>
      <c r="B5" s="160"/>
      <c r="C5" s="160"/>
      <c r="D5" s="160"/>
      <c r="E5" s="160"/>
      <c r="F5" s="160"/>
      <c r="G5" s="160"/>
      <c r="H5" s="160"/>
      <c r="I5" s="160"/>
      <c r="J5" s="160"/>
    </row>
    <row r="6" spans="1:10" x14ac:dyDescent="0.3">
      <c r="A6" s="160" t="s">
        <v>186</v>
      </c>
      <c r="B6" s="160"/>
      <c r="C6" s="160"/>
      <c r="D6" s="160"/>
      <c r="E6" s="160"/>
      <c r="F6" s="160"/>
      <c r="G6" s="160"/>
      <c r="H6" s="160"/>
      <c r="I6" s="160"/>
      <c r="J6" s="160"/>
    </row>
    <row r="7" spans="1:10" x14ac:dyDescent="0.3">
      <c r="A7" s="50"/>
      <c r="B7" s="50"/>
      <c r="C7" s="50"/>
      <c r="D7" s="50"/>
      <c r="E7" s="50"/>
      <c r="F7" s="50"/>
      <c r="G7" s="50"/>
      <c r="H7" s="50"/>
      <c r="I7" s="50"/>
      <c r="J7" s="51"/>
    </row>
    <row r="8" spans="1:10" x14ac:dyDescent="0.3">
      <c r="A8" s="161" t="s">
        <v>187</v>
      </c>
      <c r="B8" s="161" t="s">
        <v>188</v>
      </c>
      <c r="C8" s="161" t="s">
        <v>189</v>
      </c>
      <c r="D8" s="161" t="s">
        <v>190</v>
      </c>
      <c r="E8" s="161" t="s">
        <v>191</v>
      </c>
      <c r="F8" s="161" t="s">
        <v>192</v>
      </c>
      <c r="G8" s="161" t="s">
        <v>193</v>
      </c>
      <c r="H8" s="161" t="s">
        <v>194</v>
      </c>
      <c r="I8" s="163" t="s">
        <v>195</v>
      </c>
      <c r="J8" s="164"/>
    </row>
    <row r="9" spans="1:10" ht="30.6" x14ac:dyDescent="0.3">
      <c r="A9" s="162"/>
      <c r="B9" s="162"/>
      <c r="C9" s="162"/>
      <c r="D9" s="162"/>
      <c r="E9" s="162"/>
      <c r="F9" s="162"/>
      <c r="G9" s="162"/>
      <c r="H9" s="162"/>
      <c r="I9" s="52" t="s">
        <v>194</v>
      </c>
      <c r="J9" s="52" t="s">
        <v>196</v>
      </c>
    </row>
    <row r="10" spans="1:10" x14ac:dyDescent="0.3">
      <c r="A10" s="53"/>
      <c r="B10" s="53"/>
      <c r="C10" s="53"/>
      <c r="D10" s="53"/>
      <c r="E10" s="53"/>
      <c r="F10" s="53"/>
      <c r="G10" s="53"/>
      <c r="H10" s="53"/>
      <c r="I10" s="53"/>
      <c r="J10" s="53"/>
    </row>
    <row r="11" spans="1:10" x14ac:dyDescent="0.3">
      <c r="A11" s="53"/>
      <c r="B11" s="53"/>
      <c r="C11" s="53"/>
      <c r="D11" s="53"/>
      <c r="E11" s="53"/>
      <c r="F11" s="53"/>
      <c r="G11" s="53"/>
      <c r="H11" s="53"/>
      <c r="I11" s="53"/>
      <c r="J11" s="53"/>
    </row>
    <row r="12" spans="1:10" x14ac:dyDescent="0.3">
      <c r="A12" s="53"/>
      <c r="B12" s="53"/>
      <c r="C12" s="53"/>
      <c r="D12" s="53"/>
      <c r="E12" s="53"/>
      <c r="F12" s="53"/>
      <c r="G12" s="53"/>
      <c r="H12" s="53"/>
      <c r="I12" s="53"/>
      <c r="J12" s="53"/>
    </row>
    <row r="13" spans="1:10" x14ac:dyDescent="0.3">
      <c r="A13" s="53"/>
      <c r="B13" s="53"/>
      <c r="C13" s="53"/>
      <c r="D13" s="53"/>
      <c r="E13" s="53"/>
      <c r="F13" s="53"/>
      <c r="G13" s="53"/>
      <c r="H13" s="53"/>
      <c r="I13" s="53"/>
      <c r="J13" s="53"/>
    </row>
    <row r="14" spans="1:10" x14ac:dyDescent="0.3">
      <c r="A14" s="53"/>
      <c r="B14" s="53"/>
      <c r="C14" s="53"/>
      <c r="D14" s="53"/>
      <c r="E14" s="53"/>
      <c r="F14" s="53"/>
      <c r="G14" s="53"/>
      <c r="H14" s="53"/>
      <c r="I14" s="53"/>
      <c r="J14" s="53"/>
    </row>
    <row r="15" spans="1:10" x14ac:dyDescent="0.3">
      <c r="A15" s="50"/>
      <c r="B15" s="50"/>
      <c r="C15" s="50"/>
      <c r="D15" s="50"/>
      <c r="E15" s="50"/>
      <c r="F15" s="50"/>
      <c r="G15" s="50"/>
      <c r="H15" s="50"/>
      <c r="I15" s="50"/>
      <c r="J15" s="51"/>
    </row>
    <row r="16" spans="1:10" ht="16.2" x14ac:dyDescent="0.3">
      <c r="A16" s="165" t="s">
        <v>197</v>
      </c>
      <c r="B16" s="165"/>
      <c r="C16" s="165"/>
      <c r="D16" s="165"/>
      <c r="E16" s="165"/>
      <c r="F16" s="165"/>
      <c r="G16" s="165"/>
      <c r="H16" s="54"/>
      <c r="I16" s="54"/>
      <c r="J16" s="51"/>
    </row>
    <row r="17" spans="1:10" ht="16.2" x14ac:dyDescent="0.3">
      <c r="A17" s="153" t="s">
        <v>198</v>
      </c>
      <c r="B17" s="153"/>
      <c r="C17" s="153"/>
      <c r="D17" s="153"/>
      <c r="E17" s="153"/>
      <c r="F17" s="153"/>
      <c r="G17" s="153"/>
      <c r="H17" s="54"/>
      <c r="I17" s="54"/>
      <c r="J17" s="51"/>
    </row>
    <row r="18" spans="1:10" ht="16.2" x14ac:dyDescent="0.3">
      <c r="A18" s="153" t="s">
        <v>199</v>
      </c>
      <c r="B18" s="153"/>
      <c r="C18" s="153"/>
      <c r="D18" s="153"/>
      <c r="E18" s="153"/>
      <c r="F18" s="153"/>
      <c r="G18" s="153"/>
      <c r="H18" s="54"/>
      <c r="I18" s="54"/>
      <c r="J18" s="51"/>
    </row>
    <row r="19" spans="1:10" ht="16.2" x14ac:dyDescent="0.3">
      <c r="A19" s="165" t="s">
        <v>200</v>
      </c>
      <c r="B19" s="165"/>
      <c r="C19" s="165"/>
      <c r="D19" s="165"/>
      <c r="E19" s="165"/>
      <c r="F19" s="165"/>
      <c r="G19" s="165"/>
      <c r="H19" s="54"/>
      <c r="I19" s="54"/>
      <c r="J19" s="51"/>
    </row>
    <row r="20" spans="1:10" ht="16.2" x14ac:dyDescent="0.3">
      <c r="A20" s="165" t="s">
        <v>201</v>
      </c>
      <c r="B20" s="165"/>
      <c r="C20" s="165"/>
      <c r="D20" s="165"/>
      <c r="E20" s="165"/>
      <c r="F20" s="165"/>
      <c r="G20" s="165"/>
      <c r="H20" s="54"/>
      <c r="I20" s="54"/>
      <c r="J20" s="51"/>
    </row>
    <row r="21" spans="1:10" x14ac:dyDescent="0.3">
      <c r="A21" s="54"/>
      <c r="B21" s="54"/>
      <c r="C21" s="54"/>
      <c r="D21" s="54"/>
      <c r="E21" s="54"/>
      <c r="F21" s="54"/>
      <c r="G21" s="54"/>
      <c r="H21" s="54"/>
      <c r="I21" s="54"/>
      <c r="J21" s="51"/>
    </row>
    <row r="22" spans="1:10" ht="15.6" x14ac:dyDescent="0.3">
      <c r="A22" s="55" t="s">
        <v>202</v>
      </c>
      <c r="B22" s="54"/>
      <c r="C22" s="54"/>
      <c r="D22" s="54"/>
      <c r="E22" s="54"/>
      <c r="F22" s="54"/>
      <c r="G22" s="54"/>
      <c r="H22" s="54"/>
      <c r="I22" s="54"/>
      <c r="J22" s="51"/>
    </row>
    <row r="23" spans="1:10" x14ac:dyDescent="0.3">
      <c r="A23" s="56"/>
      <c r="B23" s="54"/>
      <c r="C23" s="54"/>
      <c r="D23" s="54"/>
      <c r="E23" s="54"/>
      <c r="F23" s="54"/>
      <c r="G23" s="54"/>
      <c r="H23" s="54"/>
      <c r="I23" s="54"/>
      <c r="J23" s="51"/>
    </row>
    <row r="24" spans="1:10" ht="16.8" x14ac:dyDescent="0.3">
      <c r="A24" s="166" t="s">
        <v>203</v>
      </c>
      <c r="B24" s="166"/>
      <c r="C24" s="166"/>
      <c r="D24" s="166"/>
      <c r="E24" s="166"/>
      <c r="F24" s="166"/>
      <c r="G24" s="166"/>
      <c r="H24" s="166"/>
      <c r="I24" s="166"/>
      <c r="J24" s="166"/>
    </row>
    <row r="25" spans="1:10" ht="15.6" x14ac:dyDescent="0.3">
      <c r="A25" s="57"/>
      <c r="B25" s="57"/>
      <c r="C25" s="57"/>
      <c r="D25" s="57"/>
      <c r="E25" s="57"/>
      <c r="F25" s="57"/>
      <c r="G25" s="57"/>
      <c r="H25" s="57"/>
      <c r="I25" s="57"/>
      <c r="J25" s="57"/>
    </row>
    <row r="26" spans="1:10" ht="15.6" x14ac:dyDescent="0.3">
      <c r="A26" s="167" t="s">
        <v>204</v>
      </c>
      <c r="B26" s="167"/>
      <c r="C26" s="167"/>
      <c r="D26" s="167"/>
      <c r="E26" s="167"/>
      <c r="F26" s="167"/>
      <c r="G26" s="167"/>
      <c r="H26" s="167"/>
      <c r="I26" s="167"/>
      <c r="J26" s="167"/>
    </row>
    <row r="27" spans="1:10" ht="15.6" x14ac:dyDescent="0.3">
      <c r="A27" s="57"/>
      <c r="B27" s="57"/>
      <c r="C27" s="57"/>
      <c r="D27" s="57"/>
      <c r="E27" s="57"/>
      <c r="F27" s="57"/>
      <c r="G27" s="57"/>
      <c r="H27" s="57"/>
      <c r="I27" s="57"/>
      <c r="J27" s="57"/>
    </row>
    <row r="28" spans="1:10" ht="15.6" x14ac:dyDescent="0.3">
      <c r="A28" s="57"/>
      <c r="B28" s="57"/>
      <c r="C28" s="57"/>
      <c r="D28" s="57"/>
      <c r="E28" s="57"/>
      <c r="F28" s="57"/>
      <c r="G28" s="57"/>
      <c r="H28" s="57"/>
      <c r="I28" s="57"/>
      <c r="J28" s="57"/>
    </row>
    <row r="29" spans="1:10" x14ac:dyDescent="0.3">
      <c r="A29" s="58" t="s">
        <v>205</v>
      </c>
      <c r="B29" s="59"/>
      <c r="C29" s="59"/>
      <c r="D29" s="59"/>
      <c r="E29" s="59"/>
      <c r="F29" s="59"/>
      <c r="G29" s="60"/>
      <c r="H29" s="61"/>
      <c r="I29" s="61"/>
      <c r="J29" s="51"/>
    </row>
    <row r="30" spans="1:10" x14ac:dyDescent="0.3">
      <c r="A30" s="58" t="s">
        <v>206</v>
      </c>
      <c r="B30" s="58"/>
      <c r="C30" s="58"/>
      <c r="D30" s="58"/>
      <c r="E30" s="58"/>
      <c r="F30" s="58"/>
      <c r="G30" s="60"/>
      <c r="H30" s="61"/>
      <c r="I30" s="61"/>
      <c r="J30" s="51"/>
    </row>
    <row r="31" spans="1:10" x14ac:dyDescent="0.3">
      <c r="A31" s="58"/>
      <c r="B31" s="58"/>
      <c r="C31" s="58"/>
      <c r="D31" s="58"/>
      <c r="E31" s="58"/>
      <c r="F31" s="58"/>
      <c r="G31" s="60"/>
      <c r="H31" s="61"/>
      <c r="I31" s="61"/>
      <c r="J31" s="51"/>
    </row>
    <row r="32" spans="1:10" x14ac:dyDescent="0.3">
      <c r="A32" s="58" t="s">
        <v>205</v>
      </c>
      <c r="B32" s="58"/>
      <c r="C32" s="58"/>
      <c r="D32" s="58" t="s">
        <v>205</v>
      </c>
      <c r="E32" s="58"/>
      <c r="F32" s="58"/>
      <c r="G32" s="62"/>
      <c r="H32" s="51"/>
      <c r="I32" s="51"/>
      <c r="J32" s="51"/>
    </row>
    <row r="33" spans="1:10" x14ac:dyDescent="0.3">
      <c r="A33" s="58" t="s">
        <v>207</v>
      </c>
      <c r="B33" s="58"/>
      <c r="C33" s="58"/>
      <c r="D33" s="58" t="s">
        <v>208</v>
      </c>
      <c r="E33" s="58"/>
      <c r="F33" s="58"/>
      <c r="G33" s="62"/>
      <c r="H33" s="51"/>
      <c r="I33" s="51"/>
      <c r="J33" s="51"/>
    </row>
    <row r="34" spans="1:10" x14ac:dyDescent="0.3">
      <c r="A34" s="58" t="s">
        <v>209</v>
      </c>
      <c r="B34" s="58"/>
      <c r="C34" s="58"/>
      <c r="D34" s="58" t="s">
        <v>209</v>
      </c>
      <c r="E34" s="58"/>
      <c r="F34" s="58"/>
      <c r="G34" s="62"/>
      <c r="H34" s="51"/>
      <c r="I34" s="51"/>
      <c r="J34" s="51"/>
    </row>
    <row r="35" spans="1:10" x14ac:dyDescent="0.3">
      <c r="A35" s="58" t="s">
        <v>210</v>
      </c>
      <c r="B35" s="58"/>
      <c r="C35" s="58"/>
      <c r="D35" s="58" t="s">
        <v>210</v>
      </c>
      <c r="E35" s="58"/>
      <c r="F35" s="58"/>
      <c r="G35" s="62"/>
      <c r="H35" s="51"/>
      <c r="I35" s="51"/>
      <c r="J35" s="51"/>
    </row>
    <row r="36" spans="1:10" x14ac:dyDescent="0.3">
      <c r="A36" s="58" t="s">
        <v>211</v>
      </c>
      <c r="B36" s="58"/>
      <c r="C36" s="58"/>
      <c r="D36" s="58" t="s">
        <v>211</v>
      </c>
      <c r="E36" s="58"/>
      <c r="F36" s="58"/>
      <c r="G36" s="62"/>
      <c r="H36" s="51"/>
      <c r="I36" s="51"/>
      <c r="J36" s="51"/>
    </row>
  </sheetData>
  <mergeCells count="21">
    <mergeCell ref="A18:G18"/>
    <mergeCell ref="A19:G19"/>
    <mergeCell ref="A20:G20"/>
    <mergeCell ref="A24:J24"/>
    <mergeCell ref="A26:J26"/>
    <mergeCell ref="A17:G17"/>
    <mergeCell ref="A1:J1"/>
    <mergeCell ref="A2:J2"/>
    <mergeCell ref="A3:J4"/>
    <mergeCell ref="A5:J5"/>
    <mergeCell ref="A6:J6"/>
    <mergeCell ref="A8:A9"/>
    <mergeCell ref="B8:B9"/>
    <mergeCell ref="C8:C9"/>
    <mergeCell ref="D8:D9"/>
    <mergeCell ref="E8:E9"/>
    <mergeCell ref="F8:F9"/>
    <mergeCell ref="G8:G9"/>
    <mergeCell ref="H8:H9"/>
    <mergeCell ref="I8:J8"/>
    <mergeCell ref="A16:G16"/>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454095-E0B4-4B4A-A5C7-4A557280B001}">
  <dimension ref="A1:L33"/>
  <sheetViews>
    <sheetView workbookViewId="0">
      <selection activeCell="A2" sqref="A2:L2"/>
    </sheetView>
  </sheetViews>
  <sheetFormatPr baseColWidth="10" defaultRowHeight="14.4" x14ac:dyDescent="0.3"/>
  <cols>
    <col min="1" max="1" width="18.5546875" customWidth="1"/>
    <col min="2" max="2" width="16.33203125" customWidth="1"/>
    <col min="3" max="3" width="22.44140625" customWidth="1"/>
    <col min="4" max="4" width="17.5546875" customWidth="1"/>
    <col min="5" max="5" width="14.5546875" customWidth="1"/>
    <col min="6" max="6" width="14.6640625" customWidth="1"/>
    <col min="8" max="8" width="13.109375" customWidth="1"/>
    <col min="10" max="10" width="11.33203125" customWidth="1"/>
    <col min="11" max="11" width="15.33203125" customWidth="1"/>
    <col min="12" max="12" width="19" customWidth="1"/>
  </cols>
  <sheetData>
    <row r="1" spans="1:12" ht="91.8" customHeight="1" x14ac:dyDescent="0.3">
      <c r="A1" s="170" t="s">
        <v>212</v>
      </c>
      <c r="B1" s="170"/>
      <c r="C1" s="170"/>
      <c r="D1" s="170"/>
      <c r="E1" s="170"/>
      <c r="F1" s="170"/>
      <c r="G1" s="170"/>
      <c r="H1" s="170"/>
      <c r="I1" s="170"/>
      <c r="J1" s="170"/>
      <c r="K1" s="170"/>
      <c r="L1" s="170"/>
    </row>
    <row r="2" spans="1:12" ht="15.6" x14ac:dyDescent="0.3">
      <c r="A2" s="171" t="s">
        <v>271</v>
      </c>
      <c r="B2" s="171"/>
      <c r="C2" s="171"/>
      <c r="D2" s="171"/>
      <c r="E2" s="171"/>
      <c r="F2" s="171"/>
      <c r="G2" s="171"/>
      <c r="H2" s="171"/>
      <c r="I2" s="171"/>
      <c r="J2" s="171"/>
      <c r="K2" s="171"/>
      <c r="L2" s="171"/>
    </row>
    <row r="3" spans="1:12" x14ac:dyDescent="0.3">
      <c r="A3" s="156" t="s">
        <v>113</v>
      </c>
      <c r="B3" s="157"/>
      <c r="C3" s="157"/>
      <c r="D3" s="157"/>
      <c r="E3" s="157"/>
      <c r="F3" s="157"/>
      <c r="G3" s="157"/>
      <c r="H3" s="157"/>
      <c r="I3" s="157"/>
      <c r="J3" s="157"/>
      <c r="K3" s="157"/>
      <c r="L3" s="172"/>
    </row>
    <row r="4" spans="1:12" x14ac:dyDescent="0.3">
      <c r="A4" s="158"/>
      <c r="B4" s="159"/>
      <c r="C4" s="159"/>
      <c r="D4" s="159"/>
      <c r="E4" s="159"/>
      <c r="F4" s="159"/>
      <c r="G4" s="159"/>
      <c r="H4" s="159"/>
      <c r="I4" s="159"/>
      <c r="J4" s="159"/>
      <c r="K4" s="159"/>
      <c r="L4" s="173"/>
    </row>
    <row r="5" spans="1:12" x14ac:dyDescent="0.3">
      <c r="A5" s="174"/>
      <c r="B5" s="174"/>
      <c r="C5" s="174"/>
      <c r="D5" s="174"/>
      <c r="E5" s="174"/>
      <c r="F5" s="174"/>
      <c r="G5" s="174"/>
      <c r="H5" s="174"/>
      <c r="I5" s="174"/>
      <c r="J5" s="174"/>
      <c r="K5" s="174"/>
      <c r="L5" s="174"/>
    </row>
    <row r="6" spans="1:12" x14ac:dyDescent="0.3">
      <c r="A6" s="174" t="s">
        <v>213</v>
      </c>
      <c r="B6" s="174"/>
      <c r="C6" s="174"/>
      <c r="D6" s="174"/>
      <c r="E6" s="174"/>
      <c r="F6" s="174"/>
      <c r="G6" s="174"/>
      <c r="H6" s="174"/>
      <c r="I6" s="174"/>
      <c r="J6" s="174"/>
      <c r="K6" s="174"/>
      <c r="L6" s="174"/>
    </row>
    <row r="7" spans="1:12" ht="16.2" thickBot="1" x14ac:dyDescent="0.35">
      <c r="A7" s="64"/>
      <c r="B7" s="64"/>
      <c r="C7" s="64"/>
      <c r="D7" s="64"/>
      <c r="E7" s="65"/>
      <c r="F7" s="65"/>
      <c r="G7" s="65"/>
      <c r="H7" s="65"/>
      <c r="I7" s="65"/>
      <c r="J7" s="66"/>
      <c r="K7" s="67"/>
      <c r="L7" s="68"/>
    </row>
    <row r="8" spans="1:12" x14ac:dyDescent="0.3">
      <c r="A8" s="175" t="s">
        <v>214</v>
      </c>
      <c r="B8" s="177" t="s">
        <v>215</v>
      </c>
      <c r="C8" s="179" t="s">
        <v>188</v>
      </c>
      <c r="D8" s="179" t="s">
        <v>189</v>
      </c>
      <c r="E8" s="181" t="s">
        <v>216</v>
      </c>
      <c r="F8" s="181" t="s">
        <v>217</v>
      </c>
      <c r="G8" s="181" t="s">
        <v>218</v>
      </c>
      <c r="H8" s="183" t="s">
        <v>219</v>
      </c>
      <c r="I8" s="184" t="s">
        <v>220</v>
      </c>
      <c r="J8" s="185"/>
      <c r="K8" s="186" t="s">
        <v>221</v>
      </c>
      <c r="L8" s="168" t="s">
        <v>222</v>
      </c>
    </row>
    <row r="9" spans="1:12" x14ac:dyDescent="0.3">
      <c r="A9" s="176"/>
      <c r="B9" s="178"/>
      <c r="C9" s="180"/>
      <c r="D9" s="180"/>
      <c r="E9" s="182"/>
      <c r="F9" s="182"/>
      <c r="G9" s="182"/>
      <c r="H9" s="162"/>
      <c r="I9" s="69" t="s">
        <v>223</v>
      </c>
      <c r="J9" s="69" t="s">
        <v>224</v>
      </c>
      <c r="K9" s="187"/>
      <c r="L9" s="169"/>
    </row>
    <row r="10" spans="1:12" x14ac:dyDescent="0.3">
      <c r="A10" s="70"/>
      <c r="B10" s="71"/>
      <c r="C10" s="71"/>
      <c r="D10" s="71"/>
      <c r="E10" s="71"/>
      <c r="F10" s="71"/>
      <c r="G10" s="71"/>
      <c r="H10" s="71"/>
      <c r="I10" s="72"/>
      <c r="J10" s="72"/>
      <c r="K10" s="73"/>
      <c r="L10" s="74"/>
    </row>
    <row r="11" spans="1:12" x14ac:dyDescent="0.3">
      <c r="A11" s="70"/>
      <c r="B11" s="75"/>
      <c r="C11" s="75"/>
      <c r="D11" s="75"/>
      <c r="E11" s="75"/>
      <c r="F11" s="75"/>
      <c r="G11" s="75"/>
      <c r="H11" s="75"/>
      <c r="I11" s="76"/>
      <c r="J11" s="76"/>
      <c r="K11" s="77"/>
      <c r="L11" s="74"/>
    </row>
    <row r="12" spans="1:12" x14ac:dyDescent="0.3">
      <c r="A12" s="70"/>
      <c r="B12" s="75"/>
      <c r="C12" s="75"/>
      <c r="D12" s="75"/>
      <c r="E12" s="75"/>
      <c r="F12" s="75"/>
      <c r="G12" s="75"/>
      <c r="H12" s="75"/>
      <c r="I12" s="76"/>
      <c r="J12" s="76"/>
      <c r="K12" s="77"/>
      <c r="L12" s="74"/>
    </row>
    <row r="13" spans="1:12" x14ac:dyDescent="0.3">
      <c r="A13" s="70"/>
      <c r="B13" s="75"/>
      <c r="C13" s="75"/>
      <c r="D13" s="75"/>
      <c r="E13" s="75"/>
      <c r="F13" s="75"/>
      <c r="G13" s="75"/>
      <c r="H13" s="75"/>
      <c r="I13" s="76"/>
      <c r="J13" s="76"/>
      <c r="K13" s="77"/>
      <c r="L13" s="74"/>
    </row>
    <row r="14" spans="1:12" x14ac:dyDescent="0.3">
      <c r="A14" s="78"/>
      <c r="B14" s="71"/>
      <c r="C14" s="71"/>
      <c r="D14" s="71"/>
      <c r="E14" s="71"/>
      <c r="F14" s="71"/>
      <c r="G14" s="71"/>
      <c r="H14" s="71"/>
      <c r="I14" s="79"/>
      <c r="J14" s="79"/>
      <c r="K14" s="73"/>
      <c r="L14" s="74"/>
    </row>
    <row r="15" spans="1:12" ht="15" thickBot="1" x14ac:dyDescent="0.35">
      <c r="A15" s="80"/>
      <c r="B15" s="81"/>
      <c r="C15" s="81"/>
      <c r="D15" s="81"/>
      <c r="E15" s="81"/>
      <c r="F15" s="81"/>
      <c r="G15" s="81"/>
      <c r="H15" s="81"/>
      <c r="I15" s="82"/>
      <c r="J15" s="82"/>
      <c r="K15" s="83"/>
      <c r="L15" s="84"/>
    </row>
    <row r="16" spans="1:12" x14ac:dyDescent="0.3">
      <c r="A16" s="64"/>
      <c r="B16" s="85"/>
      <c r="C16" s="85"/>
      <c r="D16" s="85"/>
      <c r="E16" s="85"/>
      <c r="F16" s="85"/>
      <c r="G16" s="85"/>
      <c r="H16" s="85"/>
      <c r="I16" s="85"/>
      <c r="J16" s="85"/>
      <c r="K16" s="85"/>
      <c r="L16" s="64"/>
    </row>
    <row r="17" spans="1:12" x14ac:dyDescent="0.3">
      <c r="A17" s="189" t="s">
        <v>225</v>
      </c>
      <c r="B17" s="189"/>
      <c r="C17" s="189"/>
      <c r="D17" s="189"/>
      <c r="E17" s="189"/>
      <c r="F17" s="189"/>
      <c r="G17" s="189"/>
      <c r="H17" s="191"/>
      <c r="I17" s="191"/>
      <c r="J17" s="191"/>
      <c r="K17" s="191"/>
      <c r="L17" s="64"/>
    </row>
    <row r="18" spans="1:12" x14ac:dyDescent="0.3">
      <c r="A18" s="188" t="s">
        <v>226</v>
      </c>
      <c r="B18" s="188"/>
      <c r="C18" s="188"/>
      <c r="D18" s="188"/>
      <c r="E18" s="188"/>
      <c r="F18" s="188"/>
      <c r="G18" s="188"/>
      <c r="H18" s="63"/>
      <c r="I18" s="63"/>
      <c r="J18" s="63"/>
      <c r="K18" s="63"/>
      <c r="L18" s="64"/>
    </row>
    <row r="19" spans="1:12" x14ac:dyDescent="0.3">
      <c r="A19" s="188" t="s">
        <v>227</v>
      </c>
      <c r="B19" s="188"/>
      <c r="C19" s="188"/>
      <c r="D19" s="188"/>
      <c r="E19" s="188"/>
      <c r="F19" s="188"/>
      <c r="G19" s="188"/>
      <c r="H19" s="86"/>
      <c r="I19" s="87"/>
      <c r="J19" s="86"/>
      <c r="K19" s="87"/>
      <c r="L19" s="64"/>
    </row>
    <row r="20" spans="1:12" x14ac:dyDescent="0.3">
      <c r="A20" s="188" t="s">
        <v>228</v>
      </c>
      <c r="B20" s="188"/>
      <c r="C20" s="188"/>
      <c r="D20" s="188"/>
      <c r="E20" s="188"/>
      <c r="F20" s="188"/>
      <c r="G20" s="188"/>
      <c r="H20" s="86"/>
      <c r="I20" s="87"/>
      <c r="J20" s="86"/>
      <c r="K20" s="87"/>
      <c r="L20" s="64"/>
    </row>
    <row r="21" spans="1:12" x14ac:dyDescent="0.3">
      <c r="A21" s="188" t="s">
        <v>229</v>
      </c>
      <c r="B21" s="188"/>
      <c r="C21" s="188"/>
      <c r="D21" s="188"/>
      <c r="E21" s="188"/>
      <c r="F21" s="188"/>
      <c r="G21" s="188"/>
      <c r="H21" s="86"/>
      <c r="I21" s="87"/>
      <c r="J21" s="86"/>
      <c r="K21" s="87"/>
      <c r="L21" s="64"/>
    </row>
    <row r="22" spans="1:12" x14ac:dyDescent="0.3">
      <c r="A22" s="188" t="s">
        <v>230</v>
      </c>
      <c r="B22" s="188"/>
      <c r="C22" s="188"/>
      <c r="D22" s="188"/>
      <c r="E22" s="188"/>
      <c r="F22" s="188"/>
      <c r="G22" s="188"/>
      <c r="H22" s="86"/>
      <c r="I22" s="87"/>
      <c r="J22" s="86"/>
      <c r="K22" s="87"/>
      <c r="L22" s="64"/>
    </row>
    <row r="23" spans="1:12" x14ac:dyDescent="0.3">
      <c r="A23" s="188"/>
      <c r="B23" s="188"/>
      <c r="C23" s="188"/>
      <c r="D23" s="188"/>
      <c r="E23" s="188"/>
      <c r="F23" s="188"/>
      <c r="G23" s="188"/>
      <c r="H23" s="86"/>
      <c r="I23" s="87"/>
      <c r="J23" s="86"/>
      <c r="K23" s="87"/>
      <c r="L23" s="64"/>
    </row>
    <row r="24" spans="1:12" x14ac:dyDescent="0.3">
      <c r="A24" s="88"/>
      <c r="B24" s="89"/>
      <c r="C24" s="90"/>
      <c r="D24" s="90"/>
      <c r="E24" s="91"/>
      <c r="F24" s="92"/>
      <c r="G24" s="64"/>
      <c r="H24" s="86"/>
      <c r="I24" s="87"/>
      <c r="J24" s="86"/>
      <c r="K24" s="87"/>
      <c r="L24" s="64"/>
    </row>
    <row r="25" spans="1:12" x14ac:dyDescent="0.3">
      <c r="A25" s="189" t="s">
        <v>202</v>
      </c>
      <c r="B25" s="189"/>
      <c r="C25" s="189"/>
      <c r="D25" s="189"/>
      <c r="E25" s="189"/>
      <c r="F25" s="189"/>
      <c r="G25" s="189"/>
      <c r="H25" s="86"/>
      <c r="I25" s="87"/>
      <c r="J25" s="86"/>
      <c r="K25" s="87"/>
      <c r="L25" s="64"/>
    </row>
    <row r="26" spans="1:12" x14ac:dyDescent="0.3">
      <c r="A26" s="189"/>
      <c r="B26" s="189"/>
      <c r="C26" s="189"/>
      <c r="D26" s="189"/>
      <c r="E26" s="189"/>
      <c r="F26" s="189"/>
      <c r="G26" s="189"/>
      <c r="H26" s="86"/>
      <c r="I26" s="87"/>
      <c r="J26" s="86"/>
      <c r="K26" s="87"/>
      <c r="L26" s="64"/>
    </row>
    <row r="27" spans="1:12" x14ac:dyDescent="0.3">
      <c r="A27" s="190" t="s">
        <v>231</v>
      </c>
      <c r="B27" s="190"/>
      <c r="C27" s="190"/>
      <c r="D27" s="190"/>
      <c r="E27" s="190"/>
      <c r="F27" s="190"/>
      <c r="G27" s="190"/>
      <c r="H27" s="86"/>
      <c r="I27" s="87"/>
      <c r="J27" s="86"/>
      <c r="K27" s="87"/>
      <c r="L27" s="64"/>
    </row>
    <row r="28" spans="1:12" x14ac:dyDescent="0.3">
      <c r="A28" s="64"/>
      <c r="B28" s="93"/>
      <c r="C28" s="93"/>
      <c r="D28" s="93"/>
      <c r="E28" s="93"/>
      <c r="F28" s="85"/>
      <c r="G28" s="85"/>
      <c r="H28" s="86"/>
      <c r="I28" s="87"/>
      <c r="J28" s="86"/>
      <c r="K28" s="87"/>
      <c r="L28" s="64"/>
    </row>
    <row r="29" spans="1:12" x14ac:dyDescent="0.3">
      <c r="A29" s="64"/>
      <c r="B29" s="93"/>
      <c r="C29" s="93"/>
      <c r="D29" s="93"/>
      <c r="E29" s="93"/>
      <c r="F29" s="85"/>
      <c r="G29" s="85"/>
      <c r="H29" s="86"/>
      <c r="I29" s="87"/>
      <c r="J29" s="86"/>
      <c r="K29" s="87"/>
      <c r="L29" s="64"/>
    </row>
    <row r="30" spans="1:12" x14ac:dyDescent="0.3">
      <c r="A30" s="64"/>
      <c r="B30" s="85"/>
      <c r="C30" s="85"/>
      <c r="D30" s="85"/>
      <c r="E30" s="85"/>
      <c r="F30" s="85"/>
      <c r="G30" s="85"/>
      <c r="H30" s="85"/>
      <c r="I30" s="85"/>
      <c r="J30" s="85"/>
      <c r="K30" s="85"/>
      <c r="L30" s="64"/>
    </row>
    <row r="31" spans="1:12" x14ac:dyDescent="0.3">
      <c r="A31" s="64"/>
      <c r="B31" s="85"/>
      <c r="C31" s="94"/>
      <c r="D31" s="85"/>
      <c r="E31" s="85"/>
      <c r="F31" s="85"/>
      <c r="G31" s="85"/>
      <c r="H31" s="85"/>
      <c r="I31" s="85"/>
      <c r="J31" s="85"/>
      <c r="K31" s="85"/>
      <c r="L31" s="64"/>
    </row>
    <row r="32" spans="1:12" x14ac:dyDescent="0.3">
      <c r="A32" s="95" t="s">
        <v>206</v>
      </c>
      <c r="B32" s="95"/>
      <c r="C32" s="64"/>
      <c r="D32" s="96"/>
      <c r="E32" s="96"/>
      <c r="F32" s="95" t="s">
        <v>232</v>
      </c>
      <c r="G32" s="97"/>
      <c r="H32" s="97"/>
      <c r="I32" s="97"/>
      <c r="J32" s="85"/>
      <c r="K32" s="85"/>
      <c r="L32" s="64"/>
    </row>
    <row r="33" spans="1:12" x14ac:dyDescent="0.3">
      <c r="A33" s="64"/>
      <c r="B33" s="64"/>
      <c r="C33" s="64"/>
      <c r="D33" s="64"/>
      <c r="E33" s="64"/>
      <c r="F33" s="64"/>
      <c r="G33" s="64"/>
      <c r="H33" s="64"/>
      <c r="I33" s="64"/>
      <c r="J33" s="64"/>
      <c r="K33" s="64"/>
      <c r="L33" s="64"/>
    </row>
  </sheetData>
  <mergeCells count="25">
    <mergeCell ref="A22:G23"/>
    <mergeCell ref="A25:G26"/>
    <mergeCell ref="A27:G27"/>
    <mergeCell ref="A17:G17"/>
    <mergeCell ref="H17:K17"/>
    <mergeCell ref="A18:G18"/>
    <mergeCell ref="A19:G19"/>
    <mergeCell ref="A20:G20"/>
    <mergeCell ref="A21:G21"/>
    <mergeCell ref="L8:L9"/>
    <mergeCell ref="A1:L1"/>
    <mergeCell ref="A2:L2"/>
    <mergeCell ref="A3:L4"/>
    <mergeCell ref="A5:L5"/>
    <mergeCell ref="A6:L6"/>
    <mergeCell ref="A8:A9"/>
    <mergeCell ref="B8:B9"/>
    <mergeCell ref="C8:C9"/>
    <mergeCell ref="D8:D9"/>
    <mergeCell ref="E8:E9"/>
    <mergeCell ref="F8:F9"/>
    <mergeCell ref="G8:G9"/>
    <mergeCell ref="H8:H9"/>
    <mergeCell ref="I8:J8"/>
    <mergeCell ref="K8:K9"/>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C8639-043E-44D5-8699-EBBFEB1CA47B}">
  <dimension ref="A1:F24"/>
  <sheetViews>
    <sheetView workbookViewId="0">
      <selection activeCell="A2" sqref="A2:F2"/>
    </sheetView>
  </sheetViews>
  <sheetFormatPr baseColWidth="10" defaultRowHeight="14.4" x14ac:dyDescent="0.3"/>
  <cols>
    <col min="1" max="1" width="8.88671875" customWidth="1"/>
    <col min="2" max="6" width="26.6640625" customWidth="1"/>
  </cols>
  <sheetData>
    <row r="1" spans="1:6" ht="90.6" customHeight="1" x14ac:dyDescent="0.3">
      <c r="A1" s="193" t="s">
        <v>233</v>
      </c>
      <c r="B1" s="193"/>
      <c r="C1" s="193"/>
      <c r="D1" s="193"/>
      <c r="E1" s="193"/>
      <c r="F1" s="193"/>
    </row>
    <row r="2" spans="1:6" ht="15.6" x14ac:dyDescent="0.3">
      <c r="A2" s="194" t="s">
        <v>272</v>
      </c>
      <c r="B2" s="194"/>
      <c r="C2" s="194"/>
      <c r="D2" s="194"/>
      <c r="E2" s="194"/>
      <c r="F2" s="194"/>
    </row>
    <row r="3" spans="1:6" x14ac:dyDescent="0.3">
      <c r="A3" s="156" t="s">
        <v>113</v>
      </c>
      <c r="B3" s="195"/>
      <c r="C3" s="195"/>
      <c r="D3" s="195"/>
      <c r="E3" s="195"/>
      <c r="F3" s="196"/>
    </row>
    <row r="4" spans="1:6" x14ac:dyDescent="0.3">
      <c r="A4" s="197"/>
      <c r="B4" s="198"/>
      <c r="C4" s="198"/>
      <c r="D4" s="198"/>
      <c r="E4" s="198"/>
      <c r="F4" s="199"/>
    </row>
    <row r="5" spans="1:6" x14ac:dyDescent="0.3">
      <c r="A5" s="200"/>
      <c r="B5" s="200"/>
      <c r="C5" s="200"/>
      <c r="D5" s="200"/>
      <c r="E5" s="200"/>
      <c r="F5" s="200"/>
    </row>
    <row r="6" spans="1:6" x14ac:dyDescent="0.3">
      <c r="A6" s="200" t="s">
        <v>234</v>
      </c>
      <c r="B6" s="200"/>
      <c r="C6" s="200"/>
      <c r="D6" s="200"/>
      <c r="E6" s="200"/>
      <c r="F6" s="200"/>
    </row>
    <row r="7" spans="1:6" ht="15" thickBot="1" x14ac:dyDescent="0.35">
      <c r="A7" s="98"/>
      <c r="B7" s="98"/>
      <c r="C7" s="98"/>
      <c r="D7" s="98"/>
      <c r="E7" s="98"/>
      <c r="F7" s="98"/>
    </row>
    <row r="8" spans="1:6" ht="28.2" thickBot="1" x14ac:dyDescent="0.35">
      <c r="A8" s="99" t="s">
        <v>235</v>
      </c>
      <c r="B8" s="100" t="s">
        <v>236</v>
      </c>
      <c r="C8" s="101" t="s">
        <v>237</v>
      </c>
      <c r="D8" s="101" t="s">
        <v>238</v>
      </c>
      <c r="E8" s="101" t="s">
        <v>239</v>
      </c>
      <c r="F8" s="102" t="s">
        <v>240</v>
      </c>
    </row>
    <row r="9" spans="1:6" x14ac:dyDescent="0.3">
      <c r="A9" s="103"/>
      <c r="B9" s="104"/>
      <c r="C9" s="104"/>
      <c r="D9" s="104"/>
      <c r="E9" s="104"/>
      <c r="F9" s="105"/>
    </row>
    <row r="10" spans="1:6" x14ac:dyDescent="0.3">
      <c r="A10" s="106"/>
      <c r="B10" s="107"/>
      <c r="C10" s="107"/>
      <c r="D10" s="107"/>
      <c r="E10" s="107"/>
      <c r="F10" s="108"/>
    </row>
    <row r="11" spans="1:6" x14ac:dyDescent="0.3">
      <c r="A11" s="106"/>
      <c r="B11" s="107"/>
      <c r="C11" s="107"/>
      <c r="D11" s="107"/>
      <c r="E11" s="107"/>
      <c r="F11" s="108"/>
    </row>
    <row r="12" spans="1:6" x14ac:dyDescent="0.3">
      <c r="A12" s="106"/>
      <c r="B12" s="107"/>
      <c r="C12" s="107"/>
      <c r="D12" s="107"/>
      <c r="E12" s="107"/>
      <c r="F12" s="108"/>
    </row>
    <row r="13" spans="1:6" x14ac:dyDescent="0.3">
      <c r="A13" s="106"/>
      <c r="B13" s="107"/>
      <c r="C13" s="107"/>
      <c r="D13" s="107"/>
      <c r="E13" s="107"/>
      <c r="F13" s="108"/>
    </row>
    <row r="14" spans="1:6" x14ac:dyDescent="0.3">
      <c r="A14" s="106"/>
      <c r="B14" s="107"/>
      <c r="C14" s="107"/>
      <c r="D14" s="107"/>
      <c r="E14" s="107"/>
      <c r="F14" s="108"/>
    </row>
    <row r="15" spans="1:6" x14ac:dyDescent="0.3">
      <c r="A15" s="106"/>
      <c r="B15" s="107"/>
      <c r="C15" s="107"/>
      <c r="D15" s="107"/>
      <c r="E15" s="107"/>
      <c r="F15" s="108"/>
    </row>
    <row r="16" spans="1:6" x14ac:dyDescent="0.3">
      <c r="A16" s="106"/>
      <c r="B16" s="107"/>
      <c r="C16" s="107"/>
      <c r="D16" s="107"/>
      <c r="E16" s="107"/>
      <c r="F16" s="108"/>
    </row>
    <row r="17" spans="1:6" x14ac:dyDescent="0.3">
      <c r="A17" s="106"/>
      <c r="B17" s="107"/>
      <c r="C17" s="107"/>
      <c r="D17" s="107"/>
      <c r="E17" s="107"/>
      <c r="F17" s="108"/>
    </row>
    <row r="18" spans="1:6" ht="15" thickBot="1" x14ac:dyDescent="0.35">
      <c r="A18" s="109"/>
      <c r="B18" s="110"/>
      <c r="C18" s="110"/>
      <c r="D18" s="110"/>
      <c r="E18" s="110"/>
      <c r="F18" s="111"/>
    </row>
    <row r="19" spans="1:6" x14ac:dyDescent="0.3">
      <c r="A19" s="112"/>
      <c r="B19" s="112"/>
      <c r="C19" s="112"/>
      <c r="D19" s="112"/>
      <c r="E19" s="112"/>
      <c r="F19" s="112"/>
    </row>
    <row r="20" spans="1:6" ht="15.6" x14ac:dyDescent="0.3">
      <c r="A20" s="192" t="s">
        <v>241</v>
      </c>
      <c r="B20" s="192"/>
      <c r="C20" s="192"/>
      <c r="D20" s="192"/>
      <c r="E20" s="192"/>
      <c r="F20" s="192"/>
    </row>
    <row r="21" spans="1:6" x14ac:dyDescent="0.3">
      <c r="A21" s="112"/>
      <c r="B21" s="112"/>
      <c r="C21" s="112"/>
      <c r="D21" s="112"/>
      <c r="E21" s="112"/>
      <c r="F21" s="112"/>
    </row>
    <row r="22" spans="1:6" x14ac:dyDescent="0.3">
      <c r="A22" s="112"/>
      <c r="B22" s="112"/>
      <c r="C22" s="112"/>
      <c r="D22" s="112"/>
      <c r="E22" s="112"/>
      <c r="F22" s="112"/>
    </row>
    <row r="23" spans="1:6" x14ac:dyDescent="0.3">
      <c r="A23" s="113"/>
      <c r="B23" s="113"/>
      <c r="C23" s="113"/>
      <c r="D23" s="112"/>
      <c r="E23" s="113"/>
      <c r="F23" s="113"/>
    </row>
    <row r="24" spans="1:6" ht="15.6" x14ac:dyDescent="0.3">
      <c r="A24" s="114" t="s">
        <v>242</v>
      </c>
      <c r="B24" s="114"/>
      <c r="C24" s="114"/>
      <c r="D24" s="114"/>
      <c r="E24" s="114" t="s">
        <v>232</v>
      </c>
      <c r="F24" s="114"/>
    </row>
  </sheetData>
  <mergeCells count="6">
    <mergeCell ref="A20:F20"/>
    <mergeCell ref="A1:F1"/>
    <mergeCell ref="A2:F2"/>
    <mergeCell ref="A3:F4"/>
    <mergeCell ref="A5:F5"/>
    <mergeCell ref="A6:F6"/>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34580-05CA-42FD-ACA7-FFAAE87E799F}">
  <dimension ref="A1:E36"/>
  <sheetViews>
    <sheetView workbookViewId="0">
      <selection activeCell="A2" sqref="A2:E2"/>
    </sheetView>
  </sheetViews>
  <sheetFormatPr baseColWidth="10" defaultRowHeight="14.4" x14ac:dyDescent="0.3"/>
  <cols>
    <col min="1" max="1" width="21.33203125" customWidth="1"/>
    <col min="2" max="2" width="16.6640625" customWidth="1"/>
    <col min="3" max="3" width="17.5546875" customWidth="1"/>
    <col min="4" max="4" width="17.109375" customWidth="1"/>
    <col min="5" max="5" width="17.5546875" customWidth="1"/>
  </cols>
  <sheetData>
    <row r="1" spans="1:5" ht="87" customHeight="1" x14ac:dyDescent="0.3">
      <c r="A1" s="207" t="s">
        <v>243</v>
      </c>
      <c r="B1" s="207"/>
      <c r="C1" s="207"/>
      <c r="D1" s="207"/>
      <c r="E1" s="207"/>
    </row>
    <row r="2" spans="1:5" ht="15.6" x14ac:dyDescent="0.3">
      <c r="A2" s="208" t="s">
        <v>273</v>
      </c>
      <c r="B2" s="208"/>
      <c r="C2" s="208"/>
      <c r="D2" s="208"/>
      <c r="E2" s="208"/>
    </row>
    <row r="3" spans="1:5" ht="38.4" customHeight="1" x14ac:dyDescent="0.3">
      <c r="A3" s="209" t="s">
        <v>113</v>
      </c>
      <c r="B3" s="209"/>
      <c r="C3" s="209"/>
      <c r="D3" s="209"/>
      <c r="E3" s="209"/>
    </row>
    <row r="4" spans="1:5" x14ac:dyDescent="0.3">
      <c r="A4" s="115"/>
      <c r="B4" s="115"/>
      <c r="C4" s="115"/>
      <c r="D4" s="115"/>
      <c r="E4" s="115"/>
    </row>
    <row r="5" spans="1:5" x14ac:dyDescent="0.3">
      <c r="A5" s="210" t="s">
        <v>244</v>
      </c>
      <c r="B5" s="210"/>
      <c r="C5" s="210"/>
      <c r="D5" s="210"/>
      <c r="E5" s="210"/>
    </row>
    <row r="6" spans="1:5" ht="15.6" x14ac:dyDescent="0.3">
      <c r="A6" s="211"/>
      <c r="B6" s="211"/>
      <c r="C6" s="211"/>
      <c r="D6" s="211"/>
      <c r="E6" s="116"/>
    </row>
    <row r="7" spans="1:5" x14ac:dyDescent="0.3">
      <c r="A7" s="85" t="s">
        <v>245</v>
      </c>
      <c r="B7" s="117"/>
      <c r="C7" s="117"/>
      <c r="D7" s="117"/>
      <c r="E7" s="10"/>
    </row>
    <row r="8" spans="1:5" x14ac:dyDescent="0.3">
      <c r="A8" s="117"/>
      <c r="B8" s="117"/>
      <c r="C8" s="117"/>
      <c r="D8" s="117"/>
      <c r="E8" s="10"/>
    </row>
    <row r="9" spans="1:5" x14ac:dyDescent="0.3">
      <c r="A9" s="118" t="s">
        <v>246</v>
      </c>
      <c r="B9" s="10"/>
      <c r="C9" s="10"/>
      <c r="D9" s="10"/>
      <c r="E9" s="10"/>
    </row>
    <row r="10" spans="1:5" x14ac:dyDescent="0.3">
      <c r="A10" s="10"/>
      <c r="B10" s="10"/>
      <c r="C10" s="10"/>
      <c r="D10" s="10"/>
      <c r="E10" s="10"/>
    </row>
    <row r="11" spans="1:5" x14ac:dyDescent="0.3">
      <c r="A11" s="201" t="s">
        <v>247</v>
      </c>
      <c r="B11" s="202"/>
      <c r="C11" s="202"/>
      <c r="D11" s="202"/>
      <c r="E11" s="203"/>
    </row>
    <row r="12" spans="1:5" x14ac:dyDescent="0.3">
      <c r="A12" s="204"/>
      <c r="B12" s="205"/>
      <c r="C12" s="205"/>
      <c r="D12" s="205"/>
      <c r="E12" s="206"/>
    </row>
    <row r="13" spans="1:5" x14ac:dyDescent="0.3">
      <c r="A13" s="11"/>
      <c r="B13" s="119" t="s">
        <v>248</v>
      </c>
      <c r="C13" s="212" t="s">
        <v>249</v>
      </c>
      <c r="D13" s="212"/>
      <c r="E13" s="212"/>
    </row>
    <row r="14" spans="1:5" ht="41.4" x14ac:dyDescent="0.3">
      <c r="A14" s="120" t="s">
        <v>250</v>
      </c>
      <c r="B14" s="121" t="s">
        <v>251</v>
      </c>
      <c r="C14" s="121" t="s">
        <v>252</v>
      </c>
      <c r="D14" s="121" t="s">
        <v>253</v>
      </c>
      <c r="E14" s="121" t="s">
        <v>254</v>
      </c>
    </row>
    <row r="15" spans="1:5" x14ac:dyDescent="0.3">
      <c r="A15" s="213" t="s">
        <v>255</v>
      </c>
      <c r="B15" s="213"/>
      <c r="C15" s="213"/>
      <c r="D15" s="213"/>
      <c r="E15" s="213"/>
    </row>
    <row r="16" spans="1:5" x14ac:dyDescent="0.3">
      <c r="A16" s="122" t="s">
        <v>256</v>
      </c>
      <c r="B16" s="123"/>
      <c r="C16" s="123"/>
      <c r="D16" s="123"/>
      <c r="E16" s="11"/>
    </row>
    <row r="17" spans="1:5" x14ac:dyDescent="0.3">
      <c r="A17" s="122" t="s">
        <v>257</v>
      </c>
      <c r="B17" s="123"/>
      <c r="C17" s="123"/>
      <c r="D17" s="123"/>
      <c r="E17" s="11"/>
    </row>
    <row r="18" spans="1:5" x14ac:dyDescent="0.3">
      <c r="A18" s="122" t="s">
        <v>258</v>
      </c>
      <c r="B18" s="123"/>
      <c r="C18" s="123"/>
      <c r="D18" s="123"/>
      <c r="E18" s="11"/>
    </row>
    <row r="19" spans="1:5" x14ac:dyDescent="0.3">
      <c r="A19" s="122" t="s">
        <v>259</v>
      </c>
      <c r="B19" s="123"/>
      <c r="C19" s="123"/>
      <c r="D19" s="123"/>
      <c r="E19" s="11"/>
    </row>
    <row r="20" spans="1:5" x14ac:dyDescent="0.3">
      <c r="A20" s="122" t="s">
        <v>260</v>
      </c>
      <c r="B20" s="123"/>
      <c r="C20" s="123"/>
      <c r="D20" s="123"/>
      <c r="E20" s="11"/>
    </row>
    <row r="21" spans="1:5" x14ac:dyDescent="0.3">
      <c r="A21" s="122" t="s">
        <v>261</v>
      </c>
      <c r="B21" s="123"/>
      <c r="C21" s="123"/>
      <c r="D21" s="123"/>
      <c r="E21" s="11"/>
    </row>
    <row r="22" spans="1:5" x14ac:dyDescent="0.3">
      <c r="A22" s="213" t="s">
        <v>262</v>
      </c>
      <c r="B22" s="213"/>
      <c r="C22" s="213"/>
      <c r="D22" s="213"/>
      <c r="E22" s="213"/>
    </row>
    <row r="23" spans="1:5" x14ac:dyDescent="0.3">
      <c r="A23" s="122" t="s">
        <v>263</v>
      </c>
      <c r="B23" s="123"/>
      <c r="C23" s="123"/>
      <c r="D23" s="123"/>
      <c r="E23" s="11"/>
    </row>
    <row r="24" spans="1:5" x14ac:dyDescent="0.3">
      <c r="A24" s="122" t="s">
        <v>264</v>
      </c>
      <c r="B24" s="123"/>
      <c r="C24" s="123"/>
      <c r="D24" s="123"/>
      <c r="E24" s="11"/>
    </row>
    <row r="25" spans="1:5" ht="55.2" x14ac:dyDescent="0.3">
      <c r="A25" s="124" t="s">
        <v>265</v>
      </c>
      <c r="B25" s="11"/>
      <c r="C25" s="11"/>
      <c r="D25" s="11"/>
      <c r="E25" s="11"/>
    </row>
    <row r="26" spans="1:5" x14ac:dyDescent="0.3">
      <c r="A26" s="118"/>
      <c r="B26" s="10"/>
      <c r="C26" s="10"/>
      <c r="D26" s="10"/>
      <c r="E26" s="10"/>
    </row>
    <row r="27" spans="1:5" x14ac:dyDescent="0.3">
      <c r="A27" s="125"/>
      <c r="B27" s="10"/>
      <c r="C27" s="214"/>
      <c r="D27" s="214"/>
      <c r="E27" s="10"/>
    </row>
    <row r="28" spans="1:5" x14ac:dyDescent="0.3">
      <c r="A28" s="126" t="s">
        <v>266</v>
      </c>
      <c r="B28" s="10"/>
      <c r="C28" s="10" t="s">
        <v>267</v>
      </c>
      <c r="D28" s="10"/>
      <c r="E28" s="10"/>
    </row>
    <row r="29" spans="1:5" x14ac:dyDescent="0.3">
      <c r="A29" s="10"/>
      <c r="B29" s="10"/>
      <c r="C29" s="10" t="s">
        <v>268</v>
      </c>
      <c r="D29" s="10"/>
      <c r="E29" s="10"/>
    </row>
    <row r="30" spans="1:5" x14ac:dyDescent="0.3">
      <c r="A30" s="125"/>
      <c r="B30" s="10"/>
      <c r="C30" s="10"/>
      <c r="D30" s="10"/>
      <c r="E30" s="10"/>
    </row>
    <row r="31" spans="1:5" x14ac:dyDescent="0.3">
      <c r="A31" s="10" t="s">
        <v>269</v>
      </c>
      <c r="B31" s="10"/>
      <c r="C31" s="10"/>
      <c r="D31" s="10"/>
      <c r="E31" s="10"/>
    </row>
    <row r="32" spans="1:5" x14ac:dyDescent="0.3">
      <c r="A32" s="10" t="s">
        <v>268</v>
      </c>
      <c r="B32" s="10"/>
      <c r="C32" s="10"/>
      <c r="D32" s="10"/>
      <c r="E32" s="10"/>
    </row>
    <row r="33" spans="1:5" x14ac:dyDescent="0.3">
      <c r="A33" s="127"/>
      <c r="B33" s="127"/>
      <c r="C33" s="127"/>
      <c r="D33" s="127"/>
      <c r="E33" s="127"/>
    </row>
    <row r="34" spans="1:5" x14ac:dyDescent="0.3">
      <c r="A34" s="215" t="s">
        <v>270</v>
      </c>
      <c r="B34" s="215"/>
      <c r="C34" s="215"/>
      <c r="D34" s="215"/>
      <c r="E34" s="215"/>
    </row>
    <row r="35" spans="1:5" x14ac:dyDescent="0.3">
      <c r="A35" s="215"/>
      <c r="B35" s="215"/>
      <c r="C35" s="215"/>
      <c r="D35" s="215"/>
      <c r="E35" s="215"/>
    </row>
    <row r="36" spans="1:5" x14ac:dyDescent="0.3">
      <c r="A36" s="127"/>
      <c r="B36" s="127"/>
      <c r="C36" s="127"/>
      <c r="D36" s="127"/>
      <c r="E36" s="127"/>
    </row>
  </sheetData>
  <mergeCells count="11">
    <mergeCell ref="C13:E13"/>
    <mergeCell ref="A15:E15"/>
    <mergeCell ref="A22:E22"/>
    <mergeCell ref="C27:D27"/>
    <mergeCell ref="A34:E35"/>
    <mergeCell ref="A11:E12"/>
    <mergeCell ref="A1:E1"/>
    <mergeCell ref="A2:E2"/>
    <mergeCell ref="A3:E3"/>
    <mergeCell ref="A5:E5"/>
    <mergeCell ref="A6:D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PPTO</vt:lpstr>
      <vt:lpstr>AU</vt:lpstr>
      <vt:lpstr>PGIO</vt:lpstr>
      <vt:lpstr>ContratosEnEjecucion</vt:lpstr>
      <vt:lpstr>Experiencia</vt:lpstr>
      <vt:lpstr>Multas</vt:lpstr>
      <vt:lpstr>Extranjeros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anita</cp:lastModifiedBy>
  <dcterms:created xsi:type="dcterms:W3CDTF">2023-07-19T15:33:24Z</dcterms:created>
  <dcterms:modified xsi:type="dcterms:W3CDTF">2023-08-18T12:54:28Z</dcterms:modified>
</cp:coreProperties>
</file>