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 ZAPATA A\OneDrive\Escritorio\minima cuantía de contenedores\"/>
    </mc:Choice>
  </mc:AlternateContent>
  <bookViews>
    <workbookView xWindow="0" yWindow="0" windowWidth="19200" windowHeight="7190"/>
  </bookViews>
  <sheets>
    <sheet name="Table 1" sheetId="1" r:id="rId1"/>
    <sheet name="Table 2" sheetId="2" r:id="rId2"/>
  </sheets>
  <calcPr calcId="162913"/>
</workbook>
</file>

<file path=xl/calcChain.xml><?xml version="1.0" encoding="utf-8"?>
<calcChain xmlns="http://schemas.openxmlformats.org/spreadsheetml/2006/main">
  <c r="N5" i="1" l="1"/>
  <c r="O5" i="1" s="1"/>
  <c r="N6" i="1"/>
  <c r="O6" i="1"/>
  <c r="O4" i="1"/>
  <c r="N4" i="1"/>
  <c r="L5" i="1"/>
  <c r="K5" i="1"/>
  <c r="I5" i="1"/>
  <c r="H5" i="1"/>
  <c r="J6" i="2"/>
  <c r="J6" i="1"/>
  <c r="J5" i="2"/>
  <c r="J5" i="1"/>
  <c r="J4" i="2"/>
  <c r="J4" i="1"/>
  <c r="K6" i="1" l="1"/>
  <c r="L6" i="1" s="1"/>
  <c r="K4" i="1"/>
  <c r="L4" i="1" s="1"/>
  <c r="H4" i="1"/>
  <c r="I4" i="1" s="1"/>
  <c r="H6" i="1"/>
  <c r="I6" i="1" s="1"/>
  <c r="H7" i="1"/>
  <c r="I7" i="1" s="1"/>
</calcChain>
</file>

<file path=xl/sharedStrings.xml><?xml version="1.0" encoding="utf-8"?>
<sst xmlns="http://schemas.openxmlformats.org/spreadsheetml/2006/main" count="29" uniqueCount="21">
  <si>
    <r>
      <rPr>
        <b/>
        <sz val="20.5"/>
        <rFont val="Calibri"/>
        <family val="1"/>
      </rPr>
      <t>COTIZACIÓN</t>
    </r>
  </si>
  <si>
    <r>
      <rPr>
        <b/>
        <sz val="9"/>
        <rFont val="Calibri"/>
        <family val="1"/>
      </rPr>
      <t>ITEM</t>
    </r>
  </si>
  <si>
    <r>
      <rPr>
        <b/>
        <sz val="9"/>
        <rFont val="Calibri"/>
        <family val="1"/>
      </rPr>
      <t>DESCRIPCION</t>
    </r>
  </si>
  <si>
    <r>
      <rPr>
        <b/>
        <sz val="9"/>
        <rFont val="Calibri"/>
        <family val="1"/>
      </rPr>
      <t>CANT</t>
    </r>
  </si>
  <si>
    <r>
      <rPr>
        <b/>
        <sz val="9"/>
        <rFont val="Calibri"/>
        <family val="1"/>
      </rPr>
      <t>EQUIPO 1</t>
    </r>
  </si>
  <si>
    <r>
      <rPr>
        <sz val="9"/>
        <rFont val="Calibri"/>
        <family val="1"/>
      </rPr>
      <t>MÓDULO MOVIL DUPLEX MECANICO M5, 10 estantes, 7 niveles utiles, de 0.84m x 5,00m x 2,34m.</t>
    </r>
  </si>
  <si>
    <r>
      <rPr>
        <sz val="9"/>
        <rFont val="Calibri"/>
        <family val="1"/>
      </rPr>
      <t>MÓDULO FIJO M5, 5 estantes, 7 niveles utiles, de 0.44m x 5,00m x 2,34m. .</t>
    </r>
  </si>
  <si>
    <r>
      <rPr>
        <b/>
        <sz val="7.5"/>
        <rFont val="Times New Roman"/>
        <family val="1"/>
      </rPr>
      <t xml:space="preserve">-          </t>
    </r>
    <r>
      <rPr>
        <b/>
        <sz val="7.5"/>
        <rFont val="Arial"/>
        <family val="2"/>
      </rPr>
      <t>El equipo cumple con los acuerdos 037 de 2002 y 049 de 2000, del Archivo General de la Nación</t>
    </r>
  </si>
  <si>
    <r>
      <rPr>
        <b/>
        <sz val="9"/>
        <rFont val="Calibri"/>
        <family val="1"/>
      </rPr>
      <t>Tiempo de Entrega</t>
    </r>
  </si>
  <si>
    <r>
      <rPr>
        <sz val="7.5"/>
        <rFont val="Calibri"/>
        <family val="1"/>
      </rPr>
      <t>8 SEMANAS</t>
    </r>
  </si>
  <si>
    <r>
      <rPr>
        <b/>
        <sz val="9"/>
        <rFont val="Calibri"/>
        <family val="1"/>
      </rPr>
      <t>Garantia</t>
    </r>
  </si>
  <si>
    <r>
      <rPr>
        <sz val="9"/>
        <rFont val="Calibri"/>
        <family val="1"/>
      </rPr>
      <t>10 años</t>
    </r>
  </si>
  <si>
    <r>
      <rPr>
        <sz val="9"/>
        <rFont val="Times New Roman"/>
        <family val="1"/>
      </rPr>
      <t xml:space="preserve">-       </t>
    </r>
    <r>
      <rPr>
        <b/>
        <sz val="9"/>
        <rFont val="Arial"/>
        <family val="2"/>
      </rPr>
      <t xml:space="preserve">El precio aplica para equipos instalados en Medellín y Área metropolitana.
</t>
    </r>
    <r>
      <rPr>
        <sz val="9"/>
        <rFont val="Times New Roman"/>
        <family val="1"/>
      </rPr>
      <t xml:space="preserve">-       </t>
    </r>
    <r>
      <rPr>
        <sz val="9"/>
        <rFont val="Arial MT"/>
        <family val="2"/>
      </rPr>
      <t xml:space="preserve">Para una correcta y rápida instalación se requiere área y accesos despejados.
</t>
    </r>
    <r>
      <rPr>
        <sz val="9"/>
        <rFont val="Times New Roman"/>
        <family val="1"/>
      </rPr>
      <t xml:space="preserve">-       </t>
    </r>
    <r>
      <rPr>
        <sz val="9"/>
        <rFont val="Arial MT"/>
        <family val="2"/>
      </rPr>
      <t xml:space="preserve">La superficie del suelo debe estar nivelada y plana.
</t>
    </r>
    <r>
      <rPr>
        <sz val="9"/>
        <rFont val="Times New Roman"/>
        <family val="1"/>
      </rPr>
      <t xml:space="preserve">-       </t>
    </r>
    <r>
      <rPr>
        <sz val="9"/>
        <rFont val="Arial MT"/>
        <family val="2"/>
      </rPr>
      <t>La capacidad de carga del suelo debe ser de 480 Kg. / m</t>
    </r>
    <r>
      <rPr>
        <vertAlign val="superscript"/>
        <sz val="9"/>
        <rFont val="Arial MT"/>
        <family val="2"/>
      </rPr>
      <t>2</t>
    </r>
    <r>
      <rPr>
        <sz val="9"/>
        <rFont val="Arial MT"/>
        <family val="2"/>
      </rPr>
      <t xml:space="preserve"> mínimo.
</t>
    </r>
    <r>
      <rPr>
        <sz val="9"/>
        <rFont val="Times New Roman"/>
        <family val="1"/>
      </rPr>
      <t xml:space="preserve">-       </t>
    </r>
    <r>
      <rPr>
        <sz val="9"/>
        <rFont val="Arial MT"/>
        <family val="2"/>
      </rPr>
      <t xml:space="preserve">Verificar que el sentido de cierre del equipo ofrecido este de acuerdo con los requerimientos arquitectónicos.
</t>
    </r>
    <r>
      <rPr>
        <b/>
        <sz val="9"/>
        <rFont val="Arial"/>
        <family val="2"/>
      </rPr>
      <t xml:space="preserve">NOTA: Equipo para cajas de archivo X-200, 28 cajas de archivo por estante.
</t>
    </r>
    <r>
      <rPr>
        <sz val="10"/>
        <rFont val="Calibri"/>
        <family val="1"/>
      </rPr>
      <t xml:space="preserve">Cordial saludo,
</t>
    </r>
    <r>
      <rPr>
        <b/>
        <sz val="10"/>
        <rFont val="Calibri"/>
        <family val="1"/>
      </rPr>
      <t xml:space="preserve">JAIRO LONDOÑO R
</t>
    </r>
    <r>
      <rPr>
        <sz val="9"/>
        <color rgb="FF0000FF"/>
        <rFont val="Calibri"/>
        <family val="1"/>
      </rPr>
      <t>jlondres@tecnocinetica.com</t>
    </r>
  </si>
  <si>
    <r>
      <rPr>
        <b/>
        <sz val="10"/>
        <rFont val="Calibri"/>
        <family val="1"/>
      </rPr>
      <t xml:space="preserve">Tel: 3227991 - 318 491 2236 TECNOCINETICA INGENIERIA S.A.S.
</t>
    </r>
    <r>
      <rPr>
        <b/>
        <sz val="10"/>
        <rFont val="Calibri"/>
        <family val="1"/>
      </rPr>
      <t>MEDELLIN</t>
    </r>
  </si>
  <si>
    <t>Valor
unit. Antes de iva</t>
  </si>
  <si>
    <t>Tarifa 
IVA</t>
  </si>
  <si>
    <t>Valor uni
IVA incluido</t>
  </si>
  <si>
    <t>EMPRESA 2 DISEÑOS LUMB</t>
  </si>
  <si>
    <t>EMPRESA 3 MUEBLES Y PROYECTOS DOE</t>
  </si>
  <si>
    <t>MÓDULO MOVIL DE CIERRE MECANICO M5, 5 estantes, 7 niveles utiles, de 0.44m x 5,00m x 2,34m.</t>
  </si>
  <si>
    <t>EMPRESA 1 TECNOSINETICA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</si>
</sst>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\$\ #,##0"/>
  </numFmts>
  <fonts count="22">
    <font>
      <sz val="10"/>
      <color rgb="FF000000"/>
      <name val="Times New Roman"/>
      <charset val="204"/>
    </font>
    <font>
      <b/>
      <sz val="20.5"/>
      <name val="Calibri"/>
    </font>
    <font>
      <b/>
      <sz val="9"/>
      <name val="Calibri"/>
    </font>
    <font>
      <sz val="9"/>
      <color rgb="FF000000"/>
      <name val="Calibri"/>
      <family val="2"/>
    </font>
    <font>
      <sz val="9"/>
      <name val="Calibri"/>
    </font>
    <font>
      <sz val="10"/>
      <color rgb="FF000000"/>
      <name val="Calibri"/>
      <family val="2"/>
    </font>
    <font>
      <sz val="7.5"/>
      <name val="Calibri"/>
    </font>
    <font>
      <b/>
      <sz val="20.5"/>
      <name val="Calibri"/>
      <family val="1"/>
    </font>
    <font>
      <b/>
      <sz val="10"/>
      <name val="Calibri"/>
      <family val="1"/>
    </font>
    <font>
      <b/>
      <sz val="9"/>
      <name val="Calibri"/>
      <family val="1"/>
    </font>
    <font>
      <sz val="9"/>
      <name val="Calibri"/>
      <family val="1"/>
    </font>
    <font>
      <b/>
      <sz val="7.5"/>
      <name val="Arial"/>
      <family val="2"/>
    </font>
    <font>
      <sz val="10"/>
      <name val="Calibri"/>
      <family val="1"/>
    </font>
    <font>
      <b/>
      <sz val="7.5"/>
      <name val="Times New Roman"/>
      <family val="1"/>
    </font>
    <font>
      <sz val="7.5"/>
      <name val="Calibri"/>
      <family val="1"/>
    </font>
    <font>
      <sz val="9"/>
      <name val="Times New Roman"/>
      <family val="1"/>
    </font>
    <font>
      <b/>
      <sz val="9"/>
      <name val="Arial"/>
      <family val="2"/>
    </font>
    <font>
      <sz val="9"/>
      <name val="Arial MT"/>
      <family val="2"/>
    </font>
    <font>
      <vertAlign val="superscript"/>
      <sz val="9"/>
      <name val="Arial MT"/>
      <family val="2"/>
    </font>
    <font>
      <sz val="9"/>
      <color rgb="FF0000FF"/>
      <name val="Calibri"/>
      <family val="1"/>
    </font>
    <font>
      <b/>
      <sz val="10"/>
      <name val="Arial"/>
      <family val="2"/>
    </font>
    <font>
      <sz val="10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1" fontId="21" fillId="0" borderId="0" applyFont="0" applyFill="0" applyBorder="0" applyAlignment="0" applyProtection="0"/>
  </cellStyleXfs>
  <cellXfs count="35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wrapText="1"/>
    </xf>
    <xf numFmtId="1" fontId="3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3" fontId="20" fillId="2" borderId="14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top"/>
    </xf>
    <xf numFmtId="0" fontId="0" fillId="0" borderId="2" xfId="0" applyFill="1" applyBorder="1" applyAlignment="1">
      <alignment wrapText="1"/>
    </xf>
    <xf numFmtId="164" fontId="5" fillId="0" borderId="2" xfId="0" applyNumberFormat="1" applyFont="1" applyFill="1" applyBorder="1" applyAlignment="1">
      <alignment vertical="top" shrinkToFit="1"/>
    </xf>
    <xf numFmtId="41" fontId="0" fillId="0" borderId="0" xfId="1" applyFont="1" applyFill="1" applyBorder="1" applyAlignment="1">
      <alignment horizontal="left" vertical="top"/>
    </xf>
    <xf numFmtId="3" fontId="20" fillId="2" borderId="1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21640</xdr:colOff>
      <xdr:row>2</xdr:row>
      <xdr:rowOff>3317367</xdr:rowOff>
    </xdr:from>
    <xdr:ext cx="1384300" cy="7620"/>
    <xdr:sp macro="" textlink="">
      <xdr:nvSpPr>
        <xdr:cNvPr id="3" name="Shape 3"/>
        <xdr:cNvSpPr/>
      </xdr:nvSpPr>
      <xdr:spPr>
        <a:xfrm>
          <a:off x="0" y="0"/>
          <a:ext cx="1384300" cy="7620"/>
        </a:xfrm>
        <a:custGeom>
          <a:avLst/>
          <a:gdLst/>
          <a:ahLst/>
          <a:cxnLst/>
          <a:rect l="0" t="0" r="0" b="0"/>
          <a:pathLst>
            <a:path w="1384300" h="7620">
              <a:moveTo>
                <a:pt x="1383792" y="0"/>
              </a:moveTo>
              <a:lnTo>
                <a:pt x="0" y="0"/>
              </a:lnTo>
              <a:lnTo>
                <a:pt x="0" y="7620"/>
              </a:lnTo>
              <a:lnTo>
                <a:pt x="1383792" y="7620"/>
              </a:lnTo>
              <a:lnTo>
                <a:pt x="1383792" y="0"/>
              </a:lnTo>
              <a:close/>
            </a:path>
          </a:pathLst>
        </a:custGeom>
        <a:solidFill>
          <a:srgbClr val="0000FF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jlondres@tecnocinetic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A11" sqref="A11"/>
    </sheetView>
  </sheetViews>
  <sheetFormatPr baseColWidth="10" defaultColWidth="9.296875" defaultRowHeight="13"/>
  <cols>
    <col min="1" max="1" width="5.796875" customWidth="1"/>
    <col min="2" max="2" width="12.69921875" customWidth="1"/>
    <col min="3" max="3" width="37.5" customWidth="1"/>
    <col min="4" max="4" width="8.19921875" customWidth="1"/>
    <col min="5" max="5" width="7.296875" customWidth="1"/>
    <col min="6" max="6" width="7.69921875" customWidth="1"/>
    <col min="7" max="7" width="17.296875" customWidth="1"/>
    <col min="8" max="8" width="12" customWidth="1"/>
    <col min="9" max="9" width="16.796875" customWidth="1"/>
    <col min="10" max="10" width="15.296875" customWidth="1"/>
    <col min="11" max="11" width="12.296875" customWidth="1"/>
    <col min="12" max="12" width="12.5" customWidth="1"/>
    <col min="13" max="13" width="14.5" customWidth="1"/>
    <col min="14" max="14" width="12.796875" customWidth="1"/>
    <col min="15" max="15" width="13.69921875" customWidth="1"/>
  </cols>
  <sheetData>
    <row r="1" spans="1:15" ht="30.75" customHeight="1">
      <c r="A1" s="23" t="s">
        <v>0</v>
      </c>
      <c r="B1" s="24"/>
      <c r="C1" s="24"/>
      <c r="D1" s="24"/>
      <c r="E1" s="24"/>
      <c r="F1" s="25"/>
      <c r="G1" s="13" t="s">
        <v>20</v>
      </c>
      <c r="H1" s="13"/>
      <c r="I1" s="13"/>
      <c r="J1" s="13" t="s">
        <v>17</v>
      </c>
      <c r="K1" s="13"/>
      <c r="L1" s="13"/>
      <c r="M1" s="13" t="s">
        <v>18</v>
      </c>
      <c r="N1" s="13"/>
      <c r="O1" s="13"/>
    </row>
    <row r="2" spans="1:15" ht="45.75" customHeight="1">
      <c r="A2" s="3" t="s">
        <v>1</v>
      </c>
      <c r="B2" s="20" t="s">
        <v>2</v>
      </c>
      <c r="C2" s="21"/>
      <c r="D2" s="21"/>
      <c r="E2" s="22"/>
      <c r="F2" s="1" t="s">
        <v>3</v>
      </c>
      <c r="G2" s="8" t="s">
        <v>14</v>
      </c>
      <c r="H2" s="8" t="s">
        <v>15</v>
      </c>
      <c r="I2" s="8" t="s">
        <v>16</v>
      </c>
      <c r="J2" s="8" t="s">
        <v>14</v>
      </c>
      <c r="K2" s="8" t="s">
        <v>15</v>
      </c>
      <c r="L2" s="8" t="s">
        <v>16</v>
      </c>
      <c r="M2" s="8" t="s">
        <v>14</v>
      </c>
      <c r="N2" s="8" t="s">
        <v>15</v>
      </c>
      <c r="O2" s="8" t="s">
        <v>16</v>
      </c>
    </row>
    <row r="3" spans="1:15" ht="16.5" customHeight="1">
      <c r="A3" s="4"/>
      <c r="B3" s="14" t="s">
        <v>4</v>
      </c>
      <c r="C3" s="15"/>
      <c r="D3" s="15"/>
      <c r="E3" s="16"/>
      <c r="F3" s="4"/>
      <c r="G3" s="9"/>
      <c r="H3" s="9"/>
      <c r="I3" s="9"/>
      <c r="J3" s="9"/>
      <c r="K3" s="9"/>
      <c r="L3" s="9"/>
      <c r="M3" s="9"/>
      <c r="N3" s="9"/>
      <c r="O3" s="9"/>
    </row>
    <row r="4" spans="1:15" ht="29.9" customHeight="1">
      <c r="A4" s="5">
        <v>1</v>
      </c>
      <c r="B4" s="17" t="s">
        <v>5</v>
      </c>
      <c r="C4" s="18"/>
      <c r="D4" s="18"/>
      <c r="E4" s="19"/>
      <c r="F4" s="5">
        <v>18</v>
      </c>
      <c r="G4" s="11">
        <v>14070000</v>
      </c>
      <c r="H4" s="11">
        <f>+G4*0.19</f>
        <v>2673300</v>
      </c>
      <c r="I4" s="11">
        <f>+G4+H4</f>
        <v>16743300</v>
      </c>
      <c r="J4" s="11">
        <f>11884200*(1+13.12%)+((1911330*(1+13.12%))/3)</f>
        <v>14164105.872</v>
      </c>
      <c r="K4" s="11">
        <f>+J4*0.19</f>
        <v>2691180.1156799998</v>
      </c>
      <c r="L4" s="11">
        <f>+J4+K4</f>
        <v>16855285.987679999</v>
      </c>
      <c r="M4" s="11">
        <v>14070000</v>
      </c>
      <c r="N4" s="11">
        <f>+M4*0.19</f>
        <v>2673300</v>
      </c>
      <c r="O4" s="11">
        <f>+M4+N4</f>
        <v>16743300</v>
      </c>
    </row>
    <row r="5" spans="1:15" ht="29.9" customHeight="1">
      <c r="A5" s="5"/>
      <c r="B5" s="26" t="s">
        <v>19</v>
      </c>
      <c r="C5" s="18"/>
      <c r="D5" s="18"/>
      <c r="E5" s="19"/>
      <c r="F5" s="5">
        <v>2</v>
      </c>
      <c r="G5" s="11">
        <v>11400000</v>
      </c>
      <c r="H5" s="11">
        <f>+G5*0.19</f>
        <v>2166000</v>
      </c>
      <c r="I5" s="11">
        <f>+G5+H5</f>
        <v>13566000</v>
      </c>
      <c r="J5" s="11">
        <f>11884200*(1+13.12%)+((1911330*(1+13.12%))/3)</f>
        <v>14164105.872</v>
      </c>
      <c r="K5" s="11">
        <f>+J5*0.19</f>
        <v>2691180.1156799998</v>
      </c>
      <c r="L5" s="11">
        <f>+J5+K5</f>
        <v>16855285.987679999</v>
      </c>
      <c r="M5" s="11">
        <v>9380000</v>
      </c>
      <c r="N5" s="11">
        <f t="shared" ref="N5:N6" si="0">+M5*0.19</f>
        <v>1782200</v>
      </c>
      <c r="O5" s="11">
        <f t="shared" ref="O5:O6" si="1">+M5+N5</f>
        <v>11162200</v>
      </c>
    </row>
    <row r="6" spans="1:15" ht="29.9" customHeight="1">
      <c r="A6" s="5">
        <v>3</v>
      </c>
      <c r="B6" s="17" t="s">
        <v>6</v>
      </c>
      <c r="C6" s="18"/>
      <c r="D6" s="18"/>
      <c r="E6" s="19"/>
      <c r="F6" s="5">
        <v>2</v>
      </c>
      <c r="G6" s="11">
        <v>9380000</v>
      </c>
      <c r="H6" s="11">
        <f>+G6*0.19</f>
        <v>1782200</v>
      </c>
      <c r="I6" s="11">
        <f>+G6+H6</f>
        <v>11162200</v>
      </c>
      <c r="J6" s="11">
        <f>5165700*(1+13.12%)+((1911330*(1+13.12%))/3)</f>
        <v>6564138.6720000003</v>
      </c>
      <c r="K6" s="11">
        <f>+J6*0.19</f>
        <v>1247186.3476800001</v>
      </c>
      <c r="L6" s="11">
        <f>+J6+K6</f>
        <v>7811325.0196800008</v>
      </c>
      <c r="M6" s="11">
        <v>9380000</v>
      </c>
      <c r="N6" s="11">
        <f t="shared" si="0"/>
        <v>1782200</v>
      </c>
      <c r="O6" s="11">
        <f t="shared" si="1"/>
        <v>11162200</v>
      </c>
    </row>
    <row r="7" spans="1:15" ht="16.5" customHeight="1">
      <c r="A7" s="4"/>
      <c r="B7" s="14"/>
      <c r="C7" s="15"/>
      <c r="D7" s="15"/>
      <c r="E7" s="16"/>
      <c r="F7" s="4"/>
      <c r="G7" s="10"/>
      <c r="H7" s="11">
        <f>+G7*0.19</f>
        <v>0</v>
      </c>
      <c r="I7" s="11">
        <f>+G7+H7</f>
        <v>0</v>
      </c>
    </row>
    <row r="23" spans="10:10">
      <c r="J23" s="12"/>
    </row>
    <row r="24" spans="10:10">
      <c r="J24" s="12"/>
    </row>
  </sheetData>
  <mergeCells count="10">
    <mergeCell ref="J1:L1"/>
    <mergeCell ref="M1:O1"/>
    <mergeCell ref="G1:I1"/>
    <mergeCell ref="B7:E7"/>
    <mergeCell ref="B4:E4"/>
    <mergeCell ref="B6:E6"/>
    <mergeCell ref="B2:E2"/>
    <mergeCell ref="B3:E3"/>
    <mergeCell ref="A1:F1"/>
    <mergeCell ref="B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A11" sqref="A11"/>
    </sheetView>
  </sheetViews>
  <sheetFormatPr baseColWidth="10" defaultColWidth="9.296875" defaultRowHeight="13"/>
  <cols>
    <col min="1" max="1" width="72" customWidth="1"/>
    <col min="2" max="2" width="23.296875" customWidth="1"/>
    <col min="3" max="3" width="25.19921875" customWidth="1"/>
    <col min="10" max="10" width="10.5" bestFit="1" customWidth="1"/>
    <col min="13" max="13" width="14.5" customWidth="1"/>
    <col min="14" max="14" width="12.796875" customWidth="1"/>
  </cols>
  <sheetData>
    <row r="1" spans="1:13" ht="28.75" customHeight="1">
      <c r="A1" s="27" t="s">
        <v>7</v>
      </c>
      <c r="B1" s="2" t="s">
        <v>8</v>
      </c>
      <c r="C1" s="6" t="s">
        <v>9</v>
      </c>
      <c r="G1" t="s">
        <v>20</v>
      </c>
    </row>
    <row r="2" spans="1:13" ht="49.4" customHeight="1">
      <c r="A2" s="28"/>
      <c r="B2" s="2" t="s">
        <v>10</v>
      </c>
      <c r="C2" s="7" t="s">
        <v>11</v>
      </c>
    </row>
    <row r="3" spans="1:13" ht="270" customHeight="1">
      <c r="A3" s="29" t="s">
        <v>12</v>
      </c>
      <c r="B3" s="30"/>
      <c r="C3" s="31"/>
    </row>
    <row r="4" spans="1:13" ht="58.75" customHeight="1">
      <c r="A4" s="32" t="s">
        <v>13</v>
      </c>
      <c r="B4" s="33"/>
      <c r="C4" s="34"/>
      <c r="J4">
        <f>11884200*(1+13.12%)+((1911330*(1+13.12%))/3)</f>
        <v>14164105.872</v>
      </c>
      <c r="M4">
        <v>14070000</v>
      </c>
    </row>
    <row r="5" spans="1:13">
      <c r="B5" t="s">
        <v>19</v>
      </c>
      <c r="F5">
        <v>2</v>
      </c>
      <c r="G5">
        <v>11400000</v>
      </c>
      <c r="J5">
        <f>11884200*(1+13.12%)+((1911330*(1+13.12%))/3)</f>
        <v>14164105.872</v>
      </c>
      <c r="M5">
        <v>9380000</v>
      </c>
    </row>
    <row r="6" spans="1:13">
      <c r="F6">
        <v>2</v>
      </c>
      <c r="J6">
        <f>5165700*(1+13.12%)+((1911330*(1+13.12%))/3)</f>
        <v>6564138.6720000003</v>
      </c>
      <c r="M6">
        <v>9380000</v>
      </c>
    </row>
    <row r="23" spans="10:10">
      <c r="J23" s="12"/>
    </row>
    <row r="24" spans="10:10">
      <c r="J24" s="12"/>
    </row>
  </sheetData>
  <mergeCells count="3">
    <mergeCell ref="A1:A2"/>
    <mergeCell ref="A3:C3"/>
    <mergeCell ref="A4:C4"/>
  </mergeCells>
  <hyperlinks>
    <hyperlink ref="A3" r:id="rId1" display="mailto:jlondres@tecnocinetica.com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AUTORIZADO</dc:creator>
  <cp:lastModifiedBy>DANIELA.ZAPATA</cp:lastModifiedBy>
  <dcterms:created xsi:type="dcterms:W3CDTF">2023-05-25T19:21:58Z</dcterms:created>
  <dcterms:modified xsi:type="dcterms:W3CDTF">2023-08-17T00:46:21Z</dcterms:modified>
</cp:coreProperties>
</file>