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julib\Downloads\DOCUMENTOS PROCESO\"/>
    </mc:Choice>
  </mc:AlternateContent>
  <xr:revisionPtr revIDLastSave="0" documentId="13_ncr:1_{1D60977A-F2E9-4B2D-B74C-8A014C593603}" xr6:coauthVersionLast="36" xr6:coauthVersionMax="47" xr10:uidLastSave="{00000000-0000-0000-0000-000000000000}"/>
  <bookViews>
    <workbookView xWindow="-7512" yWindow="792" windowWidth="15432" windowHeight="15600"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TRATAMIENTO'!$B$2:$X$48</definedName>
    <definedName name="_xlnm.Print_Area" localSheetId="0">CONTEXTO!$B$1:$F$18</definedName>
    <definedName name="_xlnm.Print_Area" localSheetId="2">EVALUACION!$B$1:$L$62</definedName>
    <definedName name="_xlnm.Print_Area" localSheetId="3">'EVALUACION CON CONTROLES'!$A$2:$Q$55</definedName>
    <definedName name="_xlnm.Print_Area" localSheetId="1">'IDENTIFICACION Y ANALISIS'!$B$2:$F$64</definedName>
    <definedName name="contratación">'IDENTIFICACION Y ANALISIS'!$B$39:$B$43</definedName>
    <definedName name="ejecución">'IDENTIFICACION Y ANALISIS'!$B$45:$B$64</definedName>
    <definedName name="OPCIONES">'ASIGNACION Y TRATAMIENTO'!$B$52:$B$54</definedName>
    <definedName name="planeación">'IDENTIFICACION Y ANALISIS'!$B$19:$B$29</definedName>
    <definedName name="selección">'IDENTIFICACION Y ANALISIS'!$B$31:$B$37</definedName>
    <definedName name="_xlnm.Print_Titles" localSheetId="4">'ASIGNACION Y TRATAMIENTO'!$2:$5</definedName>
  </definedNames>
  <calcPr calcId="162913"/>
</workbook>
</file>

<file path=xl/calcChain.xml><?xml version="1.0" encoding="utf-8"?>
<calcChain xmlns="http://schemas.openxmlformats.org/spreadsheetml/2006/main">
  <c r="C12" i="6" l="1"/>
  <c r="C13" i="6"/>
  <c r="C14" i="6"/>
  <c r="C15" i="6"/>
  <c r="C18" i="6"/>
  <c r="C20" i="6"/>
  <c r="B16" i="15"/>
  <c r="C11" i="6" s="1"/>
  <c r="B19" i="15"/>
  <c r="A6" i="15"/>
  <c r="A16" i="15"/>
  <c r="D11" i="6" s="1"/>
  <c r="H16" i="15"/>
  <c r="I16" i="15"/>
  <c r="P11" i="6" s="1"/>
  <c r="A17" i="15"/>
  <c r="D12" i="6" s="1"/>
  <c r="B17" i="15"/>
  <c r="H17" i="15"/>
  <c r="I17" i="15"/>
  <c r="P12" i="6" s="1"/>
  <c r="A18" i="15"/>
  <c r="D13" i="6" s="1"/>
  <c r="B18" i="15"/>
  <c r="H18" i="15"/>
  <c r="I18" i="15"/>
  <c r="P13" i="6" s="1"/>
  <c r="A19" i="15"/>
  <c r="D14" i="6" s="1"/>
  <c r="H19" i="15"/>
  <c r="I19" i="15"/>
  <c r="A20" i="15"/>
  <c r="D15" i="6" s="1"/>
  <c r="B20" i="15"/>
  <c r="H20" i="15"/>
  <c r="I20" i="15"/>
  <c r="A21" i="15"/>
  <c r="D16" i="6" s="1"/>
  <c r="B21" i="15"/>
  <c r="C16" i="6" s="1"/>
  <c r="H21" i="15"/>
  <c r="I21" i="15"/>
  <c r="P16" i="6" s="1"/>
  <c r="A22" i="15"/>
  <c r="D17" i="6" s="1"/>
  <c r="B22" i="15"/>
  <c r="C17" i="6" s="1"/>
  <c r="H22" i="15"/>
  <c r="I22" i="15"/>
  <c r="P17" i="6" s="1"/>
  <c r="A23" i="15"/>
  <c r="D18" i="6" s="1"/>
  <c r="B23" i="15"/>
  <c r="H23" i="15"/>
  <c r="O18" i="6" s="1"/>
  <c r="I23" i="15"/>
  <c r="A24" i="15"/>
  <c r="D19" i="6" s="1"/>
  <c r="B24" i="15"/>
  <c r="C19" i="6" s="1"/>
  <c r="H24" i="15"/>
  <c r="O19" i="6" s="1"/>
  <c r="I24" i="15"/>
  <c r="P19" i="6" s="1"/>
  <c r="A25" i="15"/>
  <c r="D20" i="6" s="1"/>
  <c r="B25" i="15"/>
  <c r="H25" i="15"/>
  <c r="I25" i="15"/>
  <c r="P20" i="6" s="1"/>
  <c r="A26" i="15"/>
  <c r="D21" i="6" s="1"/>
  <c r="B26" i="15"/>
  <c r="C21" i="6" s="1"/>
  <c r="H26" i="15"/>
  <c r="I26" i="15"/>
  <c r="P21" i="6" s="1"/>
  <c r="A27" i="15"/>
  <c r="D22" i="6" s="1"/>
  <c r="B27" i="15"/>
  <c r="C22" i="6" s="1"/>
  <c r="H27" i="15"/>
  <c r="O22" i="6" s="1"/>
  <c r="I27" i="15"/>
  <c r="P22" i="6" s="1"/>
  <c r="A28" i="15"/>
  <c r="D23" i="6" s="1"/>
  <c r="B28" i="15"/>
  <c r="C23" i="6" s="1"/>
  <c r="H28" i="15"/>
  <c r="I28" i="15"/>
  <c r="P23" i="6" s="1"/>
  <c r="A29" i="15"/>
  <c r="D24" i="6" s="1"/>
  <c r="B29" i="15"/>
  <c r="C24" i="6" s="1"/>
  <c r="H29" i="15"/>
  <c r="I29" i="15"/>
  <c r="A30" i="15"/>
  <c r="D25" i="6" s="1"/>
  <c r="B30" i="15"/>
  <c r="C25" i="6" s="1"/>
  <c r="H30" i="15"/>
  <c r="I30" i="15"/>
  <c r="A31" i="15"/>
  <c r="D26" i="6" s="1"/>
  <c r="B31" i="15"/>
  <c r="C26" i="6" s="1"/>
  <c r="H31" i="15"/>
  <c r="O26" i="6" s="1"/>
  <c r="I31" i="15"/>
  <c r="J31" i="15" s="1"/>
  <c r="K31" i="15" s="1"/>
  <c r="A32" i="15"/>
  <c r="D27" i="6" s="1"/>
  <c r="B32" i="15"/>
  <c r="C27" i="6" s="1"/>
  <c r="H32" i="15"/>
  <c r="I32" i="15"/>
  <c r="P27" i="6" s="1"/>
  <c r="A33" i="15"/>
  <c r="D28" i="6" s="1"/>
  <c r="B33" i="15"/>
  <c r="C28" i="6" s="1"/>
  <c r="H33" i="15"/>
  <c r="I33" i="15"/>
  <c r="P28" i="6" s="1"/>
  <c r="A34" i="15"/>
  <c r="D29" i="6" s="1"/>
  <c r="B34" i="15"/>
  <c r="C29" i="6" s="1"/>
  <c r="H34" i="15"/>
  <c r="J34" i="15" s="1"/>
  <c r="K34" i="15" s="1"/>
  <c r="I34" i="15"/>
  <c r="P29" i="6" s="1"/>
  <c r="A35" i="15"/>
  <c r="D30" i="6" s="1"/>
  <c r="B35" i="15"/>
  <c r="C30" i="6" s="1"/>
  <c r="H35" i="15"/>
  <c r="I35" i="15"/>
  <c r="P30"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8" i="6"/>
  <c r="H28" i="6"/>
  <c r="I28" i="6"/>
  <c r="N28" i="6"/>
  <c r="S28" i="6"/>
  <c r="T28" i="6"/>
  <c r="U28" i="6"/>
  <c r="V28" i="6"/>
  <c r="W28" i="6"/>
  <c r="X28" i="6"/>
  <c r="G29" i="6"/>
  <c r="H29" i="6"/>
  <c r="I29" i="6"/>
  <c r="N29" i="6"/>
  <c r="S29" i="6"/>
  <c r="T29" i="6"/>
  <c r="U29" i="6"/>
  <c r="V29" i="6"/>
  <c r="W29" i="6"/>
  <c r="X29" i="6"/>
  <c r="G30" i="6"/>
  <c r="H30" i="6"/>
  <c r="I30" i="6"/>
  <c r="N30" i="6"/>
  <c r="S30" i="6"/>
  <c r="T30" i="6"/>
  <c r="U30" i="6"/>
  <c r="V30" i="6"/>
  <c r="W30" i="6"/>
  <c r="X30" i="6"/>
  <c r="P25" i="6"/>
  <c r="P14" i="6"/>
  <c r="P15" i="6"/>
  <c r="O20" i="6"/>
  <c r="P24" i="6"/>
  <c r="O11" i="6"/>
  <c r="K16" i="11"/>
  <c r="J11" i="6" s="1"/>
  <c r="K35" i="11"/>
  <c r="L35" i="11" s="1"/>
  <c r="K30" i="6" s="1"/>
  <c r="K34" i="11"/>
  <c r="L34" i="11" s="1"/>
  <c r="K29" i="6" s="1"/>
  <c r="K33" i="11"/>
  <c r="J28" i="6" s="1"/>
  <c r="K32" i="11"/>
  <c r="J27" i="6" s="1"/>
  <c r="K31" i="11"/>
  <c r="J26" i="6" s="1"/>
  <c r="K30" i="11"/>
  <c r="L30" i="11" s="1"/>
  <c r="K25" i="6" s="1"/>
  <c r="K29" i="11"/>
  <c r="L29" i="11" s="1"/>
  <c r="K24" i="6" s="1"/>
  <c r="K28" i="11"/>
  <c r="L28" i="11" s="1"/>
  <c r="K23" i="6" s="1"/>
  <c r="K27" i="11"/>
  <c r="J22" i="6" s="1"/>
  <c r="K26" i="11"/>
  <c r="L26" i="11" s="1"/>
  <c r="K21" i="6" s="1"/>
  <c r="K25" i="11"/>
  <c r="J20" i="6" s="1"/>
  <c r="K24" i="11"/>
  <c r="J19" i="6" s="1"/>
  <c r="K23" i="11"/>
  <c r="L23" i="11" s="1"/>
  <c r="K18" i="6" s="1"/>
  <c r="K22" i="11"/>
  <c r="L22" i="11" s="1"/>
  <c r="K17" i="6" s="1"/>
  <c r="K21" i="11"/>
  <c r="L21" i="11" s="1"/>
  <c r="K16" i="6" s="1"/>
  <c r="K20" i="11"/>
  <c r="L20" i="11" s="1"/>
  <c r="K15" i="6" s="1"/>
  <c r="K19" i="11"/>
  <c r="L19" i="11" s="1"/>
  <c r="K14" i="6" s="1"/>
  <c r="K18" i="11"/>
  <c r="J13" i="6" s="1"/>
  <c r="K17" i="11"/>
  <c r="J12" i="6" s="1"/>
  <c r="X11" i="6"/>
  <c r="W11" i="6"/>
  <c r="V11" i="6"/>
  <c r="U11" i="6"/>
  <c r="T11" i="6"/>
  <c r="S11" i="6"/>
  <c r="N11" i="6"/>
  <c r="I11" i="6"/>
  <c r="H11" i="6"/>
  <c r="G11" i="6"/>
  <c r="O14" i="6"/>
  <c r="F24" i="6" l="1"/>
  <c r="E11" i="6"/>
  <c r="F11" i="6"/>
  <c r="J30" i="6"/>
  <c r="J30" i="15"/>
  <c r="K30" i="15" s="1"/>
  <c r="J28" i="15"/>
  <c r="K28" i="15" s="1"/>
  <c r="R23" i="6" s="1"/>
  <c r="J25" i="15"/>
  <c r="K25" i="15" s="1"/>
  <c r="J21" i="15"/>
  <c r="K21" i="15" s="1"/>
  <c r="O16" i="6"/>
  <c r="L18" i="11"/>
  <c r="K13" i="6" s="1"/>
  <c r="L33" i="11"/>
  <c r="K28" i="6" s="1"/>
  <c r="J17" i="15"/>
  <c r="K17" i="15" s="1"/>
  <c r="R12" i="6" s="1"/>
  <c r="J35" i="15"/>
  <c r="K35" i="15" s="1"/>
  <c r="J19" i="15"/>
  <c r="K19" i="15" s="1"/>
  <c r="J24" i="15"/>
  <c r="K24" i="15" s="1"/>
  <c r="R19" i="6" s="1"/>
  <c r="P26" i="6"/>
  <c r="J33" i="15"/>
  <c r="K33" i="15" s="1"/>
  <c r="R28" i="6" s="1"/>
  <c r="J20" i="15"/>
  <c r="K20" i="15" s="1"/>
  <c r="R15" i="6" s="1"/>
  <c r="J16" i="15"/>
  <c r="K16" i="15" s="1"/>
  <c r="J27" i="15"/>
  <c r="K27" i="15" s="1"/>
  <c r="J23" i="15"/>
  <c r="K23" i="15" s="1"/>
  <c r="R18" i="6" s="1"/>
  <c r="J16" i="6"/>
  <c r="J26" i="15"/>
  <c r="K26" i="15" s="1"/>
  <c r="J18" i="15"/>
  <c r="K18" i="15" s="1"/>
  <c r="P18" i="6"/>
  <c r="J29" i="15"/>
  <c r="K29" i="15" s="1"/>
  <c r="R24" i="6" s="1"/>
  <c r="J32" i="15"/>
  <c r="K32" i="15" s="1"/>
  <c r="R27" i="6" s="1"/>
  <c r="J22" i="15"/>
  <c r="Q17" i="6" s="1"/>
  <c r="O23" i="6"/>
  <c r="O15" i="6"/>
  <c r="O21" i="6"/>
  <c r="O17" i="6"/>
  <c r="J24" i="6"/>
  <c r="L24" i="11"/>
  <c r="K19" i="6" s="1"/>
  <c r="J17" i="6"/>
  <c r="J25" i="6"/>
  <c r="L17" i="11"/>
  <c r="K12" i="6" s="1"/>
  <c r="J21" i="6"/>
  <c r="F18" i="6"/>
  <c r="E18" i="6"/>
  <c r="E23" i="6"/>
  <c r="F23" i="6"/>
  <c r="F20" i="6"/>
  <c r="E20" i="6"/>
  <c r="F22" i="6"/>
  <c r="E22" i="6"/>
  <c r="Q19" i="6"/>
  <c r="E17" i="6"/>
  <c r="F17" i="6"/>
  <c r="F21" i="6"/>
  <c r="E21" i="6"/>
  <c r="F19" i="6"/>
  <c r="E19" i="6"/>
  <c r="L31" i="11"/>
  <c r="K26" i="6" s="1"/>
  <c r="J23" i="6"/>
  <c r="L25" i="11"/>
  <c r="K20" i="6" s="1"/>
  <c r="J15" i="6"/>
  <c r="R29" i="6"/>
  <c r="Q25" i="6"/>
  <c r="Q30" i="6"/>
  <c r="L27" i="11"/>
  <c r="K22" i="6" s="1"/>
  <c r="L32" i="11"/>
  <c r="K27" i="6" s="1"/>
  <c r="O24" i="6"/>
  <c r="Q29" i="6"/>
  <c r="R30" i="6"/>
  <c r="E12" i="6"/>
  <c r="F12" i="6"/>
  <c r="E16" i="6"/>
  <c r="F16" i="6"/>
  <c r="F15" i="6"/>
  <c r="E15" i="6"/>
  <c r="F14" i="6"/>
  <c r="E14" i="6"/>
  <c r="E13" i="6"/>
  <c r="F13" i="6"/>
  <c r="F29" i="6"/>
  <c r="E29" i="6"/>
  <c r="F28" i="6"/>
  <c r="E28" i="6"/>
  <c r="F27" i="6"/>
  <c r="E27" i="6"/>
  <c r="E26" i="6"/>
  <c r="F26" i="6"/>
  <c r="E25" i="6"/>
  <c r="F25" i="6"/>
  <c r="F30" i="6"/>
  <c r="E30" i="6"/>
  <c r="J29" i="6"/>
  <c r="O27" i="6"/>
  <c r="L16" i="11"/>
  <c r="K11" i="6" s="1"/>
  <c r="O12" i="6"/>
  <c r="E24" i="6"/>
  <c r="O28" i="6"/>
  <c r="O29" i="6"/>
  <c r="O25" i="6"/>
  <c r="O13" i="6"/>
  <c r="J14" i="6"/>
  <c r="O30" i="6"/>
  <c r="J18" i="6"/>
  <c r="Q28" i="6" l="1"/>
  <c r="Q23" i="6"/>
  <c r="Q18" i="6"/>
  <c r="Q15" i="6"/>
  <c r="Q13" i="6"/>
  <c r="Q14" i="6"/>
  <c r="Q27" i="6"/>
  <c r="K22" i="15"/>
  <c r="R17" i="6" s="1"/>
  <c r="R25" i="6"/>
  <c r="R13" i="6"/>
  <c r="Q12" i="6"/>
  <c r="R14" i="6"/>
  <c r="Q24" i="6"/>
  <c r="Q16" i="6"/>
  <c r="R16" i="6"/>
  <c r="R21" i="6"/>
  <c r="Q21" i="6"/>
  <c r="Q20" i="6"/>
  <c r="R20" i="6"/>
  <c r="Q22" i="6"/>
  <c r="R22" i="6"/>
  <c r="Q11" i="6"/>
  <c r="R11" i="6"/>
  <c r="Q26" i="6"/>
  <c r="R26" i="6"/>
</calcChain>
</file>

<file path=xl/sharedStrings.xml><?xml version="1.0" encoding="utf-8"?>
<sst xmlns="http://schemas.openxmlformats.org/spreadsheetml/2006/main" count="650" uniqueCount="229">
  <si>
    <t>MATRIZ DE RIESGOS EN CONTRATACIÓN</t>
  </si>
  <si>
    <t>Código: GCO-GCI-F164
Versión: 01
Vigencia: 16 diciembre de 2021
Caso HOLA: 206942</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</si>
  <si>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</si>
  <si>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</si>
  <si>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</si>
  <si>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</si>
  <si>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</si>
  <si>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 xml:space="preserve">Entorno socio ambiental: </t>
    </r>
    <r>
      <rPr>
        <sz val="12"/>
        <rFont val="Garamond"/>
        <family val="1"/>
      </rPr>
      <t>Si aplican</t>
    </r>
  </si>
  <si>
    <r>
      <t xml:space="preserve">Condiciones políticas: </t>
    </r>
    <r>
      <rPr>
        <sz val="12"/>
        <rFont val="Garamond"/>
        <family val="1"/>
      </rPr>
      <t>Si aplican</t>
    </r>
  </si>
  <si>
    <r>
      <t xml:space="preserve">Factores ambientales: </t>
    </r>
    <r>
      <rPr>
        <sz val="12"/>
        <rFont val="Garamond"/>
        <family val="1"/>
      </rPr>
      <t xml:space="preserve">El contratista debe manejar normas ambientales para el destino final de algunos repuestos que se retiran cuando se hace mantenimiento correctivo al sistema. </t>
    </r>
    <r>
      <rPr>
        <b/>
        <sz val="12"/>
        <rFont val="Garamond"/>
        <family val="1"/>
      </rPr>
      <t xml:space="preserve"> </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</si>
  <si>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</si>
  <si>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</si>
  <si>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</si>
  <si>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</si>
  <si>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</si>
  <si>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</si>
  <si>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</si>
  <si>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</si>
  <si>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</si>
  <si>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</si>
  <si>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</si>
  <si>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</si>
  <si>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</si>
  <si>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</si>
  <si>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</si>
  <si>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</si>
  <si>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</si>
  <si>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</si>
  <si>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</si>
  <si>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</si>
  <si>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</si>
  <si>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</si>
  <si>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</si>
  <si>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</si>
  <si>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</si>
  <si>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</si>
  <si>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</si>
  <si>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</si>
  <si>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</si>
  <si>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</si>
  <si>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</si>
  <si>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</si>
  <si>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</si>
  <si>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</si>
  <si>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</si>
  <si>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</si>
  <si>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</si>
  <si>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</si>
  <si>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</si>
  <si>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</si>
  <si>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</si>
  <si>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</si>
  <si>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</si>
  <si>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</si>
  <si>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</si>
  <si>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Variación de los precios del mercado</t>
  </si>
  <si>
    <t>Sociales o Políticos</t>
  </si>
  <si>
    <t>Regulatorios</t>
  </si>
  <si>
    <t>Financieros</t>
  </si>
  <si>
    <t>Técnologicos</t>
  </si>
  <si>
    <t>General</t>
  </si>
  <si>
    <t>Estatal</t>
  </si>
  <si>
    <t>Especifico</t>
  </si>
  <si>
    <t>Interno</t>
  </si>
  <si>
    <t>Externo</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</si>
  <si>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</si>
  <si>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</si>
  <si>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</si>
  <si>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</si>
  <si>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</si>
  <si>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</si>
  <si>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</si>
  <si>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</si>
  <si>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</si>
  <si>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</si>
  <si>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</si>
  <si>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</si>
  <si>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</si>
  <si>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</si>
  <si>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</si>
  <si>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</si>
  <si>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</si>
  <si>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</si>
  <si>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</si>
  <si>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</si>
  <si>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</si>
  <si>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</si>
  <si>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</si>
  <si>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</si>
  <si>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</si>
  <si>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</si>
  <si>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</si>
  <si>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</si>
  <si>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</si>
  <si>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</si>
  <si>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</si>
  <si>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</si>
  <si>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</si>
  <si>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</si>
  <si>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</si>
  <si>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</si>
  <si>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</si>
  <si>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</si>
  <si>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</si>
  <si>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</si>
  <si>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</si>
  <si>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</si>
  <si>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</si>
  <si>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</si>
  <si>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</si>
  <si>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</si>
  <si>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</si>
  <si>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</si>
  <si>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</si>
  <si>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</si>
  <si>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</si>
  <si>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</si>
  <si>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</si>
  <si>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</si>
  <si>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</si>
  <si>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</si>
  <si>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</si>
  <si>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</si>
  <si>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</si>
  <si>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</si>
  <si>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</si>
  <si>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</si>
  <si>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</si>
  <si>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</si>
  <si>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</si>
  <si>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</si>
  <si>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</si>
  <si>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</si>
  <si>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</si>
  <si>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</si>
  <si>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</si>
  <si>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</si>
  <si>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</si>
  <si>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</si>
  <si>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</si>
  <si>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</si>
  <si>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 xml:space="preserve">Categoria </t>
  </si>
  <si>
    <t>CONTRATISTA</t>
  </si>
  <si>
    <t>SDG</t>
  </si>
  <si>
    <t>CONTRATISTA Y SDG</t>
  </si>
  <si>
    <t>No cumplimiento de los requisitos establecidos para el inicio de la ejecución del contrato como RP, garantías y  aprobación del personal</t>
  </si>
  <si>
    <t>Retraso en la ejecución del contrato.
Generación de incumplimiento.</t>
  </si>
  <si>
    <t>Inexistencia o limitaciones de medios de acceso y/o transporte de personas, materiales y/o equipos.</t>
  </si>
  <si>
    <t>Retraso en la ejecución del cronograma.</t>
  </si>
  <si>
    <t>Retraso en la ejecución del cronograma. 
Generación de planes de contingencia</t>
  </si>
  <si>
    <t>Incremento en las cantidades de mano de obra y/o materiales por causas imputables al contratista</t>
  </si>
  <si>
    <t>Afectación del cronograma.</t>
  </si>
  <si>
    <t>Demora en la solicitud  y suministro de materiales de obra y pago inoportuno a proveedores por parte del contratista</t>
  </si>
  <si>
    <t>Retraso o parálisis de la ejecución de obra y la generación de incumplimientos</t>
  </si>
  <si>
    <t>Daño, pérdida o hurto de materiales o equipos.</t>
  </si>
  <si>
    <t>Retraso en la ejecución de las obras</t>
  </si>
  <si>
    <t>Incumplimiento del cronograma de obra por actividades no previstas</t>
  </si>
  <si>
    <t xml:space="preserve">Incumplimiento del cronograma de obra por  falta de equipo humano </t>
  </si>
  <si>
    <t>Errores en programación de la ejecución de las actividades de obra</t>
  </si>
  <si>
    <t>Cambio de personal propuesto y aprobado</t>
  </si>
  <si>
    <t xml:space="preserve">
Interrupción  de las actividades de obra.</t>
  </si>
  <si>
    <t>Fluctuación de los precios de los insumos</t>
  </si>
  <si>
    <t>Sobrecostos y retraso en la ejecución de las obras.</t>
  </si>
  <si>
    <t>Daños a redes internas de servicios públicos</t>
  </si>
  <si>
    <t>Daños causados a bienes o propiedades de terceros</t>
  </si>
  <si>
    <t xml:space="preserve">Trabajos adicionales a los contratados </t>
  </si>
  <si>
    <t>Ocurrencia de accidentes laborales</t>
  </si>
  <si>
    <t xml:space="preserve">
Retrasos o interrupciones en tiempos programados en el cronograma de actividades.</t>
  </si>
  <si>
    <t>Suspensión o reducción del suministro de energía o agua</t>
  </si>
  <si>
    <t>Iliquidez del contratista para el cumplimiento del contrato</t>
  </si>
  <si>
    <t>Parálisis de la ejecución de la obra.
Generación de incumplimiento</t>
  </si>
  <si>
    <t>Parálisis de las actividades por parte de empleados o personal del contratista</t>
  </si>
  <si>
    <t>Huelgas, disturbios, paros de trabajadores o transporte, situaciones de orden público</t>
  </si>
  <si>
    <t>Afectaciones a la estabilidad de la obra por intervención de terceros</t>
  </si>
  <si>
    <t>Deterioro de las obras</t>
  </si>
  <si>
    <t>Productos incompletos para el inicio de la liquidación</t>
  </si>
  <si>
    <t>Retraso en la liquidación del contrato de obra</t>
  </si>
  <si>
    <t>Cumplir con los requerimientos de personal y garantías establecidos en los pliegos de condiciones.
Expedición oportuna del CRP.
Aprobación oportuna de garantías 
Aplicación de pólizas, iniciación de procesos de incumplimiento.</t>
  </si>
  <si>
    <t>Implementar en el pliego de condiciones la realización de visita al proyecto a contratar con el fin de que desde el inicio se contemplen las condiciones  de accesibilidad y transporte, 
Tener en cuenta en los APU  las actividades que involucren transporte de material y equipos.</t>
  </si>
  <si>
    <t>Establecer en el pliego de condiciones  la posibilidad de que en caso de reducción de la oferta de materiales y/o equipos requeridos para la ejecución del contrato se pueda proponer la utilización de
 materiales y/o equipo con características similares o mejores a los solicitados en el anexo técnico y especificaciones particulares.
el contratista adelantara el análisis y propondrá el materia y/o equipo que remplazara para aprobación del interventor y tramite ante la supervisión.
Proveer la compra de materiales necesarios para la ejecución en mediano plazo.</t>
  </si>
  <si>
    <t>El supervisor realizara seguimiento a las actividades ejecutadas por parte del contratista.
El contratista contara con personal de obra calificado y atenderá los planes de contingencia propuestos.
El contratista asumirá los costos generados.</t>
  </si>
  <si>
    <t>Implementar un adecuado control de adquisición de materiales teniendo en cuenta el desarrollo del cronograma de ejecución del contrato.
Disponer de los recursos financieros necesarios para atender la solicitudes de material.</t>
  </si>
  <si>
    <t>Objeto Contractual: 
REALIZAR A PRECIOS UNITARIOS FIJOS SIN FORMULA DE REAJUSTE A MONTO AGOTABLE LOS MANTENIMIENTOS PREVENTIVO Y/O CORRECTIVO DE LOS SALONES COMUNALES UBICADOS EN LA LOCALIDAD DE BOSA EN BOGOTA DC</t>
  </si>
  <si>
    <t>Implementar la seguridad necesaria para la ejecución de las obras.
Asumir los costos adicionales que se generen en razón a daño, pérdida o hurto de materiales o equipos.</t>
  </si>
  <si>
    <t>Proveer y solicitar la radicación de la documentación relacionada con el trámite de las actividades no previstas en un tiempo no mayor a 15 días posterior a la identificación de la actividad.
Implementación de planes de contingencia.</t>
  </si>
  <si>
    <t>Elaborar la programación de equipo y recurso humano que permita ejecutar cada una de las actividades contratadas con el objetivo de proveer la cantidad de personal necesario para el cumplimiento del objetivo.
Verificación y seguimiento en sitio  del personal propuesto y aprobado para la ejecución de las actividades.
En el caso de ser necesario contar con personal adicional los costos serán asumidos por el contratista en los casos atribuibles a este.</t>
  </si>
  <si>
    <t>Presentación del cronograma de ejecución de obra en los aplicativos  o software de control de obras solicitadas en los pliegos de condiciones.</t>
  </si>
  <si>
    <t>Aplicación del procedimiento establecido en el pliego para el cambio de personal.</t>
  </si>
  <si>
    <t>El contratista deberá realizar un análisis de precios de mercado para la presentación de la propuesta.
Los sobrecostos ocasionados por la falta de análisis del mercado serán a cargo del contratista.</t>
  </si>
  <si>
    <t>Verificación en planos de  existencias de redes y su localización.
Realización de apiques para localizar redes no evidenciadas en planos (complementar con impresión).
El contratista asumirá los costos que se ocasionen como producto del daño a las redes de servicios públicos e implementara el respectivo plan de contingencia.</t>
  </si>
  <si>
    <t>Reposición de daños causados en la ejecución de la obra.</t>
  </si>
  <si>
    <t xml:space="preserve">Seguimiento por parte del profesional SISO a la implementación de medidas que prevengan la ocurrencia de accidentes laborales.
Implementar la normatividad vigente en materia de seguridad industrial y salud ocupacional.
</t>
  </si>
  <si>
    <t>Proveer equipos o plantas eléctricas y ubicación de plantas abastecedoras de agua.</t>
  </si>
  <si>
    <t>Proveer en las exigencias de orden financiero que se garantice la liquidez del proponente.
El contratista con su propuesta asume las condiciones financieras del contrato garantizando el cumplimiento de sus obligaciones. Iniciación del proceso de multas e incumplimiento.</t>
  </si>
  <si>
    <t xml:space="preserve">Cumplir con las condiciones optimas de salarios, prestaciones, seguros, etc.
</t>
  </si>
  <si>
    <t>Elaboración de planes de contingencia por el contratista y seguimiento por parte de la interventoría.
Posible suspensión del contrato.
El contratista deberá tomar las medidas necesarias para garantizar la estabilidad de la obra ejecutada en el momento de la suspensión.</t>
  </si>
  <si>
    <t>Generar procesos de socialización para la apropiación y sostenibilidad de obra con el fin de evitar los daños en las mismas.</t>
  </si>
  <si>
    <t>Entrega de productos a lo largo de la ejecución de la obra una vez haya finalizado cada etapa constructiva.
Realizar seguimiento a los productos solicitados en el transcurso del desarrollo del contrato de obra y solicitar para pagos parciales.
Complementar las listas de chequeo con documentación inherente al proceso de liquidación de acuerdo a la entrega de cada etapa constructiva.</t>
  </si>
  <si>
    <t>no</t>
  </si>
  <si>
    <t>si</t>
  </si>
  <si>
    <t>Ejecución del contrato</t>
  </si>
  <si>
    <t>Realizar seguimiento al cumplimiento de los requisitos de ejecucion del contrato 
y entrega documentacon del personal  para la firma de acta de inicio</t>
  </si>
  <si>
    <t>En el momento del trámite</t>
  </si>
  <si>
    <t>Revisión de la formulación de la propuesta</t>
  </si>
  <si>
    <t>Proveer la compra de materiales necesarios para la ejecución en mediano plazo.
Realizar ensayos de laboratorio y solicitar certificaciones de calidad del material a proponer  para remplazar, expedidos por el proveedor.</t>
  </si>
  <si>
    <t>Revisando la ejecución de las actividades de obra</t>
  </si>
  <si>
    <t>Seguimiento a las actividades de obra y su desarrollo</t>
  </si>
  <si>
    <t>Seguimiento a los tratamientos y controles que se sugieren implementar.</t>
  </si>
  <si>
    <t>Realizando seguimiento a las actividades de obra</t>
  </si>
  <si>
    <t xml:space="preserve">Realizando seguimiento a la programación de equipo y verificar el recurso humano propuesto y aprobado para las actividades de obra. </t>
  </si>
  <si>
    <t>Verificación del cruce de variables en el cronograma propuesto.</t>
  </si>
  <si>
    <t>Verificación del cumplimiento de las funciones de la interventoría en el proceso de cambio de personal.</t>
  </si>
  <si>
    <t>Revisión de estudio de mercado</t>
  </si>
  <si>
    <t>Garantizar a través de la interventoría la localización física de redes previo al inicio de las actividades de obra.
Verificar el tratamiento oportuno por parte de la interventoría del daño a redes de servicios públicos afectados.</t>
  </si>
  <si>
    <t>Realizando seguimiento a los procesos constructivos</t>
  </si>
  <si>
    <t>Garantizar por medio de la interventoría la permanencia y continuidad del personal requerido en obra.</t>
  </si>
  <si>
    <t>Acompañamiento en el momento del evento.</t>
  </si>
  <si>
    <t>Revisión periódica del comportamiento financiero del contrato a través del intervento</t>
  </si>
  <si>
    <t>Realizar seguimiento al plan de contingencia</t>
  </si>
  <si>
    <t>Garantizar los procesos de socialización en los procesos constructivos y revisión del estado de obras.</t>
  </si>
  <si>
    <t>Solicitud de productos en el transcurso del desarrollo del contrato</t>
  </si>
  <si>
    <t>contratista</t>
  </si>
  <si>
    <r>
      <rPr>
        <b/>
        <u/>
        <sz val="12"/>
        <rFont val="Garamond"/>
        <family val="1"/>
      </rPr>
      <t>Objeto del Proceso de Contratación:</t>
    </r>
    <r>
      <rPr>
        <b/>
        <sz val="12"/>
        <rFont val="Garamond"/>
        <family val="1"/>
      </rPr>
      <t xml:space="preserve"> </t>
    </r>
    <r>
      <rPr>
        <sz val="12"/>
        <rFont val="Garamond"/>
        <family val="1"/>
      </rPr>
      <t>“REALIZAR A PRECIOS UNITARIOS FIJOS SIN FORMULA DE REAJUSTE A MONTO AGOTABLE LOS MANTENIMIENTOS PREVENTIVO Y/O CORRECTIVO DE LOS SALONES COMUNALES UBICADOS EN LA LOCALIDAD DE BOSA EN BOGOTA DC”</t>
    </r>
  </si>
  <si>
    <r>
      <t xml:space="preserve">Condiciones geográficas y de acceso del lugar en el cual se debe cumplir el objeto del Proceso de Contratación: </t>
    </r>
    <r>
      <rPr>
        <sz val="12"/>
        <rFont val="Garamond"/>
        <family val="1"/>
      </rPr>
      <t xml:space="preserve">El suministro, obra o servicio se prestará en la </t>
    </r>
    <r>
      <rPr>
        <b/>
        <sz val="12"/>
        <rFont val="Garamond"/>
        <family val="1"/>
      </rPr>
      <t>Localidad de Bosa</t>
    </r>
  </si>
  <si>
    <r>
      <t xml:space="preserve">Normativa aplicable al objeto del Proceso de Contratación: </t>
    </r>
    <r>
      <rPr>
        <sz val="12"/>
        <rFont val="Garamond"/>
        <family val="1"/>
      </rPr>
      <t>La modalidad de selección pertinente para esta contratación corresponde a Licitación Pública de conformidad con el artículo 30 de la Ley 80 de 1993 y el numeral 1 del artículo 2 de la Ley 1150 de 2007 en concordancia con lo descrito en el Decreto 1082 de 2015. De conformidad con lo establecido en la norma referida el presente proceso de contratación se justifica en
atención al objeto a contratar y al valor del presupuesto oficial.</t>
    </r>
  </si>
  <si>
    <r>
      <t xml:space="preserve">Experiencia propia y de otras Entidades Estatales en Procesos de Contratación del mismo tipo: </t>
    </r>
    <r>
      <rPr>
        <sz val="12"/>
        <rFont val="Garamond"/>
        <family val="1"/>
      </rPr>
      <t>La Entidad contrata anualmente el programa de seguros necesario para su funcionamiento, por lo cual es un proceso que ha sido adelantado de manera  permanente; así las cosas se cuenta con la experiencia adquirida en el adelantamiento de este tipo de procesos que ha sido la necesaria para prevenir circunstancias inesperadas y lograr el cumplimiento de los fines de la contratación".</t>
    </r>
  </si>
  <si>
    <r>
      <t>Suficiencia del presupuesto oficial del Proceso de Contratación:</t>
    </r>
    <r>
      <rPr>
        <sz val="12"/>
        <rFont val="Garamond"/>
        <family val="1"/>
      </rPr>
      <t xml:space="preserve"> De acuerdo al Plan de contratación para la vigencia (indique el año 2023), se estimaron los recursos necesarios para el desarrollo del proceso de la contratación, el cual tendrá el soporte presupuestal suficiente para su desarrollo.</t>
    </r>
  </si>
  <si>
    <t>Retraso en la ejecución del cronograma. 
Mayores cantidades obra</t>
  </si>
  <si>
    <t>Juridicos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</si>
</sst>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u/>
      <sz val="12"/>
      <name val="Garamond"/>
      <family val="1"/>
    </font>
    <font>
      <b/>
      <sz val="20"/>
      <name val="Garamond"/>
      <family val="1"/>
    </font>
    <font>
      <sz val="10"/>
      <color rgb="FF000000"/>
      <name val="Calibri"/>
      <family val="2"/>
      <charset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28">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6" xfId="0" applyFont="1" applyFill="1" applyBorder="1" applyAlignment="1">
      <alignment horizontal="center" vertical="center" wrapText="1"/>
    </xf>
    <xf numFmtId="0" fontId="17" fillId="4" borderId="27" xfId="0" applyFont="1" applyFill="1" applyBorder="1" applyAlignment="1">
      <alignment horizontal="center" vertical="center" wrapText="1"/>
    </xf>
    <xf numFmtId="0" fontId="17" fillId="4" borderId="28" xfId="0" applyFont="1" applyFill="1" applyBorder="1" applyAlignment="1">
      <alignment horizontal="center" vertical="center" wrapText="1"/>
    </xf>
    <xf numFmtId="0" fontId="18" fillId="0" borderId="30" xfId="0" applyFont="1" applyBorder="1" applyAlignment="1">
      <alignment horizontal="left" vertical="center" wrapText="1"/>
    </xf>
    <xf numFmtId="0" fontId="15" fillId="0" borderId="31" xfId="0" applyFont="1" applyBorder="1" applyAlignment="1">
      <alignment horizontal="left" vertical="center" wrapText="1"/>
    </xf>
    <xf numFmtId="0" fontId="18" fillId="0" borderId="31" xfId="0" applyFont="1" applyBorder="1" applyAlignment="1">
      <alignment horizontal="center" vertical="center" wrapText="1"/>
    </xf>
    <xf numFmtId="0" fontId="18" fillId="0" borderId="31" xfId="0" applyFont="1" applyBorder="1" applyAlignment="1">
      <alignment horizontal="center" vertical="center"/>
    </xf>
    <xf numFmtId="0" fontId="18" fillId="0" borderId="34" xfId="0" applyFont="1" applyBorder="1" applyAlignment="1">
      <alignment horizontal="center" vertical="center" wrapText="1"/>
    </xf>
    <xf numFmtId="0" fontId="18" fillId="0" borderId="32" xfId="0" applyFont="1" applyBorder="1" applyAlignment="1">
      <alignment horizontal="left"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9" xfId="0" applyFont="1" applyBorder="1" applyAlignment="1">
      <alignment horizontal="center" vertical="center" wrapText="1"/>
    </xf>
    <xf numFmtId="0" fontId="18" fillId="0" borderId="33" xfId="0" applyFont="1" applyBorder="1" applyAlignment="1">
      <alignment horizontal="left" vertical="center" wrapText="1"/>
    </xf>
    <xf numFmtId="0" fontId="15"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5" xfId="0" applyFont="1" applyBorder="1" applyAlignment="1">
      <alignment horizontal="center" vertical="center" wrapText="1"/>
    </xf>
    <xf numFmtId="0" fontId="15" fillId="0" borderId="36" xfId="0" applyFont="1" applyBorder="1"/>
    <xf numFmtId="0" fontId="15" fillId="0" borderId="37" xfId="0" applyFont="1" applyBorder="1"/>
    <xf numFmtId="0" fontId="15" fillId="0" borderId="38"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5"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6" xfId="0" applyFont="1" applyFill="1" applyBorder="1" applyAlignment="1">
      <alignment horizontal="center" vertical="center" wrapText="1"/>
    </xf>
    <xf numFmtId="0" fontId="18" fillId="0" borderId="30"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4" xfId="0" applyFont="1" applyBorder="1" applyAlignment="1">
      <alignment horizontal="center" vertical="center" wrapText="1"/>
    </xf>
    <xf numFmtId="0" fontId="18" fillId="0" borderId="3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9" xfId="0" applyFont="1" applyBorder="1" applyAlignment="1">
      <alignment horizontal="center" vertical="center" wrapText="1"/>
    </xf>
    <xf numFmtId="0" fontId="18" fillId="0" borderId="33" xfId="0" applyFont="1" applyBorder="1" applyAlignment="1">
      <alignment horizontal="center" vertical="center" wrapText="1"/>
    </xf>
    <xf numFmtId="0" fontId="19" fillId="0" borderId="9"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9" xfId="0" applyFont="1" applyBorder="1" applyAlignment="1">
      <alignment vertic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2" fillId="0" borderId="41" xfId="0" applyFont="1" applyBorder="1"/>
    <xf numFmtId="0" fontId="12" fillId="0" borderId="41"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20" fillId="4" borderId="26" xfId="0" applyFont="1" applyFill="1" applyBorder="1" applyAlignment="1">
      <alignment horizontal="center" vertical="center" wrapText="1"/>
    </xf>
    <xf numFmtId="0" fontId="20" fillId="4" borderId="27" xfId="0" applyFont="1" applyFill="1" applyBorder="1" applyAlignment="1">
      <alignment horizontal="center" vertical="center" wrapText="1"/>
    </xf>
    <xf numFmtId="0" fontId="20" fillId="4" borderId="27" xfId="0" applyFont="1" applyFill="1" applyBorder="1" applyAlignment="1">
      <alignment horizontal="center" vertical="center" textRotation="90" wrapText="1"/>
    </xf>
    <xf numFmtId="0" fontId="20" fillId="4" borderId="28" xfId="0" applyFont="1" applyFill="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1" xfId="0" applyFont="1" applyBorder="1" applyAlignment="1">
      <alignment horizontal="center" vertical="center" textRotation="90" wrapText="1"/>
    </xf>
    <xf numFmtId="0" fontId="12" fillId="0" borderId="34"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9"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9" xfId="0" applyFont="1" applyBorder="1" applyAlignment="1">
      <alignment horizontal="center" vertical="center" textRotation="90" wrapText="1"/>
    </xf>
    <xf numFmtId="0" fontId="12" fillId="0" borderId="4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0" xfId="0" applyFont="1" applyBorder="1"/>
    <xf numFmtId="0" fontId="12" fillId="0" borderId="11"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29" xfId="0" applyFont="1" applyFill="1" applyBorder="1" applyAlignment="1">
      <alignment vertical="center" wrapText="1"/>
    </xf>
    <xf numFmtId="0" fontId="13" fillId="2" borderId="24" xfId="0" applyFont="1" applyFill="1" applyBorder="1" applyAlignment="1">
      <alignment horizontal="center" vertical="center" wrapText="1"/>
    </xf>
    <xf numFmtId="0" fontId="12" fillId="0" borderId="12" xfId="0" applyFont="1" applyBorder="1" applyAlignment="1">
      <alignment vertical="center"/>
    </xf>
    <xf numFmtId="0" fontId="12" fillId="0" borderId="5" xfId="0" applyFont="1" applyBorder="1" applyAlignment="1">
      <alignment vertical="center"/>
    </xf>
    <xf numFmtId="0" fontId="15" fillId="2" borderId="21" xfId="0" applyFont="1" applyFill="1" applyBorder="1" applyAlignment="1">
      <alignment vertical="center" wrapText="1"/>
    </xf>
    <xf numFmtId="0" fontId="15" fillId="0" borderId="21" xfId="0" applyFont="1" applyBorder="1"/>
    <xf numFmtId="0" fontId="18" fillId="2" borderId="13" xfId="0" applyFont="1" applyFill="1" applyBorder="1" applyAlignment="1">
      <alignment vertical="center" wrapText="1"/>
    </xf>
    <xf numFmtId="0" fontId="12" fillId="0" borderId="14" xfId="0" applyFont="1" applyBorder="1" applyAlignment="1">
      <alignment vertical="center"/>
    </xf>
    <xf numFmtId="0" fontId="12" fillId="0" borderId="6" xfId="0" applyFont="1" applyBorder="1" applyAlignment="1">
      <alignment vertical="center"/>
    </xf>
    <xf numFmtId="0" fontId="15" fillId="2" borderId="22" xfId="0" applyFont="1" applyFill="1" applyBorder="1" applyAlignment="1">
      <alignment vertical="center" wrapText="1"/>
    </xf>
    <xf numFmtId="0" fontId="15" fillId="0" borderId="22"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2" fillId="0" borderId="17" xfId="0" applyFont="1" applyBorder="1" applyAlignment="1">
      <alignment vertical="center"/>
    </xf>
    <xf numFmtId="0" fontId="12" fillId="0" borderId="7" xfId="0" applyFont="1" applyBorder="1" applyAlignment="1">
      <alignment vertical="center"/>
    </xf>
    <xf numFmtId="0" fontId="15" fillId="0" borderId="23" xfId="0" applyFont="1" applyBorder="1"/>
    <xf numFmtId="0" fontId="18" fillId="2" borderId="18" xfId="0" applyFont="1" applyFill="1" applyBorder="1" applyAlignment="1">
      <alignment vertical="center" wrapText="1"/>
    </xf>
    <xf numFmtId="0" fontId="15" fillId="2" borderId="3" xfId="0" applyFont="1" applyFill="1" applyBorder="1" applyAlignment="1">
      <alignment vertical="center" wrapText="1"/>
    </xf>
    <xf numFmtId="0" fontId="18" fillId="2" borderId="19" xfId="0" applyFont="1" applyFill="1" applyBorder="1" applyAlignment="1">
      <alignment vertical="center" wrapText="1"/>
    </xf>
    <xf numFmtId="0" fontId="12" fillId="0" borderId="21" xfId="0" applyFont="1" applyBorder="1" applyAlignment="1">
      <alignment vertical="center"/>
    </xf>
    <xf numFmtId="0" fontId="12" fillId="0" borderId="22" xfId="0" applyFont="1" applyBorder="1" applyAlignment="1">
      <alignment vertical="center"/>
    </xf>
    <xf numFmtId="0" fontId="12" fillId="0" borderId="23" xfId="0" applyFont="1" applyBorder="1" applyAlignment="1">
      <alignment vertical="center"/>
    </xf>
    <xf numFmtId="0" fontId="15" fillId="2" borderId="24" xfId="0" applyFont="1" applyFill="1" applyBorder="1" applyAlignment="1">
      <alignment vertical="center" wrapText="1"/>
    </xf>
    <xf numFmtId="0" fontId="18" fillId="2" borderId="20" xfId="0" applyFont="1" applyFill="1" applyBorder="1" applyAlignment="1">
      <alignment vertical="center" wrapText="1"/>
    </xf>
    <xf numFmtId="0" fontId="15" fillId="0" borderId="14" xfId="0" applyFont="1" applyBorder="1" applyAlignment="1">
      <alignment vertical="center"/>
    </xf>
    <xf numFmtId="0" fontId="15" fillId="0" borderId="24"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23" fillId="0" borderId="3" xfId="0" applyFont="1" applyBorder="1" applyAlignment="1">
      <alignment horizontal="center" vertical="center" wrapText="1"/>
    </xf>
    <xf numFmtId="0" fontId="8" fillId="0" borderId="0" xfId="0" applyFont="1" applyAlignment="1">
      <alignment horizontal="left" vertical="center" wrapText="1"/>
    </xf>
    <xf numFmtId="0" fontId="13" fillId="0" borderId="32"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0" borderId="33" xfId="0" applyFont="1" applyBorder="1" applyAlignment="1">
      <alignment horizontal="left" vertical="top" wrapText="1"/>
    </xf>
    <xf numFmtId="0" fontId="13" fillId="0" borderId="9" xfId="0" applyFont="1" applyBorder="1" applyAlignment="1">
      <alignment horizontal="left" vertical="top" wrapText="1"/>
    </xf>
    <xf numFmtId="0" fontId="13" fillId="0" borderId="35" xfId="0" applyFont="1" applyBorder="1" applyAlignment="1">
      <alignment horizontal="left" vertical="top" wrapText="1"/>
    </xf>
    <xf numFmtId="0" fontId="22" fillId="0" borderId="53" xfId="0" applyFont="1" applyBorder="1" applyAlignment="1">
      <alignment horizontal="center" vertical="center"/>
    </xf>
    <xf numFmtId="0" fontId="22" fillId="0" borderId="54" xfId="0" applyFont="1" applyBorder="1" applyAlignment="1">
      <alignment horizontal="center" vertical="center"/>
    </xf>
    <xf numFmtId="0" fontId="22" fillId="0" borderId="55" xfId="0" applyFont="1" applyBorder="1" applyAlignment="1">
      <alignment horizontal="center" vertical="center"/>
    </xf>
    <xf numFmtId="0" fontId="22" fillId="0" borderId="62" xfId="0" applyFont="1" applyBorder="1" applyAlignment="1">
      <alignment horizontal="center" vertical="center"/>
    </xf>
    <xf numFmtId="0" fontId="22" fillId="0" borderId="0" xfId="0" applyFont="1" applyAlignment="1">
      <alignment horizontal="center" vertical="center"/>
    </xf>
    <xf numFmtId="0" fontId="22" fillId="0" borderId="60" xfId="0" applyFont="1" applyBorder="1" applyAlignment="1">
      <alignment horizontal="center" vertical="center"/>
    </xf>
    <xf numFmtId="0" fontId="22" fillId="0" borderId="56" xfId="0" applyFont="1" applyBorder="1" applyAlignment="1">
      <alignment horizontal="center" vertical="center"/>
    </xf>
    <xf numFmtId="0" fontId="22" fillId="0" borderId="49" xfId="0" applyFont="1" applyBorder="1" applyAlignment="1">
      <alignment horizontal="center" vertical="center"/>
    </xf>
    <xf numFmtId="0" fontId="22" fillId="0" borderId="57" xfId="0" applyFont="1" applyBorder="1" applyAlignment="1">
      <alignment horizontal="center" vertical="center"/>
    </xf>
    <xf numFmtId="0" fontId="13" fillId="6" borderId="26" xfId="0" applyFont="1" applyFill="1" applyBorder="1" applyAlignment="1">
      <alignment horizontal="center"/>
    </xf>
    <xf numFmtId="0" fontId="13" fillId="6" borderId="27" xfId="0" applyFont="1" applyFill="1" applyBorder="1" applyAlignment="1">
      <alignment horizontal="center"/>
    </xf>
    <xf numFmtId="0" fontId="13" fillId="6" borderId="28" xfId="0" applyFont="1" applyFill="1" applyBorder="1" applyAlignment="1">
      <alignment horizontal="center"/>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3" xfId="0" applyFont="1" applyBorder="1" applyAlignment="1">
      <alignment horizontal="left" vertical="center" wrapText="1"/>
    </xf>
    <xf numFmtId="0" fontId="18" fillId="0" borderId="25" xfId="0" applyFont="1" applyBorder="1" applyAlignment="1">
      <alignment horizontal="left" vertical="center" wrapText="1"/>
    </xf>
    <xf numFmtId="0" fontId="18" fillId="0" borderId="44" xfId="0" applyFont="1" applyBorder="1" applyAlignment="1">
      <alignment horizontal="left" vertical="center" wrapText="1"/>
    </xf>
    <xf numFmtId="0" fontId="18" fillId="0" borderId="45" xfId="0" applyFont="1" applyBorder="1" applyAlignment="1">
      <alignment horizontal="left" vertical="center" wrapText="1"/>
    </xf>
    <xf numFmtId="0" fontId="18" fillId="0" borderId="61" xfId="0" applyFont="1" applyBorder="1" applyAlignment="1">
      <alignment horizontal="left" vertical="center" wrapText="1"/>
    </xf>
    <xf numFmtId="0" fontId="0" fillId="0" borderId="53" xfId="0" applyBorder="1" applyAlignment="1">
      <alignment horizontal="center"/>
    </xf>
    <xf numFmtId="0" fontId="0" fillId="0" borderId="55" xfId="0" applyBorder="1" applyAlignment="1">
      <alignment horizontal="center"/>
    </xf>
    <xf numFmtId="0" fontId="0" fillId="0" borderId="62" xfId="0" applyBorder="1" applyAlignment="1">
      <alignment horizontal="center"/>
    </xf>
    <xf numFmtId="0" fontId="0" fillId="0" borderId="60" xfId="0" applyBorder="1" applyAlignment="1">
      <alignment horizontal="center"/>
    </xf>
    <xf numFmtId="0" fontId="0" fillId="0" borderId="56" xfId="0" applyBorder="1" applyAlignment="1">
      <alignment horizontal="center"/>
    </xf>
    <xf numFmtId="0" fontId="0" fillId="0" borderId="57" xfId="0" applyBorder="1" applyAlignment="1">
      <alignment horizontal="center"/>
    </xf>
    <xf numFmtId="0" fontId="18" fillId="0" borderId="3" xfId="0" applyFont="1" applyBorder="1" applyAlignment="1">
      <alignment horizontal="center"/>
    </xf>
    <xf numFmtId="0" fontId="13" fillId="2" borderId="39" xfId="0" applyFont="1" applyFill="1" applyBorder="1" applyAlignment="1">
      <alignment horizontal="center" vertical="center" wrapText="1"/>
    </xf>
    <xf numFmtId="0" fontId="13" fillId="2" borderId="44" xfId="0" applyFont="1" applyFill="1" applyBorder="1" applyAlignment="1">
      <alignment horizontal="center" vertical="center" wrapText="1"/>
    </xf>
    <xf numFmtId="0" fontId="13" fillId="2" borderId="45"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4" fillId="0" borderId="46" xfId="0" applyFont="1" applyBorder="1" applyAlignment="1">
      <alignment horizontal="center" vertical="center" wrapText="1"/>
    </xf>
    <xf numFmtId="0" fontId="14" fillId="0" borderId="47" xfId="0" applyFont="1" applyBorder="1" applyAlignment="1">
      <alignment horizontal="center" vertical="center" wrapText="1"/>
    </xf>
    <xf numFmtId="0" fontId="14" fillId="0" borderId="48" xfId="0" applyFont="1" applyBorder="1" applyAlignment="1">
      <alignment horizontal="center" vertical="center" wrapText="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6" xfId="0" applyFont="1" applyBorder="1" applyAlignment="1">
      <alignment horizontal="center" vertical="center"/>
    </xf>
    <xf numFmtId="0" fontId="14" fillId="0" borderId="47" xfId="0" applyFont="1" applyBorder="1" applyAlignment="1">
      <alignment horizontal="center" vertical="center"/>
    </xf>
    <xf numFmtId="0" fontId="14" fillId="0" borderId="48"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4" fillId="2" borderId="0" xfId="0" applyFont="1" applyFill="1" applyAlignment="1">
      <alignment horizontal="center"/>
    </xf>
    <xf numFmtId="0" fontId="15" fillId="9" borderId="3" xfId="0" applyFont="1" applyFill="1" applyBorder="1" applyAlignment="1">
      <alignment horizontal="center" vertical="center"/>
    </xf>
    <xf numFmtId="0" fontId="14" fillId="6" borderId="3" xfId="0" applyFont="1" applyFill="1" applyBorder="1" applyAlignment="1">
      <alignment horizontal="center" vertical="center" wrapText="1"/>
    </xf>
    <xf numFmtId="0" fontId="14" fillId="0" borderId="49" xfId="0" applyFont="1" applyBorder="1" applyAlignment="1">
      <alignment horizont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5" fillId="6" borderId="3" xfId="0" applyFont="1" applyFill="1" applyBorder="1" applyAlignment="1">
      <alignment horizontal="center"/>
    </xf>
    <xf numFmtId="0" fontId="15" fillId="6" borderId="19" xfId="0" applyFont="1" applyFill="1" applyBorder="1" applyAlignment="1">
      <alignment horizontal="center"/>
    </xf>
    <xf numFmtId="0" fontId="15" fillId="0" borderId="3" xfId="0" applyFont="1" applyBorder="1" applyAlignment="1">
      <alignment horizontal="center" vertical="center" wrapText="1"/>
    </xf>
    <xf numFmtId="0" fontId="15" fillId="0" borderId="19" xfId="0" applyFont="1" applyBorder="1" applyAlignment="1">
      <alignment horizontal="center" vertical="center" wrapText="1"/>
    </xf>
    <xf numFmtId="0" fontId="15" fillId="9" borderId="19"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20" xfId="0" applyFont="1" applyFill="1" applyBorder="1" applyAlignment="1">
      <alignment horizontal="center" vertical="center"/>
    </xf>
    <xf numFmtId="0" fontId="14" fillId="6"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10" borderId="19" xfId="0" applyFont="1" applyFill="1" applyBorder="1" applyAlignment="1">
      <alignment horizontal="center" vertical="center"/>
    </xf>
    <xf numFmtId="0" fontId="12" fillId="0" borderId="3" xfId="0" applyFont="1" applyBorder="1" applyAlignment="1">
      <alignment horizontal="left" vertical="center" wrapText="1"/>
    </xf>
    <xf numFmtId="0" fontId="12" fillId="0" borderId="9" xfId="0" applyFont="1" applyBorder="1" applyAlignment="1">
      <alignment horizontal="left" vertical="center" wrapText="1"/>
    </xf>
    <xf numFmtId="0" fontId="18" fillId="0" borderId="53" xfId="0" applyFont="1" applyBorder="1" applyAlignment="1">
      <alignment horizontal="left" vertical="center" wrapText="1"/>
    </xf>
    <xf numFmtId="0" fontId="18" fillId="0" borderId="55" xfId="0" applyFont="1" applyBorder="1" applyAlignment="1">
      <alignment horizontal="left"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56" xfId="0" applyFont="1" applyBorder="1" applyAlignment="1">
      <alignment horizontal="left" vertical="center" wrapText="1"/>
    </xf>
    <xf numFmtId="0" fontId="18" fillId="0" borderId="57" xfId="0" applyFont="1" applyBorder="1" applyAlignment="1">
      <alignment horizontal="left" vertical="center" wrapText="1"/>
    </xf>
    <xf numFmtId="0" fontId="13" fillId="0" borderId="50" xfId="0" applyFont="1" applyBorder="1" applyAlignment="1">
      <alignment horizontal="right" vertical="center" textRotation="90"/>
    </xf>
    <xf numFmtId="0" fontId="12" fillId="0" borderId="31" xfId="0" applyFont="1" applyBorder="1" applyAlignment="1">
      <alignment horizontal="left" vertical="center" wrapText="1"/>
    </xf>
    <xf numFmtId="0" fontId="13" fillId="0" borderId="0" xfId="0" applyFont="1" applyAlignment="1">
      <alignment horizontal="right" vertical="center" textRotation="90"/>
    </xf>
    <xf numFmtId="0" fontId="14" fillId="0" borderId="51" xfId="0" applyFont="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6" fillId="4" borderId="46" xfId="0" applyFont="1" applyFill="1" applyBorder="1" applyAlignment="1">
      <alignment horizontal="center" vertical="center" wrapText="1"/>
    </xf>
    <xf numFmtId="0" fontId="16" fillId="4" borderId="47" xfId="0" applyFont="1" applyFill="1" applyBorder="1" applyAlignment="1">
      <alignment horizontal="center" vertical="center" wrapText="1"/>
    </xf>
    <xf numFmtId="0" fontId="16" fillId="4" borderId="52" xfId="0" applyFont="1" applyFill="1" applyBorder="1" applyAlignment="1">
      <alignment horizontal="center" vertical="center" wrapText="1"/>
    </xf>
    <xf numFmtId="0" fontId="13" fillId="2" borderId="46" xfId="0" applyFont="1" applyFill="1" applyBorder="1" applyAlignment="1">
      <alignment horizontal="left" vertical="top" wrapText="1" readingOrder="1"/>
    </xf>
    <xf numFmtId="0" fontId="13" fillId="2" borderId="47" xfId="0" applyFont="1" applyFill="1" applyBorder="1" applyAlignment="1">
      <alignment horizontal="left" vertical="top" wrapText="1" readingOrder="1"/>
    </xf>
    <xf numFmtId="0" fontId="13" fillId="2" borderId="48"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6" xfId="0" applyFont="1" applyBorder="1" applyAlignment="1">
      <alignment horizontal="center" vertical="center"/>
    </xf>
    <xf numFmtId="0" fontId="16" fillId="4" borderId="27" xfId="0" applyFont="1" applyFill="1" applyBorder="1" applyAlignment="1">
      <alignment horizontal="center" vertical="center" wrapText="1"/>
    </xf>
    <xf numFmtId="0" fontId="15" fillId="10" borderId="4" xfId="0" applyFont="1" applyFill="1" applyBorder="1" applyAlignment="1">
      <alignment horizontal="center" vertical="center"/>
    </xf>
    <xf numFmtId="0" fontId="15" fillId="10" borderId="24" xfId="0" applyFont="1" applyFill="1" applyBorder="1" applyAlignment="1">
      <alignment horizontal="center" vertical="center"/>
    </xf>
    <xf numFmtId="0" fontId="15" fillId="9" borderId="24" xfId="0" applyFont="1" applyFill="1" applyBorder="1" applyAlignment="1">
      <alignment horizontal="center" vertical="center"/>
    </xf>
    <xf numFmtId="0" fontId="15" fillId="6" borderId="4" xfId="0" applyFont="1" applyFill="1" applyBorder="1" applyAlignment="1">
      <alignment horizontal="center"/>
    </xf>
    <xf numFmtId="0" fontId="15" fillId="6" borderId="24" xfId="0" applyFont="1" applyFill="1" applyBorder="1" applyAlignment="1">
      <alignment horizontal="center"/>
    </xf>
    <xf numFmtId="0" fontId="15" fillId="7" borderId="4" xfId="0" applyFont="1" applyFill="1" applyBorder="1" applyAlignment="1">
      <alignment horizontal="center" vertical="center"/>
    </xf>
    <xf numFmtId="0" fontId="15" fillId="7" borderId="42" xfId="0" applyFont="1" applyFill="1" applyBorder="1" applyAlignment="1">
      <alignment horizontal="center" vertical="center"/>
    </xf>
    <xf numFmtId="0" fontId="15" fillId="7" borderId="24"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4" xfId="0" applyFont="1" applyFill="1" applyBorder="1" applyAlignment="1">
      <alignment horizontal="center" vertical="center"/>
    </xf>
    <xf numFmtId="0" fontId="15" fillId="9" borderId="42"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24" xfId="0" applyFont="1" applyFill="1" applyBorder="1" applyAlignment="1">
      <alignment horizontal="center" vertical="center"/>
    </xf>
    <xf numFmtId="0" fontId="14" fillId="6" borderId="42" xfId="0" applyFont="1" applyFill="1" applyBorder="1" applyAlignment="1">
      <alignment horizontal="center" vertical="center"/>
    </xf>
    <xf numFmtId="0" fontId="15" fillId="6" borderId="42" xfId="0" applyFont="1" applyFill="1" applyBorder="1" applyAlignment="1">
      <alignment horizontal="center"/>
    </xf>
    <xf numFmtId="0" fontId="14" fillId="6" borderId="4" xfId="0" applyFont="1" applyFill="1" applyBorder="1" applyAlignment="1">
      <alignment horizontal="center" vertical="center" wrapText="1"/>
    </xf>
    <xf numFmtId="0" fontId="14" fillId="6" borderId="24"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24" xfId="0" applyFont="1" applyBorder="1" applyAlignment="1">
      <alignment horizontal="center" vertical="center" wrapText="1"/>
    </xf>
    <xf numFmtId="0" fontId="14" fillId="6" borderId="42" xfId="0" applyFont="1" applyFill="1" applyBorder="1" applyAlignment="1">
      <alignment horizontal="center" vertical="center" wrapText="1"/>
    </xf>
    <xf numFmtId="0" fontId="15" fillId="8" borderId="42" xfId="0" applyFont="1" applyFill="1" applyBorder="1" applyAlignment="1">
      <alignment horizontal="center" vertical="center"/>
    </xf>
    <xf numFmtId="0" fontId="14" fillId="6" borderId="53" xfId="0" applyFont="1" applyFill="1" applyBorder="1" applyAlignment="1">
      <alignment horizontal="center" vertical="center" wrapText="1"/>
    </xf>
    <xf numFmtId="0" fontId="14" fillId="6" borderId="54" xfId="0" applyFont="1" applyFill="1" applyBorder="1" applyAlignment="1">
      <alignment horizontal="center" vertical="center" wrapText="1"/>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49"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45" xfId="0" applyFont="1" applyFill="1" applyBorder="1" applyAlignment="1">
      <alignment horizontal="center" vertical="center" wrapText="1"/>
    </xf>
    <xf numFmtId="0" fontId="14" fillId="6" borderId="25" xfId="0" applyFont="1" applyFill="1" applyBorder="1" applyAlignment="1">
      <alignment horizontal="center" vertical="center" wrapText="1"/>
    </xf>
    <xf numFmtId="0" fontId="15" fillId="7" borderId="58" xfId="0" applyFont="1" applyFill="1" applyBorder="1" applyAlignment="1">
      <alignment horizontal="center" vertical="center"/>
    </xf>
    <xf numFmtId="0" fontId="15" fillId="7" borderId="59"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24" xfId="0" applyFont="1" applyBorder="1" applyAlignment="1">
      <alignment horizontal="center" vertical="center" wrapText="1"/>
    </xf>
    <xf numFmtId="0" fontId="14" fillId="2" borderId="49" xfId="0" applyFont="1" applyFill="1" applyBorder="1" applyAlignment="1">
      <alignment horizontal="center"/>
    </xf>
    <xf numFmtId="0" fontId="12" fillId="0" borderId="58"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9" xfId="0" applyFont="1" applyBorder="1" applyAlignment="1">
      <alignment horizontal="center" vertical="center" wrapText="1"/>
    </xf>
    <xf numFmtId="0" fontId="15" fillId="0" borderId="58" xfId="0" applyFont="1" applyBorder="1" applyAlignment="1">
      <alignment horizontal="center" vertical="center" wrapText="1"/>
    </xf>
    <xf numFmtId="0" fontId="15" fillId="0" borderId="59" xfId="0" applyFont="1" applyBorder="1" applyAlignment="1">
      <alignment horizontal="center" vertical="center" wrapText="1"/>
    </xf>
    <xf numFmtId="0" fontId="15" fillId="0" borderId="64" xfId="0" applyFont="1" applyBorder="1" applyAlignment="1">
      <alignment horizontal="center" vertical="center" wrapText="1"/>
    </xf>
    <xf numFmtId="0" fontId="15" fillId="0" borderId="66" xfId="0" applyFont="1" applyBorder="1" applyAlignment="1">
      <alignment horizontal="center" vertical="center" wrapText="1"/>
    </xf>
    <xf numFmtId="0" fontId="16" fillId="4" borderId="63" xfId="0" applyFont="1" applyFill="1" applyBorder="1" applyAlignment="1">
      <alignment horizontal="center" vertical="center" wrapText="1"/>
    </xf>
    <xf numFmtId="0" fontId="12" fillId="0" borderId="64"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7" fillId="4" borderId="63" xfId="0" applyFont="1" applyFill="1" applyBorder="1" applyAlignment="1">
      <alignment horizontal="center" vertical="center" wrapText="1"/>
    </xf>
    <xf numFmtId="0" fontId="17" fillId="4" borderId="47" xfId="0" applyFont="1" applyFill="1" applyBorder="1" applyAlignment="1">
      <alignment horizontal="center" vertical="center" wrapText="1"/>
    </xf>
    <xf numFmtId="0" fontId="17" fillId="4" borderId="52" xfId="0" applyFont="1" applyFill="1" applyBorder="1" applyAlignment="1">
      <alignment horizontal="center" vertical="center" wrapText="1"/>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4" xfId="0" applyFont="1" applyFill="1" applyBorder="1" applyAlignment="1">
      <alignment horizontal="center" vertical="center"/>
    </xf>
    <xf numFmtId="0" fontId="11" fillId="6"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4" xfId="0" applyFont="1" applyFill="1" applyBorder="1" applyAlignment="1">
      <alignment horizontal="center" vertical="center"/>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4" xfId="0" applyFont="1" applyFill="1" applyBorder="1" applyAlignment="1">
      <alignment horizontal="center" vertical="center" wrapText="1"/>
    </xf>
    <xf numFmtId="0" fontId="12" fillId="6" borderId="4" xfId="0" applyFont="1" applyFill="1" applyBorder="1" applyAlignment="1">
      <alignment horizontal="center"/>
    </xf>
    <xf numFmtId="0" fontId="12" fillId="6" borderId="24" xfId="0" applyFont="1" applyFill="1" applyBorder="1" applyAlignment="1">
      <alignment horizontal="center"/>
    </xf>
    <xf numFmtId="0" fontId="11" fillId="0" borderId="49" xfId="0" applyFont="1" applyBorder="1" applyAlignment="1">
      <alignment horizontal="center"/>
    </xf>
    <xf numFmtId="0" fontId="12" fillId="0" borderId="3" xfId="0" applyFont="1" applyBorder="1" applyAlignment="1">
      <alignment horizontal="center" vertical="center"/>
    </xf>
    <xf numFmtId="0" fontId="12"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8" borderId="4" xfId="0" applyFont="1" applyFill="1" applyBorder="1" applyAlignment="1">
      <alignment horizontal="center" vertical="center"/>
    </xf>
    <xf numFmtId="0" fontId="12" fillId="8" borderId="24" xfId="0" applyFont="1" applyFill="1" applyBorder="1" applyAlignment="1">
      <alignment horizontal="center" vertical="center"/>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4" xfId="0" applyFont="1" applyFill="1" applyBorder="1" applyAlignment="1">
      <alignment horizontal="center" vertical="center"/>
    </xf>
    <xf numFmtId="0" fontId="12" fillId="0" borderId="3" xfId="0" applyFont="1" applyBorder="1" applyAlignment="1">
      <alignment horizontal="center" vertical="center" wrapText="1"/>
    </xf>
    <xf numFmtId="0" fontId="12" fillId="6" borderId="3" xfId="0" applyFont="1" applyFill="1" applyBorder="1" applyAlignment="1">
      <alignment horizontal="center"/>
    </xf>
    <xf numFmtId="0" fontId="11" fillId="0" borderId="60" xfId="0" applyFont="1" applyBorder="1" applyAlignment="1">
      <alignment horizontal="right" vertical="center" textRotation="90"/>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1" fillId="0" borderId="46" xfId="0" applyFont="1" applyBorder="1" applyAlignment="1">
      <alignment horizontal="left" vertical="top" wrapText="1"/>
    </xf>
    <xf numFmtId="0" fontId="11" fillId="0" borderId="47" xfId="0" applyFont="1" applyBorder="1" applyAlignment="1">
      <alignment horizontal="left" vertical="top" wrapText="1"/>
    </xf>
    <xf numFmtId="0" fontId="11" fillId="0" borderId="48" xfId="0" applyFont="1" applyBorder="1" applyAlignment="1">
      <alignment horizontal="left" vertical="top" wrapText="1"/>
    </xf>
    <xf numFmtId="0" fontId="11" fillId="0" borderId="36" xfId="0" applyFont="1" applyBorder="1" applyAlignment="1">
      <alignment horizontal="center" vertical="center"/>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cellXfs>
  <cellStyles count="1">
    <cellStyle name="Normal" xfId="0" builtinId="0"/>
  </cellStyles>
  <dxfs count="18">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2569956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1396365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789214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2684417</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tabSelected="1" zoomScale="85" zoomScaleNormal="85" zoomScalePageLayoutView="40" workbookViewId="0">
      <selection activeCell="B12" sqref="B12:F12"/>
    </sheetView>
  </sheetViews>
  <sheetFormatPr baseColWidth="10" defaultColWidth="11.44140625" defaultRowHeight="13.2" x14ac:dyDescent="0.25"/>
  <cols>
    <col min="1" max="1" width="2.6640625" customWidth="1"/>
    <col min="2" max="2" width="39.5546875" customWidth="1"/>
    <col min="3" max="3" width="71.44140625" customWidth="1"/>
    <col min="4" max="4" width="36.6640625" customWidth="1"/>
    <col min="5" max="5" width="23.44140625" customWidth="1"/>
    <col min="6" max="6" width="29.109375" customWidth="1"/>
    <col min="7" max="7" width="2.6640625" customWidth="1"/>
  </cols>
  <sheetData>
    <row r="1" spans="1:6" ht="48.75" customHeight="1" x14ac:dyDescent="0.25">
      <c r="A1" s="168"/>
      <c r="B1" s="169"/>
      <c r="C1" s="149" t="s">
        <v>0</v>
      </c>
      <c r="D1" s="150"/>
      <c r="E1" s="151"/>
      <c r="F1" s="166" t="s">
        <v>1</v>
      </c>
    </row>
    <row r="2" spans="1:6" ht="21" customHeight="1" x14ac:dyDescent="0.25">
      <c r="A2" s="170"/>
      <c r="B2" s="171"/>
      <c r="C2" s="152"/>
      <c r="D2" s="153"/>
      <c r="E2" s="154"/>
      <c r="F2" s="167"/>
    </row>
    <row r="3" spans="1:6" ht="69" customHeight="1" x14ac:dyDescent="0.25">
      <c r="A3" s="172"/>
      <c r="B3" s="173"/>
      <c r="C3" s="155"/>
      <c r="D3" s="156"/>
      <c r="E3" s="157"/>
      <c r="F3" s="164"/>
    </row>
    <row r="4" spans="1:6" ht="16.5" customHeight="1" thickBot="1" x14ac:dyDescent="0.3">
      <c r="B4" s="7"/>
      <c r="C4" s="8"/>
      <c r="D4" s="8"/>
      <c r="E4" s="8"/>
      <c r="F4" s="8"/>
    </row>
    <row r="5" spans="1:6" ht="21" customHeight="1" thickBot="1" x14ac:dyDescent="0.35">
      <c r="B5" s="158" t="s">
        <v>2</v>
      </c>
      <c r="C5" s="159"/>
      <c r="D5" s="159"/>
      <c r="E5" s="159"/>
      <c r="F5" s="160"/>
    </row>
    <row r="6" spans="1:6" ht="78.75" customHeight="1" x14ac:dyDescent="0.25">
      <c r="B6" s="163" t="s">
        <v>3</v>
      </c>
      <c r="C6" s="164"/>
      <c r="D6" s="164"/>
      <c r="E6" s="164"/>
      <c r="F6" s="165"/>
    </row>
    <row r="7" spans="1:6" ht="49.5" customHeight="1" x14ac:dyDescent="0.25">
      <c r="B7" s="143" t="s">
        <v>222</v>
      </c>
      <c r="C7" s="161"/>
      <c r="D7" s="161"/>
      <c r="E7" s="161"/>
      <c r="F7" s="162"/>
    </row>
    <row r="8" spans="1:6" ht="34.5" customHeight="1" x14ac:dyDescent="0.25">
      <c r="B8" s="143" t="s">
        <v>4</v>
      </c>
      <c r="C8" s="144"/>
      <c r="D8" s="144"/>
      <c r="E8" s="144"/>
      <c r="F8" s="145"/>
    </row>
    <row r="9" spans="1:6" ht="36" customHeight="1" x14ac:dyDescent="0.25">
      <c r="B9" s="143" t="s">
        <v>5</v>
      </c>
      <c r="C9" s="144"/>
      <c r="D9" s="144"/>
      <c r="E9" s="144"/>
      <c r="F9" s="145"/>
    </row>
    <row r="10" spans="1:6" ht="57.6" customHeight="1" x14ac:dyDescent="0.25">
      <c r="B10" s="143" t="s">
        <v>6</v>
      </c>
      <c r="C10" s="144"/>
      <c r="D10" s="144"/>
      <c r="E10" s="144"/>
      <c r="F10" s="145"/>
    </row>
    <row r="11" spans="1:6" ht="34.5" customHeight="1" x14ac:dyDescent="0.25">
      <c r="B11" s="143" t="s">
        <v>226</v>
      </c>
      <c r="C11" s="144"/>
      <c r="D11" s="144"/>
      <c r="E11" s="144"/>
      <c r="F11" s="145"/>
    </row>
    <row r="12" spans="1:6" ht="29.4" customHeight="1" x14ac:dyDescent="0.25">
      <c r="B12" s="143" t="s">
        <v>223</v>
      </c>
      <c r="C12" s="144"/>
      <c r="D12" s="144"/>
      <c r="E12" s="144"/>
      <c r="F12" s="145"/>
    </row>
    <row r="13" spans="1:6" ht="26.25" customHeight="1" x14ac:dyDescent="0.25">
      <c r="B13" s="143" t="s">
        <v>7</v>
      </c>
      <c r="C13" s="144"/>
      <c r="D13" s="144"/>
      <c r="E13" s="144"/>
      <c r="F13" s="145"/>
    </row>
    <row r="14" spans="1:6" ht="22.5" customHeight="1" x14ac:dyDescent="0.25">
      <c r="B14" s="143" t="s">
        <v>8</v>
      </c>
      <c r="C14" s="144"/>
      <c r="D14" s="144"/>
      <c r="E14" s="144"/>
      <c r="F14" s="145"/>
    </row>
    <row r="15" spans="1:6" ht="33" customHeight="1" x14ac:dyDescent="0.25">
      <c r="B15" s="143" t="s">
        <v>9</v>
      </c>
      <c r="C15" s="144"/>
      <c r="D15" s="144"/>
      <c r="E15" s="144"/>
      <c r="F15" s="145"/>
    </row>
    <row r="16" spans="1:6" ht="36.75" customHeight="1" x14ac:dyDescent="0.25">
      <c r="B16" s="143" t="s">
        <v>10</v>
      </c>
      <c r="C16" s="144"/>
      <c r="D16" s="144"/>
      <c r="E16" s="144"/>
      <c r="F16" s="145"/>
    </row>
    <row r="17" spans="2:6" ht="55.2" customHeight="1" x14ac:dyDescent="0.25">
      <c r="B17" s="143" t="s">
        <v>224</v>
      </c>
      <c r="C17" s="144"/>
      <c r="D17" s="144"/>
      <c r="E17" s="144"/>
      <c r="F17" s="145"/>
    </row>
    <row r="18" spans="2:6" ht="55.8" customHeight="1" thickBot="1" x14ac:dyDescent="0.3">
      <c r="B18" s="146" t="s">
        <v>225</v>
      </c>
      <c r="C18" s="147"/>
      <c r="D18" s="147"/>
      <c r="E18" s="147"/>
      <c r="F18" s="148"/>
    </row>
    <row r="19" spans="2:6" ht="14.25" customHeight="1" x14ac:dyDescent="0.25">
      <c r="B19" s="4"/>
    </row>
    <row r="20" spans="2:6" x14ac:dyDescent="0.25">
      <c r="B20" s="5"/>
    </row>
    <row r="21" spans="2:6" ht="17.25" customHeight="1" x14ac:dyDescent="0.25">
      <c r="B21" s="142"/>
      <c r="C21" s="142"/>
      <c r="D21" s="142"/>
      <c r="E21" s="142"/>
      <c r="F21" s="142"/>
    </row>
  </sheetData>
  <mergeCells count="18">
    <mergeCell ref="C1:E3"/>
    <mergeCell ref="B14:F14"/>
    <mergeCell ref="B5:F5"/>
    <mergeCell ref="B7:F7"/>
    <mergeCell ref="B8:F8"/>
    <mergeCell ref="B6:F6"/>
    <mergeCell ref="B9:F9"/>
    <mergeCell ref="B10:F10"/>
    <mergeCell ref="B11:F11"/>
    <mergeCell ref="B12:F12"/>
    <mergeCell ref="B13:F13"/>
    <mergeCell ref="F1:F3"/>
    <mergeCell ref="A1:B3"/>
    <mergeCell ref="B21:F21"/>
    <mergeCell ref="B15:F15"/>
    <mergeCell ref="B16:F16"/>
    <mergeCell ref="B17:F17"/>
    <mergeCell ref="B18:F1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4"/>
  <sheetViews>
    <sheetView showGridLines="0" view="pageBreakPreview" topLeftCell="B19" zoomScale="60" zoomScaleNormal="70" zoomScalePageLayoutView="80" workbookViewId="0">
      <selection activeCell="C28" sqref="C28"/>
    </sheetView>
  </sheetViews>
  <sheetFormatPr baseColWidth="10" defaultColWidth="11.44140625" defaultRowHeight="13.2" x14ac:dyDescent="0.25"/>
  <cols>
    <col min="1" max="1" width="5.33203125" customWidth="1"/>
    <col min="2" max="2" width="57" customWidth="1"/>
    <col min="3" max="3" width="105.33203125" customWidth="1"/>
    <col min="4" max="4" width="20" customWidth="1"/>
    <col min="5" max="5" width="23.44140625" customWidth="1"/>
    <col min="6" max="6" width="33.109375" customWidth="1"/>
  </cols>
  <sheetData>
    <row r="2" spans="2:6" ht="48.75" customHeight="1" x14ac:dyDescent="0.25">
      <c r="B2" s="174"/>
      <c r="C2" s="149" t="s">
        <v>11</v>
      </c>
      <c r="D2" s="150"/>
      <c r="E2" s="151"/>
      <c r="F2" s="166" t="s">
        <v>1</v>
      </c>
    </row>
    <row r="3" spans="2:6" ht="21" customHeight="1" x14ac:dyDescent="0.25">
      <c r="B3" s="174"/>
      <c r="C3" s="152"/>
      <c r="D3" s="153"/>
      <c r="E3" s="154"/>
      <c r="F3" s="167"/>
    </row>
    <row r="4" spans="2:6" ht="56.25" customHeight="1" x14ac:dyDescent="0.25">
      <c r="B4" s="174"/>
      <c r="C4" s="155"/>
      <c r="D4" s="156"/>
      <c r="E4" s="157"/>
      <c r="F4" s="164"/>
    </row>
    <row r="5" spans="2:6" ht="24.75" customHeight="1" thickBot="1" x14ac:dyDescent="0.35">
      <c r="B5" s="110"/>
      <c r="C5" s="111"/>
      <c r="D5" s="111"/>
      <c r="E5" s="111"/>
      <c r="F5" s="111"/>
    </row>
    <row r="6" spans="2:6" ht="18" customHeight="1" thickBot="1" x14ac:dyDescent="0.3">
      <c r="B6" s="194" t="s">
        <v>12</v>
      </c>
      <c r="C6" s="195"/>
      <c r="D6" s="195"/>
      <c r="E6" s="195"/>
      <c r="F6" s="196"/>
    </row>
    <row r="7" spans="2:6" ht="21" customHeight="1" x14ac:dyDescent="0.25">
      <c r="B7" s="191" t="s">
        <v>13</v>
      </c>
      <c r="C7" s="192"/>
      <c r="D7" s="192"/>
      <c r="E7" s="192"/>
      <c r="F7" s="193"/>
    </row>
    <row r="8" spans="2:6" ht="20.25" customHeight="1" x14ac:dyDescent="0.25">
      <c r="B8" s="197" t="s">
        <v>14</v>
      </c>
      <c r="C8" s="198"/>
      <c r="D8" s="198"/>
      <c r="E8" s="198"/>
      <c r="F8" s="199"/>
    </row>
    <row r="9" spans="2:6" ht="22.5" customHeight="1" x14ac:dyDescent="0.25">
      <c r="B9" s="197" t="s">
        <v>15</v>
      </c>
      <c r="C9" s="198"/>
      <c r="D9" s="198"/>
      <c r="E9" s="198"/>
      <c r="F9" s="199"/>
    </row>
    <row r="10" spans="2:6" ht="24.75" customHeight="1" x14ac:dyDescent="0.25">
      <c r="B10" s="182" t="s">
        <v>16</v>
      </c>
      <c r="C10" s="183"/>
      <c r="D10" s="183"/>
      <c r="E10" s="183"/>
      <c r="F10" s="184"/>
    </row>
    <row r="11" spans="2:6" ht="36" customHeight="1" x14ac:dyDescent="0.25">
      <c r="B11" s="182" t="s">
        <v>17</v>
      </c>
      <c r="C11" s="183"/>
      <c r="D11" s="183"/>
      <c r="E11" s="183"/>
      <c r="F11" s="184"/>
    </row>
    <row r="12" spans="2:6" ht="37.5" customHeight="1" x14ac:dyDescent="0.25">
      <c r="B12" s="182" t="s">
        <v>18</v>
      </c>
      <c r="C12" s="183"/>
      <c r="D12" s="183"/>
      <c r="E12" s="183"/>
      <c r="F12" s="184"/>
    </row>
    <row r="13" spans="2:6" ht="20.25" customHeight="1" x14ac:dyDescent="0.25">
      <c r="B13" s="182" t="s">
        <v>19</v>
      </c>
      <c r="C13" s="183"/>
      <c r="D13" s="183"/>
      <c r="E13" s="183"/>
      <c r="F13" s="184"/>
    </row>
    <row r="14" spans="2:6" ht="18.75" customHeight="1" thickBot="1" x14ac:dyDescent="0.3">
      <c r="B14" s="185" t="s">
        <v>20</v>
      </c>
      <c r="C14" s="186"/>
      <c r="D14" s="186"/>
      <c r="E14" s="186"/>
      <c r="F14" s="187"/>
    </row>
    <row r="15" spans="2:6" ht="16.5" customHeight="1" thickBot="1" x14ac:dyDescent="0.3">
      <c r="B15" s="179" t="s">
        <v>21</v>
      </c>
      <c r="C15" s="180"/>
      <c r="D15" s="180"/>
      <c r="E15" s="180"/>
      <c r="F15" s="181"/>
    </row>
    <row r="16" spans="2:6" ht="37.5" customHeight="1" x14ac:dyDescent="0.25">
      <c r="B16" s="188" t="s">
        <v>22</v>
      </c>
      <c r="C16" s="189"/>
      <c r="D16" s="189"/>
      <c r="E16" s="189"/>
      <c r="F16" s="190"/>
    </row>
    <row r="17" spans="2:6" ht="19.5" customHeight="1" x14ac:dyDescent="0.25">
      <c r="B17" s="112"/>
      <c r="C17" s="113" t="s">
        <v>23</v>
      </c>
      <c r="D17" s="177" t="s">
        <v>24</v>
      </c>
      <c r="E17" s="177" t="s">
        <v>25</v>
      </c>
      <c r="F17" s="175" t="s">
        <v>26</v>
      </c>
    </row>
    <row r="18" spans="2:6" ht="21" customHeight="1" x14ac:dyDescent="0.25">
      <c r="B18" s="112"/>
      <c r="C18" s="113" t="s">
        <v>27</v>
      </c>
      <c r="D18" s="178"/>
      <c r="E18" s="178"/>
      <c r="F18" s="176"/>
    </row>
    <row r="19" spans="2:6" ht="18.75" customHeight="1" x14ac:dyDescent="0.25">
      <c r="B19" s="114" t="s">
        <v>28</v>
      </c>
      <c r="C19" s="115"/>
      <c r="D19" s="116" t="s">
        <v>60</v>
      </c>
      <c r="E19" s="117" t="s">
        <v>63</v>
      </c>
      <c r="F19" s="118" t="s">
        <v>29</v>
      </c>
    </row>
    <row r="20" spans="2:6" ht="18.75" customHeight="1" x14ac:dyDescent="0.25">
      <c r="B20" s="119" t="s">
        <v>30</v>
      </c>
      <c r="C20" s="120"/>
      <c r="D20" s="121" t="s">
        <v>60</v>
      </c>
      <c r="E20" s="122" t="s">
        <v>63</v>
      </c>
      <c r="F20" s="123" t="s">
        <v>29</v>
      </c>
    </row>
    <row r="21" spans="2:6" ht="18.75" customHeight="1" x14ac:dyDescent="0.25">
      <c r="B21" s="119" t="s">
        <v>31</v>
      </c>
      <c r="C21" s="120"/>
      <c r="D21" s="121" t="s">
        <v>60</v>
      </c>
      <c r="E21" s="122" t="s">
        <v>63</v>
      </c>
      <c r="F21" s="123" t="s">
        <v>32</v>
      </c>
    </row>
    <row r="22" spans="2:6" ht="18.75" customHeight="1" x14ac:dyDescent="0.25">
      <c r="B22" s="119" t="s">
        <v>33</v>
      </c>
      <c r="C22" s="120"/>
      <c r="D22" s="121" t="s">
        <v>60</v>
      </c>
      <c r="E22" s="122" t="s">
        <v>63</v>
      </c>
      <c r="F22" s="123" t="s">
        <v>29</v>
      </c>
    </row>
    <row r="23" spans="2:6" ht="18.75" customHeight="1" x14ac:dyDescent="0.25">
      <c r="B23" s="119" t="s">
        <v>34</v>
      </c>
      <c r="C23" s="120"/>
      <c r="D23" s="121" t="s">
        <v>60</v>
      </c>
      <c r="E23" s="122" t="s">
        <v>63</v>
      </c>
      <c r="F23" s="123" t="s">
        <v>29</v>
      </c>
    </row>
    <row r="24" spans="2:6" ht="18.75" customHeight="1" x14ac:dyDescent="0.25">
      <c r="B24" s="119" t="s">
        <v>35</v>
      </c>
      <c r="C24" s="120"/>
      <c r="D24" s="121" t="s">
        <v>60</v>
      </c>
      <c r="E24" s="122" t="s">
        <v>63</v>
      </c>
      <c r="F24" s="123" t="s">
        <v>29</v>
      </c>
    </row>
    <row r="25" spans="2:6" ht="18.75" customHeight="1" x14ac:dyDescent="0.25">
      <c r="B25" s="119" t="s">
        <v>36</v>
      </c>
      <c r="C25" s="120"/>
      <c r="D25" s="116" t="s">
        <v>60</v>
      </c>
      <c r="E25" s="122" t="s">
        <v>63</v>
      </c>
      <c r="F25" s="124" t="s">
        <v>32</v>
      </c>
    </row>
    <row r="26" spans="2:6" ht="18.75" customHeight="1" x14ac:dyDescent="0.25">
      <c r="B26" s="119" t="s">
        <v>37</v>
      </c>
      <c r="C26" s="120"/>
      <c r="D26" s="116" t="s">
        <v>60</v>
      </c>
      <c r="E26" s="122" t="s">
        <v>63</v>
      </c>
      <c r="F26" s="123" t="s">
        <v>29</v>
      </c>
    </row>
    <row r="27" spans="2:6" ht="18.75" customHeight="1" x14ac:dyDescent="0.25">
      <c r="B27" s="119" t="s">
        <v>38</v>
      </c>
      <c r="C27" s="120"/>
      <c r="D27" s="116" t="s">
        <v>60</v>
      </c>
      <c r="E27" s="122" t="s">
        <v>63</v>
      </c>
      <c r="F27" s="123" t="s">
        <v>29</v>
      </c>
    </row>
    <row r="28" spans="2:6" ht="18.75" customHeight="1" x14ac:dyDescent="0.25">
      <c r="B28" s="119" t="s">
        <v>39</v>
      </c>
      <c r="C28" s="120"/>
      <c r="D28" s="116" t="s">
        <v>60</v>
      </c>
      <c r="E28" s="122" t="s">
        <v>63</v>
      </c>
      <c r="F28" s="123" t="s">
        <v>29</v>
      </c>
    </row>
    <row r="29" spans="2:6" ht="18.75" customHeight="1" x14ac:dyDescent="0.25">
      <c r="B29" s="125" t="s">
        <v>40</v>
      </c>
      <c r="C29" s="126"/>
      <c r="D29" s="116" t="s">
        <v>60</v>
      </c>
      <c r="E29" s="127" t="s">
        <v>63</v>
      </c>
      <c r="F29" s="128" t="s">
        <v>29</v>
      </c>
    </row>
    <row r="30" spans="2:6" ht="24" customHeight="1" x14ac:dyDescent="0.25">
      <c r="B30" s="112"/>
      <c r="C30" s="113" t="s">
        <v>41</v>
      </c>
      <c r="D30" s="129"/>
      <c r="E30" s="129"/>
      <c r="F30" s="130"/>
    </row>
    <row r="31" spans="2:6" ht="19.5" customHeight="1" x14ac:dyDescent="0.25">
      <c r="B31" s="114" t="s">
        <v>42</v>
      </c>
      <c r="C31" s="131"/>
      <c r="D31" s="116" t="s">
        <v>60</v>
      </c>
      <c r="E31" s="117" t="s">
        <v>63</v>
      </c>
      <c r="F31" s="118" t="s">
        <v>29</v>
      </c>
    </row>
    <row r="32" spans="2:6" ht="19.5" customHeight="1" x14ac:dyDescent="0.25">
      <c r="B32" s="119" t="s">
        <v>43</v>
      </c>
      <c r="C32" s="132"/>
      <c r="D32" s="116" t="s">
        <v>60</v>
      </c>
      <c r="E32" s="122" t="s">
        <v>63</v>
      </c>
      <c r="F32" s="123" t="s">
        <v>29</v>
      </c>
    </row>
    <row r="33" spans="2:6" ht="19.5" customHeight="1" x14ac:dyDescent="0.25">
      <c r="B33" s="119" t="s">
        <v>44</v>
      </c>
      <c r="C33" s="132"/>
      <c r="D33" s="116" t="s">
        <v>60</v>
      </c>
      <c r="E33" s="122" t="s">
        <v>63</v>
      </c>
      <c r="F33" s="123" t="s">
        <v>29</v>
      </c>
    </row>
    <row r="34" spans="2:6" ht="19.5" customHeight="1" x14ac:dyDescent="0.25">
      <c r="B34" s="119" t="s">
        <v>45</v>
      </c>
      <c r="C34" s="132"/>
      <c r="D34" s="116" t="s">
        <v>60</v>
      </c>
      <c r="E34" s="122" t="s">
        <v>63</v>
      </c>
      <c r="F34" s="123" t="s">
        <v>29</v>
      </c>
    </row>
    <row r="35" spans="2:6" ht="19.5" customHeight="1" x14ac:dyDescent="0.25">
      <c r="B35" s="119" t="s">
        <v>46</v>
      </c>
      <c r="C35" s="132"/>
      <c r="D35" s="116" t="s">
        <v>60</v>
      </c>
      <c r="E35" s="122" t="s">
        <v>63</v>
      </c>
      <c r="F35" s="123" t="s">
        <v>29</v>
      </c>
    </row>
    <row r="36" spans="2:6" ht="19.5" customHeight="1" x14ac:dyDescent="0.25">
      <c r="B36" s="119" t="s">
        <v>47</v>
      </c>
      <c r="C36" s="132"/>
      <c r="D36" s="116" t="s">
        <v>60</v>
      </c>
      <c r="E36" s="122" t="s">
        <v>64</v>
      </c>
      <c r="F36" s="123" t="s">
        <v>29</v>
      </c>
    </row>
    <row r="37" spans="2:6" ht="19.5" customHeight="1" x14ac:dyDescent="0.25">
      <c r="B37" s="125" t="s">
        <v>48</v>
      </c>
      <c r="C37" s="133"/>
      <c r="D37" s="116" t="s">
        <v>60</v>
      </c>
      <c r="E37" s="127" t="s">
        <v>63</v>
      </c>
      <c r="F37" s="128" t="s">
        <v>29</v>
      </c>
    </row>
    <row r="38" spans="2:6" ht="23.25" customHeight="1" x14ac:dyDescent="0.25">
      <c r="B38" s="112"/>
      <c r="C38" s="113" t="s">
        <v>49</v>
      </c>
      <c r="D38" s="134"/>
      <c r="E38" s="134"/>
      <c r="F38" s="135"/>
    </row>
    <row r="39" spans="2:6" ht="19.5" customHeight="1" x14ac:dyDescent="0.25">
      <c r="B39" s="114" t="s">
        <v>50</v>
      </c>
      <c r="C39" s="131"/>
      <c r="D39" s="116" t="s">
        <v>60</v>
      </c>
      <c r="E39" s="117" t="s">
        <v>63</v>
      </c>
      <c r="F39" s="118" t="s">
        <v>228</v>
      </c>
    </row>
    <row r="40" spans="2:6" ht="19.5" customHeight="1" x14ac:dyDescent="0.25">
      <c r="B40" s="136" t="s">
        <v>51</v>
      </c>
      <c r="C40" s="132"/>
      <c r="D40" s="116" t="s">
        <v>60</v>
      </c>
      <c r="E40" s="122" t="s">
        <v>63</v>
      </c>
      <c r="F40" s="118" t="s">
        <v>228</v>
      </c>
    </row>
    <row r="41" spans="2:6" ht="19.5" customHeight="1" x14ac:dyDescent="0.25">
      <c r="B41" s="119" t="s">
        <v>52</v>
      </c>
      <c r="C41" s="132"/>
      <c r="D41" s="116" t="s">
        <v>60</v>
      </c>
      <c r="E41" s="122" t="s">
        <v>63</v>
      </c>
      <c r="F41" s="118" t="s">
        <v>228</v>
      </c>
    </row>
    <row r="42" spans="2:6" ht="19.5" customHeight="1" x14ac:dyDescent="0.25">
      <c r="B42" s="119" t="s">
        <v>46</v>
      </c>
      <c r="C42" s="132"/>
      <c r="D42" s="116" t="s">
        <v>60</v>
      </c>
      <c r="E42" s="122" t="s">
        <v>63</v>
      </c>
      <c r="F42" s="118" t="s">
        <v>228</v>
      </c>
    </row>
    <row r="43" spans="2:6" ht="19.5" customHeight="1" x14ac:dyDescent="0.25">
      <c r="B43" s="125" t="s">
        <v>53</v>
      </c>
      <c r="C43" s="133"/>
      <c r="D43" s="116" t="s">
        <v>60</v>
      </c>
      <c r="E43" s="127" t="s">
        <v>64</v>
      </c>
      <c r="F43" s="118" t="s">
        <v>228</v>
      </c>
    </row>
    <row r="44" spans="2:6" ht="23.25" customHeight="1" x14ac:dyDescent="0.25">
      <c r="B44" s="112"/>
      <c r="C44" s="113" t="s">
        <v>54</v>
      </c>
      <c r="D44" s="137"/>
      <c r="E44" s="137"/>
      <c r="F44" s="138"/>
    </row>
    <row r="45" spans="2:6" ht="19.5" customHeight="1" x14ac:dyDescent="0.25">
      <c r="B45" s="114" t="s">
        <v>145</v>
      </c>
      <c r="C45" s="131"/>
      <c r="D45" s="121" t="s">
        <v>60</v>
      </c>
      <c r="E45" s="117" t="s">
        <v>64</v>
      </c>
      <c r="F45" s="139" t="s">
        <v>32</v>
      </c>
    </row>
    <row r="46" spans="2:6" ht="19.5" customHeight="1" x14ac:dyDescent="0.25">
      <c r="B46" s="119" t="s">
        <v>147</v>
      </c>
      <c r="C46" s="132"/>
      <c r="D46" s="121" t="s">
        <v>60</v>
      </c>
      <c r="E46" s="122" t="s">
        <v>64</v>
      </c>
      <c r="F46" s="140" t="s">
        <v>32</v>
      </c>
    </row>
    <row r="47" spans="2:6" ht="19.5" customHeight="1" x14ac:dyDescent="0.25">
      <c r="B47" s="119" t="s">
        <v>55</v>
      </c>
      <c r="C47" s="132"/>
      <c r="D47" s="121" t="s">
        <v>60</v>
      </c>
      <c r="E47" s="122" t="s">
        <v>64</v>
      </c>
      <c r="F47" s="140" t="s">
        <v>32</v>
      </c>
    </row>
    <row r="48" spans="2:6" ht="19.5" customHeight="1" x14ac:dyDescent="0.25">
      <c r="B48" s="119" t="s">
        <v>150</v>
      </c>
      <c r="C48" s="132"/>
      <c r="D48" s="121" t="s">
        <v>60</v>
      </c>
      <c r="E48" s="122" t="s">
        <v>64</v>
      </c>
      <c r="F48" s="140" t="s">
        <v>56</v>
      </c>
    </row>
    <row r="49" spans="2:6" ht="19.5" customHeight="1" x14ac:dyDescent="0.25">
      <c r="B49" s="119" t="s">
        <v>152</v>
      </c>
      <c r="C49" s="120"/>
      <c r="D49" s="121" t="s">
        <v>60</v>
      </c>
      <c r="E49" s="122" t="s">
        <v>64</v>
      </c>
      <c r="F49" s="140" t="s">
        <v>32</v>
      </c>
    </row>
    <row r="50" spans="2:6" ht="19.5" customHeight="1" x14ac:dyDescent="0.25">
      <c r="B50" s="119" t="s">
        <v>154</v>
      </c>
      <c r="C50" s="132"/>
      <c r="D50" s="121" t="s">
        <v>60</v>
      </c>
      <c r="E50" s="122" t="s">
        <v>64</v>
      </c>
      <c r="F50" s="140" t="s">
        <v>32</v>
      </c>
    </row>
    <row r="51" spans="2:6" ht="21" customHeight="1" x14ac:dyDescent="0.25">
      <c r="B51" s="119" t="s">
        <v>156</v>
      </c>
      <c r="C51" s="132"/>
      <c r="D51" s="121" t="s">
        <v>60</v>
      </c>
      <c r="E51" s="122" t="s">
        <v>64</v>
      </c>
      <c r="F51" s="140" t="s">
        <v>32</v>
      </c>
    </row>
    <row r="52" spans="2:6" ht="19.5" customHeight="1" x14ac:dyDescent="0.25">
      <c r="B52" s="119" t="s">
        <v>157</v>
      </c>
      <c r="C52" s="132"/>
      <c r="D52" s="121" t="s">
        <v>60</v>
      </c>
      <c r="E52" s="122" t="s">
        <v>64</v>
      </c>
      <c r="F52" s="140" t="s">
        <v>32</v>
      </c>
    </row>
    <row r="53" spans="2:6" ht="19.5" customHeight="1" x14ac:dyDescent="0.25">
      <c r="B53" s="119" t="s">
        <v>158</v>
      </c>
      <c r="C53" s="132"/>
      <c r="D53" s="121" t="s">
        <v>60</v>
      </c>
      <c r="E53" s="122" t="s">
        <v>63</v>
      </c>
      <c r="F53" s="140" t="s">
        <v>29</v>
      </c>
    </row>
    <row r="54" spans="2:6" ht="19.5" customHeight="1" x14ac:dyDescent="0.25">
      <c r="B54" s="119" t="s">
        <v>159</v>
      </c>
      <c r="C54" s="120"/>
      <c r="D54" s="121" t="s">
        <v>60</v>
      </c>
      <c r="E54" s="122" t="s">
        <v>64</v>
      </c>
      <c r="F54" s="140" t="s">
        <v>29</v>
      </c>
    </row>
    <row r="55" spans="2:6" ht="19.5" customHeight="1" x14ac:dyDescent="0.25">
      <c r="B55" s="119" t="s">
        <v>161</v>
      </c>
      <c r="C55" s="132"/>
      <c r="D55" s="121" t="s">
        <v>60</v>
      </c>
      <c r="E55" s="122" t="s">
        <v>64</v>
      </c>
      <c r="F55" s="140" t="s">
        <v>29</v>
      </c>
    </row>
    <row r="56" spans="2:6" ht="19.5" customHeight="1" x14ac:dyDescent="0.25">
      <c r="B56" s="119" t="s">
        <v>163</v>
      </c>
      <c r="C56" s="132"/>
      <c r="D56" s="121" t="s">
        <v>60</v>
      </c>
      <c r="E56" s="122" t="s">
        <v>64</v>
      </c>
      <c r="F56" s="140" t="s">
        <v>57</v>
      </c>
    </row>
    <row r="57" spans="2:6" ht="19.5" customHeight="1" x14ac:dyDescent="0.25">
      <c r="B57" s="119" t="s">
        <v>164</v>
      </c>
      <c r="C57" s="132"/>
      <c r="D57" s="121" t="s">
        <v>60</v>
      </c>
      <c r="E57" s="122" t="s">
        <v>64</v>
      </c>
      <c r="F57" s="140" t="s">
        <v>57</v>
      </c>
    </row>
    <row r="58" spans="2:6" ht="19.5" customHeight="1" x14ac:dyDescent="0.25">
      <c r="B58" s="119" t="s">
        <v>166</v>
      </c>
      <c r="C58" s="132"/>
      <c r="D58" s="121" t="s">
        <v>60</v>
      </c>
      <c r="E58" s="122" t="s">
        <v>64</v>
      </c>
      <c r="F58" s="140" t="s">
        <v>57</v>
      </c>
    </row>
    <row r="59" spans="2:6" ht="19.5" customHeight="1" x14ac:dyDescent="0.25">
      <c r="B59" s="119" t="s">
        <v>168</v>
      </c>
      <c r="C59" s="132"/>
      <c r="D59" s="121" t="s">
        <v>60</v>
      </c>
      <c r="E59" s="122" t="s">
        <v>64</v>
      </c>
      <c r="F59" s="140" t="s">
        <v>58</v>
      </c>
    </row>
    <row r="60" spans="2:6" ht="19.5" customHeight="1" x14ac:dyDescent="0.25">
      <c r="B60" s="119" t="s">
        <v>169</v>
      </c>
      <c r="C60" s="132"/>
      <c r="D60" s="121" t="s">
        <v>60</v>
      </c>
      <c r="E60" s="122" t="s">
        <v>64</v>
      </c>
      <c r="F60" s="123" t="s">
        <v>29</v>
      </c>
    </row>
    <row r="61" spans="2:6" ht="19.5" customHeight="1" x14ac:dyDescent="0.25">
      <c r="B61" s="119" t="s">
        <v>171</v>
      </c>
      <c r="C61" s="120"/>
      <c r="D61" s="121" t="s">
        <v>60</v>
      </c>
      <c r="E61" s="122" t="s">
        <v>64</v>
      </c>
      <c r="F61" s="123" t="s">
        <v>29</v>
      </c>
    </row>
    <row r="62" spans="2:6" ht="19.5" customHeight="1" x14ac:dyDescent="0.25">
      <c r="B62" s="119" t="s">
        <v>172</v>
      </c>
      <c r="C62" s="120"/>
      <c r="D62" s="121" t="s">
        <v>60</v>
      </c>
      <c r="E62" s="122" t="s">
        <v>64</v>
      </c>
      <c r="F62" s="123" t="s">
        <v>29</v>
      </c>
    </row>
    <row r="63" spans="2:6" ht="19.5" customHeight="1" x14ac:dyDescent="0.25">
      <c r="B63" s="119" t="s">
        <v>173</v>
      </c>
      <c r="C63" s="120"/>
      <c r="D63" s="121" t="s">
        <v>60</v>
      </c>
      <c r="E63" s="122" t="s">
        <v>64</v>
      </c>
      <c r="F63" s="123" t="s">
        <v>29</v>
      </c>
    </row>
    <row r="64" spans="2:6" ht="36.75" customHeight="1" x14ac:dyDescent="0.25">
      <c r="B64" s="119" t="s">
        <v>175</v>
      </c>
      <c r="C64" s="132"/>
      <c r="D64" s="121" t="s">
        <v>60</v>
      </c>
      <c r="E64" s="122" t="s">
        <v>64</v>
      </c>
      <c r="F64" s="123" t="s">
        <v>59</v>
      </c>
    </row>
    <row r="69" spans="2:2" hidden="1" x14ac:dyDescent="0.25">
      <c r="B69" s="4" t="s">
        <v>60</v>
      </c>
    </row>
    <row r="70" spans="2:2" hidden="1" x14ac:dyDescent="0.25">
      <c r="B70" s="5" t="s">
        <v>61</v>
      </c>
    </row>
    <row r="71" spans="2:2" hidden="1" x14ac:dyDescent="0.25">
      <c r="B71" s="5" t="s">
        <v>62</v>
      </c>
    </row>
    <row r="72" spans="2:2" hidden="1" x14ac:dyDescent="0.25"/>
    <row r="73" spans="2:2" hidden="1" x14ac:dyDescent="0.25">
      <c r="B73" t="s">
        <v>63</v>
      </c>
    </row>
    <row r="74" spans="2:2" hidden="1" x14ac:dyDescent="0.25">
      <c r="B74" t="s">
        <v>64</v>
      </c>
    </row>
  </sheetData>
  <mergeCells count="17">
    <mergeCell ref="B11:F11"/>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s>
  <phoneticPr fontId="1" type="noConversion"/>
  <dataValidations count="2">
    <dataValidation type="list" allowBlank="1" showInputMessage="1" showErrorMessage="1" sqref="D19:D29 D39:D43 D45:D64 D31:D37" xr:uid="{00000000-0002-0000-0100-000000000000}">
      <formula1>$B$69:$B$71</formula1>
    </dataValidation>
    <dataValidation type="list" allowBlank="1" showInputMessage="1" showErrorMessage="1" sqref="E19:E29 E31:E37 E39:E43 E45:E64" xr:uid="{00000000-0002-0000-0100-000001000000}">
      <formula1>$B$73:$B$74</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67"/>
  <sheetViews>
    <sheetView showGridLines="0" topLeftCell="B25" zoomScale="82" zoomScaleNormal="82" zoomScalePageLayoutView="70" workbookViewId="0">
      <selection activeCell="C31" sqref="C31:G31"/>
    </sheetView>
  </sheetViews>
  <sheetFormatPr baseColWidth="10" defaultColWidth="11.44140625" defaultRowHeight="13.8" x14ac:dyDescent="0.3"/>
  <cols>
    <col min="1" max="1" width="4.109375" hidden="1" customWidth="1"/>
    <col min="2" max="2" width="21.44140625" customWidth="1"/>
    <col min="3" max="3" width="25.109375" customWidth="1"/>
    <col min="4" max="4" width="14.6640625" customWidth="1"/>
    <col min="5" max="5" width="12.44140625" customWidth="1"/>
    <col min="6" max="6" width="18.33203125" customWidth="1"/>
    <col min="7" max="7" width="24.88671875" customWidth="1"/>
    <col min="8" max="8" width="31.44140625" style="6" customWidth="1"/>
    <col min="9" max="9" width="14.6640625" customWidth="1"/>
    <col min="10" max="10" width="11.88671875" customWidth="1"/>
    <col min="11" max="11" width="14" customWidth="1"/>
    <col min="12" max="12" width="15.33203125" style="2" customWidth="1"/>
    <col min="13" max="13" width="4.88671875" customWidth="1"/>
  </cols>
  <sheetData>
    <row r="1" spans="2:17" ht="48.75" customHeight="1" x14ac:dyDescent="0.25">
      <c r="B1" s="174"/>
      <c r="C1" s="174"/>
      <c r="D1" s="149" t="s">
        <v>11</v>
      </c>
      <c r="E1" s="150"/>
      <c r="F1" s="150"/>
      <c r="G1" s="150"/>
      <c r="H1" s="150"/>
      <c r="I1" s="150"/>
      <c r="J1" s="151"/>
      <c r="K1" s="219" t="s">
        <v>1</v>
      </c>
      <c r="L1" s="220"/>
    </row>
    <row r="2" spans="2:17" ht="21" customHeight="1" x14ac:dyDescent="0.25">
      <c r="B2" s="174"/>
      <c r="C2" s="174"/>
      <c r="D2" s="152"/>
      <c r="E2" s="153"/>
      <c r="F2" s="153"/>
      <c r="G2" s="153"/>
      <c r="H2" s="153"/>
      <c r="I2" s="153"/>
      <c r="J2" s="154"/>
      <c r="K2" s="221"/>
      <c r="L2" s="222"/>
    </row>
    <row r="3" spans="2:17" ht="36" customHeight="1" x14ac:dyDescent="0.25">
      <c r="B3" s="174"/>
      <c r="C3" s="174"/>
      <c r="D3" s="155"/>
      <c r="E3" s="156"/>
      <c r="F3" s="156"/>
      <c r="G3" s="156"/>
      <c r="H3" s="156"/>
      <c r="I3" s="156"/>
      <c r="J3" s="157"/>
      <c r="K3" s="223"/>
      <c r="L3" s="224"/>
    </row>
    <row r="4" spans="2:17" ht="27.75" customHeight="1" thickBot="1" x14ac:dyDescent="0.35">
      <c r="B4" s="20"/>
      <c r="C4" s="110"/>
      <c r="D4" s="111"/>
      <c r="E4" s="111"/>
      <c r="F4" s="111"/>
      <c r="G4" s="111"/>
      <c r="H4" s="20"/>
      <c r="I4" s="20"/>
      <c r="J4" s="20"/>
      <c r="K4" s="20"/>
      <c r="L4" s="20"/>
    </row>
    <row r="5" spans="2:17" ht="103.5" customHeight="1" thickBot="1" x14ac:dyDescent="0.3">
      <c r="B5" s="234" t="s">
        <v>182</v>
      </c>
      <c r="C5" s="235"/>
      <c r="D5" s="235"/>
      <c r="E5" s="235"/>
      <c r="F5" s="235"/>
      <c r="G5" s="235"/>
      <c r="H5" s="235"/>
      <c r="I5" s="235"/>
      <c r="J5" s="235"/>
      <c r="K5" s="235"/>
      <c r="L5" s="236"/>
      <c r="M5" s="1"/>
      <c r="N5" s="1"/>
      <c r="O5" s="1"/>
      <c r="P5" s="1"/>
      <c r="Q5" s="1"/>
    </row>
    <row r="6" spans="2:17" ht="24.75" customHeight="1" x14ac:dyDescent="0.25">
      <c r="B6" s="240" t="s">
        <v>21</v>
      </c>
      <c r="C6" s="229"/>
      <c r="D6" s="229"/>
      <c r="E6" s="229"/>
      <c r="F6" s="229"/>
      <c r="G6" s="229"/>
      <c r="H6" s="229"/>
      <c r="I6" s="229"/>
      <c r="J6" s="229"/>
      <c r="K6" s="229"/>
      <c r="L6" s="230"/>
    </row>
    <row r="7" spans="2:17" ht="18" customHeight="1" x14ac:dyDescent="0.25">
      <c r="B7" s="17" t="s">
        <v>65</v>
      </c>
      <c r="C7" s="18"/>
      <c r="D7" s="18"/>
      <c r="E7" s="18"/>
      <c r="F7" s="18"/>
      <c r="G7" s="18"/>
      <c r="H7" s="18"/>
      <c r="I7" s="18"/>
      <c r="J7" s="18"/>
      <c r="K7" s="18"/>
      <c r="L7" s="19"/>
    </row>
    <row r="8" spans="2:17" ht="13.2" x14ac:dyDescent="0.25">
      <c r="B8" s="17" t="s">
        <v>66</v>
      </c>
      <c r="C8" s="20"/>
      <c r="D8" s="20"/>
      <c r="E8" s="20"/>
      <c r="F8" s="20"/>
      <c r="G8" s="20"/>
      <c r="H8" s="20"/>
      <c r="I8" s="21"/>
      <c r="J8" s="20"/>
      <c r="K8" s="20"/>
      <c r="L8" s="22"/>
    </row>
    <row r="9" spans="2:17" ht="13.2" x14ac:dyDescent="0.25">
      <c r="B9" s="17" t="s">
        <v>67</v>
      </c>
      <c r="C9" s="20"/>
      <c r="D9" s="20"/>
      <c r="E9" s="20"/>
      <c r="F9" s="20"/>
      <c r="G9" s="20"/>
      <c r="H9" s="20"/>
      <c r="I9" s="20"/>
      <c r="J9" s="20"/>
      <c r="K9" s="20"/>
      <c r="L9" s="22"/>
    </row>
    <row r="10" spans="2:17" ht="13.2" x14ac:dyDescent="0.25">
      <c r="B10" s="17" t="s">
        <v>68</v>
      </c>
      <c r="C10" s="20"/>
      <c r="D10" s="20"/>
      <c r="E10" s="20"/>
      <c r="F10" s="20"/>
      <c r="G10" s="20"/>
      <c r="H10" s="20"/>
      <c r="I10" s="20"/>
      <c r="J10" s="20"/>
      <c r="K10" s="20"/>
      <c r="L10" s="22"/>
    </row>
    <row r="11" spans="2:17" ht="18" customHeight="1" x14ac:dyDescent="0.25">
      <c r="B11" s="237" t="s">
        <v>69</v>
      </c>
      <c r="C11" s="238"/>
      <c r="D11" s="238"/>
      <c r="E11" s="238"/>
      <c r="F11" s="238"/>
      <c r="G11" s="238"/>
      <c r="H11" s="238"/>
      <c r="I11" s="238"/>
      <c r="J11" s="238"/>
      <c r="K11" s="238"/>
      <c r="L11" s="239"/>
    </row>
    <row r="12" spans="2:17" ht="13.2" x14ac:dyDescent="0.25">
      <c r="B12" s="17" t="s">
        <v>70</v>
      </c>
      <c r="C12" s="20"/>
      <c r="D12" s="20"/>
      <c r="E12" s="20"/>
      <c r="F12" s="20"/>
      <c r="G12" s="20"/>
      <c r="H12" s="20"/>
      <c r="I12" s="20"/>
      <c r="J12" s="20"/>
      <c r="K12" s="20"/>
      <c r="L12" s="22"/>
    </row>
    <row r="13" spans="2:17" ht="7.5" customHeight="1" thickBot="1" x14ac:dyDescent="0.3">
      <c r="B13" s="73"/>
      <c r="C13" s="74"/>
      <c r="D13" s="74"/>
      <c r="E13" s="74"/>
      <c r="F13" s="74"/>
      <c r="G13" s="74"/>
      <c r="H13" s="74"/>
      <c r="I13" s="74"/>
      <c r="J13" s="74"/>
      <c r="K13" s="74"/>
      <c r="L13" s="75"/>
    </row>
    <row r="14" spans="2:17" ht="33.75" customHeight="1" thickBot="1" x14ac:dyDescent="0.3">
      <c r="B14" s="231" t="s">
        <v>71</v>
      </c>
      <c r="C14" s="232"/>
      <c r="D14" s="232"/>
      <c r="E14" s="232"/>
      <c r="F14" s="232"/>
      <c r="G14" s="233"/>
      <c r="H14" s="228" t="s">
        <v>72</v>
      </c>
      <c r="I14" s="229"/>
      <c r="J14" s="229"/>
      <c r="K14" s="229"/>
      <c r="L14" s="230"/>
    </row>
    <row r="15" spans="2:17" ht="40.5" customHeight="1" thickBot="1" x14ac:dyDescent="0.3">
      <c r="B15" s="23" t="s">
        <v>73</v>
      </c>
      <c r="C15" s="241" t="s">
        <v>74</v>
      </c>
      <c r="D15" s="241"/>
      <c r="E15" s="241"/>
      <c r="F15" s="241"/>
      <c r="G15" s="241"/>
      <c r="H15" s="24" t="s">
        <v>75</v>
      </c>
      <c r="I15" s="24" t="s">
        <v>76</v>
      </c>
      <c r="J15" s="24" t="s">
        <v>77</v>
      </c>
      <c r="K15" s="24" t="s">
        <v>78</v>
      </c>
      <c r="L15" s="25" t="s">
        <v>79</v>
      </c>
    </row>
    <row r="16" spans="2:17" ht="53.25" customHeight="1" x14ac:dyDescent="0.25">
      <c r="B16" s="26" t="s">
        <v>41</v>
      </c>
      <c r="C16" s="226" t="s">
        <v>42</v>
      </c>
      <c r="D16" s="226"/>
      <c r="E16" s="226"/>
      <c r="F16" s="226"/>
      <c r="G16" s="226"/>
      <c r="H16" s="27" t="s">
        <v>146</v>
      </c>
      <c r="I16" s="28">
        <v>3</v>
      </c>
      <c r="J16" s="29">
        <v>4</v>
      </c>
      <c r="K16" s="29">
        <f t="shared" ref="K16:K35" si="0">+I16+J16</f>
        <v>7</v>
      </c>
      <c r="L16" s="30" t="str">
        <f t="shared" ref="L16:L35" si="1">IF(K16&lt;=4,"BAJO",IF(K16=5,"MEDIO",IF(K16=6,"ALTO",IF(K16=7,"ALTO","EXTREMO"))))</f>
        <v>ALTO</v>
      </c>
    </row>
    <row r="17" spans="2:12" ht="53.25" customHeight="1" x14ac:dyDescent="0.25">
      <c r="B17" s="31" t="s">
        <v>54</v>
      </c>
      <c r="C17" s="217" t="s">
        <v>147</v>
      </c>
      <c r="D17" s="217"/>
      <c r="E17" s="217"/>
      <c r="F17" s="217"/>
      <c r="G17" s="217"/>
      <c r="H17" s="141" t="s">
        <v>148</v>
      </c>
      <c r="I17" s="33">
        <v>2</v>
      </c>
      <c r="J17" s="34">
        <v>4</v>
      </c>
      <c r="K17" s="34">
        <f t="shared" si="0"/>
        <v>6</v>
      </c>
      <c r="L17" s="35" t="str">
        <f t="shared" si="1"/>
        <v>ALTO</v>
      </c>
    </row>
    <row r="18" spans="2:12" ht="53.25" customHeight="1" x14ac:dyDescent="0.25">
      <c r="B18" s="31" t="s">
        <v>54</v>
      </c>
      <c r="C18" s="217" t="s">
        <v>55</v>
      </c>
      <c r="D18" s="217"/>
      <c r="E18" s="217"/>
      <c r="F18" s="217"/>
      <c r="G18" s="217"/>
      <c r="H18" s="32" t="s">
        <v>227</v>
      </c>
      <c r="I18" s="33">
        <v>1</v>
      </c>
      <c r="J18" s="34">
        <v>4</v>
      </c>
      <c r="K18" s="34">
        <f t="shared" si="0"/>
        <v>5</v>
      </c>
      <c r="L18" s="35" t="str">
        <f t="shared" si="1"/>
        <v>MEDIO</v>
      </c>
    </row>
    <row r="19" spans="2:12" ht="53.25" customHeight="1" x14ac:dyDescent="0.25">
      <c r="B19" s="31" t="s">
        <v>54</v>
      </c>
      <c r="C19" s="217" t="s">
        <v>150</v>
      </c>
      <c r="D19" s="217"/>
      <c r="E19" s="217"/>
      <c r="F19" s="217"/>
      <c r="G19" s="217"/>
      <c r="H19" s="32" t="s">
        <v>151</v>
      </c>
      <c r="I19" s="33">
        <v>3</v>
      </c>
      <c r="J19" s="34">
        <v>4</v>
      </c>
      <c r="K19" s="34">
        <f t="shared" si="0"/>
        <v>7</v>
      </c>
      <c r="L19" s="35" t="str">
        <f t="shared" si="1"/>
        <v>ALTO</v>
      </c>
    </row>
    <row r="20" spans="2:12" ht="53.25" customHeight="1" x14ac:dyDescent="0.25">
      <c r="B20" s="31" t="s">
        <v>54</v>
      </c>
      <c r="C20" s="217" t="s">
        <v>152</v>
      </c>
      <c r="D20" s="217"/>
      <c r="E20" s="217"/>
      <c r="F20" s="217"/>
      <c r="G20" s="217"/>
      <c r="H20" s="32" t="s">
        <v>153</v>
      </c>
      <c r="I20" s="33">
        <v>2</v>
      </c>
      <c r="J20" s="34">
        <v>4</v>
      </c>
      <c r="K20" s="34">
        <f t="shared" si="0"/>
        <v>6</v>
      </c>
      <c r="L20" s="35" t="str">
        <f t="shared" si="1"/>
        <v>ALTO</v>
      </c>
    </row>
    <row r="21" spans="2:12" ht="53.25" customHeight="1" x14ac:dyDescent="0.25">
      <c r="B21" s="31" t="s">
        <v>54</v>
      </c>
      <c r="C21" s="217" t="s">
        <v>154</v>
      </c>
      <c r="D21" s="217"/>
      <c r="E21" s="217"/>
      <c r="F21" s="217"/>
      <c r="G21" s="217"/>
      <c r="H21" s="32" t="s">
        <v>155</v>
      </c>
      <c r="I21" s="33">
        <v>4</v>
      </c>
      <c r="J21" s="34">
        <v>5</v>
      </c>
      <c r="K21" s="34">
        <f t="shared" si="0"/>
        <v>9</v>
      </c>
      <c r="L21" s="35" t="str">
        <f t="shared" si="1"/>
        <v>EXTREMO</v>
      </c>
    </row>
    <row r="22" spans="2:12" ht="53.25" customHeight="1" x14ac:dyDescent="0.25">
      <c r="B22" s="31" t="s">
        <v>54</v>
      </c>
      <c r="C22" s="217" t="s">
        <v>156</v>
      </c>
      <c r="D22" s="217"/>
      <c r="E22" s="217"/>
      <c r="F22" s="217"/>
      <c r="G22" s="217"/>
      <c r="H22" s="32" t="s">
        <v>155</v>
      </c>
      <c r="I22" s="33">
        <v>4</v>
      </c>
      <c r="J22" s="34">
        <v>5</v>
      </c>
      <c r="K22" s="34">
        <f t="shared" si="0"/>
        <v>9</v>
      </c>
      <c r="L22" s="35" t="str">
        <f t="shared" si="1"/>
        <v>EXTREMO</v>
      </c>
    </row>
    <row r="23" spans="2:12" ht="53.25" customHeight="1" x14ac:dyDescent="0.25">
      <c r="B23" s="31" t="s">
        <v>54</v>
      </c>
      <c r="C23" s="217" t="s">
        <v>157</v>
      </c>
      <c r="D23" s="217"/>
      <c r="E23" s="217"/>
      <c r="F23" s="217"/>
      <c r="G23" s="217"/>
      <c r="H23" s="32" t="s">
        <v>155</v>
      </c>
      <c r="I23" s="33">
        <v>2</v>
      </c>
      <c r="J23" s="34">
        <v>4</v>
      </c>
      <c r="K23" s="34">
        <f t="shared" si="0"/>
        <v>6</v>
      </c>
      <c r="L23" s="35" t="str">
        <f t="shared" si="1"/>
        <v>ALTO</v>
      </c>
    </row>
    <row r="24" spans="2:12" ht="53.25" customHeight="1" x14ac:dyDescent="0.25">
      <c r="B24" s="31" t="s">
        <v>54</v>
      </c>
      <c r="C24" s="217" t="s">
        <v>158</v>
      </c>
      <c r="D24" s="217"/>
      <c r="E24" s="217"/>
      <c r="F24" s="217"/>
      <c r="G24" s="217"/>
      <c r="H24" s="32" t="s">
        <v>149</v>
      </c>
      <c r="I24" s="33">
        <v>4</v>
      </c>
      <c r="J24" s="34">
        <v>4</v>
      </c>
      <c r="K24" s="34">
        <f t="shared" si="0"/>
        <v>8</v>
      </c>
      <c r="L24" s="35" t="str">
        <f t="shared" si="1"/>
        <v>EXTREMO</v>
      </c>
    </row>
    <row r="25" spans="2:12" ht="53.25" customHeight="1" x14ac:dyDescent="0.25">
      <c r="B25" s="31" t="s">
        <v>54</v>
      </c>
      <c r="C25" s="217" t="s">
        <v>159</v>
      </c>
      <c r="D25" s="217"/>
      <c r="E25" s="217"/>
      <c r="F25" s="217"/>
      <c r="G25" s="217"/>
      <c r="H25" s="32" t="s">
        <v>160</v>
      </c>
      <c r="I25" s="33">
        <v>2</v>
      </c>
      <c r="J25" s="34">
        <v>2</v>
      </c>
      <c r="K25" s="34">
        <f t="shared" si="0"/>
        <v>4</v>
      </c>
      <c r="L25" s="35" t="str">
        <f t="shared" si="1"/>
        <v>BAJO</v>
      </c>
    </row>
    <row r="26" spans="2:12" ht="53.25" customHeight="1" x14ac:dyDescent="0.25">
      <c r="B26" s="31" t="s">
        <v>54</v>
      </c>
      <c r="C26" s="217" t="s">
        <v>161</v>
      </c>
      <c r="D26" s="217"/>
      <c r="E26" s="217"/>
      <c r="F26" s="217"/>
      <c r="G26" s="217"/>
      <c r="H26" s="141" t="s">
        <v>162</v>
      </c>
      <c r="I26" s="33">
        <v>4</v>
      </c>
      <c r="J26" s="34">
        <v>4</v>
      </c>
      <c r="K26" s="34">
        <f t="shared" si="0"/>
        <v>8</v>
      </c>
      <c r="L26" s="35" t="str">
        <f t="shared" si="1"/>
        <v>EXTREMO</v>
      </c>
    </row>
    <row r="27" spans="2:12" ht="53.25" customHeight="1" x14ac:dyDescent="0.25">
      <c r="B27" s="31" t="s">
        <v>54</v>
      </c>
      <c r="C27" s="217" t="s">
        <v>163</v>
      </c>
      <c r="D27" s="217"/>
      <c r="E27" s="217"/>
      <c r="F27" s="217"/>
      <c r="G27" s="217"/>
      <c r="H27" s="32" t="s">
        <v>165</v>
      </c>
      <c r="I27" s="33">
        <v>3</v>
      </c>
      <c r="J27" s="34">
        <v>4</v>
      </c>
      <c r="K27" s="34">
        <f t="shared" si="0"/>
        <v>7</v>
      </c>
      <c r="L27" s="35" t="str">
        <f t="shared" si="1"/>
        <v>ALTO</v>
      </c>
    </row>
    <row r="28" spans="2:12" ht="53.25" customHeight="1" x14ac:dyDescent="0.25">
      <c r="B28" s="31" t="s">
        <v>54</v>
      </c>
      <c r="C28" s="217" t="s">
        <v>164</v>
      </c>
      <c r="D28" s="217"/>
      <c r="E28" s="217"/>
      <c r="F28" s="217"/>
      <c r="G28" s="217"/>
      <c r="H28" s="32" t="s">
        <v>165</v>
      </c>
      <c r="I28" s="33">
        <v>3</v>
      </c>
      <c r="J28" s="34">
        <v>4</v>
      </c>
      <c r="K28" s="34">
        <f t="shared" si="0"/>
        <v>7</v>
      </c>
      <c r="L28" s="35" t="str">
        <f t="shared" si="1"/>
        <v>ALTO</v>
      </c>
    </row>
    <row r="29" spans="2:12" ht="53.25" customHeight="1" x14ac:dyDescent="0.25">
      <c r="B29" s="31" t="s">
        <v>54</v>
      </c>
      <c r="C29" s="217" t="s">
        <v>166</v>
      </c>
      <c r="D29" s="217"/>
      <c r="E29" s="217"/>
      <c r="F29" s="217"/>
      <c r="G29" s="217"/>
      <c r="H29" s="32" t="s">
        <v>167</v>
      </c>
      <c r="I29" s="33">
        <v>2</v>
      </c>
      <c r="J29" s="34">
        <v>3</v>
      </c>
      <c r="K29" s="34">
        <f t="shared" si="0"/>
        <v>5</v>
      </c>
      <c r="L29" s="35" t="str">
        <f t="shared" si="1"/>
        <v>MEDIO</v>
      </c>
    </row>
    <row r="30" spans="2:12" ht="53.25" customHeight="1" x14ac:dyDescent="0.25">
      <c r="B30" s="31" t="s">
        <v>54</v>
      </c>
      <c r="C30" s="217" t="s">
        <v>168</v>
      </c>
      <c r="D30" s="217"/>
      <c r="E30" s="217"/>
      <c r="F30" s="217"/>
      <c r="G30" s="217"/>
      <c r="H30" s="32" t="s">
        <v>155</v>
      </c>
      <c r="I30" s="33">
        <v>2</v>
      </c>
      <c r="J30" s="34">
        <v>2</v>
      </c>
      <c r="K30" s="34">
        <f t="shared" si="0"/>
        <v>4</v>
      </c>
      <c r="L30" s="35" t="str">
        <f t="shared" si="1"/>
        <v>BAJO</v>
      </c>
    </row>
    <row r="31" spans="2:12" ht="53.25" customHeight="1" x14ac:dyDescent="0.25">
      <c r="B31" s="31" t="s">
        <v>54</v>
      </c>
      <c r="C31" s="217" t="s">
        <v>169</v>
      </c>
      <c r="D31" s="217"/>
      <c r="E31" s="217"/>
      <c r="F31" s="217"/>
      <c r="G31" s="217"/>
      <c r="H31" s="32" t="s">
        <v>170</v>
      </c>
      <c r="I31" s="33">
        <v>2</v>
      </c>
      <c r="J31" s="34">
        <v>4</v>
      </c>
      <c r="K31" s="34">
        <f t="shared" si="0"/>
        <v>6</v>
      </c>
      <c r="L31" s="35" t="str">
        <f t="shared" si="1"/>
        <v>ALTO</v>
      </c>
    </row>
    <row r="32" spans="2:12" ht="53.25" customHeight="1" x14ac:dyDescent="0.25">
      <c r="B32" s="31" t="s">
        <v>54</v>
      </c>
      <c r="C32" s="217" t="s">
        <v>171</v>
      </c>
      <c r="D32" s="217"/>
      <c r="E32" s="217"/>
      <c r="F32" s="217"/>
      <c r="G32" s="217"/>
      <c r="H32" s="32" t="s">
        <v>155</v>
      </c>
      <c r="I32" s="33">
        <v>1</v>
      </c>
      <c r="J32" s="34">
        <v>4</v>
      </c>
      <c r="K32" s="34">
        <f t="shared" si="0"/>
        <v>5</v>
      </c>
      <c r="L32" s="35" t="str">
        <f t="shared" si="1"/>
        <v>MEDIO</v>
      </c>
    </row>
    <row r="33" spans="2:14" ht="53.25" customHeight="1" x14ac:dyDescent="0.25">
      <c r="B33" s="31" t="s">
        <v>54</v>
      </c>
      <c r="C33" s="217" t="s">
        <v>172</v>
      </c>
      <c r="D33" s="217"/>
      <c r="E33" s="217"/>
      <c r="F33" s="217"/>
      <c r="G33" s="217"/>
      <c r="H33" s="32" t="s">
        <v>155</v>
      </c>
      <c r="I33" s="33">
        <v>1</v>
      </c>
      <c r="J33" s="34">
        <v>3</v>
      </c>
      <c r="K33" s="34">
        <f t="shared" si="0"/>
        <v>4</v>
      </c>
      <c r="L33" s="35" t="str">
        <f t="shared" si="1"/>
        <v>BAJO</v>
      </c>
    </row>
    <row r="34" spans="2:14" ht="53.25" customHeight="1" x14ac:dyDescent="0.25">
      <c r="B34" s="31" t="s">
        <v>54</v>
      </c>
      <c r="C34" s="217" t="s">
        <v>173</v>
      </c>
      <c r="D34" s="217"/>
      <c r="E34" s="217"/>
      <c r="F34" s="217"/>
      <c r="G34" s="217"/>
      <c r="H34" s="32" t="s">
        <v>174</v>
      </c>
      <c r="I34" s="33">
        <v>3</v>
      </c>
      <c r="J34" s="34">
        <v>4</v>
      </c>
      <c r="K34" s="34">
        <f t="shared" si="0"/>
        <v>7</v>
      </c>
      <c r="L34" s="35" t="str">
        <f t="shared" si="1"/>
        <v>ALTO</v>
      </c>
    </row>
    <row r="35" spans="2:14" ht="53.25" customHeight="1" thickBot="1" x14ac:dyDescent="0.3">
      <c r="B35" s="36" t="s">
        <v>54</v>
      </c>
      <c r="C35" s="218" t="s">
        <v>175</v>
      </c>
      <c r="D35" s="218"/>
      <c r="E35" s="218"/>
      <c r="F35" s="218"/>
      <c r="G35" s="218"/>
      <c r="H35" s="37" t="s">
        <v>176</v>
      </c>
      <c r="I35" s="38">
        <v>3</v>
      </c>
      <c r="J35" s="39">
        <v>3</v>
      </c>
      <c r="K35" s="39">
        <f t="shared" si="0"/>
        <v>6</v>
      </c>
      <c r="L35" s="40" t="str">
        <f t="shared" si="1"/>
        <v>ALTO</v>
      </c>
    </row>
    <row r="36" spans="2:14" ht="12.75" customHeight="1" x14ac:dyDescent="0.25">
      <c r="B36" s="41"/>
      <c r="C36" s="42"/>
      <c r="D36" s="42"/>
      <c r="E36" s="42"/>
      <c r="F36" s="42"/>
      <c r="G36" s="42"/>
      <c r="H36" s="42"/>
      <c r="I36" s="42"/>
      <c r="J36" s="42"/>
      <c r="K36" s="42"/>
      <c r="L36" s="43"/>
    </row>
    <row r="37" spans="2:14" ht="13.2" x14ac:dyDescent="0.25">
      <c r="B37" s="17"/>
      <c r="C37" s="200"/>
      <c r="D37" s="200"/>
      <c r="E37" s="200"/>
      <c r="F37" s="20"/>
      <c r="G37" s="20"/>
      <c r="H37" s="203"/>
      <c r="I37" s="203"/>
      <c r="J37" s="20"/>
      <c r="K37" s="20"/>
      <c r="L37" s="22"/>
    </row>
    <row r="38" spans="2:14" ht="19.5" customHeight="1" x14ac:dyDescent="0.25">
      <c r="B38" s="225" t="s">
        <v>80</v>
      </c>
      <c r="C38" s="202" t="s">
        <v>81</v>
      </c>
      <c r="D38" s="202"/>
      <c r="E38" s="44" t="s">
        <v>82</v>
      </c>
      <c r="F38" s="20"/>
      <c r="G38" s="227" t="s">
        <v>77</v>
      </c>
      <c r="H38" s="45" t="s">
        <v>83</v>
      </c>
      <c r="I38" s="45" t="s">
        <v>82</v>
      </c>
      <c r="J38" s="20"/>
      <c r="K38" s="20"/>
      <c r="L38" s="22"/>
    </row>
    <row r="39" spans="2:14" ht="21" customHeight="1" x14ac:dyDescent="0.25">
      <c r="B39" s="225"/>
      <c r="C39" s="208" t="s">
        <v>84</v>
      </c>
      <c r="D39" s="208"/>
      <c r="E39" s="46">
        <v>1</v>
      </c>
      <c r="F39" s="20"/>
      <c r="G39" s="227"/>
      <c r="H39" s="46" t="s">
        <v>85</v>
      </c>
      <c r="I39" s="47">
        <v>1</v>
      </c>
      <c r="J39" s="20"/>
      <c r="K39" s="20"/>
      <c r="L39" s="22"/>
    </row>
    <row r="40" spans="2:14" ht="15.75" customHeight="1" x14ac:dyDescent="0.25">
      <c r="B40" s="225"/>
      <c r="C40" s="208" t="s">
        <v>86</v>
      </c>
      <c r="D40" s="208"/>
      <c r="E40" s="46">
        <v>2</v>
      </c>
      <c r="F40" s="20"/>
      <c r="G40" s="227"/>
      <c r="H40" s="46" t="s">
        <v>87</v>
      </c>
      <c r="I40" s="47">
        <v>2</v>
      </c>
      <c r="J40" s="20"/>
      <c r="K40" s="20"/>
      <c r="L40" s="22"/>
      <c r="N40" s="3"/>
    </row>
    <row r="41" spans="2:14" ht="24.75" customHeight="1" x14ac:dyDescent="0.25">
      <c r="B41" s="225"/>
      <c r="C41" s="208" t="s">
        <v>88</v>
      </c>
      <c r="D41" s="208"/>
      <c r="E41" s="46">
        <v>3</v>
      </c>
      <c r="F41" s="20"/>
      <c r="G41" s="227"/>
      <c r="H41" s="46" t="s">
        <v>89</v>
      </c>
      <c r="I41" s="47">
        <v>3</v>
      </c>
      <c r="J41" s="20"/>
      <c r="K41" s="20"/>
      <c r="L41" s="22"/>
    </row>
    <row r="42" spans="2:14" ht="18" customHeight="1" x14ac:dyDescent="0.25">
      <c r="B42" s="225"/>
      <c r="C42" s="208" t="s">
        <v>90</v>
      </c>
      <c r="D42" s="208"/>
      <c r="E42" s="46">
        <v>4</v>
      </c>
      <c r="F42" s="20"/>
      <c r="G42" s="227"/>
      <c r="H42" s="46" t="s">
        <v>91</v>
      </c>
      <c r="I42" s="47">
        <v>4</v>
      </c>
      <c r="J42" s="20"/>
      <c r="K42" s="20"/>
      <c r="L42" s="22"/>
    </row>
    <row r="43" spans="2:14" ht="29.25" customHeight="1" x14ac:dyDescent="0.25">
      <c r="B43" s="225"/>
      <c r="C43" s="208" t="s">
        <v>92</v>
      </c>
      <c r="D43" s="208"/>
      <c r="E43" s="46">
        <v>5</v>
      </c>
      <c r="F43" s="20"/>
      <c r="G43" s="227"/>
      <c r="H43" s="46" t="s">
        <v>93</v>
      </c>
      <c r="I43" s="47">
        <v>5</v>
      </c>
      <c r="J43" s="20"/>
      <c r="K43" s="20"/>
      <c r="L43" s="22"/>
    </row>
    <row r="44" spans="2:14" ht="16.5" customHeight="1" x14ac:dyDescent="0.25">
      <c r="B44" s="48"/>
      <c r="C44" s="49"/>
      <c r="D44" s="49"/>
      <c r="E44" s="49"/>
      <c r="F44" s="20"/>
      <c r="G44" s="49"/>
      <c r="H44" s="49"/>
      <c r="I44" s="49"/>
      <c r="J44" s="49"/>
      <c r="K44" s="49"/>
      <c r="L44" s="22"/>
    </row>
    <row r="45" spans="2:14" ht="16.5" customHeight="1" x14ac:dyDescent="0.25">
      <c r="B45" s="48"/>
      <c r="C45" s="203" t="s">
        <v>94</v>
      </c>
      <c r="D45" s="203"/>
      <c r="E45" s="203"/>
      <c r="F45" s="203"/>
      <c r="G45" s="203"/>
      <c r="H45" s="204"/>
      <c r="I45" s="204"/>
      <c r="J45" s="204"/>
      <c r="K45" s="204"/>
      <c r="L45" s="22"/>
    </row>
    <row r="46" spans="2:14" ht="69.75" customHeight="1" x14ac:dyDescent="0.25">
      <c r="B46" s="48"/>
      <c r="C46" s="208" t="s">
        <v>95</v>
      </c>
      <c r="D46" s="208"/>
      <c r="E46" s="208"/>
      <c r="F46" s="46" t="s">
        <v>96</v>
      </c>
      <c r="G46" s="46" t="s">
        <v>97</v>
      </c>
      <c r="H46" s="46" t="s">
        <v>98</v>
      </c>
      <c r="I46" s="208" t="s">
        <v>99</v>
      </c>
      <c r="J46" s="208"/>
      <c r="K46" s="208" t="s">
        <v>100</v>
      </c>
      <c r="L46" s="209"/>
    </row>
    <row r="47" spans="2:14" ht="69.75" customHeight="1" x14ac:dyDescent="0.25">
      <c r="B47" s="48"/>
      <c r="C47" s="208" t="s">
        <v>101</v>
      </c>
      <c r="D47" s="208"/>
      <c r="E47" s="208"/>
      <c r="F47" s="46" t="s">
        <v>102</v>
      </c>
      <c r="G47" s="46" t="s">
        <v>103</v>
      </c>
      <c r="H47" s="46" t="s">
        <v>104</v>
      </c>
      <c r="I47" s="208" t="s">
        <v>105</v>
      </c>
      <c r="J47" s="208"/>
      <c r="K47" s="208" t="s">
        <v>106</v>
      </c>
      <c r="L47" s="209"/>
    </row>
    <row r="48" spans="2:14" ht="13.2" x14ac:dyDescent="0.25">
      <c r="B48" s="17"/>
      <c r="C48" s="202" t="s">
        <v>107</v>
      </c>
      <c r="D48" s="202"/>
      <c r="E48" s="202" t="s">
        <v>82</v>
      </c>
      <c r="F48" s="51" t="s">
        <v>85</v>
      </c>
      <c r="G48" s="51" t="s">
        <v>87</v>
      </c>
      <c r="H48" s="50" t="s">
        <v>89</v>
      </c>
      <c r="I48" s="213" t="s">
        <v>91</v>
      </c>
      <c r="J48" s="213"/>
      <c r="K48" s="202" t="s">
        <v>93</v>
      </c>
      <c r="L48" s="205"/>
    </row>
    <row r="49" spans="2:12" ht="13.2" x14ac:dyDescent="0.25">
      <c r="B49" s="17"/>
      <c r="C49" s="202"/>
      <c r="D49" s="202"/>
      <c r="E49" s="202"/>
      <c r="F49" s="52">
        <v>1</v>
      </c>
      <c r="G49" s="52">
        <v>2</v>
      </c>
      <c r="H49" s="52">
        <v>3</v>
      </c>
      <c r="I49" s="206">
        <v>4</v>
      </c>
      <c r="J49" s="206"/>
      <c r="K49" s="206">
        <v>5</v>
      </c>
      <c r="L49" s="207"/>
    </row>
    <row r="50" spans="2:12" ht="19.5" customHeight="1" x14ac:dyDescent="0.25">
      <c r="B50" s="17"/>
      <c r="C50" s="208" t="s">
        <v>84</v>
      </c>
      <c r="D50" s="208"/>
      <c r="E50" s="53">
        <v>1</v>
      </c>
      <c r="F50" s="54">
        <v>2</v>
      </c>
      <c r="G50" s="54">
        <v>3</v>
      </c>
      <c r="H50" s="54">
        <v>4</v>
      </c>
      <c r="I50" s="214">
        <v>5</v>
      </c>
      <c r="J50" s="214"/>
      <c r="K50" s="201">
        <v>6</v>
      </c>
      <c r="L50" s="210"/>
    </row>
    <row r="51" spans="2:12" ht="21.75" customHeight="1" x14ac:dyDescent="0.25">
      <c r="B51" s="17"/>
      <c r="C51" s="208" t="s">
        <v>86</v>
      </c>
      <c r="D51" s="208"/>
      <c r="E51" s="53">
        <v>2</v>
      </c>
      <c r="F51" s="54">
        <v>3</v>
      </c>
      <c r="G51" s="54">
        <v>4</v>
      </c>
      <c r="H51" s="55">
        <v>5</v>
      </c>
      <c r="I51" s="201">
        <v>6</v>
      </c>
      <c r="J51" s="201"/>
      <c r="K51" s="211">
        <v>7</v>
      </c>
      <c r="L51" s="212"/>
    </row>
    <row r="52" spans="2:12" ht="26.25" customHeight="1" x14ac:dyDescent="0.25">
      <c r="B52" s="17"/>
      <c r="C52" s="208" t="s">
        <v>88</v>
      </c>
      <c r="D52" s="208"/>
      <c r="E52" s="53">
        <v>3</v>
      </c>
      <c r="F52" s="54">
        <v>4</v>
      </c>
      <c r="G52" s="55">
        <v>5</v>
      </c>
      <c r="H52" s="56">
        <v>6</v>
      </c>
      <c r="I52" s="201">
        <v>7</v>
      </c>
      <c r="J52" s="201"/>
      <c r="K52" s="215">
        <v>8</v>
      </c>
      <c r="L52" s="216"/>
    </row>
    <row r="53" spans="2:12" ht="21" customHeight="1" x14ac:dyDescent="0.25">
      <c r="B53" s="17"/>
      <c r="C53" s="208" t="s">
        <v>90</v>
      </c>
      <c r="D53" s="208"/>
      <c r="E53" s="53">
        <v>4</v>
      </c>
      <c r="F53" s="55">
        <v>5</v>
      </c>
      <c r="G53" s="56">
        <v>6</v>
      </c>
      <c r="H53" s="56">
        <v>7</v>
      </c>
      <c r="I53" s="215">
        <v>8</v>
      </c>
      <c r="J53" s="215"/>
      <c r="K53" s="215">
        <v>9</v>
      </c>
      <c r="L53" s="216"/>
    </row>
    <row r="54" spans="2:12" ht="27" customHeight="1" x14ac:dyDescent="0.25">
      <c r="B54" s="17"/>
      <c r="C54" s="208" t="s">
        <v>92</v>
      </c>
      <c r="D54" s="208"/>
      <c r="E54" s="53">
        <v>5</v>
      </c>
      <c r="F54" s="56">
        <v>6</v>
      </c>
      <c r="G54" s="56">
        <v>7</v>
      </c>
      <c r="H54" s="57">
        <v>8</v>
      </c>
      <c r="I54" s="215">
        <v>9</v>
      </c>
      <c r="J54" s="215"/>
      <c r="K54" s="215">
        <v>10</v>
      </c>
      <c r="L54" s="216"/>
    </row>
    <row r="55" spans="2:12" ht="13.2" x14ac:dyDescent="0.25">
      <c r="B55" s="17"/>
      <c r="C55" s="20"/>
      <c r="D55" s="20"/>
      <c r="E55" s="20"/>
      <c r="F55" s="20"/>
      <c r="G55" s="20"/>
      <c r="H55" s="20"/>
      <c r="I55" s="20"/>
      <c r="J55" s="20"/>
      <c r="K55" s="20"/>
      <c r="L55" s="22"/>
    </row>
    <row r="56" spans="2:12" ht="19.5" customHeight="1" x14ac:dyDescent="0.25">
      <c r="B56" s="17"/>
      <c r="C56" s="20"/>
      <c r="D56" s="20"/>
      <c r="E56" s="20"/>
      <c r="F56" s="20"/>
      <c r="G56" s="203" t="s">
        <v>108</v>
      </c>
      <c r="H56" s="203"/>
      <c r="I56" s="20"/>
      <c r="J56" s="20"/>
      <c r="K56" s="20"/>
      <c r="L56" s="22"/>
    </row>
    <row r="57" spans="2:12" ht="18" customHeight="1" x14ac:dyDescent="0.25">
      <c r="B57" s="17"/>
      <c r="C57" s="20"/>
      <c r="D57" s="20"/>
      <c r="E57" s="20"/>
      <c r="F57" s="20"/>
      <c r="G57" s="51" t="s">
        <v>94</v>
      </c>
      <c r="H57" s="70" t="s">
        <v>107</v>
      </c>
      <c r="I57" s="20"/>
      <c r="J57" s="20"/>
      <c r="K57" s="20"/>
      <c r="L57" s="22"/>
    </row>
    <row r="58" spans="2:12" ht="18" customHeight="1" x14ac:dyDescent="0.25">
      <c r="B58" s="17"/>
      <c r="C58" s="20"/>
      <c r="D58" s="20"/>
      <c r="E58" s="20"/>
      <c r="F58" s="20"/>
      <c r="G58" s="57" t="s">
        <v>109</v>
      </c>
      <c r="H58" s="71" t="s">
        <v>110</v>
      </c>
      <c r="I58" s="20"/>
      <c r="J58" s="20"/>
      <c r="K58" s="20"/>
      <c r="L58" s="22"/>
    </row>
    <row r="59" spans="2:12" ht="18" customHeight="1" x14ac:dyDescent="0.25">
      <c r="B59" s="17"/>
      <c r="C59" s="20"/>
      <c r="D59" s="20"/>
      <c r="E59" s="20"/>
      <c r="F59" s="20"/>
      <c r="G59" s="56" t="s">
        <v>111</v>
      </c>
      <c r="H59" s="71" t="s">
        <v>112</v>
      </c>
      <c r="I59" s="20"/>
      <c r="J59" s="20"/>
      <c r="K59" s="20"/>
      <c r="L59" s="22"/>
    </row>
    <row r="60" spans="2:12" ht="18" customHeight="1" x14ac:dyDescent="0.25">
      <c r="B60" s="17"/>
      <c r="C60" s="20"/>
      <c r="D60" s="20"/>
      <c r="E60" s="20"/>
      <c r="F60" s="20"/>
      <c r="G60" s="55">
        <v>5</v>
      </c>
      <c r="H60" s="71" t="s">
        <v>113</v>
      </c>
      <c r="I60" s="20"/>
      <c r="J60" s="20"/>
      <c r="K60" s="20"/>
      <c r="L60" s="22"/>
    </row>
    <row r="61" spans="2:12" ht="18" customHeight="1" x14ac:dyDescent="0.25">
      <c r="B61" s="17"/>
      <c r="C61" s="20"/>
      <c r="D61" s="20"/>
      <c r="E61" s="20"/>
      <c r="F61" s="20"/>
      <c r="G61" s="54" t="s">
        <v>114</v>
      </c>
      <c r="H61" s="71" t="s">
        <v>115</v>
      </c>
      <c r="I61" s="20"/>
      <c r="J61" s="20"/>
      <c r="K61" s="20"/>
      <c r="L61" s="22"/>
    </row>
    <row r="62" spans="2:12" thickBot="1" x14ac:dyDescent="0.3">
      <c r="B62" s="73"/>
      <c r="C62" s="74"/>
      <c r="D62" s="74"/>
      <c r="E62" s="74"/>
      <c r="F62" s="74"/>
      <c r="G62" s="74"/>
      <c r="H62" s="74"/>
      <c r="I62" s="74"/>
      <c r="J62" s="74"/>
      <c r="K62" s="74"/>
      <c r="L62" s="75"/>
    </row>
    <row r="66" spans="2:2" hidden="1" x14ac:dyDescent="0.3">
      <c r="B66" s="5" t="s">
        <v>72</v>
      </c>
    </row>
    <row r="67" spans="2:2" hidden="1" x14ac:dyDescent="0.3">
      <c r="B67" s="5" t="s">
        <v>116</v>
      </c>
    </row>
  </sheetData>
  <mergeCells count="68">
    <mergeCell ref="C15:G15"/>
    <mergeCell ref="C17:G17"/>
    <mergeCell ref="C18:G18"/>
    <mergeCell ref="C19:G19"/>
    <mergeCell ref="C20:G20"/>
    <mergeCell ref="H14:L14"/>
    <mergeCell ref="B14:G14"/>
    <mergeCell ref="B5:L5"/>
    <mergeCell ref="B11:L11"/>
    <mergeCell ref="B6:L6"/>
    <mergeCell ref="B1:C3"/>
    <mergeCell ref="K1:L3"/>
    <mergeCell ref="D1:J3"/>
    <mergeCell ref="B38:B43"/>
    <mergeCell ref="C38:D38"/>
    <mergeCell ref="C39:D39"/>
    <mergeCell ref="C16:G16"/>
    <mergeCell ref="C40:D40"/>
    <mergeCell ref="C41:D41"/>
    <mergeCell ref="C42:D42"/>
    <mergeCell ref="G38:G43"/>
    <mergeCell ref="C26:G26"/>
    <mergeCell ref="C27:G27"/>
    <mergeCell ref="C28:G28"/>
    <mergeCell ref="C29:G29"/>
    <mergeCell ref="C21:G21"/>
    <mergeCell ref="C22:G22"/>
    <mergeCell ref="C32:G32"/>
    <mergeCell ref="C33:G33"/>
    <mergeCell ref="G56:H56"/>
    <mergeCell ref="C51:D51"/>
    <mergeCell ref="C34:G34"/>
    <mergeCell ref="C35:G35"/>
    <mergeCell ref="C31:G31"/>
    <mergeCell ref="C23:G23"/>
    <mergeCell ref="C24:G24"/>
    <mergeCell ref="C25:G25"/>
    <mergeCell ref="C30:G30"/>
    <mergeCell ref="C54:D54"/>
    <mergeCell ref="C53:D53"/>
    <mergeCell ref="H37:I37"/>
    <mergeCell ref="C43:D43"/>
    <mergeCell ref="K52:L52"/>
    <mergeCell ref="K53:L53"/>
    <mergeCell ref="K54:L54"/>
    <mergeCell ref="I53:J53"/>
    <mergeCell ref="I52:J52"/>
    <mergeCell ref="I54:J54"/>
    <mergeCell ref="C52:D52"/>
    <mergeCell ref="C48:D49"/>
    <mergeCell ref="C47:E47"/>
    <mergeCell ref="C50:D50"/>
    <mergeCell ref="I50:J50"/>
    <mergeCell ref="C37:E37"/>
    <mergeCell ref="I51:J51"/>
    <mergeCell ref="E48:E49"/>
    <mergeCell ref="C45:K45"/>
    <mergeCell ref="K48:L48"/>
    <mergeCell ref="K49:L49"/>
    <mergeCell ref="K47:L47"/>
    <mergeCell ref="I49:J49"/>
    <mergeCell ref="K46:L46"/>
    <mergeCell ref="K50:L50"/>
    <mergeCell ref="K51:L51"/>
    <mergeCell ref="I48:J48"/>
    <mergeCell ref="I46:J46"/>
    <mergeCell ref="I47:J47"/>
    <mergeCell ref="C46:E46"/>
  </mergeCells>
  <phoneticPr fontId="1" type="noConversion"/>
  <conditionalFormatting sqref="J16:K35">
    <cfRule type="expression" dxfId="17" priority="6" stopIfTrue="1">
      <formula>"""bajo"""</formula>
    </cfRule>
  </conditionalFormatting>
  <conditionalFormatting sqref="L16:L35">
    <cfRule type="cellIs" dxfId="16" priority="1" stopIfTrue="1" operator="equal">
      <formula>"EXTREMO"</formula>
    </cfRule>
    <cfRule type="cellIs" dxfId="15" priority="2" stopIfTrue="1" operator="equal">
      <formula>"ALTO"</formula>
    </cfRule>
    <cfRule type="cellIs" dxfId="14" priority="3" stopIfTrue="1" operator="equal">
      <formula>"MEDIO"</formula>
    </cfRule>
    <cfRule type="cellIs" dxfId="13" priority="4" stopIfTrue="1" operator="equal">
      <formula>"BAJO"</formula>
    </cfRule>
  </conditionalFormatting>
  <dataValidations count="24">
    <dataValidation type="list" allowBlank="1" showInputMessage="1" showErrorMessage="1" sqref="I16:I35" xr:uid="{00000000-0002-0000-0200-000000000000}">
      <formula1>$E$39:$E$43</formula1>
    </dataValidation>
    <dataValidation type="list" allowBlank="1" showInputMessage="1" showErrorMessage="1" sqref="J16:J35" xr:uid="{00000000-0002-0000-0200-000001000000}">
      <formula1>$I$39:$I$43</formula1>
    </dataValidation>
    <dataValidation type="list" allowBlank="1" showInputMessage="1" showErrorMessage="1" sqref="H14" xr:uid="{00000000-0002-0000-0200-000002000000}">
      <formula1>$B$66:$B$67</formula1>
    </dataValidation>
    <dataValidation type="list" allowBlank="1" showInputMessage="1" showErrorMessage="1" sqref="C16:G16" xr:uid="{00000000-0002-0000-0200-000003000000}">
      <formula1>INDIRECT($B$16)</formula1>
    </dataValidation>
    <dataValidation type="list" allowBlank="1" showInputMessage="1" showErrorMessage="1" sqref="B16:B35" xr:uid="{00000000-0002-0000-0200-000004000000}">
      <formula1>"PLANEACIÓN,SELECCIÓN,CONTRATACIÓN,EJECUCIÓN"</formula1>
    </dataValidation>
    <dataValidation type="list" allowBlank="1" showInputMessage="1" showErrorMessage="1" sqref="C17:G17" xr:uid="{00000000-0002-0000-0200-000005000000}">
      <formula1>INDIRECT($B$17)</formula1>
    </dataValidation>
    <dataValidation type="list" allowBlank="1" showInputMessage="1" showErrorMessage="1" sqref="C18:G18" xr:uid="{00000000-0002-0000-0200-000006000000}">
      <formula1>INDIRECT($B$18)</formula1>
    </dataValidation>
    <dataValidation type="list" allowBlank="1" showInputMessage="1" showErrorMessage="1" sqref="C19:G19" xr:uid="{00000000-0002-0000-0200-000007000000}">
      <formula1>INDIRECT($B$19)</formula1>
    </dataValidation>
    <dataValidation type="list" allowBlank="1" showInputMessage="1" showErrorMessage="1" sqref="C20:G20" xr:uid="{00000000-0002-0000-0200-000008000000}">
      <formula1>INDIRECT($B$20)</formula1>
    </dataValidation>
    <dataValidation type="list" allowBlank="1" showInputMessage="1" showErrorMessage="1" sqref="C21:G21" xr:uid="{00000000-0002-0000-0200-000009000000}">
      <formula1>INDIRECT($B$21)</formula1>
    </dataValidation>
    <dataValidation type="list" allowBlank="1" showInputMessage="1" showErrorMessage="1" sqref="C22:G22" xr:uid="{00000000-0002-0000-0200-00000A000000}">
      <formula1>INDIRECT($B$22)</formula1>
    </dataValidation>
    <dataValidation type="list" allowBlank="1" showInputMessage="1" showErrorMessage="1" sqref="C23:G23" xr:uid="{00000000-0002-0000-0200-00000B000000}">
      <formula1>INDIRECT($B$23)</formula1>
    </dataValidation>
    <dataValidation type="list" allowBlank="1" showInputMessage="1" showErrorMessage="1" sqref="C24:G24" xr:uid="{00000000-0002-0000-0200-00000C000000}">
      <formula1>INDIRECT($B$24)</formula1>
    </dataValidation>
    <dataValidation type="list" allowBlank="1" showInputMessage="1" showErrorMessage="1" sqref="C25:G25" xr:uid="{00000000-0002-0000-0200-00000D000000}">
      <formula1>INDIRECT($B$25)</formula1>
    </dataValidation>
    <dataValidation type="list" allowBlank="1" showInputMessage="1" showErrorMessage="1" sqref="C26:G26" xr:uid="{00000000-0002-0000-0200-00000E000000}">
      <formula1>INDIRECT($B$26)</formula1>
    </dataValidation>
    <dataValidation type="list" allowBlank="1" showInputMessage="1" showErrorMessage="1" sqref="C27:G27" xr:uid="{00000000-0002-0000-0200-00000F000000}">
      <formula1>INDIRECT($B$27)</formula1>
    </dataValidation>
    <dataValidation type="list" allowBlank="1" showInputMessage="1" showErrorMessage="1" sqref="C28:G28" xr:uid="{00000000-0002-0000-0200-000010000000}">
      <formula1>INDIRECT($B$28)</formula1>
    </dataValidation>
    <dataValidation type="list" allowBlank="1" showInputMessage="1" showErrorMessage="1" sqref="C29:G29" xr:uid="{00000000-0002-0000-0200-000011000000}">
      <formula1>INDIRECT($B$29)</formula1>
    </dataValidation>
    <dataValidation type="list" allowBlank="1" showInputMessage="1" showErrorMessage="1" sqref="C30:G30" xr:uid="{00000000-0002-0000-0200-000012000000}">
      <formula1>INDIRECT($B$30)</formula1>
    </dataValidation>
    <dataValidation type="list" allowBlank="1" showInputMessage="1" showErrorMessage="1" sqref="C31:G31" xr:uid="{00000000-0002-0000-0200-000013000000}">
      <formula1>INDIRECT($B$31)</formula1>
    </dataValidation>
    <dataValidation type="list" allowBlank="1" showInputMessage="1" showErrorMessage="1" sqref="C32:G32" xr:uid="{00000000-0002-0000-0200-000014000000}">
      <formula1>INDIRECT($B$32)</formula1>
    </dataValidation>
    <dataValidation type="list" allowBlank="1" showInputMessage="1" showErrorMessage="1" sqref="C33:G33" xr:uid="{00000000-0002-0000-0200-000015000000}">
      <formula1>INDIRECT($B$33)</formula1>
    </dataValidation>
    <dataValidation type="list" allowBlank="1" showInputMessage="1" showErrorMessage="1" sqref="C34:G34" xr:uid="{00000000-0002-0000-0200-000016000000}">
      <formula1>INDIRECT($B$34)</formula1>
    </dataValidation>
    <dataValidation type="list" allowBlank="1" showInputMessage="1" showErrorMessage="1" sqref="C35:G35" xr:uid="{00000000-0002-0000-0200-000017000000}">
      <formula1>INDIRECT($B$35)</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55"/>
  <sheetViews>
    <sheetView showGridLines="0" view="pageLayout" topLeftCell="B13" zoomScale="70" zoomScaleNormal="100" zoomScalePageLayoutView="70" workbookViewId="0">
      <selection activeCell="A6" sqref="A6:Q6"/>
    </sheetView>
  </sheetViews>
  <sheetFormatPr baseColWidth="10" defaultColWidth="11.44140625" defaultRowHeight="13.2" x14ac:dyDescent="0.25"/>
  <cols>
    <col min="1" max="1" width="16.44140625" customWidth="1"/>
    <col min="2" max="2" width="15.88671875" customWidth="1"/>
    <col min="3" max="3" width="13.109375" customWidth="1"/>
    <col min="4" max="4" width="16.44140625" customWidth="1"/>
    <col min="5" max="5" width="14.88671875" customWidth="1"/>
    <col min="6" max="6" width="17.44140625" customWidth="1"/>
    <col min="7" max="7" width="14.44140625" customWidth="1"/>
    <col min="8" max="8" width="15.88671875" customWidth="1"/>
    <col min="9" max="9" width="13.5546875" customWidth="1"/>
    <col min="10" max="16" width="14" customWidth="1"/>
    <col min="17" max="17" width="20.88671875" style="2" customWidth="1"/>
  </cols>
  <sheetData>
    <row r="2" spans="1:25" ht="48.75" customHeight="1" x14ac:dyDescent="0.25">
      <c r="A2" s="174"/>
      <c r="B2" s="174"/>
      <c r="C2" s="174"/>
      <c r="D2" s="150" t="s">
        <v>11</v>
      </c>
      <c r="E2" s="150"/>
      <c r="F2" s="150"/>
      <c r="G2" s="150"/>
      <c r="H2" s="150"/>
      <c r="I2" s="150"/>
      <c r="J2" s="150"/>
      <c r="K2" s="150"/>
      <c r="L2" s="150"/>
      <c r="M2" s="150"/>
      <c r="N2" s="150"/>
      <c r="O2" s="151"/>
      <c r="P2" s="219" t="s">
        <v>1</v>
      </c>
      <c r="Q2" s="220"/>
      <c r="R2" s="15"/>
      <c r="S2" s="15"/>
      <c r="T2" s="15"/>
      <c r="U2" s="15"/>
      <c r="V2" s="15"/>
    </row>
    <row r="3" spans="1:25" ht="24.75" customHeight="1" x14ac:dyDescent="0.25">
      <c r="A3" s="174"/>
      <c r="B3" s="174"/>
      <c r="C3" s="174"/>
      <c r="D3" s="153"/>
      <c r="E3" s="153"/>
      <c r="F3" s="153"/>
      <c r="G3" s="153"/>
      <c r="H3" s="153"/>
      <c r="I3" s="153"/>
      <c r="J3" s="153"/>
      <c r="K3" s="153"/>
      <c r="L3" s="153"/>
      <c r="M3" s="153"/>
      <c r="N3" s="153"/>
      <c r="O3" s="154"/>
      <c r="P3" s="221"/>
      <c r="Q3" s="222"/>
      <c r="R3" s="15"/>
      <c r="S3" s="15"/>
      <c r="T3" s="15"/>
      <c r="U3" s="15"/>
      <c r="V3" s="15"/>
    </row>
    <row r="4" spans="1:25" ht="33" customHeight="1" x14ac:dyDescent="0.25">
      <c r="A4" s="174"/>
      <c r="B4" s="174"/>
      <c r="C4" s="174"/>
      <c r="D4" s="156"/>
      <c r="E4" s="156"/>
      <c r="F4" s="156"/>
      <c r="G4" s="156"/>
      <c r="H4" s="156"/>
      <c r="I4" s="156"/>
      <c r="J4" s="156"/>
      <c r="K4" s="156"/>
      <c r="L4" s="156"/>
      <c r="M4" s="156"/>
      <c r="N4" s="156"/>
      <c r="O4" s="157"/>
      <c r="P4" s="223"/>
      <c r="Q4" s="224"/>
      <c r="R4" s="15"/>
      <c r="S4" s="15"/>
      <c r="T4" s="15"/>
      <c r="U4" s="15"/>
      <c r="V4" s="15"/>
    </row>
    <row r="5" spans="1:25" ht="13.8" thickBot="1" x14ac:dyDescent="0.3">
      <c r="A5" s="20"/>
      <c r="B5" s="20"/>
      <c r="C5" s="20"/>
      <c r="D5" s="20"/>
      <c r="E5" s="20"/>
      <c r="F5" s="20"/>
      <c r="G5" s="20"/>
      <c r="H5" s="20"/>
      <c r="I5" s="20"/>
      <c r="J5" s="20"/>
      <c r="K5" s="20"/>
      <c r="L5" s="20"/>
      <c r="M5" s="20"/>
      <c r="N5" s="20"/>
      <c r="O5" s="20"/>
      <c r="P5" s="20"/>
      <c r="Q5" s="58"/>
    </row>
    <row r="6" spans="1:25" ht="78.75" customHeight="1" thickBot="1" x14ac:dyDescent="0.3">
      <c r="A6" s="234" t="str">
        <f>+EVALUACION!B5</f>
        <v>Objeto Contractual: 
REALIZAR A PRECIOS UNITARIOS FIJOS SIN FORMULA DE REAJUSTE A MONTO AGOTABLE LOS MANTENIMIENTOS PREVENTIVO Y/O CORRECTIVO DE LOS SALONES COMUNALES UBICADOS EN LA LOCALIDAD DE BOSA EN BOGOTA DC</v>
      </c>
      <c r="B6" s="235"/>
      <c r="C6" s="235"/>
      <c r="D6" s="235"/>
      <c r="E6" s="235"/>
      <c r="F6" s="235"/>
      <c r="G6" s="235"/>
      <c r="H6" s="235"/>
      <c r="I6" s="235"/>
      <c r="J6" s="235"/>
      <c r="K6" s="235"/>
      <c r="L6" s="235"/>
      <c r="M6" s="235"/>
      <c r="N6" s="235"/>
      <c r="O6" s="235"/>
      <c r="P6" s="235"/>
      <c r="Q6" s="236"/>
      <c r="R6" s="1"/>
      <c r="S6" s="1"/>
      <c r="T6" s="1"/>
      <c r="U6" s="1"/>
      <c r="V6" s="1"/>
      <c r="W6" s="16"/>
      <c r="X6" s="1"/>
      <c r="Y6" s="1"/>
    </row>
    <row r="7" spans="1:25" ht="24.75" customHeight="1" x14ac:dyDescent="0.25">
      <c r="A7" s="240" t="s">
        <v>21</v>
      </c>
      <c r="B7" s="229"/>
      <c r="C7" s="229"/>
      <c r="D7" s="229"/>
      <c r="E7" s="229"/>
      <c r="F7" s="229"/>
      <c r="G7" s="229"/>
      <c r="H7" s="229"/>
      <c r="I7" s="229"/>
      <c r="J7" s="229"/>
      <c r="K7" s="229"/>
      <c r="L7" s="229"/>
      <c r="M7" s="229"/>
      <c r="N7" s="229"/>
      <c r="O7" s="229"/>
      <c r="P7" s="229"/>
      <c r="Q7" s="230"/>
    </row>
    <row r="8" spans="1:25" x14ac:dyDescent="0.25">
      <c r="A8" s="17" t="s">
        <v>117</v>
      </c>
      <c r="B8" s="20"/>
      <c r="C8" s="20"/>
      <c r="D8" s="20"/>
      <c r="E8" s="20"/>
      <c r="F8" s="20"/>
      <c r="G8" s="20"/>
      <c r="H8" s="59"/>
      <c r="I8" s="20"/>
      <c r="J8" s="20"/>
      <c r="K8" s="20"/>
      <c r="L8" s="20"/>
      <c r="M8" s="20"/>
      <c r="N8" s="20"/>
      <c r="O8" s="20"/>
      <c r="P8" s="20"/>
      <c r="Q8" s="22"/>
    </row>
    <row r="9" spans="1:25" x14ac:dyDescent="0.25">
      <c r="A9" s="17" t="s">
        <v>118</v>
      </c>
      <c r="B9" s="20"/>
      <c r="C9" s="20"/>
      <c r="D9" s="20"/>
      <c r="E9" s="20"/>
      <c r="F9" s="20"/>
      <c r="G9" s="20"/>
      <c r="H9" s="20"/>
      <c r="I9" s="20"/>
      <c r="J9" s="20"/>
      <c r="K9" s="20"/>
      <c r="L9" s="20"/>
      <c r="M9" s="20"/>
      <c r="N9" s="20"/>
      <c r="O9" s="20"/>
      <c r="P9" s="20"/>
      <c r="Q9" s="22"/>
    </row>
    <row r="10" spans="1:25" x14ac:dyDescent="0.25">
      <c r="A10" s="17" t="s">
        <v>119</v>
      </c>
      <c r="B10" s="20"/>
      <c r="C10" s="20"/>
      <c r="D10" s="20"/>
      <c r="E10" s="20"/>
      <c r="F10" s="20"/>
      <c r="G10" s="20"/>
      <c r="H10" s="20"/>
      <c r="I10" s="20"/>
      <c r="J10" s="20"/>
      <c r="K10" s="20"/>
      <c r="L10" s="20"/>
      <c r="M10" s="20"/>
      <c r="N10" s="20"/>
      <c r="O10" s="20"/>
      <c r="P10" s="20"/>
      <c r="Q10" s="22"/>
    </row>
    <row r="11" spans="1:25" x14ac:dyDescent="0.25">
      <c r="A11" s="17" t="s">
        <v>120</v>
      </c>
      <c r="B11" s="20"/>
      <c r="C11" s="20"/>
      <c r="D11" s="20"/>
      <c r="E11" s="20"/>
      <c r="F11" s="20"/>
      <c r="G11" s="20"/>
      <c r="H11" s="20"/>
      <c r="I11" s="20"/>
      <c r="J11" s="20"/>
      <c r="K11" s="20"/>
      <c r="L11" s="20"/>
      <c r="M11" s="20"/>
      <c r="N11" s="20"/>
      <c r="O11" s="20"/>
      <c r="P11" s="20"/>
      <c r="Q11" s="22"/>
    </row>
    <row r="12" spans="1:25" x14ac:dyDescent="0.25">
      <c r="A12" s="17" t="s">
        <v>121</v>
      </c>
      <c r="B12" s="20"/>
      <c r="C12" s="20"/>
      <c r="D12" s="20"/>
      <c r="E12" s="20"/>
      <c r="F12" s="20"/>
      <c r="G12" s="20"/>
      <c r="H12" s="20"/>
      <c r="I12" s="20"/>
      <c r="J12" s="20"/>
      <c r="K12" s="20"/>
      <c r="L12" s="20"/>
      <c r="M12" s="20"/>
      <c r="N12" s="20"/>
      <c r="O12" s="20"/>
      <c r="P12" s="20"/>
      <c r="Q12" s="22"/>
    </row>
    <row r="13" spans="1:25" x14ac:dyDescent="0.25">
      <c r="A13" s="17" t="s">
        <v>122</v>
      </c>
      <c r="B13" s="20"/>
      <c r="C13" s="20"/>
      <c r="D13" s="20"/>
      <c r="E13" s="20"/>
      <c r="F13" s="20"/>
      <c r="G13" s="20"/>
      <c r="H13" s="20"/>
      <c r="I13" s="20"/>
      <c r="J13" s="20"/>
      <c r="K13" s="20"/>
      <c r="L13" s="20"/>
      <c r="M13" s="20"/>
      <c r="N13" s="20"/>
      <c r="O13" s="20"/>
      <c r="P13" s="20"/>
      <c r="Q13" s="22"/>
    </row>
    <row r="14" spans="1:25" ht="7.5" customHeight="1" thickBot="1" x14ac:dyDescent="0.3">
      <c r="A14" s="17"/>
      <c r="B14" s="20"/>
      <c r="C14" s="20"/>
      <c r="D14" s="20"/>
      <c r="E14" s="20"/>
      <c r="F14" s="20"/>
      <c r="G14" s="20"/>
      <c r="H14" s="20"/>
      <c r="I14" s="20"/>
      <c r="J14" s="20"/>
      <c r="K14" s="20"/>
      <c r="L14" s="20"/>
      <c r="M14" s="20"/>
      <c r="N14" s="20"/>
      <c r="O14" s="20"/>
      <c r="P14" s="20"/>
      <c r="Q14" s="22"/>
    </row>
    <row r="15" spans="1:25" ht="93.75" customHeight="1" thickBot="1" x14ac:dyDescent="0.3">
      <c r="A15" s="60" t="s">
        <v>73</v>
      </c>
      <c r="B15" s="289" t="s">
        <v>74</v>
      </c>
      <c r="C15" s="290"/>
      <c r="D15" s="290"/>
      <c r="E15" s="291"/>
      <c r="F15" s="285" t="s">
        <v>123</v>
      </c>
      <c r="G15" s="233"/>
      <c r="H15" s="24" t="s">
        <v>76</v>
      </c>
      <c r="I15" s="24" t="s">
        <v>77</v>
      </c>
      <c r="J15" s="24" t="s">
        <v>78</v>
      </c>
      <c r="K15" s="24" t="s">
        <v>79</v>
      </c>
      <c r="L15" s="24" t="s">
        <v>124</v>
      </c>
      <c r="M15" s="24" t="s">
        <v>125</v>
      </c>
      <c r="N15" s="24" t="s">
        <v>126</v>
      </c>
      <c r="O15" s="24" t="s">
        <v>127</v>
      </c>
      <c r="P15" s="24" t="s">
        <v>128</v>
      </c>
      <c r="Q15" s="25" t="s">
        <v>129</v>
      </c>
    </row>
    <row r="16" spans="1:25" s="13" customFormat="1" ht="174" customHeight="1" thickBot="1" x14ac:dyDescent="0.3">
      <c r="A16" s="61" t="str">
        <f>+EVALUACION!B16</f>
        <v>SELECCIÓN</v>
      </c>
      <c r="B16" s="286" t="str">
        <f>+EVALUACION!C16</f>
        <v>Inadecuada evaluación de las ofertas y/o verificación de requisitos habilitantes</v>
      </c>
      <c r="C16" s="287"/>
      <c r="D16" s="287"/>
      <c r="E16" s="288"/>
      <c r="F16" s="283" t="s">
        <v>177</v>
      </c>
      <c r="G16" s="284"/>
      <c r="H16" s="28">
        <f>+EVALUACION!I16</f>
        <v>3</v>
      </c>
      <c r="I16" s="28">
        <f>+EVALUACION!J16</f>
        <v>4</v>
      </c>
      <c r="J16" s="28">
        <f>+H16+I16</f>
        <v>7</v>
      </c>
      <c r="K16" s="28" t="str">
        <f>IF(J16&lt;=4,"BAJO",IF(J16=5,"MEDIO",IF(J16=6,"ALTO",IF(J16=7,"ALTO","EXTREMO"))))</f>
        <v>ALTO</v>
      </c>
      <c r="L16" s="28" t="s">
        <v>198</v>
      </c>
      <c r="M16" s="62" t="s">
        <v>221</v>
      </c>
      <c r="N16" s="62" t="s">
        <v>200</v>
      </c>
      <c r="O16" s="62" t="s">
        <v>200</v>
      </c>
      <c r="P16" s="62" t="s">
        <v>201</v>
      </c>
      <c r="Q16" s="63" t="s">
        <v>202</v>
      </c>
    </row>
    <row r="17" spans="1:17" s="13" customFormat="1" ht="163.5" customHeight="1" thickBot="1" x14ac:dyDescent="0.3">
      <c r="A17" s="64" t="str">
        <f>+EVALUACION!B17</f>
        <v>EJECUCIÓN</v>
      </c>
      <c r="B17" s="274" t="str">
        <f>+EVALUACION!C17</f>
        <v>Inexistencia o limitaciones de medios de acceso y/o transporte de personas, materiales y/o equipos.</v>
      </c>
      <c r="C17" s="275"/>
      <c r="D17" s="275"/>
      <c r="E17" s="276"/>
      <c r="F17" s="259" t="s">
        <v>178</v>
      </c>
      <c r="G17" s="261"/>
      <c r="H17" s="33">
        <f>+EVALUACION!I17</f>
        <v>2</v>
      </c>
      <c r="I17" s="33">
        <f>+EVALUACION!J17</f>
        <v>4</v>
      </c>
      <c r="J17" s="33">
        <f>+H17+I17</f>
        <v>6</v>
      </c>
      <c r="K17" s="33" t="str">
        <f>IF(J17&lt;=4,"BAJO",IF(J17=5,"MEDIO",IF(J17=6,"ALTO",IF(J17=7,"ALTO","EXTREMO"))))</f>
        <v>ALTO</v>
      </c>
      <c r="L17" s="33" t="s">
        <v>198</v>
      </c>
      <c r="M17" s="62" t="s">
        <v>221</v>
      </c>
      <c r="N17" s="62" t="s">
        <v>200</v>
      </c>
      <c r="O17" s="62" t="s">
        <v>200</v>
      </c>
      <c r="P17" s="65" t="s">
        <v>203</v>
      </c>
      <c r="Q17" s="66" t="s">
        <v>200</v>
      </c>
    </row>
    <row r="18" spans="1:17" s="13" customFormat="1" ht="283.5" customHeight="1" thickBot="1" x14ac:dyDescent="0.3">
      <c r="A18" s="64" t="str">
        <f>+EVALUACION!B18</f>
        <v>EJECUCIÓN</v>
      </c>
      <c r="B18" s="274" t="str">
        <f>+EVALUACION!C18</f>
        <v>Variación de los precios del mercado</v>
      </c>
      <c r="C18" s="275"/>
      <c r="D18" s="275"/>
      <c r="E18" s="276"/>
      <c r="F18" s="259" t="s">
        <v>179</v>
      </c>
      <c r="G18" s="261"/>
      <c r="H18" s="33">
        <f>+EVALUACION!I18</f>
        <v>1</v>
      </c>
      <c r="I18" s="33">
        <f>+EVALUACION!J18</f>
        <v>4</v>
      </c>
      <c r="J18" s="33">
        <f t="shared" ref="J18:J29" si="0">+H18+I18</f>
        <v>5</v>
      </c>
      <c r="K18" s="33" t="str">
        <f t="shared" ref="K18:K35" si="1">IF(J18&lt;=4,"BAJO",IF(J18=5,"MEDIO",IF(J18=6,"ALTO",IF(J18=7,"ALTO","EXTREMO"))))</f>
        <v>MEDIO</v>
      </c>
      <c r="L18" s="33" t="s">
        <v>199</v>
      </c>
      <c r="M18" s="62" t="s">
        <v>221</v>
      </c>
      <c r="N18" s="62" t="s">
        <v>200</v>
      </c>
      <c r="O18" s="62" t="s">
        <v>200</v>
      </c>
      <c r="P18" s="65" t="s">
        <v>204</v>
      </c>
      <c r="Q18" s="66" t="s">
        <v>202</v>
      </c>
    </row>
    <row r="19" spans="1:17" s="13" customFormat="1" ht="114.75" customHeight="1" thickBot="1" x14ac:dyDescent="0.3">
      <c r="A19" s="64" t="str">
        <f>+EVALUACION!B19</f>
        <v>EJECUCIÓN</v>
      </c>
      <c r="B19" s="274" t="str">
        <f>+EVALUACION!C19</f>
        <v>Incremento en las cantidades de mano de obra y/o materiales por causas imputables al contratista</v>
      </c>
      <c r="C19" s="275"/>
      <c r="D19" s="275"/>
      <c r="E19" s="276"/>
      <c r="F19" s="259" t="s">
        <v>180</v>
      </c>
      <c r="G19" s="261"/>
      <c r="H19" s="33">
        <f>+EVALUACION!I19</f>
        <v>3</v>
      </c>
      <c r="I19" s="33">
        <f>+EVALUACION!J19</f>
        <v>4</v>
      </c>
      <c r="J19" s="33">
        <f t="shared" si="0"/>
        <v>7</v>
      </c>
      <c r="K19" s="33" t="str">
        <f t="shared" si="1"/>
        <v>ALTO</v>
      </c>
      <c r="L19" s="33" t="s">
        <v>199</v>
      </c>
      <c r="M19" s="62" t="s">
        <v>221</v>
      </c>
      <c r="N19" s="62" t="s">
        <v>200</v>
      </c>
      <c r="O19" s="62" t="s">
        <v>200</v>
      </c>
      <c r="P19" s="65" t="s">
        <v>205</v>
      </c>
      <c r="Q19" s="66" t="s">
        <v>200</v>
      </c>
    </row>
    <row r="20" spans="1:17" s="13" customFormat="1" ht="124.5" customHeight="1" thickBot="1" x14ac:dyDescent="0.3">
      <c r="A20" s="64" t="str">
        <f>+EVALUACION!B20</f>
        <v>EJECUCIÓN</v>
      </c>
      <c r="B20" s="274" t="str">
        <f>+EVALUACION!C20</f>
        <v>Demora en la solicitud  y suministro de materiales de obra y pago inoportuno a proveedores por parte del contratista</v>
      </c>
      <c r="C20" s="275"/>
      <c r="D20" s="275"/>
      <c r="E20" s="276"/>
      <c r="F20" s="259" t="s">
        <v>181</v>
      </c>
      <c r="G20" s="261"/>
      <c r="H20" s="33">
        <f>+EVALUACION!I20</f>
        <v>2</v>
      </c>
      <c r="I20" s="33">
        <f>+EVALUACION!J20</f>
        <v>4</v>
      </c>
      <c r="J20" s="33">
        <f t="shared" si="0"/>
        <v>6</v>
      </c>
      <c r="K20" s="33" t="str">
        <f t="shared" si="1"/>
        <v>ALTO</v>
      </c>
      <c r="L20" s="33" t="s">
        <v>199</v>
      </c>
      <c r="M20" s="62" t="s">
        <v>221</v>
      </c>
      <c r="N20" s="62" t="s">
        <v>200</v>
      </c>
      <c r="O20" s="62" t="s">
        <v>200</v>
      </c>
      <c r="P20" s="65" t="s">
        <v>206</v>
      </c>
      <c r="Q20" s="66" t="s">
        <v>200</v>
      </c>
    </row>
    <row r="21" spans="1:17" s="13" customFormat="1" ht="88.5" customHeight="1" thickBot="1" x14ac:dyDescent="0.3">
      <c r="A21" s="64" t="str">
        <f>+EVALUACION!B21</f>
        <v>EJECUCIÓN</v>
      </c>
      <c r="B21" s="274" t="str">
        <f>+EVALUACION!C21</f>
        <v>Daño, pérdida o hurto de materiales o equipos.</v>
      </c>
      <c r="C21" s="275"/>
      <c r="D21" s="275"/>
      <c r="E21" s="276"/>
      <c r="F21" s="259" t="s">
        <v>183</v>
      </c>
      <c r="G21" s="261"/>
      <c r="H21" s="33">
        <f>+EVALUACION!I21</f>
        <v>4</v>
      </c>
      <c r="I21" s="33">
        <f>+EVALUACION!J21</f>
        <v>5</v>
      </c>
      <c r="J21" s="33">
        <f t="shared" si="0"/>
        <v>9</v>
      </c>
      <c r="K21" s="33" t="str">
        <f t="shared" si="1"/>
        <v>EXTREMO</v>
      </c>
      <c r="L21" s="33" t="s">
        <v>199</v>
      </c>
      <c r="M21" s="62" t="s">
        <v>221</v>
      </c>
      <c r="N21" s="62" t="s">
        <v>200</v>
      </c>
      <c r="O21" s="62" t="s">
        <v>200</v>
      </c>
      <c r="P21" s="65" t="s">
        <v>207</v>
      </c>
      <c r="Q21" s="66" t="s">
        <v>200</v>
      </c>
    </row>
    <row r="22" spans="1:17" s="13" customFormat="1" ht="135" customHeight="1" thickBot="1" x14ac:dyDescent="0.3">
      <c r="A22" s="64" t="str">
        <f>+EVALUACION!B22</f>
        <v>EJECUCIÓN</v>
      </c>
      <c r="B22" s="274" t="str">
        <f>+EVALUACION!C22</f>
        <v>Incumplimiento del cronograma de obra por actividades no previstas</v>
      </c>
      <c r="C22" s="275"/>
      <c r="D22" s="275"/>
      <c r="E22" s="276"/>
      <c r="F22" s="259" t="s">
        <v>184</v>
      </c>
      <c r="G22" s="261"/>
      <c r="H22" s="33">
        <f>+EVALUACION!I22</f>
        <v>4</v>
      </c>
      <c r="I22" s="33">
        <f>+EVALUACION!J22</f>
        <v>5</v>
      </c>
      <c r="J22" s="33">
        <f t="shared" si="0"/>
        <v>9</v>
      </c>
      <c r="K22" s="33" t="str">
        <f t="shared" si="1"/>
        <v>EXTREMO</v>
      </c>
      <c r="L22" s="33" t="s">
        <v>199</v>
      </c>
      <c r="M22" s="62" t="s">
        <v>221</v>
      </c>
      <c r="N22" s="62" t="s">
        <v>200</v>
      </c>
      <c r="O22" s="62" t="s">
        <v>200</v>
      </c>
      <c r="P22" s="65" t="s">
        <v>208</v>
      </c>
      <c r="Q22" s="66" t="s">
        <v>200</v>
      </c>
    </row>
    <row r="23" spans="1:17" s="13" customFormat="1" ht="208.5" customHeight="1" thickBot="1" x14ac:dyDescent="0.3">
      <c r="A23" s="64" t="str">
        <f>+EVALUACION!B23</f>
        <v>EJECUCIÓN</v>
      </c>
      <c r="B23" s="274" t="str">
        <f>+EVALUACION!C23</f>
        <v xml:space="preserve">Incumplimiento del cronograma de obra por  falta de equipo humano </v>
      </c>
      <c r="C23" s="275"/>
      <c r="D23" s="275"/>
      <c r="E23" s="276"/>
      <c r="F23" s="259" t="s">
        <v>185</v>
      </c>
      <c r="G23" s="261"/>
      <c r="H23" s="33">
        <f>+EVALUACION!I23</f>
        <v>2</v>
      </c>
      <c r="I23" s="33">
        <f>+EVALUACION!J23</f>
        <v>4</v>
      </c>
      <c r="J23" s="33">
        <f t="shared" si="0"/>
        <v>6</v>
      </c>
      <c r="K23" s="33" t="str">
        <f t="shared" si="1"/>
        <v>ALTO</v>
      </c>
      <c r="L23" s="33" t="s">
        <v>198</v>
      </c>
      <c r="M23" s="62" t="s">
        <v>221</v>
      </c>
      <c r="N23" s="62" t="s">
        <v>200</v>
      </c>
      <c r="O23" s="62" t="s">
        <v>200</v>
      </c>
      <c r="P23" s="65" t="s">
        <v>209</v>
      </c>
      <c r="Q23" s="66" t="s">
        <v>200</v>
      </c>
    </row>
    <row r="24" spans="1:17" s="13" customFormat="1" ht="85.5" customHeight="1" thickBot="1" x14ac:dyDescent="0.3">
      <c r="A24" s="64" t="str">
        <f>+EVALUACION!B24</f>
        <v>EJECUCIÓN</v>
      </c>
      <c r="B24" s="274" t="str">
        <f>+EVALUACION!C24</f>
        <v>Errores en programación de la ejecución de las actividades de obra</v>
      </c>
      <c r="C24" s="275"/>
      <c r="D24" s="275"/>
      <c r="E24" s="276"/>
      <c r="F24" s="259" t="s">
        <v>186</v>
      </c>
      <c r="G24" s="261"/>
      <c r="H24" s="33">
        <f>+EVALUACION!I24</f>
        <v>4</v>
      </c>
      <c r="I24" s="33">
        <f>+EVALUACION!J24</f>
        <v>4</v>
      </c>
      <c r="J24" s="33">
        <f t="shared" si="0"/>
        <v>8</v>
      </c>
      <c r="K24" s="33" t="str">
        <f t="shared" si="1"/>
        <v>EXTREMO</v>
      </c>
      <c r="L24" s="33" t="s">
        <v>199</v>
      </c>
      <c r="M24" s="62" t="s">
        <v>221</v>
      </c>
      <c r="N24" s="62" t="s">
        <v>200</v>
      </c>
      <c r="O24" s="62" t="s">
        <v>200</v>
      </c>
      <c r="P24" s="65" t="s">
        <v>210</v>
      </c>
      <c r="Q24" s="66" t="s">
        <v>200</v>
      </c>
    </row>
    <row r="25" spans="1:17" s="13" customFormat="1" ht="110.25" customHeight="1" thickBot="1" x14ac:dyDescent="0.3">
      <c r="A25" s="64" t="str">
        <f>+EVALUACION!B25</f>
        <v>EJECUCIÓN</v>
      </c>
      <c r="B25" s="274" t="str">
        <f>+EVALUACION!C25</f>
        <v>Cambio de personal propuesto y aprobado</v>
      </c>
      <c r="C25" s="275"/>
      <c r="D25" s="275"/>
      <c r="E25" s="276"/>
      <c r="F25" s="259" t="s">
        <v>187</v>
      </c>
      <c r="G25" s="261"/>
      <c r="H25" s="33">
        <f>+EVALUACION!I25</f>
        <v>2</v>
      </c>
      <c r="I25" s="33">
        <f>+EVALUACION!J25</f>
        <v>2</v>
      </c>
      <c r="J25" s="33">
        <f t="shared" si="0"/>
        <v>4</v>
      </c>
      <c r="K25" s="33" t="str">
        <f t="shared" si="1"/>
        <v>BAJO</v>
      </c>
      <c r="L25" s="33" t="s">
        <v>198</v>
      </c>
      <c r="M25" s="62" t="s">
        <v>221</v>
      </c>
      <c r="N25" s="62" t="s">
        <v>200</v>
      </c>
      <c r="O25" s="62" t="s">
        <v>200</v>
      </c>
      <c r="P25" s="65" t="s">
        <v>211</v>
      </c>
      <c r="Q25" s="66" t="s">
        <v>200</v>
      </c>
    </row>
    <row r="26" spans="1:17" s="13" customFormat="1" ht="108.75" customHeight="1" thickBot="1" x14ac:dyDescent="0.3">
      <c r="A26" s="64" t="str">
        <f>+EVALUACION!B26</f>
        <v>EJECUCIÓN</v>
      </c>
      <c r="B26" s="274" t="str">
        <f>+EVALUACION!C26</f>
        <v>Fluctuación de los precios de los insumos</v>
      </c>
      <c r="C26" s="275"/>
      <c r="D26" s="275"/>
      <c r="E26" s="276"/>
      <c r="F26" s="259" t="s">
        <v>188</v>
      </c>
      <c r="G26" s="261"/>
      <c r="H26" s="33">
        <f>+EVALUACION!I26</f>
        <v>4</v>
      </c>
      <c r="I26" s="33">
        <f>+EVALUACION!J26</f>
        <v>4</v>
      </c>
      <c r="J26" s="33">
        <f t="shared" si="0"/>
        <v>8</v>
      </c>
      <c r="K26" s="33" t="str">
        <f t="shared" si="1"/>
        <v>EXTREMO</v>
      </c>
      <c r="L26" s="33" t="s">
        <v>199</v>
      </c>
      <c r="M26" s="62" t="s">
        <v>221</v>
      </c>
      <c r="N26" s="62" t="s">
        <v>200</v>
      </c>
      <c r="O26" s="62" t="s">
        <v>200</v>
      </c>
      <c r="P26" s="65" t="s">
        <v>212</v>
      </c>
      <c r="Q26" s="66" t="s">
        <v>200</v>
      </c>
    </row>
    <row r="27" spans="1:17" s="13" customFormat="1" ht="233.25" customHeight="1" thickBot="1" x14ac:dyDescent="0.3">
      <c r="A27" s="64" t="str">
        <f>+EVALUACION!B27</f>
        <v>EJECUCIÓN</v>
      </c>
      <c r="B27" s="274" t="str">
        <f>+EVALUACION!C27</f>
        <v>Daños a redes internas de servicios públicos</v>
      </c>
      <c r="C27" s="275"/>
      <c r="D27" s="275"/>
      <c r="E27" s="276"/>
      <c r="F27" s="259" t="s">
        <v>189</v>
      </c>
      <c r="G27" s="261"/>
      <c r="H27" s="33">
        <f>+EVALUACION!I27</f>
        <v>3</v>
      </c>
      <c r="I27" s="33">
        <f>+EVALUACION!J27</f>
        <v>4</v>
      </c>
      <c r="J27" s="33">
        <f t="shared" si="0"/>
        <v>7</v>
      </c>
      <c r="K27" s="33" t="str">
        <f t="shared" si="1"/>
        <v>ALTO</v>
      </c>
      <c r="L27" s="33" t="s">
        <v>199</v>
      </c>
      <c r="M27" s="62" t="s">
        <v>221</v>
      </c>
      <c r="N27" s="62" t="s">
        <v>200</v>
      </c>
      <c r="O27" s="62" t="s">
        <v>200</v>
      </c>
      <c r="P27" s="65" t="s">
        <v>213</v>
      </c>
      <c r="Q27" s="66" t="s">
        <v>200</v>
      </c>
    </row>
    <row r="28" spans="1:17" s="13" customFormat="1" ht="57.75" customHeight="1" thickBot="1" x14ac:dyDescent="0.3">
      <c r="A28" s="64" t="str">
        <f>+EVALUACION!B28</f>
        <v>EJECUCIÓN</v>
      </c>
      <c r="B28" s="274" t="str">
        <f>+EVALUACION!C28</f>
        <v>Daños causados a bienes o propiedades de terceros</v>
      </c>
      <c r="C28" s="275"/>
      <c r="D28" s="275"/>
      <c r="E28" s="276"/>
      <c r="F28" s="259" t="s">
        <v>190</v>
      </c>
      <c r="G28" s="261"/>
      <c r="H28" s="33">
        <f>+EVALUACION!I28</f>
        <v>3</v>
      </c>
      <c r="I28" s="33">
        <f>+EVALUACION!J28</f>
        <v>4</v>
      </c>
      <c r="J28" s="33">
        <f t="shared" si="0"/>
        <v>7</v>
      </c>
      <c r="K28" s="33" t="str">
        <f t="shared" si="1"/>
        <v>ALTO</v>
      </c>
      <c r="L28" s="33" t="s">
        <v>199</v>
      </c>
      <c r="M28" s="62" t="s">
        <v>221</v>
      </c>
      <c r="N28" s="62" t="s">
        <v>200</v>
      </c>
      <c r="O28" s="62" t="s">
        <v>200</v>
      </c>
      <c r="P28" s="65" t="s">
        <v>214</v>
      </c>
      <c r="Q28" s="66" t="s">
        <v>200</v>
      </c>
    </row>
    <row r="29" spans="1:17" s="13" customFormat="1" ht="147.75" customHeight="1" thickBot="1" x14ac:dyDescent="0.3">
      <c r="A29" s="64" t="str">
        <f>+EVALUACION!B29</f>
        <v>EJECUCIÓN</v>
      </c>
      <c r="B29" s="274" t="str">
        <f>+EVALUACION!C29</f>
        <v>Ocurrencia de accidentes laborales</v>
      </c>
      <c r="C29" s="275"/>
      <c r="D29" s="275"/>
      <c r="E29" s="276"/>
      <c r="F29" s="259" t="s">
        <v>191</v>
      </c>
      <c r="G29" s="261"/>
      <c r="H29" s="33">
        <f>+EVALUACION!I29</f>
        <v>2</v>
      </c>
      <c r="I29" s="33">
        <f>+EVALUACION!J29</f>
        <v>3</v>
      </c>
      <c r="J29" s="33">
        <f t="shared" si="0"/>
        <v>5</v>
      </c>
      <c r="K29" s="33" t="str">
        <f t="shared" si="1"/>
        <v>MEDIO</v>
      </c>
      <c r="L29" s="33" t="s">
        <v>198</v>
      </c>
      <c r="M29" s="62" t="s">
        <v>221</v>
      </c>
      <c r="N29" s="62" t="s">
        <v>200</v>
      </c>
      <c r="O29" s="62" t="s">
        <v>200</v>
      </c>
      <c r="P29" s="65" t="s">
        <v>215</v>
      </c>
      <c r="Q29" s="66" t="s">
        <v>200</v>
      </c>
    </row>
    <row r="30" spans="1:17" s="13" customFormat="1" ht="57.75" customHeight="1" thickBot="1" x14ac:dyDescent="0.3">
      <c r="A30" s="64" t="str">
        <f>+EVALUACION!B30</f>
        <v>EJECUCIÓN</v>
      </c>
      <c r="B30" s="274" t="str">
        <f>+EVALUACION!C30</f>
        <v>Suspensión o reducción del suministro de energía o agua</v>
      </c>
      <c r="C30" s="275"/>
      <c r="D30" s="275"/>
      <c r="E30" s="276"/>
      <c r="F30" s="259" t="s">
        <v>192</v>
      </c>
      <c r="G30" s="261"/>
      <c r="H30" s="33">
        <f>+EVALUACION!I30</f>
        <v>2</v>
      </c>
      <c r="I30" s="33">
        <f>+EVALUACION!J30</f>
        <v>2</v>
      </c>
      <c r="J30" s="33">
        <f t="shared" ref="J30:J35" si="2">+H30+I30</f>
        <v>4</v>
      </c>
      <c r="K30" s="33" t="str">
        <f t="shared" si="1"/>
        <v>BAJO</v>
      </c>
      <c r="L30" s="33" t="s">
        <v>199</v>
      </c>
      <c r="M30" s="62" t="s">
        <v>221</v>
      </c>
      <c r="N30" s="62" t="s">
        <v>200</v>
      </c>
      <c r="O30" s="62" t="s">
        <v>200</v>
      </c>
      <c r="P30" s="65" t="s">
        <v>216</v>
      </c>
      <c r="Q30" s="66" t="s">
        <v>200</v>
      </c>
    </row>
    <row r="31" spans="1:17" s="13" customFormat="1" ht="136.5" customHeight="1" thickBot="1" x14ac:dyDescent="0.3">
      <c r="A31" s="64" t="str">
        <f>+EVALUACION!B31</f>
        <v>EJECUCIÓN</v>
      </c>
      <c r="B31" s="274" t="str">
        <f>+EVALUACION!C31</f>
        <v>Iliquidez del contratista para el cumplimiento del contrato</v>
      </c>
      <c r="C31" s="275"/>
      <c r="D31" s="275"/>
      <c r="E31" s="276"/>
      <c r="F31" s="259" t="s">
        <v>193</v>
      </c>
      <c r="G31" s="261"/>
      <c r="H31" s="33">
        <f>+EVALUACION!I31</f>
        <v>2</v>
      </c>
      <c r="I31" s="33">
        <f>+EVALUACION!J31</f>
        <v>4</v>
      </c>
      <c r="J31" s="33">
        <f t="shared" si="2"/>
        <v>6</v>
      </c>
      <c r="K31" s="33" t="str">
        <f t="shared" si="1"/>
        <v>ALTO</v>
      </c>
      <c r="L31" s="33" t="s">
        <v>199</v>
      </c>
      <c r="M31" s="62" t="s">
        <v>221</v>
      </c>
      <c r="N31" s="62" t="s">
        <v>200</v>
      </c>
      <c r="O31" s="62" t="s">
        <v>200</v>
      </c>
      <c r="P31" s="65" t="s">
        <v>217</v>
      </c>
      <c r="Q31" s="66" t="s">
        <v>200</v>
      </c>
    </row>
    <row r="32" spans="1:17" s="13" customFormat="1" ht="105" customHeight="1" thickBot="1" x14ac:dyDescent="0.3">
      <c r="A32" s="64" t="str">
        <f>+EVALUACION!B32</f>
        <v>EJECUCIÓN</v>
      </c>
      <c r="B32" s="274" t="str">
        <f>+EVALUACION!C32</f>
        <v>Parálisis de las actividades por parte de empleados o personal del contratista</v>
      </c>
      <c r="C32" s="275"/>
      <c r="D32" s="275"/>
      <c r="E32" s="276"/>
      <c r="F32" s="259" t="s">
        <v>194</v>
      </c>
      <c r="G32" s="261"/>
      <c r="H32" s="33">
        <f>+EVALUACION!I32</f>
        <v>1</v>
      </c>
      <c r="I32" s="33">
        <f>+EVALUACION!J32</f>
        <v>4</v>
      </c>
      <c r="J32" s="33">
        <f t="shared" si="2"/>
        <v>5</v>
      </c>
      <c r="K32" s="33" t="str">
        <f t="shared" si="1"/>
        <v>MEDIO</v>
      </c>
      <c r="L32" s="33" t="s">
        <v>199</v>
      </c>
      <c r="M32" s="62" t="s">
        <v>221</v>
      </c>
      <c r="N32" s="62" t="s">
        <v>200</v>
      </c>
      <c r="O32" s="62" t="s">
        <v>200</v>
      </c>
      <c r="P32" s="65" t="s">
        <v>215</v>
      </c>
      <c r="Q32" s="66" t="s">
        <v>200</v>
      </c>
    </row>
    <row r="33" spans="1:22" s="13" customFormat="1" ht="133.5" customHeight="1" thickBot="1" x14ac:dyDescent="0.3">
      <c r="A33" s="64" t="str">
        <f>+EVALUACION!B33</f>
        <v>EJECUCIÓN</v>
      </c>
      <c r="B33" s="274" t="str">
        <f>+EVALUACION!C33</f>
        <v>Huelgas, disturbios, paros de trabajadores o transporte, situaciones de orden público</v>
      </c>
      <c r="C33" s="275"/>
      <c r="D33" s="275"/>
      <c r="E33" s="276"/>
      <c r="F33" s="259" t="s">
        <v>195</v>
      </c>
      <c r="G33" s="261"/>
      <c r="H33" s="33">
        <f>+EVALUACION!I33</f>
        <v>1</v>
      </c>
      <c r="I33" s="33">
        <f>+EVALUACION!J33</f>
        <v>3</v>
      </c>
      <c r="J33" s="33">
        <f t="shared" si="2"/>
        <v>4</v>
      </c>
      <c r="K33" s="33" t="str">
        <f t="shared" si="1"/>
        <v>BAJO</v>
      </c>
      <c r="L33" s="33" t="s">
        <v>199</v>
      </c>
      <c r="M33" s="62" t="s">
        <v>221</v>
      </c>
      <c r="N33" s="62" t="s">
        <v>200</v>
      </c>
      <c r="O33" s="62" t="s">
        <v>200</v>
      </c>
      <c r="P33" s="65" t="s">
        <v>218</v>
      </c>
      <c r="Q33" s="66" t="s">
        <v>200</v>
      </c>
    </row>
    <row r="34" spans="1:22" s="13" customFormat="1" ht="105" customHeight="1" thickBot="1" x14ac:dyDescent="0.3">
      <c r="A34" s="64" t="str">
        <f>+EVALUACION!B34</f>
        <v>EJECUCIÓN</v>
      </c>
      <c r="B34" s="274" t="str">
        <f>+EVALUACION!C34</f>
        <v>Afectaciones a la estabilidad de la obra por intervención de terceros</v>
      </c>
      <c r="C34" s="275"/>
      <c r="D34" s="275"/>
      <c r="E34" s="276"/>
      <c r="F34" s="259" t="s">
        <v>196</v>
      </c>
      <c r="G34" s="261"/>
      <c r="H34" s="33">
        <f>+EVALUACION!I34</f>
        <v>3</v>
      </c>
      <c r="I34" s="33">
        <f>+EVALUACION!J34</f>
        <v>4</v>
      </c>
      <c r="J34" s="33">
        <f t="shared" si="2"/>
        <v>7</v>
      </c>
      <c r="K34" s="33" t="str">
        <f t="shared" si="1"/>
        <v>ALTO</v>
      </c>
      <c r="L34" s="33" t="s">
        <v>198</v>
      </c>
      <c r="M34" s="62" t="s">
        <v>221</v>
      </c>
      <c r="N34" s="62" t="s">
        <v>200</v>
      </c>
      <c r="O34" s="62" t="s">
        <v>200</v>
      </c>
      <c r="P34" s="65" t="s">
        <v>219</v>
      </c>
      <c r="Q34" s="66" t="s">
        <v>200</v>
      </c>
    </row>
    <row r="35" spans="1:22" s="13" customFormat="1" ht="167.25" customHeight="1" thickBot="1" x14ac:dyDescent="0.3">
      <c r="A35" s="67" t="str">
        <f>+EVALUACION!B35</f>
        <v>EJECUCIÓN</v>
      </c>
      <c r="B35" s="278" t="str">
        <f>+EVALUACION!C35</f>
        <v>Productos incompletos para el inicio de la liquidación</v>
      </c>
      <c r="C35" s="279"/>
      <c r="D35" s="279"/>
      <c r="E35" s="280"/>
      <c r="F35" s="281" t="s">
        <v>197</v>
      </c>
      <c r="G35" s="282"/>
      <c r="H35" s="38">
        <f>+EVALUACION!I35</f>
        <v>3</v>
      </c>
      <c r="I35" s="38">
        <f>+EVALUACION!J35</f>
        <v>3</v>
      </c>
      <c r="J35" s="38">
        <f t="shared" si="2"/>
        <v>6</v>
      </c>
      <c r="K35" s="38" t="str">
        <f t="shared" si="1"/>
        <v>ALTO</v>
      </c>
      <c r="L35" s="38" t="s">
        <v>199</v>
      </c>
      <c r="M35" s="62" t="s">
        <v>221</v>
      </c>
      <c r="N35" s="62" t="s">
        <v>200</v>
      </c>
      <c r="O35" s="62" t="s">
        <v>200</v>
      </c>
      <c r="P35" s="68" t="s">
        <v>220</v>
      </c>
      <c r="Q35" s="66" t="s">
        <v>200</v>
      </c>
    </row>
    <row r="36" spans="1:22" ht="12.75" customHeight="1" x14ac:dyDescent="0.25">
      <c r="A36" s="17"/>
      <c r="B36" s="20"/>
      <c r="C36" s="20"/>
      <c r="D36" s="20"/>
      <c r="E36" s="20"/>
      <c r="F36" s="20"/>
      <c r="G36" s="20"/>
      <c r="H36" s="20"/>
      <c r="I36" s="20"/>
      <c r="J36" s="20"/>
      <c r="K36" s="20"/>
      <c r="L36" s="20"/>
      <c r="M36" s="20"/>
      <c r="N36" s="20"/>
      <c r="O36" s="20"/>
      <c r="P36" s="20"/>
      <c r="Q36" s="22"/>
    </row>
    <row r="37" spans="1:22" x14ac:dyDescent="0.25">
      <c r="A37" s="17"/>
      <c r="B37" s="277" t="s">
        <v>108</v>
      </c>
      <c r="C37" s="277"/>
      <c r="D37" s="277"/>
      <c r="E37" s="277"/>
      <c r="F37" s="20"/>
      <c r="G37" s="203" t="s">
        <v>130</v>
      </c>
      <c r="H37" s="203"/>
      <c r="I37" s="203"/>
      <c r="J37" s="203"/>
      <c r="K37" s="69"/>
      <c r="L37" s="69"/>
      <c r="M37" s="69"/>
      <c r="N37" s="69"/>
      <c r="O37" s="69"/>
      <c r="P37" s="69"/>
      <c r="Q37" s="22"/>
    </row>
    <row r="38" spans="1:22" ht="19.5" customHeight="1" x14ac:dyDescent="0.25">
      <c r="A38" s="225" t="s">
        <v>80</v>
      </c>
      <c r="B38" s="257" t="s">
        <v>81</v>
      </c>
      <c r="C38" s="262"/>
      <c r="D38" s="258"/>
      <c r="E38" s="44" t="s">
        <v>82</v>
      </c>
      <c r="F38" s="20"/>
      <c r="G38" s="257" t="s">
        <v>83</v>
      </c>
      <c r="H38" s="258"/>
      <c r="I38" s="257" t="s">
        <v>82</v>
      </c>
      <c r="J38" s="258"/>
      <c r="K38" s="49"/>
      <c r="L38" s="49"/>
      <c r="M38" s="203" t="s">
        <v>108</v>
      </c>
      <c r="N38" s="203"/>
      <c r="O38" s="203"/>
      <c r="P38" s="49"/>
      <c r="Q38" s="22"/>
    </row>
    <row r="39" spans="1:22" ht="21" customHeight="1" x14ac:dyDescent="0.25">
      <c r="A39" s="225"/>
      <c r="B39" s="259" t="s">
        <v>84</v>
      </c>
      <c r="C39" s="260"/>
      <c r="D39" s="261"/>
      <c r="E39" s="46">
        <v>1</v>
      </c>
      <c r="F39" s="20"/>
      <c r="G39" s="259" t="s">
        <v>85</v>
      </c>
      <c r="H39" s="261"/>
      <c r="I39" s="259">
        <v>1</v>
      </c>
      <c r="J39" s="261"/>
      <c r="K39" s="49"/>
      <c r="L39" s="49"/>
      <c r="M39" s="253" t="s">
        <v>94</v>
      </c>
      <c r="N39" s="254"/>
      <c r="O39" s="70" t="s">
        <v>107</v>
      </c>
      <c r="P39" s="49"/>
      <c r="Q39" s="22"/>
    </row>
    <row r="40" spans="1:22" ht="15.75" customHeight="1" x14ac:dyDescent="0.25">
      <c r="A40" s="225"/>
      <c r="B40" s="259" t="s">
        <v>86</v>
      </c>
      <c r="C40" s="260"/>
      <c r="D40" s="261"/>
      <c r="E40" s="46">
        <v>2</v>
      </c>
      <c r="F40" s="20"/>
      <c r="G40" s="259" t="s">
        <v>87</v>
      </c>
      <c r="H40" s="261"/>
      <c r="I40" s="259">
        <v>2</v>
      </c>
      <c r="J40" s="261"/>
      <c r="K40" s="49"/>
      <c r="L40" s="49"/>
      <c r="M40" s="242" t="s">
        <v>109</v>
      </c>
      <c r="N40" s="243"/>
      <c r="O40" s="71" t="s">
        <v>110</v>
      </c>
      <c r="P40" s="49"/>
      <c r="Q40" s="22"/>
      <c r="S40" s="3"/>
      <c r="T40" s="3"/>
      <c r="U40" s="3"/>
      <c r="V40" s="3"/>
    </row>
    <row r="41" spans="1:22" ht="24.75" customHeight="1" x14ac:dyDescent="0.25">
      <c r="A41" s="225"/>
      <c r="B41" s="259" t="s">
        <v>88</v>
      </c>
      <c r="C41" s="260"/>
      <c r="D41" s="261"/>
      <c r="E41" s="46">
        <v>3</v>
      </c>
      <c r="F41" s="20"/>
      <c r="G41" s="259" t="s">
        <v>89</v>
      </c>
      <c r="H41" s="261"/>
      <c r="I41" s="259">
        <v>3</v>
      </c>
      <c r="J41" s="261"/>
      <c r="K41" s="49"/>
      <c r="L41" s="49"/>
      <c r="M41" s="211" t="s">
        <v>111</v>
      </c>
      <c r="N41" s="244"/>
      <c r="O41" s="71" t="s">
        <v>112</v>
      </c>
      <c r="P41" s="49"/>
      <c r="Q41" s="22"/>
    </row>
    <row r="42" spans="1:22" ht="18" customHeight="1" x14ac:dyDescent="0.25">
      <c r="A42" s="225"/>
      <c r="B42" s="259" t="s">
        <v>90</v>
      </c>
      <c r="C42" s="260"/>
      <c r="D42" s="261"/>
      <c r="E42" s="46">
        <v>4</v>
      </c>
      <c r="F42" s="20"/>
      <c r="G42" s="259" t="s">
        <v>91</v>
      </c>
      <c r="H42" s="261"/>
      <c r="I42" s="259">
        <v>4</v>
      </c>
      <c r="J42" s="261"/>
      <c r="K42" s="49"/>
      <c r="L42" s="49"/>
      <c r="M42" s="250">
        <v>5</v>
      </c>
      <c r="N42" s="251"/>
      <c r="O42" s="71" t="s">
        <v>113</v>
      </c>
      <c r="P42" s="49"/>
      <c r="Q42" s="22"/>
    </row>
    <row r="43" spans="1:22" ht="21" customHeight="1" thickBot="1" x14ac:dyDescent="0.3">
      <c r="A43" s="225"/>
      <c r="B43" s="259" t="s">
        <v>92</v>
      </c>
      <c r="C43" s="260"/>
      <c r="D43" s="261"/>
      <c r="E43" s="46">
        <v>5</v>
      </c>
      <c r="F43" s="20"/>
      <c r="G43" s="259" t="s">
        <v>93</v>
      </c>
      <c r="H43" s="261"/>
      <c r="I43" s="259">
        <v>5</v>
      </c>
      <c r="J43" s="261"/>
      <c r="K43" s="49"/>
      <c r="L43" s="49"/>
      <c r="M43" s="272" t="s">
        <v>114</v>
      </c>
      <c r="N43" s="273"/>
      <c r="O43" s="72" t="s">
        <v>115</v>
      </c>
      <c r="P43" s="49"/>
      <c r="Q43" s="22"/>
    </row>
    <row r="44" spans="1:22" x14ac:dyDescent="0.25">
      <c r="A44" s="17"/>
      <c r="B44" s="20"/>
      <c r="C44" s="20"/>
      <c r="D44" s="20"/>
      <c r="E44" s="20"/>
      <c r="F44" s="20"/>
      <c r="G44" s="20"/>
      <c r="H44" s="20"/>
      <c r="I44" s="20"/>
      <c r="J44" s="20"/>
      <c r="K44" s="20"/>
      <c r="L44" s="20"/>
      <c r="M44" s="20"/>
      <c r="N44" s="20"/>
      <c r="O44" s="20"/>
      <c r="P44" s="20"/>
      <c r="Q44" s="22"/>
    </row>
    <row r="45" spans="1:22" ht="18" customHeight="1" x14ac:dyDescent="0.25">
      <c r="A45" s="17"/>
      <c r="B45" s="203" t="s">
        <v>94</v>
      </c>
      <c r="C45" s="203"/>
      <c r="D45" s="203"/>
      <c r="E45" s="203"/>
      <c r="F45" s="203"/>
      <c r="G45" s="203"/>
      <c r="H45" s="203"/>
      <c r="I45" s="203"/>
      <c r="J45" s="203"/>
      <c r="K45" s="203"/>
      <c r="L45" s="203"/>
      <c r="M45" s="203"/>
      <c r="N45" s="203"/>
      <c r="O45" s="203"/>
      <c r="P45" s="203"/>
      <c r="Q45" s="22"/>
    </row>
    <row r="46" spans="1:22" ht="68.25" customHeight="1" x14ac:dyDescent="0.25">
      <c r="A46" s="17"/>
      <c r="B46" s="259" t="s">
        <v>95</v>
      </c>
      <c r="C46" s="260"/>
      <c r="D46" s="260"/>
      <c r="E46" s="261"/>
      <c r="F46" s="259" t="s">
        <v>96</v>
      </c>
      <c r="G46" s="261"/>
      <c r="H46" s="259" t="s">
        <v>97</v>
      </c>
      <c r="I46" s="260"/>
      <c r="J46" s="261"/>
      <c r="K46" s="259" t="s">
        <v>98</v>
      </c>
      <c r="L46" s="261"/>
      <c r="M46" s="259" t="s">
        <v>99</v>
      </c>
      <c r="N46" s="261"/>
      <c r="O46" s="259" t="s">
        <v>100</v>
      </c>
      <c r="P46" s="261"/>
      <c r="Q46" s="22"/>
    </row>
    <row r="47" spans="1:22" ht="60" customHeight="1" x14ac:dyDescent="0.25">
      <c r="A47" s="17"/>
      <c r="B47" s="259" t="s">
        <v>101</v>
      </c>
      <c r="C47" s="260"/>
      <c r="D47" s="260"/>
      <c r="E47" s="261"/>
      <c r="F47" s="259" t="s">
        <v>102</v>
      </c>
      <c r="G47" s="261"/>
      <c r="H47" s="259" t="s">
        <v>103</v>
      </c>
      <c r="I47" s="260"/>
      <c r="J47" s="261"/>
      <c r="K47" s="259" t="s">
        <v>104</v>
      </c>
      <c r="L47" s="261"/>
      <c r="M47" s="259" t="s">
        <v>105</v>
      </c>
      <c r="N47" s="261"/>
      <c r="O47" s="259" t="s">
        <v>106</v>
      </c>
      <c r="P47" s="261"/>
      <c r="Q47" s="22"/>
    </row>
    <row r="48" spans="1:22" x14ac:dyDescent="0.25">
      <c r="A48" s="17"/>
      <c r="B48" s="264" t="s">
        <v>81</v>
      </c>
      <c r="C48" s="265"/>
      <c r="D48" s="266"/>
      <c r="E48" s="270" t="s">
        <v>82</v>
      </c>
      <c r="F48" s="253" t="s">
        <v>85</v>
      </c>
      <c r="G48" s="254"/>
      <c r="H48" s="253" t="s">
        <v>87</v>
      </c>
      <c r="I48" s="255"/>
      <c r="J48" s="254"/>
      <c r="K48" s="253" t="s">
        <v>89</v>
      </c>
      <c r="L48" s="254"/>
      <c r="M48" s="253" t="s">
        <v>91</v>
      </c>
      <c r="N48" s="254"/>
      <c r="O48" s="257" t="s">
        <v>93</v>
      </c>
      <c r="P48" s="258"/>
      <c r="Q48" s="22"/>
    </row>
    <row r="49" spans="1:17" x14ac:dyDescent="0.25">
      <c r="A49" s="17"/>
      <c r="B49" s="267"/>
      <c r="C49" s="268"/>
      <c r="D49" s="269"/>
      <c r="E49" s="271"/>
      <c r="F49" s="245">
        <v>1</v>
      </c>
      <c r="G49" s="246"/>
      <c r="H49" s="245">
        <v>2</v>
      </c>
      <c r="I49" s="256"/>
      <c r="J49" s="246"/>
      <c r="K49" s="245">
        <v>3</v>
      </c>
      <c r="L49" s="246"/>
      <c r="M49" s="245">
        <v>4</v>
      </c>
      <c r="N49" s="246"/>
      <c r="O49" s="245">
        <v>5</v>
      </c>
      <c r="P49" s="246"/>
      <c r="Q49" s="22"/>
    </row>
    <row r="50" spans="1:17" ht="19.5" customHeight="1" x14ac:dyDescent="0.25">
      <c r="A50" s="17"/>
      <c r="B50" s="259" t="s">
        <v>84</v>
      </c>
      <c r="C50" s="260"/>
      <c r="D50" s="261"/>
      <c r="E50" s="53">
        <v>1</v>
      </c>
      <c r="F50" s="247">
        <v>2</v>
      </c>
      <c r="G50" s="249"/>
      <c r="H50" s="247">
        <v>3</v>
      </c>
      <c r="I50" s="248"/>
      <c r="J50" s="249"/>
      <c r="K50" s="247">
        <v>4</v>
      </c>
      <c r="L50" s="249"/>
      <c r="M50" s="250">
        <v>5</v>
      </c>
      <c r="N50" s="251"/>
      <c r="O50" s="211">
        <v>6</v>
      </c>
      <c r="P50" s="244"/>
      <c r="Q50" s="22"/>
    </row>
    <row r="51" spans="1:17" ht="21.75" customHeight="1" x14ac:dyDescent="0.25">
      <c r="A51" s="17"/>
      <c r="B51" s="259" t="s">
        <v>86</v>
      </c>
      <c r="C51" s="260"/>
      <c r="D51" s="261"/>
      <c r="E51" s="53">
        <v>2</v>
      </c>
      <c r="F51" s="247">
        <v>3</v>
      </c>
      <c r="G51" s="249"/>
      <c r="H51" s="247">
        <v>4</v>
      </c>
      <c r="I51" s="248"/>
      <c r="J51" s="249"/>
      <c r="K51" s="250">
        <v>5</v>
      </c>
      <c r="L51" s="251"/>
      <c r="M51" s="211">
        <v>6</v>
      </c>
      <c r="N51" s="244"/>
      <c r="O51" s="211">
        <v>7</v>
      </c>
      <c r="P51" s="244"/>
      <c r="Q51" s="22"/>
    </row>
    <row r="52" spans="1:17" ht="21" customHeight="1" x14ac:dyDescent="0.25">
      <c r="A52" s="17"/>
      <c r="B52" s="259" t="s">
        <v>88</v>
      </c>
      <c r="C52" s="260"/>
      <c r="D52" s="261"/>
      <c r="E52" s="53">
        <v>3</v>
      </c>
      <c r="F52" s="247">
        <v>4</v>
      </c>
      <c r="G52" s="249"/>
      <c r="H52" s="250">
        <v>5</v>
      </c>
      <c r="I52" s="263"/>
      <c r="J52" s="251"/>
      <c r="K52" s="211">
        <v>6</v>
      </c>
      <c r="L52" s="244"/>
      <c r="M52" s="211">
        <v>7</v>
      </c>
      <c r="N52" s="244"/>
      <c r="O52" s="242">
        <v>8</v>
      </c>
      <c r="P52" s="243"/>
      <c r="Q52" s="22"/>
    </row>
    <row r="53" spans="1:17" ht="21" customHeight="1" x14ac:dyDescent="0.25">
      <c r="A53" s="17"/>
      <c r="B53" s="259" t="s">
        <v>90</v>
      </c>
      <c r="C53" s="260"/>
      <c r="D53" s="261"/>
      <c r="E53" s="53">
        <v>4</v>
      </c>
      <c r="F53" s="250">
        <v>5</v>
      </c>
      <c r="G53" s="251"/>
      <c r="H53" s="211">
        <v>6</v>
      </c>
      <c r="I53" s="252"/>
      <c r="J53" s="244"/>
      <c r="K53" s="211">
        <v>7</v>
      </c>
      <c r="L53" s="244"/>
      <c r="M53" s="242">
        <v>8</v>
      </c>
      <c r="N53" s="243"/>
      <c r="O53" s="242">
        <v>9</v>
      </c>
      <c r="P53" s="243"/>
      <c r="Q53" s="22"/>
    </row>
    <row r="54" spans="1:17" ht="21" customHeight="1" x14ac:dyDescent="0.25">
      <c r="A54" s="17"/>
      <c r="B54" s="259" t="s">
        <v>92</v>
      </c>
      <c r="C54" s="260"/>
      <c r="D54" s="261"/>
      <c r="E54" s="53">
        <v>5</v>
      </c>
      <c r="F54" s="211">
        <v>6</v>
      </c>
      <c r="G54" s="244"/>
      <c r="H54" s="211">
        <v>7</v>
      </c>
      <c r="I54" s="252"/>
      <c r="J54" s="244"/>
      <c r="K54" s="242">
        <v>8</v>
      </c>
      <c r="L54" s="243"/>
      <c r="M54" s="242">
        <v>9</v>
      </c>
      <c r="N54" s="243"/>
      <c r="O54" s="242">
        <v>10</v>
      </c>
      <c r="P54" s="243"/>
      <c r="Q54" s="22"/>
    </row>
    <row r="55" spans="1:17" ht="13.8" thickBot="1" x14ac:dyDescent="0.3">
      <c r="A55" s="73"/>
      <c r="B55" s="74"/>
      <c r="C55" s="74"/>
      <c r="D55" s="74"/>
      <c r="E55" s="74"/>
      <c r="F55" s="74"/>
      <c r="G55" s="74"/>
      <c r="H55" s="74"/>
      <c r="I55" s="74"/>
      <c r="J55" s="74"/>
      <c r="K55" s="74"/>
      <c r="L55" s="74"/>
      <c r="M55" s="74"/>
      <c r="N55" s="74"/>
      <c r="O55" s="74"/>
      <c r="P55" s="74"/>
      <c r="Q55" s="75"/>
    </row>
  </sheetData>
  <mergeCells count="129">
    <mergeCell ref="P2:Q4"/>
    <mergeCell ref="A2:C4"/>
    <mergeCell ref="D2:O4"/>
    <mergeCell ref="B26:E26"/>
    <mergeCell ref="F26:G26"/>
    <mergeCell ref="A6:Q6"/>
    <mergeCell ref="A7:Q7"/>
    <mergeCell ref="F16:G16"/>
    <mergeCell ref="F15:G15"/>
    <mergeCell ref="B21:E21"/>
    <mergeCell ref="F21:G21"/>
    <mergeCell ref="B16:E16"/>
    <mergeCell ref="B20:E20"/>
    <mergeCell ref="F20:G20"/>
    <mergeCell ref="B17:E17"/>
    <mergeCell ref="F17:G17"/>
    <mergeCell ref="B15:E15"/>
    <mergeCell ref="B22:E22"/>
    <mergeCell ref="F22:G22"/>
    <mergeCell ref="B18:E18"/>
    <mergeCell ref="F18:G18"/>
    <mergeCell ref="B19:E19"/>
    <mergeCell ref="F19:G19"/>
    <mergeCell ref="B23:E23"/>
    <mergeCell ref="B37:E37"/>
    <mergeCell ref="G37:J37"/>
    <mergeCell ref="B30:E30"/>
    <mergeCell ref="B27:E27"/>
    <mergeCell ref="F27:G27"/>
    <mergeCell ref="B28:E28"/>
    <mergeCell ref="F28:G28"/>
    <mergeCell ref="B29:E29"/>
    <mergeCell ref="F29:G29"/>
    <mergeCell ref="B34:E34"/>
    <mergeCell ref="F34:G34"/>
    <mergeCell ref="B35:E35"/>
    <mergeCell ref="F35:G35"/>
    <mergeCell ref="F23:G23"/>
    <mergeCell ref="B24:E24"/>
    <mergeCell ref="F24:G24"/>
    <mergeCell ref="B25:E25"/>
    <mergeCell ref="F25:G25"/>
    <mergeCell ref="F31:G31"/>
    <mergeCell ref="B32:E32"/>
    <mergeCell ref="F32:G32"/>
    <mergeCell ref="B33:E33"/>
    <mergeCell ref="F33:G33"/>
    <mergeCell ref="F30:G30"/>
    <mergeCell ref="B31:E31"/>
    <mergeCell ref="B54:D54"/>
    <mergeCell ref="M38:O38"/>
    <mergeCell ref="M39:N39"/>
    <mergeCell ref="M40:N40"/>
    <mergeCell ref="B41:D41"/>
    <mergeCell ref="G41:H41"/>
    <mergeCell ref="I41:J41"/>
    <mergeCell ref="I38:J38"/>
    <mergeCell ref="B39:D39"/>
    <mergeCell ref="I40:J40"/>
    <mergeCell ref="M41:N41"/>
    <mergeCell ref="M46:N46"/>
    <mergeCell ref="M47:N47"/>
    <mergeCell ref="K46:L46"/>
    <mergeCell ref="K47:L47"/>
    <mergeCell ref="M42:N42"/>
    <mergeCell ref="M43:N43"/>
    <mergeCell ref="O46:P46"/>
    <mergeCell ref="O47:P47"/>
    <mergeCell ref="K48:L48"/>
    <mergeCell ref="H54:J54"/>
    <mergeCell ref="O54:P54"/>
    <mergeCell ref="M54:N54"/>
    <mergeCell ref="G39:H39"/>
    <mergeCell ref="A38:A43"/>
    <mergeCell ref="B38:D38"/>
    <mergeCell ref="G38:H38"/>
    <mergeCell ref="B50:D50"/>
    <mergeCell ref="B51:D51"/>
    <mergeCell ref="B52:D52"/>
    <mergeCell ref="B46:E46"/>
    <mergeCell ref="B47:E47"/>
    <mergeCell ref="H52:J52"/>
    <mergeCell ref="B42:D42"/>
    <mergeCell ref="B43:D43"/>
    <mergeCell ref="G43:H43"/>
    <mergeCell ref="I43:J43"/>
    <mergeCell ref="B48:D49"/>
    <mergeCell ref="I42:J42"/>
    <mergeCell ref="E48:E49"/>
    <mergeCell ref="G42:H42"/>
    <mergeCell ref="F46:G46"/>
    <mergeCell ref="F47:G47"/>
    <mergeCell ref="H46:J46"/>
    <mergeCell ref="H47:J47"/>
    <mergeCell ref="I39:J39"/>
    <mergeCell ref="B40:D40"/>
    <mergeCell ref="G40:H40"/>
    <mergeCell ref="B45:P45"/>
    <mergeCell ref="F48:G48"/>
    <mergeCell ref="F49:G49"/>
    <mergeCell ref="F50:G50"/>
    <mergeCell ref="F51:G51"/>
    <mergeCell ref="F52:G52"/>
    <mergeCell ref="K53:L53"/>
    <mergeCell ref="O50:P50"/>
    <mergeCell ref="O51:P51"/>
    <mergeCell ref="K50:L50"/>
    <mergeCell ref="K51:L51"/>
    <mergeCell ref="H48:J48"/>
    <mergeCell ref="O49:P49"/>
    <mergeCell ref="H49:J49"/>
    <mergeCell ref="H50:J50"/>
    <mergeCell ref="F53:G53"/>
    <mergeCell ref="M48:N48"/>
    <mergeCell ref="O48:P48"/>
    <mergeCell ref="O52:P52"/>
    <mergeCell ref="O53:P53"/>
    <mergeCell ref="B53:D53"/>
    <mergeCell ref="K54:L54"/>
    <mergeCell ref="K52:L52"/>
    <mergeCell ref="K49:L49"/>
    <mergeCell ref="F54:G54"/>
    <mergeCell ref="H51:J51"/>
    <mergeCell ref="M49:N49"/>
    <mergeCell ref="M50:N50"/>
    <mergeCell ref="M51:N51"/>
    <mergeCell ref="M52:N52"/>
    <mergeCell ref="M53:N53"/>
    <mergeCell ref="H53:J53"/>
  </mergeCells>
  <conditionalFormatting sqref="I16:J35 L16:P35">
    <cfRule type="expression" dxfId="12" priority="29" stopIfTrue="1">
      <formula>"""bajo"""</formula>
    </cfRule>
  </conditionalFormatting>
  <conditionalFormatting sqref="K16:K35">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19"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9"/>
  <sheetViews>
    <sheetView showGridLines="0" topLeftCell="A11" zoomScale="70" zoomScaleNormal="70" zoomScaleSheetLayoutView="25" zoomScalePageLayoutView="70" workbookViewId="0">
      <selection activeCell="N14" sqref="N14"/>
    </sheetView>
  </sheetViews>
  <sheetFormatPr baseColWidth="10" defaultColWidth="11.44140625" defaultRowHeight="13.8" x14ac:dyDescent="0.25"/>
  <cols>
    <col min="1" max="1" width="4.33203125" style="11" customWidth="1"/>
    <col min="2" max="2" width="8.5546875" style="11" customWidth="1"/>
    <col min="3" max="3" width="42" style="11" customWidth="1"/>
    <col min="4" max="4" width="12.88671875" style="11" customWidth="1"/>
    <col min="5" max="5" width="13.33203125" style="11" customWidth="1"/>
    <col min="6" max="6" width="11.88671875" style="11" customWidth="1"/>
    <col min="7" max="7" width="17.44140625" style="11" customWidth="1"/>
    <col min="8" max="8" width="5.109375" style="11" customWidth="1"/>
    <col min="9" max="9" width="4.33203125" style="11" customWidth="1"/>
    <col min="10" max="10" width="5.88671875" style="11" customWidth="1"/>
    <col min="11" max="11" width="5.33203125" style="11" customWidth="1"/>
    <col min="12" max="12" width="16.33203125" style="11" customWidth="1"/>
    <col min="13" max="13" width="5.33203125" style="11" customWidth="1"/>
    <col min="14" max="14" width="18" style="11" customWidth="1"/>
    <col min="15" max="15" width="5.6640625" style="11" customWidth="1"/>
    <col min="16" max="16" width="6.44140625" style="11" customWidth="1"/>
    <col min="17" max="17" width="8.44140625" style="11" customWidth="1"/>
    <col min="18" max="18" width="6" style="11" customWidth="1"/>
    <col min="19" max="19" width="14" style="11" customWidth="1"/>
    <col min="20" max="20" width="15.6640625" style="11" customWidth="1"/>
    <col min="21" max="21" width="17.109375" style="11" customWidth="1"/>
    <col min="22" max="22" width="10.88671875" style="11" customWidth="1"/>
    <col min="23" max="23" width="15.6640625" style="11" customWidth="1"/>
    <col min="24" max="24" width="20.5546875" style="11" customWidth="1"/>
    <col min="25" max="16384" width="11.44140625" style="11"/>
  </cols>
  <sheetData>
    <row r="1" spans="2:24" s="9" customFormat="1" x14ac:dyDescent="0.25">
      <c r="S1" s="10"/>
    </row>
    <row r="2" spans="2:24" s="9" customFormat="1" ht="48.75" customHeight="1" x14ac:dyDescent="0.25">
      <c r="B2" s="327"/>
      <c r="C2" s="327"/>
      <c r="D2" s="149" t="s">
        <v>11</v>
      </c>
      <c r="E2" s="150"/>
      <c r="F2" s="150"/>
      <c r="G2" s="150"/>
      <c r="H2" s="150"/>
      <c r="I2" s="150"/>
      <c r="J2" s="150"/>
      <c r="K2" s="150"/>
      <c r="L2" s="150"/>
      <c r="M2" s="150"/>
      <c r="N2" s="150"/>
      <c r="O2" s="150"/>
      <c r="P2" s="150"/>
      <c r="Q2" s="150"/>
      <c r="R2" s="150"/>
      <c r="S2" s="150"/>
      <c r="T2" s="150"/>
      <c r="U2" s="150"/>
      <c r="V2" s="151"/>
      <c r="W2" s="219" t="s">
        <v>1</v>
      </c>
      <c r="X2" s="220"/>
    </row>
    <row r="3" spans="2:24" s="9" customFormat="1" ht="24.75" customHeight="1" x14ac:dyDescent="0.25">
      <c r="B3" s="327"/>
      <c r="C3" s="327"/>
      <c r="D3" s="152"/>
      <c r="E3" s="153"/>
      <c r="F3" s="153"/>
      <c r="G3" s="153"/>
      <c r="H3" s="153"/>
      <c r="I3" s="153"/>
      <c r="J3" s="153"/>
      <c r="K3" s="153"/>
      <c r="L3" s="153"/>
      <c r="M3" s="153"/>
      <c r="N3" s="153"/>
      <c r="O3" s="153"/>
      <c r="P3" s="153"/>
      <c r="Q3" s="153"/>
      <c r="R3" s="153"/>
      <c r="S3" s="153"/>
      <c r="T3" s="153"/>
      <c r="U3" s="153"/>
      <c r="V3" s="154"/>
      <c r="W3" s="221"/>
      <c r="X3" s="222"/>
    </row>
    <row r="4" spans="2:24" s="9" customFormat="1" ht="60" customHeight="1" x14ac:dyDescent="0.25">
      <c r="B4" s="327"/>
      <c r="C4" s="327"/>
      <c r="D4" s="155"/>
      <c r="E4" s="156"/>
      <c r="F4" s="156"/>
      <c r="G4" s="156"/>
      <c r="H4" s="156"/>
      <c r="I4" s="156"/>
      <c r="J4" s="156"/>
      <c r="K4" s="156"/>
      <c r="L4" s="156"/>
      <c r="M4" s="156"/>
      <c r="N4" s="156"/>
      <c r="O4" s="156"/>
      <c r="P4" s="156"/>
      <c r="Q4" s="156"/>
      <c r="R4" s="156"/>
      <c r="S4" s="156"/>
      <c r="T4" s="156"/>
      <c r="U4" s="156"/>
      <c r="V4" s="157"/>
      <c r="W4" s="223"/>
      <c r="X4" s="224"/>
    </row>
    <row r="5" spans="2:24" s="9" customFormat="1" ht="32.25" customHeight="1" thickBot="1" x14ac:dyDescent="0.35">
      <c r="B5" s="76"/>
      <c r="C5" s="76"/>
      <c r="D5" s="76"/>
      <c r="E5" s="76"/>
      <c r="F5" s="76"/>
      <c r="G5" s="76"/>
      <c r="H5" s="76"/>
      <c r="I5" s="76"/>
      <c r="J5" s="76"/>
      <c r="K5" s="76"/>
      <c r="L5" s="76"/>
      <c r="M5" s="76"/>
      <c r="N5" s="76"/>
      <c r="O5" s="76"/>
      <c r="P5" s="76"/>
      <c r="Q5" s="76"/>
      <c r="R5" s="76"/>
      <c r="S5" s="77"/>
      <c r="T5" s="76"/>
      <c r="U5" s="76"/>
      <c r="V5" s="76"/>
      <c r="W5" s="76"/>
      <c r="X5" s="76"/>
    </row>
    <row r="6" spans="2:24" ht="91.5" customHeight="1" thickBot="1" x14ac:dyDescent="0.3">
      <c r="B6" s="318" t="str">
        <f>+EVALUACION!B5</f>
        <v>Objeto Contractual: 
REALIZAR A PRECIOS UNITARIOS FIJOS SIN FORMULA DE REAJUSTE A MONTO AGOTABLE LOS MANTENIMIENTOS PREVENTIVO Y/O CORRECTIVO DE LOS SALONES COMUNALES UBICADOS EN LA LOCALIDAD DE BOSA EN BOGOTA DC</v>
      </c>
      <c r="C6" s="319"/>
      <c r="D6" s="319"/>
      <c r="E6" s="319"/>
      <c r="F6" s="319"/>
      <c r="G6" s="319"/>
      <c r="H6" s="319"/>
      <c r="I6" s="319"/>
      <c r="J6" s="319"/>
      <c r="K6" s="319"/>
      <c r="L6" s="319"/>
      <c r="M6" s="319"/>
      <c r="N6" s="319"/>
      <c r="O6" s="319"/>
      <c r="P6" s="319"/>
      <c r="Q6" s="319"/>
      <c r="R6" s="319"/>
      <c r="S6" s="319"/>
      <c r="T6" s="319"/>
      <c r="U6" s="319"/>
      <c r="V6" s="319"/>
      <c r="W6" s="319"/>
      <c r="X6" s="320"/>
    </row>
    <row r="7" spans="2:24" ht="18.75" customHeight="1" x14ac:dyDescent="0.25">
      <c r="B7" s="321" t="s">
        <v>131</v>
      </c>
      <c r="C7" s="322"/>
      <c r="D7" s="322"/>
      <c r="E7" s="322"/>
      <c r="F7" s="322"/>
      <c r="G7" s="322"/>
      <c r="H7" s="322"/>
      <c r="I7" s="322"/>
      <c r="J7" s="322"/>
      <c r="K7" s="322"/>
      <c r="L7" s="322"/>
      <c r="M7" s="322"/>
      <c r="N7" s="322"/>
      <c r="O7" s="322"/>
      <c r="P7" s="322"/>
      <c r="Q7" s="322"/>
      <c r="R7" s="322"/>
      <c r="S7" s="322"/>
      <c r="T7" s="322"/>
      <c r="U7" s="322"/>
      <c r="V7" s="322"/>
      <c r="W7" s="322"/>
      <c r="X7" s="323"/>
    </row>
    <row r="8" spans="2:24" ht="21" customHeight="1" x14ac:dyDescent="0.25">
      <c r="B8" s="324" t="s">
        <v>132</v>
      </c>
      <c r="C8" s="325"/>
      <c r="D8" s="325"/>
      <c r="E8" s="325"/>
      <c r="F8" s="325"/>
      <c r="G8" s="325"/>
      <c r="H8" s="325"/>
      <c r="I8" s="325"/>
      <c r="J8" s="325"/>
      <c r="K8" s="325"/>
      <c r="L8" s="325"/>
      <c r="M8" s="325"/>
      <c r="N8" s="325"/>
      <c r="O8" s="325"/>
      <c r="P8" s="325"/>
      <c r="Q8" s="325"/>
      <c r="R8" s="325"/>
      <c r="S8" s="325"/>
      <c r="T8" s="325"/>
      <c r="U8" s="325"/>
      <c r="V8" s="325"/>
      <c r="W8" s="325"/>
      <c r="X8" s="326"/>
    </row>
    <row r="9" spans="2:24" ht="9" customHeight="1" thickBot="1" x14ac:dyDescent="0.3">
      <c r="B9" s="316"/>
      <c r="C9" s="317"/>
      <c r="D9" s="317"/>
      <c r="E9" s="317"/>
      <c r="F9" s="317"/>
      <c r="G9" s="317"/>
      <c r="H9" s="317"/>
      <c r="I9" s="317"/>
      <c r="J9" s="317"/>
      <c r="K9" s="317"/>
      <c r="L9" s="317"/>
      <c r="M9" s="317"/>
      <c r="N9" s="317"/>
      <c r="O9" s="317"/>
      <c r="P9" s="317"/>
      <c r="Q9" s="317"/>
      <c r="R9" s="317"/>
      <c r="S9" s="78"/>
      <c r="T9" s="78"/>
      <c r="U9" s="78"/>
      <c r="V9" s="78"/>
      <c r="W9" s="78"/>
      <c r="X9" s="79"/>
    </row>
    <row r="10" spans="2:24" ht="106.5" customHeight="1" thickBot="1" x14ac:dyDescent="0.3">
      <c r="B10" s="80" t="s">
        <v>133</v>
      </c>
      <c r="C10" s="81" t="s">
        <v>74</v>
      </c>
      <c r="D10" s="82" t="s">
        <v>134</v>
      </c>
      <c r="E10" s="82" t="s">
        <v>135</v>
      </c>
      <c r="F10" s="82" t="s">
        <v>136</v>
      </c>
      <c r="G10" s="81" t="s">
        <v>75</v>
      </c>
      <c r="H10" s="82" t="s">
        <v>80</v>
      </c>
      <c r="I10" s="82" t="s">
        <v>77</v>
      </c>
      <c r="J10" s="82" t="s">
        <v>137</v>
      </c>
      <c r="K10" s="82" t="s">
        <v>79</v>
      </c>
      <c r="L10" s="82" t="s">
        <v>138</v>
      </c>
      <c r="M10" s="81" t="s">
        <v>139</v>
      </c>
      <c r="N10" s="81" t="s">
        <v>123</v>
      </c>
      <c r="O10" s="82" t="s">
        <v>80</v>
      </c>
      <c r="P10" s="82" t="s">
        <v>77</v>
      </c>
      <c r="Q10" s="82" t="s">
        <v>137</v>
      </c>
      <c r="R10" s="82" t="s">
        <v>79</v>
      </c>
      <c r="S10" s="81" t="s">
        <v>124</v>
      </c>
      <c r="T10" s="81" t="s">
        <v>125</v>
      </c>
      <c r="U10" s="81" t="s">
        <v>126</v>
      </c>
      <c r="V10" s="81" t="s">
        <v>127</v>
      </c>
      <c r="W10" s="81" t="s">
        <v>140</v>
      </c>
      <c r="X10" s="83" t="s">
        <v>129</v>
      </c>
    </row>
    <row r="11" spans="2:24" ht="106.5" customHeight="1" thickBot="1" x14ac:dyDescent="0.3">
      <c r="B11" s="84">
        <v>1</v>
      </c>
      <c r="C11" s="14" t="str">
        <f>+'EVALUACION CON CONTROLES'!B16</f>
        <v>Inadecuada evaluación de las ofertas y/o verificación de requisitos habilitantes</v>
      </c>
      <c r="D11" s="86" t="str">
        <f>+'EVALUACION CON CONTROLES'!A16</f>
        <v>SELECCIÓN</v>
      </c>
      <c r="E11" s="86" t="str">
        <f>VLOOKUP(C11,'IDENTIFICACION Y ANALISIS'!$B$19:$F$64,3,FALSE)</f>
        <v>General</v>
      </c>
      <c r="F11" s="86" t="str">
        <f>VLOOKUP(C11,'IDENTIFICACION Y ANALISIS'!$B$19:$F$64,4,FALSE)</f>
        <v>Interno</v>
      </c>
      <c r="G11" s="85" t="str">
        <f>+EVALUACION!H16</f>
        <v>Retraso en la ejecución del contrato.
Generación de incumplimiento.</v>
      </c>
      <c r="H11" s="85">
        <f>+EVALUACION!I16</f>
        <v>3</v>
      </c>
      <c r="I11" s="85">
        <f>+EVALUACION!J16</f>
        <v>4</v>
      </c>
      <c r="J11" s="85">
        <f>+EVALUACION!K16</f>
        <v>7</v>
      </c>
      <c r="K11" s="86" t="str">
        <f>+EVALUACION!L16</f>
        <v>ALTO</v>
      </c>
      <c r="L11" s="85" t="s">
        <v>144</v>
      </c>
      <c r="M11" s="86">
        <v>50</v>
      </c>
      <c r="N11" s="85" t="str">
        <f>+'EVALUACION CON CONTROLES'!F16</f>
        <v>Cumplir con los requerimientos de personal y garantías establecidos en los pliegos de condiciones.
Expedición oportuna del CRP.
Aprobación oportuna de garantías 
Aplicación de pólizas, iniciación de procesos de incumplimiento.</v>
      </c>
      <c r="O11" s="85">
        <f>+'EVALUACION CON CONTROLES'!H16</f>
        <v>3</v>
      </c>
      <c r="P11" s="85">
        <f>+'EVALUACION CON CONTROLES'!I16</f>
        <v>4</v>
      </c>
      <c r="Q11" s="85">
        <f>+'EVALUACION CON CONTROLES'!J16</f>
        <v>7</v>
      </c>
      <c r="R11" s="86" t="str">
        <f>+'EVALUACION CON CONTROLES'!K16</f>
        <v>ALTO</v>
      </c>
      <c r="S11" s="85" t="str">
        <f>+'EVALUACION CON CONTROLES'!L16</f>
        <v>no</v>
      </c>
      <c r="T11" s="85" t="str">
        <f>+'EVALUACION CON CONTROLES'!M16</f>
        <v>contratista</v>
      </c>
      <c r="U11" s="85" t="str">
        <f>+'EVALUACION CON CONTROLES'!N16</f>
        <v>Ejecución del contrato</v>
      </c>
      <c r="V11" s="85" t="str">
        <f>+'EVALUACION CON CONTROLES'!O16</f>
        <v>Ejecución del contrato</v>
      </c>
      <c r="W11" s="85" t="str">
        <f>+'EVALUACION CON CONTROLES'!P16</f>
        <v>Realizar seguimiento al cumplimiento de los requisitos de ejecucion del contrato 
y entrega documentacon del personal  para la firma de acta de inicio</v>
      </c>
      <c r="X11" s="87" t="str">
        <f>+'EVALUACION CON CONTROLES'!Q16</f>
        <v>En el momento del trámite</v>
      </c>
    </row>
    <row r="12" spans="2:24" ht="106.5" customHeight="1" thickBot="1" x14ac:dyDescent="0.3">
      <c r="B12" s="88">
        <v>2</v>
      </c>
      <c r="C12" s="14" t="str">
        <f>+'EVALUACION CON CONTROLES'!B17</f>
        <v>Inexistencia o limitaciones de medios de acceso y/o transporte de personas, materiales y/o equipos.</v>
      </c>
      <c r="D12" s="89" t="str">
        <f>+'EVALUACION CON CONTROLES'!A17</f>
        <v>EJECUCIÓN</v>
      </c>
      <c r="E12" s="89" t="str">
        <f>VLOOKUP(C12,'IDENTIFICACION Y ANALISIS'!$B$19:$F$64,3,FALSE)</f>
        <v>General</v>
      </c>
      <c r="F12" s="89" t="str">
        <f>VLOOKUP(C12,'IDENTIFICACION Y ANALISIS'!$B$19:$F$64,4,FALSE)</f>
        <v>Externo</v>
      </c>
      <c r="G12" s="14" t="str">
        <f>+EVALUACION!H17</f>
        <v>Retraso en la ejecución del cronograma.</v>
      </c>
      <c r="H12" s="14">
        <f>+EVALUACION!I17</f>
        <v>2</v>
      </c>
      <c r="I12" s="14">
        <f>+EVALUACION!J17</f>
        <v>4</v>
      </c>
      <c r="J12" s="14">
        <f>+EVALUACION!K17</f>
        <v>6</v>
      </c>
      <c r="K12" s="89" t="str">
        <f>+EVALUACION!L17</f>
        <v>ALTO</v>
      </c>
      <c r="L12" s="85" t="s">
        <v>142</v>
      </c>
      <c r="M12" s="86">
        <v>100</v>
      </c>
      <c r="N12" s="14" t="str">
        <f>+'EVALUACION CON CONTROLES'!F17</f>
        <v>Implementar en el pliego de condiciones la realización de visita al proyecto a contratar con el fin de que desde el inicio se contemplen las condiciones  de accesibilidad y transporte, 
Tener en cuenta en los APU  las actividades que involucren transporte de material y equipos.</v>
      </c>
      <c r="O12" s="14">
        <f>+'EVALUACION CON CONTROLES'!H17</f>
        <v>2</v>
      </c>
      <c r="P12" s="14">
        <f>+'EVALUACION CON CONTROLES'!I17</f>
        <v>4</v>
      </c>
      <c r="Q12" s="14">
        <f>+'EVALUACION CON CONTROLES'!J17</f>
        <v>6</v>
      </c>
      <c r="R12" s="89" t="str">
        <f>+'EVALUACION CON CONTROLES'!K17</f>
        <v>ALTO</v>
      </c>
      <c r="S12" s="14" t="str">
        <f>+'EVALUACION CON CONTROLES'!L17</f>
        <v>no</v>
      </c>
      <c r="T12" s="14" t="str">
        <f>+'EVALUACION CON CONTROLES'!M17</f>
        <v>contratista</v>
      </c>
      <c r="U12" s="14" t="str">
        <f>+'EVALUACION CON CONTROLES'!N17</f>
        <v>Ejecución del contrato</v>
      </c>
      <c r="V12" s="14" t="str">
        <f>+'EVALUACION CON CONTROLES'!O17</f>
        <v>Ejecución del contrato</v>
      </c>
      <c r="W12" s="14" t="str">
        <f>+'EVALUACION CON CONTROLES'!P17</f>
        <v>Revisión de la formulación de la propuesta</v>
      </c>
      <c r="X12" s="90" t="str">
        <f>+'EVALUACION CON CONTROLES'!Q17</f>
        <v>Ejecución del contrato</v>
      </c>
    </row>
    <row r="13" spans="2:24" ht="106.5" customHeight="1" thickBot="1" x14ac:dyDescent="0.3">
      <c r="B13" s="88">
        <v>3</v>
      </c>
      <c r="C13" s="14" t="str">
        <f>+'EVALUACION CON CONTROLES'!B18</f>
        <v>Variación de los precios del mercado</v>
      </c>
      <c r="D13" s="89" t="str">
        <f>+'EVALUACION CON CONTROLES'!A18</f>
        <v>EJECUCIÓN</v>
      </c>
      <c r="E13" s="89" t="str">
        <f>VLOOKUP(C13,'IDENTIFICACION Y ANALISIS'!$B$19:$F$64,3,FALSE)</f>
        <v>General</v>
      </c>
      <c r="F13" s="89" t="str">
        <f>VLOOKUP(C13,'IDENTIFICACION Y ANALISIS'!$B$19:$F$64,4,FALSE)</f>
        <v>Externo</v>
      </c>
      <c r="G13" s="14" t="str">
        <f>+EVALUACION!H18</f>
        <v>Retraso en la ejecución del cronograma. 
Mayores cantidades obra</v>
      </c>
      <c r="H13" s="14">
        <f>+EVALUACION!I18</f>
        <v>1</v>
      </c>
      <c r="I13" s="14">
        <f>+EVALUACION!J18</f>
        <v>4</v>
      </c>
      <c r="J13" s="14">
        <f>+EVALUACION!K18</f>
        <v>5</v>
      </c>
      <c r="K13" s="89" t="str">
        <f>+EVALUACION!L18</f>
        <v>MEDIO</v>
      </c>
      <c r="L13" s="85" t="s">
        <v>142</v>
      </c>
      <c r="M13" s="86">
        <v>100</v>
      </c>
      <c r="N13" s="14" t="str">
        <f>+'EVALUACION CON CONTROLES'!F18</f>
        <v>Establecer en el pliego de condiciones  la posibilidad de que en caso de reducción de la oferta de materiales y/o equipos requeridos para la ejecución del contrato se pueda proponer la utilización de
 materiales y/o equipo con características similares o mejores a los solicitados en el anexo técnico y especificaciones particulares.
el contratista adelantara el análisis y propondrá el materia y/o equipo que remplazara para aprobación del interventor y tramite ante la supervisión.
Proveer la compra de materiales necesarios para la ejecución en mediano plazo.</v>
      </c>
      <c r="O13" s="14">
        <f>+'EVALUACION CON CONTROLES'!H18</f>
        <v>1</v>
      </c>
      <c r="P13" s="14">
        <f>+'EVALUACION CON CONTROLES'!I18</f>
        <v>4</v>
      </c>
      <c r="Q13" s="14">
        <f>+'EVALUACION CON CONTROLES'!J18</f>
        <v>5</v>
      </c>
      <c r="R13" s="89" t="str">
        <f>+'EVALUACION CON CONTROLES'!K18</f>
        <v>MEDIO</v>
      </c>
      <c r="S13" s="14" t="str">
        <f>+'EVALUACION CON CONTROLES'!L18</f>
        <v>si</v>
      </c>
      <c r="T13" s="14" t="str">
        <f>+'EVALUACION CON CONTROLES'!M18</f>
        <v>contratista</v>
      </c>
      <c r="U13" s="14" t="str">
        <f>+'EVALUACION CON CONTROLES'!N18</f>
        <v>Ejecución del contrato</v>
      </c>
      <c r="V13" s="14" t="str">
        <f>+'EVALUACION CON CONTROLES'!O18</f>
        <v>Ejecución del contrato</v>
      </c>
      <c r="W13" s="14" t="str">
        <f>+'EVALUACION CON CONTROLES'!P18</f>
        <v>Proveer la compra de materiales necesarios para la ejecución en mediano plazo.
Realizar ensayos de laboratorio y solicitar certificaciones de calidad del material a proponer  para remplazar, expedidos por el proveedor.</v>
      </c>
      <c r="X13" s="90" t="str">
        <f>+'EVALUACION CON CONTROLES'!Q18</f>
        <v>En el momento del trámite</v>
      </c>
    </row>
    <row r="14" spans="2:24" ht="106.5" customHeight="1" thickBot="1" x14ac:dyDescent="0.3">
      <c r="B14" s="88">
        <v>4</v>
      </c>
      <c r="C14" s="14" t="str">
        <f>+'EVALUACION CON CONTROLES'!B19</f>
        <v>Incremento en las cantidades de mano de obra y/o materiales por causas imputables al contratista</v>
      </c>
      <c r="D14" s="89" t="str">
        <f>+'EVALUACION CON CONTROLES'!A19</f>
        <v>EJECUCIÓN</v>
      </c>
      <c r="E14" s="89" t="str">
        <f>VLOOKUP(C14,'IDENTIFICACION Y ANALISIS'!$B$19:$F$64,3,FALSE)</f>
        <v>General</v>
      </c>
      <c r="F14" s="89" t="str">
        <f>VLOOKUP(C14,'IDENTIFICACION Y ANALISIS'!$B$19:$F$64,4,FALSE)</f>
        <v>Externo</v>
      </c>
      <c r="G14" s="14" t="str">
        <f>+EVALUACION!H19</f>
        <v>Afectación del cronograma.</v>
      </c>
      <c r="H14" s="14">
        <f>+EVALUACION!I19</f>
        <v>3</v>
      </c>
      <c r="I14" s="14">
        <f>+EVALUACION!J19</f>
        <v>4</v>
      </c>
      <c r="J14" s="14">
        <f>+EVALUACION!K19</f>
        <v>7</v>
      </c>
      <c r="K14" s="89" t="str">
        <f>+EVALUACION!L19</f>
        <v>ALTO</v>
      </c>
      <c r="L14" s="85" t="s">
        <v>142</v>
      </c>
      <c r="M14" s="86">
        <v>100</v>
      </c>
      <c r="N14" s="14" t="str">
        <f>+'EVALUACION CON CONTROLES'!F19</f>
        <v>El supervisor realizara seguimiento a las actividades ejecutadas por parte del contratista.
El contratista contara con personal de obra calificado y atenderá los planes de contingencia propuestos.
El contratista asumirá los costos generados.</v>
      </c>
      <c r="O14" s="14">
        <f>+'EVALUACION CON CONTROLES'!H19</f>
        <v>3</v>
      </c>
      <c r="P14" s="14">
        <f>+'EVALUACION CON CONTROLES'!I19</f>
        <v>4</v>
      </c>
      <c r="Q14" s="14">
        <f>+'EVALUACION CON CONTROLES'!J19</f>
        <v>7</v>
      </c>
      <c r="R14" s="89" t="str">
        <f>+'EVALUACION CON CONTROLES'!K19</f>
        <v>ALTO</v>
      </c>
      <c r="S14" s="14" t="str">
        <f>+'EVALUACION CON CONTROLES'!L19</f>
        <v>si</v>
      </c>
      <c r="T14" s="14" t="str">
        <f>+'EVALUACION CON CONTROLES'!M19</f>
        <v>contratista</v>
      </c>
      <c r="U14" s="14" t="str">
        <f>+'EVALUACION CON CONTROLES'!N19</f>
        <v>Ejecución del contrato</v>
      </c>
      <c r="V14" s="14" t="str">
        <f>+'EVALUACION CON CONTROLES'!O19</f>
        <v>Ejecución del contrato</v>
      </c>
      <c r="W14" s="14" t="str">
        <f>+'EVALUACION CON CONTROLES'!P19</f>
        <v>Revisando la ejecución de las actividades de obra</v>
      </c>
      <c r="X14" s="90" t="str">
        <f>+'EVALUACION CON CONTROLES'!Q19</f>
        <v>Ejecución del contrato</v>
      </c>
    </row>
    <row r="15" spans="2:24" ht="106.5" customHeight="1" thickBot="1" x14ac:dyDescent="0.3">
      <c r="B15" s="88">
        <v>5</v>
      </c>
      <c r="C15" s="14" t="str">
        <f>+'EVALUACION CON CONTROLES'!B20</f>
        <v>Demora en la solicitud  y suministro de materiales de obra y pago inoportuno a proveedores por parte del contratista</v>
      </c>
      <c r="D15" s="89" t="str">
        <f>+'EVALUACION CON CONTROLES'!A20</f>
        <v>EJECUCIÓN</v>
      </c>
      <c r="E15" s="89" t="str">
        <f>VLOOKUP(C15,'IDENTIFICACION Y ANALISIS'!$B$19:$F$64,3,FALSE)</f>
        <v>General</v>
      </c>
      <c r="F15" s="89" t="str">
        <f>VLOOKUP(C15,'IDENTIFICACION Y ANALISIS'!$B$19:$F$64,4,FALSE)</f>
        <v>Externo</v>
      </c>
      <c r="G15" s="14" t="str">
        <f>+EVALUACION!H20</f>
        <v>Retraso o parálisis de la ejecución de obra y la generación de incumplimientos</v>
      </c>
      <c r="H15" s="14">
        <f>+EVALUACION!I20</f>
        <v>2</v>
      </c>
      <c r="I15" s="14">
        <f>+EVALUACION!J20</f>
        <v>4</v>
      </c>
      <c r="J15" s="14">
        <f>+EVALUACION!K20</f>
        <v>6</v>
      </c>
      <c r="K15" s="89" t="str">
        <f>+EVALUACION!L20</f>
        <v>ALTO</v>
      </c>
      <c r="L15" s="85" t="s">
        <v>142</v>
      </c>
      <c r="M15" s="86">
        <v>100</v>
      </c>
      <c r="N15" s="14" t="str">
        <f>+'EVALUACION CON CONTROLES'!F20</f>
        <v>Implementar un adecuado control de adquisición de materiales teniendo en cuenta el desarrollo del cronograma de ejecución del contrato.
Disponer de los recursos financieros necesarios para atender la solicitudes de material.</v>
      </c>
      <c r="O15" s="14">
        <f>+'EVALUACION CON CONTROLES'!H20</f>
        <v>2</v>
      </c>
      <c r="P15" s="14">
        <f>+'EVALUACION CON CONTROLES'!I20</f>
        <v>4</v>
      </c>
      <c r="Q15" s="14">
        <f>+'EVALUACION CON CONTROLES'!J20</f>
        <v>6</v>
      </c>
      <c r="R15" s="89" t="str">
        <f>+'EVALUACION CON CONTROLES'!K20</f>
        <v>ALTO</v>
      </c>
      <c r="S15" s="14" t="str">
        <f>+'EVALUACION CON CONTROLES'!L20</f>
        <v>si</v>
      </c>
      <c r="T15" s="14" t="str">
        <f>+'EVALUACION CON CONTROLES'!M20</f>
        <v>contratista</v>
      </c>
      <c r="U15" s="14" t="str">
        <f>+'EVALUACION CON CONTROLES'!N20</f>
        <v>Ejecución del contrato</v>
      </c>
      <c r="V15" s="14" t="str">
        <f>+'EVALUACION CON CONTROLES'!O20</f>
        <v>Ejecución del contrato</v>
      </c>
      <c r="W15" s="14" t="str">
        <f>+'EVALUACION CON CONTROLES'!P20</f>
        <v>Seguimiento a las actividades de obra y su desarrollo</v>
      </c>
      <c r="X15" s="90" t="str">
        <f>+'EVALUACION CON CONTROLES'!Q20</f>
        <v>Ejecución del contrato</v>
      </c>
    </row>
    <row r="16" spans="2:24" ht="106.5" customHeight="1" thickBot="1" x14ac:dyDescent="0.3">
      <c r="B16" s="88">
        <v>6</v>
      </c>
      <c r="C16" s="14" t="str">
        <f>+'EVALUACION CON CONTROLES'!B21</f>
        <v>Daño, pérdida o hurto de materiales o equipos.</v>
      </c>
      <c r="D16" s="89" t="str">
        <f>+'EVALUACION CON CONTROLES'!A21</f>
        <v>EJECUCIÓN</v>
      </c>
      <c r="E16" s="89" t="str">
        <f>VLOOKUP(C16,'IDENTIFICACION Y ANALISIS'!$B$19:$F$64,3,FALSE)</f>
        <v>General</v>
      </c>
      <c r="F16" s="89" t="str">
        <f>VLOOKUP(C16,'IDENTIFICACION Y ANALISIS'!$B$19:$F$64,4,FALSE)</f>
        <v>Externo</v>
      </c>
      <c r="G16" s="14" t="str">
        <f>+EVALUACION!H21</f>
        <v>Retraso en la ejecución de las obras</v>
      </c>
      <c r="H16" s="14">
        <f>+EVALUACION!I21</f>
        <v>4</v>
      </c>
      <c r="I16" s="14">
        <f>+EVALUACION!J21</f>
        <v>5</v>
      </c>
      <c r="J16" s="14">
        <f>+EVALUACION!K21</f>
        <v>9</v>
      </c>
      <c r="K16" s="89" t="str">
        <f>+EVALUACION!L21</f>
        <v>EXTREMO</v>
      </c>
      <c r="L16" s="85" t="s">
        <v>142</v>
      </c>
      <c r="M16" s="86">
        <v>100</v>
      </c>
      <c r="N16" s="14" t="str">
        <f>+'EVALUACION CON CONTROLES'!F21</f>
        <v>Implementar la seguridad necesaria para la ejecución de las obras.
Asumir los costos adicionales que se generen en razón a daño, pérdida o hurto de materiales o equipos.</v>
      </c>
      <c r="O16" s="14">
        <f>+'EVALUACION CON CONTROLES'!H21</f>
        <v>4</v>
      </c>
      <c r="P16" s="14">
        <f>+'EVALUACION CON CONTROLES'!I21</f>
        <v>5</v>
      </c>
      <c r="Q16" s="14">
        <f>+'EVALUACION CON CONTROLES'!J21</f>
        <v>9</v>
      </c>
      <c r="R16" s="89" t="str">
        <f>+'EVALUACION CON CONTROLES'!K21</f>
        <v>EXTREMO</v>
      </c>
      <c r="S16" s="14" t="str">
        <f>+'EVALUACION CON CONTROLES'!L21</f>
        <v>si</v>
      </c>
      <c r="T16" s="14" t="str">
        <f>+'EVALUACION CON CONTROLES'!M21</f>
        <v>contratista</v>
      </c>
      <c r="U16" s="14" t="str">
        <f>+'EVALUACION CON CONTROLES'!N21</f>
        <v>Ejecución del contrato</v>
      </c>
      <c r="V16" s="14" t="str">
        <f>+'EVALUACION CON CONTROLES'!O21</f>
        <v>Ejecución del contrato</v>
      </c>
      <c r="W16" s="14" t="str">
        <f>+'EVALUACION CON CONTROLES'!P21</f>
        <v>Seguimiento a los tratamientos y controles que se sugieren implementar.</v>
      </c>
      <c r="X16" s="90" t="str">
        <f>+'EVALUACION CON CONTROLES'!Q21</f>
        <v>Ejecución del contrato</v>
      </c>
    </row>
    <row r="17" spans="2:24" ht="106.5" customHeight="1" thickBot="1" x14ac:dyDescent="0.3">
      <c r="B17" s="88">
        <v>7</v>
      </c>
      <c r="C17" s="14" t="str">
        <f>+'EVALUACION CON CONTROLES'!B22</f>
        <v>Incumplimiento del cronograma de obra por actividades no previstas</v>
      </c>
      <c r="D17" s="89" t="str">
        <f>+'EVALUACION CON CONTROLES'!A22</f>
        <v>EJECUCIÓN</v>
      </c>
      <c r="E17" s="89" t="str">
        <f>VLOOKUP(C17,'IDENTIFICACION Y ANALISIS'!$B$19:$F$64,3,FALSE)</f>
        <v>General</v>
      </c>
      <c r="F17" s="89" t="str">
        <f>VLOOKUP(C17,'IDENTIFICACION Y ANALISIS'!$B$19:$F$64,4,FALSE)</f>
        <v>Externo</v>
      </c>
      <c r="G17" s="14" t="str">
        <f>+EVALUACION!H22</f>
        <v>Retraso en la ejecución de las obras</v>
      </c>
      <c r="H17" s="14">
        <f>+EVALUACION!I22</f>
        <v>4</v>
      </c>
      <c r="I17" s="14">
        <f>+EVALUACION!J22</f>
        <v>5</v>
      </c>
      <c r="J17" s="14">
        <f>+EVALUACION!K22</f>
        <v>9</v>
      </c>
      <c r="K17" s="89" t="str">
        <f>+EVALUACION!L22</f>
        <v>EXTREMO</v>
      </c>
      <c r="L17" s="85" t="s">
        <v>142</v>
      </c>
      <c r="M17" s="86">
        <v>100</v>
      </c>
      <c r="N17" s="14" t="str">
        <f>+'EVALUACION CON CONTROLES'!F22</f>
        <v>Proveer y solicitar la radicación de la documentación relacionada con el trámite de las actividades no previstas en un tiempo no mayor a 15 días posterior a la identificación de la actividad.
Implementación de planes de contingencia.</v>
      </c>
      <c r="O17" s="14">
        <f>+'EVALUACION CON CONTROLES'!H22</f>
        <v>4</v>
      </c>
      <c r="P17" s="14">
        <f>+'EVALUACION CON CONTROLES'!I22</f>
        <v>5</v>
      </c>
      <c r="Q17" s="14">
        <f>+'EVALUACION CON CONTROLES'!J22</f>
        <v>9</v>
      </c>
      <c r="R17" s="89" t="str">
        <f>+'EVALUACION CON CONTROLES'!K22</f>
        <v>EXTREMO</v>
      </c>
      <c r="S17" s="14" t="str">
        <f>+'EVALUACION CON CONTROLES'!L22</f>
        <v>si</v>
      </c>
      <c r="T17" s="14" t="str">
        <f>+'EVALUACION CON CONTROLES'!M22</f>
        <v>contratista</v>
      </c>
      <c r="U17" s="14" t="str">
        <f>+'EVALUACION CON CONTROLES'!N22</f>
        <v>Ejecución del contrato</v>
      </c>
      <c r="V17" s="14" t="str">
        <f>+'EVALUACION CON CONTROLES'!O22</f>
        <v>Ejecución del contrato</v>
      </c>
      <c r="W17" s="14" t="str">
        <f>+'EVALUACION CON CONTROLES'!P22</f>
        <v>Realizando seguimiento a las actividades de obra</v>
      </c>
      <c r="X17" s="90" t="str">
        <f>+'EVALUACION CON CONTROLES'!Q22</f>
        <v>Ejecución del contrato</v>
      </c>
    </row>
    <row r="18" spans="2:24" ht="106.5" customHeight="1" thickBot="1" x14ac:dyDescent="0.3">
      <c r="B18" s="88">
        <v>8</v>
      </c>
      <c r="C18" s="14" t="str">
        <f>+'EVALUACION CON CONTROLES'!B23</f>
        <v xml:space="preserve">Incumplimiento del cronograma de obra por  falta de equipo humano </v>
      </c>
      <c r="D18" s="89" t="str">
        <f>+'EVALUACION CON CONTROLES'!A23</f>
        <v>EJECUCIÓN</v>
      </c>
      <c r="E18" s="89" t="str">
        <f>VLOOKUP(C18,'IDENTIFICACION Y ANALISIS'!$B$19:$F$64,3,FALSE)</f>
        <v>General</v>
      </c>
      <c r="F18" s="89" t="str">
        <f>VLOOKUP(C18,'IDENTIFICACION Y ANALISIS'!$B$19:$F$64,4,FALSE)</f>
        <v>Externo</v>
      </c>
      <c r="G18" s="14" t="str">
        <f>+EVALUACION!H23</f>
        <v>Retraso en la ejecución de las obras</v>
      </c>
      <c r="H18" s="14">
        <f>+EVALUACION!I23</f>
        <v>2</v>
      </c>
      <c r="I18" s="14">
        <f>+EVALUACION!J23</f>
        <v>4</v>
      </c>
      <c r="J18" s="14">
        <f>+EVALUACION!K23</f>
        <v>6</v>
      </c>
      <c r="K18" s="89" t="str">
        <f>+EVALUACION!L23</f>
        <v>ALTO</v>
      </c>
      <c r="L18" s="85" t="s">
        <v>142</v>
      </c>
      <c r="M18" s="86">
        <v>100</v>
      </c>
      <c r="N18" s="14" t="str">
        <f>+'EVALUACION CON CONTROLES'!F23</f>
        <v>Elaborar la programación de equipo y recurso humano que permita ejecutar cada una de las actividades contratadas con el objetivo de proveer la cantidad de personal necesario para el cumplimiento del objetivo.
Verificación y seguimiento en sitio  del personal propuesto y aprobado para la ejecución de las actividades.
En el caso de ser necesario contar con personal adicional los costos serán asumidos por el contratista en los casos atribuibles a este.</v>
      </c>
      <c r="O18" s="14">
        <f>+'EVALUACION CON CONTROLES'!H23</f>
        <v>2</v>
      </c>
      <c r="P18" s="14">
        <f>+'EVALUACION CON CONTROLES'!I23</f>
        <v>4</v>
      </c>
      <c r="Q18" s="14">
        <f>+'EVALUACION CON CONTROLES'!J23</f>
        <v>6</v>
      </c>
      <c r="R18" s="89" t="str">
        <f>+'EVALUACION CON CONTROLES'!K23</f>
        <v>ALTO</v>
      </c>
      <c r="S18" s="14" t="str">
        <f>+'EVALUACION CON CONTROLES'!L23</f>
        <v>no</v>
      </c>
      <c r="T18" s="14" t="str">
        <f>+'EVALUACION CON CONTROLES'!M23</f>
        <v>contratista</v>
      </c>
      <c r="U18" s="14" t="str">
        <f>+'EVALUACION CON CONTROLES'!N23</f>
        <v>Ejecución del contrato</v>
      </c>
      <c r="V18" s="14" t="str">
        <f>+'EVALUACION CON CONTROLES'!O23</f>
        <v>Ejecución del contrato</v>
      </c>
      <c r="W18" s="14" t="str">
        <f>+'EVALUACION CON CONTROLES'!P23</f>
        <v xml:space="preserve">Realizando seguimiento a la programación de equipo y verificar el recurso humano propuesto y aprobado para las actividades de obra. </v>
      </c>
      <c r="X18" s="90" t="str">
        <f>+'EVALUACION CON CONTROLES'!Q23</f>
        <v>Ejecución del contrato</v>
      </c>
    </row>
    <row r="19" spans="2:24" ht="106.5" customHeight="1" thickBot="1" x14ac:dyDescent="0.3">
      <c r="B19" s="88">
        <v>9</v>
      </c>
      <c r="C19" s="14" t="str">
        <f>+'EVALUACION CON CONTROLES'!B24</f>
        <v>Errores en programación de la ejecución de las actividades de obra</v>
      </c>
      <c r="D19" s="89" t="str">
        <f>+'EVALUACION CON CONTROLES'!A24</f>
        <v>EJECUCIÓN</v>
      </c>
      <c r="E19" s="89" t="str">
        <f>VLOOKUP(C19,'IDENTIFICACION Y ANALISIS'!$B$19:$F$64,3,FALSE)</f>
        <v>General</v>
      </c>
      <c r="F19" s="89" t="str">
        <f>VLOOKUP(C19,'IDENTIFICACION Y ANALISIS'!$B$19:$F$64,4,FALSE)</f>
        <v>Interno</v>
      </c>
      <c r="G19" s="14" t="str">
        <f>+EVALUACION!H24</f>
        <v>Retraso en la ejecución del cronograma. 
Generación de planes de contingencia</v>
      </c>
      <c r="H19" s="14">
        <f>+EVALUACION!I24</f>
        <v>4</v>
      </c>
      <c r="I19" s="14">
        <f>+EVALUACION!J24</f>
        <v>4</v>
      </c>
      <c r="J19" s="14">
        <f>+EVALUACION!K24</f>
        <v>8</v>
      </c>
      <c r="K19" s="89" t="str">
        <f>+EVALUACION!L24</f>
        <v>EXTREMO</v>
      </c>
      <c r="L19" s="85" t="s">
        <v>142</v>
      </c>
      <c r="M19" s="86">
        <v>100</v>
      </c>
      <c r="N19" s="14" t="str">
        <f>+'EVALUACION CON CONTROLES'!F24</f>
        <v>Presentación del cronograma de ejecución de obra en los aplicativos  o software de control de obras solicitadas en los pliegos de condiciones.</v>
      </c>
      <c r="O19" s="14">
        <f>+'EVALUACION CON CONTROLES'!H24</f>
        <v>4</v>
      </c>
      <c r="P19" s="14">
        <f>+'EVALUACION CON CONTROLES'!I24</f>
        <v>4</v>
      </c>
      <c r="Q19" s="14">
        <f>+'EVALUACION CON CONTROLES'!J24</f>
        <v>8</v>
      </c>
      <c r="R19" s="89" t="str">
        <f>+'EVALUACION CON CONTROLES'!K24</f>
        <v>EXTREMO</v>
      </c>
      <c r="S19" s="14" t="str">
        <f>+'EVALUACION CON CONTROLES'!L24</f>
        <v>si</v>
      </c>
      <c r="T19" s="14" t="str">
        <f>+'EVALUACION CON CONTROLES'!M24</f>
        <v>contratista</v>
      </c>
      <c r="U19" s="14" t="str">
        <f>+'EVALUACION CON CONTROLES'!N24</f>
        <v>Ejecución del contrato</v>
      </c>
      <c r="V19" s="14" t="str">
        <f>+'EVALUACION CON CONTROLES'!O24</f>
        <v>Ejecución del contrato</v>
      </c>
      <c r="W19" s="14" t="str">
        <f>+'EVALUACION CON CONTROLES'!P24</f>
        <v>Verificación del cruce de variables en el cronograma propuesto.</v>
      </c>
      <c r="X19" s="90" t="str">
        <f>+'EVALUACION CON CONTROLES'!Q24</f>
        <v>Ejecución del contrato</v>
      </c>
    </row>
    <row r="20" spans="2:24" ht="106.5" customHeight="1" thickBot="1" x14ac:dyDescent="0.3">
      <c r="B20" s="88">
        <v>10</v>
      </c>
      <c r="C20" s="14" t="str">
        <f>+'EVALUACION CON CONTROLES'!B25</f>
        <v>Cambio de personal propuesto y aprobado</v>
      </c>
      <c r="D20" s="89" t="str">
        <f>+'EVALUACION CON CONTROLES'!A25</f>
        <v>EJECUCIÓN</v>
      </c>
      <c r="E20" s="89" t="str">
        <f>VLOOKUP(C20,'IDENTIFICACION Y ANALISIS'!$B$19:$F$64,3,FALSE)</f>
        <v>General</v>
      </c>
      <c r="F20" s="89" t="str">
        <f>VLOOKUP(C20,'IDENTIFICACION Y ANALISIS'!$B$19:$F$64,4,FALSE)</f>
        <v>Externo</v>
      </c>
      <c r="G20" s="14" t="str">
        <f>+EVALUACION!H25</f>
        <v xml:space="preserve">
Interrupción  de las actividades de obra.</v>
      </c>
      <c r="H20" s="14">
        <f>+EVALUACION!I25</f>
        <v>2</v>
      </c>
      <c r="I20" s="14">
        <f>+EVALUACION!J25</f>
        <v>2</v>
      </c>
      <c r="J20" s="14">
        <f>+EVALUACION!K25</f>
        <v>4</v>
      </c>
      <c r="K20" s="89" t="str">
        <f>+EVALUACION!L25</f>
        <v>BAJO</v>
      </c>
      <c r="L20" s="85" t="s">
        <v>142</v>
      </c>
      <c r="M20" s="86">
        <v>100</v>
      </c>
      <c r="N20" s="14" t="str">
        <f>+'EVALUACION CON CONTROLES'!F25</f>
        <v>Aplicación del procedimiento establecido en el pliego para el cambio de personal.</v>
      </c>
      <c r="O20" s="14">
        <f>+'EVALUACION CON CONTROLES'!H25</f>
        <v>2</v>
      </c>
      <c r="P20" s="14">
        <f>+'EVALUACION CON CONTROLES'!I25</f>
        <v>2</v>
      </c>
      <c r="Q20" s="14">
        <f>+'EVALUACION CON CONTROLES'!J25</f>
        <v>4</v>
      </c>
      <c r="R20" s="89" t="str">
        <f>+'EVALUACION CON CONTROLES'!K25</f>
        <v>BAJO</v>
      </c>
      <c r="S20" s="14" t="str">
        <f>+'EVALUACION CON CONTROLES'!L25</f>
        <v>no</v>
      </c>
      <c r="T20" s="14" t="str">
        <f>+'EVALUACION CON CONTROLES'!M25</f>
        <v>contratista</v>
      </c>
      <c r="U20" s="14" t="str">
        <f>+'EVALUACION CON CONTROLES'!N25</f>
        <v>Ejecución del contrato</v>
      </c>
      <c r="V20" s="14" t="str">
        <f>+'EVALUACION CON CONTROLES'!O25</f>
        <v>Ejecución del contrato</v>
      </c>
      <c r="W20" s="14" t="str">
        <f>+'EVALUACION CON CONTROLES'!P25</f>
        <v>Verificación del cumplimiento de las funciones de la interventoría en el proceso de cambio de personal.</v>
      </c>
      <c r="X20" s="90" t="str">
        <f>+'EVALUACION CON CONTROLES'!Q25</f>
        <v>Ejecución del contrato</v>
      </c>
    </row>
    <row r="21" spans="2:24" ht="106.5" customHeight="1" thickBot="1" x14ac:dyDescent="0.3">
      <c r="B21" s="88">
        <v>11</v>
      </c>
      <c r="C21" s="14" t="str">
        <f>+'EVALUACION CON CONTROLES'!B26</f>
        <v>Fluctuación de los precios de los insumos</v>
      </c>
      <c r="D21" s="89" t="str">
        <f>+'EVALUACION CON CONTROLES'!A26</f>
        <v>EJECUCIÓN</v>
      </c>
      <c r="E21" s="89" t="str">
        <f>VLOOKUP(C21,'IDENTIFICACION Y ANALISIS'!$B$19:$F$64,3,FALSE)</f>
        <v>General</v>
      </c>
      <c r="F21" s="89" t="str">
        <f>VLOOKUP(C21,'IDENTIFICACION Y ANALISIS'!$B$19:$F$64,4,FALSE)</f>
        <v>Externo</v>
      </c>
      <c r="G21" s="14" t="str">
        <f>+EVALUACION!H26</f>
        <v>Sobrecostos y retraso en la ejecución de las obras.</v>
      </c>
      <c r="H21" s="14">
        <f>+EVALUACION!I26</f>
        <v>4</v>
      </c>
      <c r="I21" s="14">
        <f>+EVALUACION!J26</f>
        <v>4</v>
      </c>
      <c r="J21" s="14">
        <f>+EVALUACION!K26</f>
        <v>8</v>
      </c>
      <c r="K21" s="89" t="str">
        <f>+EVALUACION!L26</f>
        <v>EXTREMO</v>
      </c>
      <c r="L21" s="85" t="s">
        <v>142</v>
      </c>
      <c r="M21" s="86">
        <v>100</v>
      </c>
      <c r="N21" s="14" t="str">
        <f>+'EVALUACION CON CONTROLES'!F26</f>
        <v>El contratista deberá realizar un análisis de precios de mercado para la presentación de la propuesta.
Los sobrecostos ocasionados por la falta de análisis del mercado serán a cargo del contratista.</v>
      </c>
      <c r="O21" s="14">
        <f>+'EVALUACION CON CONTROLES'!H26</f>
        <v>4</v>
      </c>
      <c r="P21" s="14">
        <f>+'EVALUACION CON CONTROLES'!I26</f>
        <v>4</v>
      </c>
      <c r="Q21" s="14">
        <f>+'EVALUACION CON CONTROLES'!J26</f>
        <v>8</v>
      </c>
      <c r="R21" s="89" t="str">
        <f>+'EVALUACION CON CONTROLES'!K26</f>
        <v>EXTREMO</v>
      </c>
      <c r="S21" s="14" t="str">
        <f>+'EVALUACION CON CONTROLES'!L26</f>
        <v>si</v>
      </c>
      <c r="T21" s="14" t="str">
        <f>+'EVALUACION CON CONTROLES'!M26</f>
        <v>contratista</v>
      </c>
      <c r="U21" s="14" t="str">
        <f>+'EVALUACION CON CONTROLES'!N26</f>
        <v>Ejecución del contrato</v>
      </c>
      <c r="V21" s="14" t="str">
        <f>+'EVALUACION CON CONTROLES'!O26</f>
        <v>Ejecución del contrato</v>
      </c>
      <c r="W21" s="14" t="str">
        <f>+'EVALUACION CON CONTROLES'!P26</f>
        <v>Revisión de estudio de mercado</v>
      </c>
      <c r="X21" s="90" t="str">
        <f>+'EVALUACION CON CONTROLES'!Q26</f>
        <v>Ejecución del contrato</v>
      </c>
    </row>
    <row r="22" spans="2:24" ht="106.5" customHeight="1" thickBot="1" x14ac:dyDescent="0.3">
      <c r="B22" s="88">
        <v>12</v>
      </c>
      <c r="C22" s="14" t="str">
        <f>+'EVALUACION CON CONTROLES'!B27</f>
        <v>Daños a redes internas de servicios públicos</v>
      </c>
      <c r="D22" s="89" t="str">
        <f>+'EVALUACION CON CONTROLES'!A27</f>
        <v>EJECUCIÓN</v>
      </c>
      <c r="E22" s="89" t="str">
        <f>VLOOKUP(C22,'IDENTIFICACION Y ANALISIS'!$B$19:$F$64,3,FALSE)</f>
        <v>General</v>
      </c>
      <c r="F22" s="89" t="str">
        <f>VLOOKUP(C22,'IDENTIFICACION Y ANALISIS'!$B$19:$F$64,4,FALSE)</f>
        <v>Externo</v>
      </c>
      <c r="G22" s="14" t="str">
        <f>+EVALUACION!H27</f>
        <v xml:space="preserve">Trabajos adicionales a los contratados </v>
      </c>
      <c r="H22" s="14">
        <f>+EVALUACION!I27</f>
        <v>3</v>
      </c>
      <c r="I22" s="14">
        <f>+EVALUACION!J27</f>
        <v>4</v>
      </c>
      <c r="J22" s="14">
        <f>+EVALUACION!K27</f>
        <v>7</v>
      </c>
      <c r="K22" s="89" t="str">
        <f>+EVALUACION!L27</f>
        <v>ALTO</v>
      </c>
      <c r="L22" s="85" t="s">
        <v>142</v>
      </c>
      <c r="M22" s="86">
        <v>100</v>
      </c>
      <c r="N22" s="14" t="str">
        <f>+'EVALUACION CON CONTROLES'!F27</f>
        <v>Verificación en planos de  existencias de redes y su localización.
Realización de apiques para localizar redes no evidenciadas en planos (complementar con impresión).
El contratista asumirá los costos que se ocasionen como producto del daño a las redes de servicios públicos e implementara el respectivo plan de contingencia.</v>
      </c>
      <c r="O22" s="14">
        <f>+'EVALUACION CON CONTROLES'!H27</f>
        <v>3</v>
      </c>
      <c r="P22" s="14">
        <f>+'EVALUACION CON CONTROLES'!I27</f>
        <v>4</v>
      </c>
      <c r="Q22" s="14">
        <f>+'EVALUACION CON CONTROLES'!J27</f>
        <v>7</v>
      </c>
      <c r="R22" s="89" t="str">
        <f>+'EVALUACION CON CONTROLES'!K27</f>
        <v>ALTO</v>
      </c>
      <c r="S22" s="14" t="str">
        <f>+'EVALUACION CON CONTROLES'!L27</f>
        <v>si</v>
      </c>
      <c r="T22" s="14" t="str">
        <f>+'EVALUACION CON CONTROLES'!M27</f>
        <v>contratista</v>
      </c>
      <c r="U22" s="14" t="str">
        <f>+'EVALUACION CON CONTROLES'!N27</f>
        <v>Ejecución del contrato</v>
      </c>
      <c r="V22" s="14" t="str">
        <f>+'EVALUACION CON CONTROLES'!O27</f>
        <v>Ejecución del contrato</v>
      </c>
      <c r="W22" s="14" t="str">
        <f>+'EVALUACION CON CONTROLES'!P27</f>
        <v>Garantizar a través de la interventoría la localización física de redes previo al inicio de las actividades de obra.
Verificar el tratamiento oportuno por parte de la interventoría del daño a redes de servicios públicos afectados.</v>
      </c>
      <c r="X22" s="90" t="str">
        <f>+'EVALUACION CON CONTROLES'!Q27</f>
        <v>Ejecución del contrato</v>
      </c>
    </row>
    <row r="23" spans="2:24" ht="106.5" customHeight="1" thickBot="1" x14ac:dyDescent="0.3">
      <c r="B23" s="88">
        <v>13</v>
      </c>
      <c r="C23" s="14" t="str">
        <f>+'EVALUACION CON CONTROLES'!B28</f>
        <v>Daños causados a bienes o propiedades de terceros</v>
      </c>
      <c r="D23" s="89" t="str">
        <f>+'EVALUACION CON CONTROLES'!A28</f>
        <v>EJECUCIÓN</v>
      </c>
      <c r="E23" s="89" t="str">
        <f>VLOOKUP(C23,'IDENTIFICACION Y ANALISIS'!$B$19:$F$64,3,FALSE)</f>
        <v>General</v>
      </c>
      <c r="F23" s="89" t="str">
        <f>VLOOKUP(C23,'IDENTIFICACION Y ANALISIS'!$B$19:$F$64,4,FALSE)</f>
        <v>Externo</v>
      </c>
      <c r="G23" s="14" t="str">
        <f>+EVALUACION!H28</f>
        <v xml:space="preserve">Trabajos adicionales a los contratados </v>
      </c>
      <c r="H23" s="14">
        <f>+EVALUACION!I28</f>
        <v>3</v>
      </c>
      <c r="I23" s="14">
        <f>+EVALUACION!J28</f>
        <v>4</v>
      </c>
      <c r="J23" s="14">
        <f>+EVALUACION!K28</f>
        <v>7</v>
      </c>
      <c r="K23" s="89" t="str">
        <f>+EVALUACION!L28</f>
        <v>ALTO</v>
      </c>
      <c r="L23" s="85" t="s">
        <v>142</v>
      </c>
      <c r="M23" s="86">
        <v>100</v>
      </c>
      <c r="N23" s="14" t="str">
        <f>+'EVALUACION CON CONTROLES'!F28</f>
        <v>Reposición de daños causados en la ejecución de la obra.</v>
      </c>
      <c r="O23" s="14">
        <f>+'EVALUACION CON CONTROLES'!H28</f>
        <v>3</v>
      </c>
      <c r="P23" s="14">
        <f>+'EVALUACION CON CONTROLES'!I28</f>
        <v>4</v>
      </c>
      <c r="Q23" s="14">
        <f>+'EVALUACION CON CONTROLES'!J28</f>
        <v>7</v>
      </c>
      <c r="R23" s="89" t="str">
        <f>+'EVALUACION CON CONTROLES'!K28</f>
        <v>ALTO</v>
      </c>
      <c r="S23" s="14" t="str">
        <f>+'EVALUACION CON CONTROLES'!L28</f>
        <v>si</v>
      </c>
      <c r="T23" s="14" t="str">
        <f>+'EVALUACION CON CONTROLES'!M28</f>
        <v>contratista</v>
      </c>
      <c r="U23" s="14" t="str">
        <f>+'EVALUACION CON CONTROLES'!N28</f>
        <v>Ejecución del contrato</v>
      </c>
      <c r="V23" s="14" t="str">
        <f>+'EVALUACION CON CONTROLES'!O28</f>
        <v>Ejecución del contrato</v>
      </c>
      <c r="W23" s="14" t="str">
        <f>+'EVALUACION CON CONTROLES'!P28</f>
        <v>Realizando seguimiento a los procesos constructivos</v>
      </c>
      <c r="X23" s="90" t="str">
        <f>+'EVALUACION CON CONTROLES'!Q28</f>
        <v>Ejecución del contrato</v>
      </c>
    </row>
    <row r="24" spans="2:24" ht="106.5" customHeight="1" thickBot="1" x14ac:dyDescent="0.3">
      <c r="B24" s="88">
        <v>14</v>
      </c>
      <c r="C24" s="14" t="str">
        <f>+'EVALUACION CON CONTROLES'!B29</f>
        <v>Ocurrencia de accidentes laborales</v>
      </c>
      <c r="D24" s="89" t="str">
        <f>+'EVALUACION CON CONTROLES'!A29</f>
        <v>EJECUCIÓN</v>
      </c>
      <c r="E24" s="89" t="str">
        <f>VLOOKUP(C24,'IDENTIFICACION Y ANALISIS'!$B$19:$F$64,3,FALSE)</f>
        <v>General</v>
      </c>
      <c r="F24" s="89" t="str">
        <f>VLOOKUP(C24,'IDENTIFICACION Y ANALISIS'!$B$19:$F$64,4,FALSE)</f>
        <v>Externo</v>
      </c>
      <c r="G24" s="14" t="str">
        <f>+EVALUACION!H29</f>
        <v xml:space="preserve">
Retrasos o interrupciones en tiempos programados en el cronograma de actividades.</v>
      </c>
      <c r="H24" s="14">
        <f>+EVALUACION!I29</f>
        <v>2</v>
      </c>
      <c r="I24" s="14">
        <f>+EVALUACION!J29</f>
        <v>3</v>
      </c>
      <c r="J24" s="14">
        <f>+EVALUACION!K29</f>
        <v>5</v>
      </c>
      <c r="K24" s="89" t="str">
        <f>+EVALUACION!L29</f>
        <v>MEDIO</v>
      </c>
      <c r="L24" s="85" t="s">
        <v>142</v>
      </c>
      <c r="M24" s="86">
        <v>100</v>
      </c>
      <c r="N24" s="14" t="str">
        <f>+'EVALUACION CON CONTROLES'!F29</f>
        <v xml:space="preserve">Seguimiento por parte del profesional SISO a la implementación de medidas que prevengan la ocurrencia de accidentes laborales.
Implementar la normatividad vigente en materia de seguridad industrial y salud ocupacional.
</v>
      </c>
      <c r="O24" s="14">
        <f>+'EVALUACION CON CONTROLES'!H29</f>
        <v>2</v>
      </c>
      <c r="P24" s="14">
        <f>+'EVALUACION CON CONTROLES'!I29</f>
        <v>3</v>
      </c>
      <c r="Q24" s="14">
        <f>+'EVALUACION CON CONTROLES'!J29</f>
        <v>5</v>
      </c>
      <c r="R24" s="89" t="str">
        <f>+'EVALUACION CON CONTROLES'!K29</f>
        <v>MEDIO</v>
      </c>
      <c r="S24" s="14" t="str">
        <f>+'EVALUACION CON CONTROLES'!L29</f>
        <v>no</v>
      </c>
      <c r="T24" s="14" t="str">
        <f>+'EVALUACION CON CONTROLES'!M29</f>
        <v>contratista</v>
      </c>
      <c r="U24" s="14" t="str">
        <f>+'EVALUACION CON CONTROLES'!N29</f>
        <v>Ejecución del contrato</v>
      </c>
      <c r="V24" s="14" t="str">
        <f>+'EVALUACION CON CONTROLES'!O29</f>
        <v>Ejecución del contrato</v>
      </c>
      <c r="W24" s="14" t="str">
        <f>+'EVALUACION CON CONTROLES'!P29</f>
        <v>Garantizar por medio de la interventoría la permanencia y continuidad del personal requerido en obra.</v>
      </c>
      <c r="X24" s="90" t="str">
        <f>+'EVALUACION CON CONTROLES'!Q29</f>
        <v>Ejecución del contrato</v>
      </c>
    </row>
    <row r="25" spans="2:24" ht="106.5" customHeight="1" thickBot="1" x14ac:dyDescent="0.3">
      <c r="B25" s="88">
        <v>15</v>
      </c>
      <c r="C25" s="14" t="str">
        <f>+'EVALUACION CON CONTROLES'!B30</f>
        <v>Suspensión o reducción del suministro de energía o agua</v>
      </c>
      <c r="D25" s="89" t="str">
        <f>+'EVALUACION CON CONTROLES'!A30</f>
        <v>EJECUCIÓN</v>
      </c>
      <c r="E25" s="89" t="str">
        <f>VLOOKUP(C25,'IDENTIFICACION Y ANALISIS'!$B$19:$F$64,3,FALSE)</f>
        <v>General</v>
      </c>
      <c r="F25" s="89" t="str">
        <f>VLOOKUP(C25,'IDENTIFICACION Y ANALISIS'!$B$19:$F$64,4,FALSE)</f>
        <v>Externo</v>
      </c>
      <c r="G25" s="14" t="str">
        <f>+EVALUACION!H30</f>
        <v>Retraso en la ejecución de las obras</v>
      </c>
      <c r="H25" s="14">
        <f>+EVALUACION!I30</f>
        <v>2</v>
      </c>
      <c r="I25" s="14">
        <f>+EVALUACION!J30</f>
        <v>2</v>
      </c>
      <c r="J25" s="14">
        <f>+EVALUACION!K30</f>
        <v>4</v>
      </c>
      <c r="K25" s="89" t="str">
        <f>+EVALUACION!L30</f>
        <v>BAJO</v>
      </c>
      <c r="L25" s="85" t="s">
        <v>142</v>
      </c>
      <c r="M25" s="86">
        <v>100</v>
      </c>
      <c r="N25" s="14" t="str">
        <f>+'EVALUACION CON CONTROLES'!F30</f>
        <v>Proveer equipos o plantas eléctricas y ubicación de plantas abastecedoras de agua.</v>
      </c>
      <c r="O25" s="14">
        <f>+'EVALUACION CON CONTROLES'!H30</f>
        <v>2</v>
      </c>
      <c r="P25" s="14">
        <f>+'EVALUACION CON CONTROLES'!I30</f>
        <v>2</v>
      </c>
      <c r="Q25" s="14">
        <f>+'EVALUACION CON CONTROLES'!J30</f>
        <v>4</v>
      </c>
      <c r="R25" s="89" t="str">
        <f>+'EVALUACION CON CONTROLES'!K30</f>
        <v>BAJO</v>
      </c>
      <c r="S25" s="14" t="str">
        <f>+'EVALUACION CON CONTROLES'!L30</f>
        <v>si</v>
      </c>
      <c r="T25" s="14" t="str">
        <f>+'EVALUACION CON CONTROLES'!M30</f>
        <v>contratista</v>
      </c>
      <c r="U25" s="14" t="str">
        <f>+'EVALUACION CON CONTROLES'!N30</f>
        <v>Ejecución del contrato</v>
      </c>
      <c r="V25" s="14" t="str">
        <f>+'EVALUACION CON CONTROLES'!O30</f>
        <v>Ejecución del contrato</v>
      </c>
      <c r="W25" s="14" t="str">
        <f>+'EVALUACION CON CONTROLES'!P30</f>
        <v>Acompañamiento en el momento del evento.</v>
      </c>
      <c r="X25" s="90" t="str">
        <f>+'EVALUACION CON CONTROLES'!Q30</f>
        <v>Ejecución del contrato</v>
      </c>
    </row>
    <row r="26" spans="2:24" ht="106.5" customHeight="1" thickBot="1" x14ac:dyDescent="0.3">
      <c r="B26" s="88">
        <v>16</v>
      </c>
      <c r="C26" s="14" t="str">
        <f>+'EVALUACION CON CONTROLES'!B31</f>
        <v>Iliquidez del contratista para el cumplimiento del contrato</v>
      </c>
      <c r="D26" s="89" t="str">
        <f>+'EVALUACION CON CONTROLES'!A31</f>
        <v>EJECUCIÓN</v>
      </c>
      <c r="E26" s="89" t="str">
        <f>VLOOKUP(C26,'IDENTIFICACION Y ANALISIS'!$B$19:$F$64,3,FALSE)</f>
        <v>General</v>
      </c>
      <c r="F26" s="89" t="str">
        <f>VLOOKUP(C26,'IDENTIFICACION Y ANALISIS'!$B$19:$F$64,4,FALSE)</f>
        <v>Externo</v>
      </c>
      <c r="G26" s="14" t="str">
        <f>+EVALUACION!H31</f>
        <v>Parálisis de la ejecución de la obra.
Generación de incumplimiento</v>
      </c>
      <c r="H26" s="14">
        <f>+EVALUACION!I31</f>
        <v>2</v>
      </c>
      <c r="I26" s="14">
        <f>+EVALUACION!J31</f>
        <v>4</v>
      </c>
      <c r="J26" s="14">
        <f>+EVALUACION!K31</f>
        <v>6</v>
      </c>
      <c r="K26" s="89" t="str">
        <f>+EVALUACION!L31</f>
        <v>ALTO</v>
      </c>
      <c r="L26" s="85" t="s">
        <v>142</v>
      </c>
      <c r="M26" s="86">
        <v>100</v>
      </c>
      <c r="N26" s="14" t="str">
        <f>+'EVALUACION CON CONTROLES'!F31</f>
        <v>Proveer en las exigencias de orden financiero que se garantice la liquidez del proponente.
El contratista con su propuesta asume las condiciones financieras del contrato garantizando el cumplimiento de sus obligaciones. Iniciación del proceso de multas e incumplimiento.</v>
      </c>
      <c r="O26" s="14">
        <f>+'EVALUACION CON CONTROLES'!H31</f>
        <v>2</v>
      </c>
      <c r="P26" s="14">
        <f>+'EVALUACION CON CONTROLES'!I31</f>
        <v>4</v>
      </c>
      <c r="Q26" s="14">
        <f>+'EVALUACION CON CONTROLES'!J31</f>
        <v>6</v>
      </c>
      <c r="R26" s="89" t="str">
        <f>+'EVALUACION CON CONTROLES'!K31</f>
        <v>ALTO</v>
      </c>
      <c r="S26" s="14" t="str">
        <f>+'EVALUACION CON CONTROLES'!L31</f>
        <v>si</v>
      </c>
      <c r="T26" s="14" t="str">
        <f>+'EVALUACION CON CONTROLES'!M31</f>
        <v>contratista</v>
      </c>
      <c r="U26" s="14" t="str">
        <f>+'EVALUACION CON CONTROLES'!N31</f>
        <v>Ejecución del contrato</v>
      </c>
      <c r="V26" s="14" t="str">
        <f>+'EVALUACION CON CONTROLES'!O31</f>
        <v>Ejecución del contrato</v>
      </c>
      <c r="W26" s="14" t="str">
        <f>+'EVALUACION CON CONTROLES'!P31</f>
        <v>Revisión periódica del comportamiento financiero del contrato a través del intervento</v>
      </c>
      <c r="X26" s="90" t="str">
        <f>+'EVALUACION CON CONTROLES'!Q31</f>
        <v>Ejecución del contrato</v>
      </c>
    </row>
    <row r="27" spans="2:24" ht="106.5" customHeight="1" thickBot="1" x14ac:dyDescent="0.3">
      <c r="B27" s="88">
        <v>17</v>
      </c>
      <c r="C27" s="14" t="str">
        <f>+'EVALUACION CON CONTROLES'!B32</f>
        <v>Parálisis de las actividades por parte de empleados o personal del contratista</v>
      </c>
      <c r="D27" s="89" t="str">
        <f>+'EVALUACION CON CONTROLES'!A32</f>
        <v>EJECUCIÓN</v>
      </c>
      <c r="E27" s="89" t="str">
        <f>VLOOKUP(C27,'IDENTIFICACION Y ANALISIS'!$B$19:$F$64,3,FALSE)</f>
        <v>General</v>
      </c>
      <c r="F27" s="89" t="str">
        <f>VLOOKUP(C27,'IDENTIFICACION Y ANALISIS'!$B$19:$F$64,4,FALSE)</f>
        <v>Externo</v>
      </c>
      <c r="G27" s="14" t="str">
        <f>+EVALUACION!H32</f>
        <v>Retraso en la ejecución de las obras</v>
      </c>
      <c r="H27" s="14">
        <f>+EVALUACION!I32</f>
        <v>1</v>
      </c>
      <c r="I27" s="14">
        <f>+EVALUACION!J32</f>
        <v>4</v>
      </c>
      <c r="J27" s="14">
        <f>+EVALUACION!K32</f>
        <v>5</v>
      </c>
      <c r="K27" s="89" t="str">
        <f>+EVALUACION!L32</f>
        <v>MEDIO</v>
      </c>
      <c r="L27" s="85" t="s">
        <v>142</v>
      </c>
      <c r="M27" s="86">
        <v>100</v>
      </c>
      <c r="N27" s="14" t="str">
        <f>+'EVALUACION CON CONTROLES'!F32</f>
        <v xml:space="preserve">Cumplir con las condiciones optimas de salarios, prestaciones, seguros, etc.
</v>
      </c>
      <c r="O27" s="14">
        <f>+'EVALUACION CON CONTROLES'!H32</f>
        <v>1</v>
      </c>
      <c r="P27" s="14">
        <f>+'EVALUACION CON CONTROLES'!I32</f>
        <v>4</v>
      </c>
      <c r="Q27" s="14">
        <f>+'EVALUACION CON CONTROLES'!J32</f>
        <v>5</v>
      </c>
      <c r="R27" s="89" t="str">
        <f>+'EVALUACION CON CONTROLES'!K32</f>
        <v>MEDIO</v>
      </c>
      <c r="S27" s="14" t="str">
        <f>+'EVALUACION CON CONTROLES'!L32</f>
        <v>si</v>
      </c>
      <c r="T27" s="14" t="str">
        <f>+'EVALUACION CON CONTROLES'!M32</f>
        <v>contratista</v>
      </c>
      <c r="U27" s="14" t="str">
        <f>+'EVALUACION CON CONTROLES'!N32</f>
        <v>Ejecución del contrato</v>
      </c>
      <c r="V27" s="14" t="str">
        <f>+'EVALUACION CON CONTROLES'!O32</f>
        <v>Ejecución del contrato</v>
      </c>
      <c r="W27" s="14" t="str">
        <f>+'EVALUACION CON CONTROLES'!P32</f>
        <v>Garantizar por medio de la interventoría la permanencia y continuidad del personal requerido en obra.</v>
      </c>
      <c r="X27" s="90" t="str">
        <f>+'EVALUACION CON CONTROLES'!Q32</f>
        <v>Ejecución del contrato</v>
      </c>
    </row>
    <row r="28" spans="2:24" ht="106.5" customHeight="1" thickBot="1" x14ac:dyDescent="0.3">
      <c r="B28" s="88">
        <v>18</v>
      </c>
      <c r="C28" s="14" t="str">
        <f>+'EVALUACION CON CONTROLES'!B33</f>
        <v>Huelgas, disturbios, paros de trabajadores o transporte, situaciones de orden público</v>
      </c>
      <c r="D28" s="89" t="str">
        <f>+'EVALUACION CON CONTROLES'!A33</f>
        <v>EJECUCIÓN</v>
      </c>
      <c r="E28" s="89" t="str">
        <f>VLOOKUP(C28,'IDENTIFICACION Y ANALISIS'!$B$19:$F$64,3,FALSE)</f>
        <v>General</v>
      </c>
      <c r="F28" s="89" t="str">
        <f>VLOOKUP(C28,'IDENTIFICACION Y ANALISIS'!$B$19:$F$64,4,FALSE)</f>
        <v>Externo</v>
      </c>
      <c r="G28" s="14" t="str">
        <f>+EVALUACION!H33</f>
        <v>Retraso en la ejecución de las obras</v>
      </c>
      <c r="H28" s="14">
        <f>+EVALUACION!I33</f>
        <v>1</v>
      </c>
      <c r="I28" s="14">
        <f>+EVALUACION!J33</f>
        <v>3</v>
      </c>
      <c r="J28" s="14">
        <f>+EVALUACION!K33</f>
        <v>4</v>
      </c>
      <c r="K28" s="89" t="str">
        <f>+EVALUACION!L33</f>
        <v>BAJO</v>
      </c>
      <c r="L28" s="85" t="s">
        <v>142</v>
      </c>
      <c r="M28" s="86">
        <v>100</v>
      </c>
      <c r="N28" s="14" t="str">
        <f>+'EVALUACION CON CONTROLES'!F33</f>
        <v>Elaboración de planes de contingencia por el contratista y seguimiento por parte de la interventoría.
Posible suspensión del contrato.
El contratista deberá tomar las medidas necesarias para garantizar la estabilidad de la obra ejecutada en el momento de la suspensión.</v>
      </c>
      <c r="O28" s="14">
        <f>+'EVALUACION CON CONTROLES'!H33</f>
        <v>1</v>
      </c>
      <c r="P28" s="14">
        <f>+'EVALUACION CON CONTROLES'!I33</f>
        <v>3</v>
      </c>
      <c r="Q28" s="14">
        <f>+'EVALUACION CON CONTROLES'!J33</f>
        <v>4</v>
      </c>
      <c r="R28" s="89" t="str">
        <f>+'EVALUACION CON CONTROLES'!K33</f>
        <v>BAJO</v>
      </c>
      <c r="S28" s="14" t="str">
        <f>+'EVALUACION CON CONTROLES'!L33</f>
        <v>si</v>
      </c>
      <c r="T28" s="14" t="str">
        <f>+'EVALUACION CON CONTROLES'!M33</f>
        <v>contratista</v>
      </c>
      <c r="U28" s="14" t="str">
        <f>+'EVALUACION CON CONTROLES'!N33</f>
        <v>Ejecución del contrato</v>
      </c>
      <c r="V28" s="14" t="str">
        <f>+'EVALUACION CON CONTROLES'!O33</f>
        <v>Ejecución del contrato</v>
      </c>
      <c r="W28" s="14" t="str">
        <f>+'EVALUACION CON CONTROLES'!P33</f>
        <v>Realizar seguimiento al plan de contingencia</v>
      </c>
      <c r="X28" s="90" t="str">
        <f>+'EVALUACION CON CONTROLES'!Q33</f>
        <v>Ejecución del contrato</v>
      </c>
    </row>
    <row r="29" spans="2:24" ht="106.5" customHeight="1" thickBot="1" x14ac:dyDescent="0.3">
      <c r="B29" s="88">
        <v>19</v>
      </c>
      <c r="C29" s="14" t="str">
        <f>+'EVALUACION CON CONTROLES'!B34</f>
        <v>Afectaciones a la estabilidad de la obra por intervención de terceros</v>
      </c>
      <c r="D29" s="89" t="str">
        <f>+'EVALUACION CON CONTROLES'!A34</f>
        <v>EJECUCIÓN</v>
      </c>
      <c r="E29" s="89" t="str">
        <f>VLOOKUP(C29,'IDENTIFICACION Y ANALISIS'!$B$19:$F$64,3,FALSE)</f>
        <v>General</v>
      </c>
      <c r="F29" s="89" t="str">
        <f>VLOOKUP(C29,'IDENTIFICACION Y ANALISIS'!$B$19:$F$64,4,FALSE)</f>
        <v>Externo</v>
      </c>
      <c r="G29" s="14" t="str">
        <f>+EVALUACION!H34</f>
        <v>Deterioro de las obras</v>
      </c>
      <c r="H29" s="14">
        <f>+EVALUACION!I34</f>
        <v>3</v>
      </c>
      <c r="I29" s="14">
        <f>+EVALUACION!J34</f>
        <v>4</v>
      </c>
      <c r="J29" s="14">
        <f>+EVALUACION!K34</f>
        <v>7</v>
      </c>
      <c r="K29" s="89" t="str">
        <f>+EVALUACION!L34</f>
        <v>ALTO</v>
      </c>
      <c r="L29" s="85" t="s">
        <v>142</v>
      </c>
      <c r="M29" s="86">
        <v>100</v>
      </c>
      <c r="N29" s="14" t="str">
        <f>+'EVALUACION CON CONTROLES'!F34</f>
        <v>Generar procesos de socialización para la apropiación y sostenibilidad de obra con el fin de evitar los daños en las mismas.</v>
      </c>
      <c r="O29" s="14">
        <f>+'EVALUACION CON CONTROLES'!H34</f>
        <v>3</v>
      </c>
      <c r="P29" s="14">
        <f>+'EVALUACION CON CONTROLES'!I34</f>
        <v>4</v>
      </c>
      <c r="Q29" s="14">
        <f>+'EVALUACION CON CONTROLES'!J34</f>
        <v>7</v>
      </c>
      <c r="R29" s="89" t="str">
        <f>+'EVALUACION CON CONTROLES'!K34</f>
        <v>ALTO</v>
      </c>
      <c r="S29" s="14" t="str">
        <f>+'EVALUACION CON CONTROLES'!L34</f>
        <v>no</v>
      </c>
      <c r="T29" s="14" t="str">
        <f>+'EVALUACION CON CONTROLES'!M34</f>
        <v>contratista</v>
      </c>
      <c r="U29" s="14" t="str">
        <f>+'EVALUACION CON CONTROLES'!N34</f>
        <v>Ejecución del contrato</v>
      </c>
      <c r="V29" s="14" t="str">
        <f>+'EVALUACION CON CONTROLES'!O34</f>
        <v>Ejecución del contrato</v>
      </c>
      <c r="W29" s="14" t="str">
        <f>+'EVALUACION CON CONTROLES'!P34</f>
        <v>Garantizar los procesos de socialización en los procesos constructivos y revisión del estado de obras.</v>
      </c>
      <c r="X29" s="91" t="str">
        <f>+'EVALUACION CON CONTROLES'!Q34</f>
        <v>Ejecución del contrato</v>
      </c>
    </row>
    <row r="30" spans="2:24" ht="106.5" customHeight="1" thickBot="1" x14ac:dyDescent="0.3">
      <c r="B30" s="92">
        <v>20</v>
      </c>
      <c r="C30" s="14" t="str">
        <f>+'EVALUACION CON CONTROLES'!B35</f>
        <v>Productos incompletos para el inicio de la liquidación</v>
      </c>
      <c r="D30" s="94" t="str">
        <f>+'EVALUACION CON CONTROLES'!A35</f>
        <v>EJECUCIÓN</v>
      </c>
      <c r="E30" s="94" t="str">
        <f>VLOOKUP(C30,'IDENTIFICACION Y ANALISIS'!$B$19:$F$64,3,FALSE)</f>
        <v>General</v>
      </c>
      <c r="F30" s="94" t="str">
        <f>VLOOKUP(C30,'IDENTIFICACION Y ANALISIS'!$B$19:$F$64,4,FALSE)</f>
        <v>Externo</v>
      </c>
      <c r="G30" s="93" t="str">
        <f>+EVALUACION!H35</f>
        <v>Retraso en la liquidación del contrato de obra</v>
      </c>
      <c r="H30" s="93">
        <f>+EVALUACION!I35</f>
        <v>3</v>
      </c>
      <c r="I30" s="93">
        <f>+EVALUACION!J35</f>
        <v>3</v>
      </c>
      <c r="J30" s="93">
        <f>+EVALUACION!K35</f>
        <v>6</v>
      </c>
      <c r="K30" s="94" t="str">
        <f>+EVALUACION!L35</f>
        <v>ALTO</v>
      </c>
      <c r="L30" s="85" t="s">
        <v>142</v>
      </c>
      <c r="M30" s="86">
        <v>100</v>
      </c>
      <c r="N30" s="93" t="str">
        <f>+'EVALUACION CON CONTROLES'!F35</f>
        <v>Entrega de productos a lo largo de la ejecución de la obra una vez haya finalizado cada etapa constructiva.
Realizar seguimiento a los productos solicitados en el transcurso del desarrollo del contrato de obra y solicitar para pagos parciales.
Complementar las listas de chequeo con documentación inherente al proceso de liquidación de acuerdo a la entrega de cada etapa constructiva.</v>
      </c>
      <c r="O30" s="93">
        <f>+'EVALUACION CON CONTROLES'!H35</f>
        <v>3</v>
      </c>
      <c r="P30" s="93">
        <f>+'EVALUACION CON CONTROLES'!I35</f>
        <v>3</v>
      </c>
      <c r="Q30" s="93">
        <f>+'EVALUACION CON CONTROLES'!J35</f>
        <v>6</v>
      </c>
      <c r="R30" s="94" t="str">
        <f>+'EVALUACION CON CONTROLES'!K35</f>
        <v>ALTO</v>
      </c>
      <c r="S30" s="93" t="str">
        <f>+'EVALUACION CON CONTROLES'!L35</f>
        <v>si</v>
      </c>
      <c r="T30" s="93" t="str">
        <f>+'EVALUACION CON CONTROLES'!M35</f>
        <v>contratista</v>
      </c>
      <c r="U30" s="93" t="str">
        <f>+'EVALUACION CON CONTROLES'!N35</f>
        <v>Ejecución del contrato</v>
      </c>
      <c r="V30" s="93" t="str">
        <f>+'EVALUACION CON CONTROLES'!O35</f>
        <v>Ejecución del contrato</v>
      </c>
      <c r="W30" s="93" t="str">
        <f>+'EVALUACION CON CONTROLES'!P35</f>
        <v>Solicitud de productos en el transcurso del desarrollo del contrato</v>
      </c>
      <c r="X30" s="95" t="str">
        <f>+'EVALUACION CON CONTROLES'!Q35</f>
        <v>Ejecución del contrato</v>
      </c>
    </row>
    <row r="31" spans="2:24" ht="13.5" customHeight="1" x14ac:dyDescent="0.25">
      <c r="B31" s="96"/>
      <c r="C31" s="78"/>
      <c r="D31" s="78"/>
      <c r="E31" s="78"/>
      <c r="F31" s="78"/>
      <c r="G31" s="78"/>
      <c r="H31" s="78"/>
      <c r="I31" s="78"/>
      <c r="J31" s="78"/>
      <c r="K31" s="78"/>
      <c r="L31" s="78"/>
      <c r="M31" s="78"/>
      <c r="N31" s="78"/>
      <c r="O31" s="78"/>
      <c r="P31" s="78"/>
      <c r="Q31" s="78"/>
      <c r="R31" s="78"/>
      <c r="S31" s="78"/>
      <c r="T31" s="78"/>
      <c r="U31" s="78"/>
      <c r="V31" s="78"/>
      <c r="W31" s="78"/>
      <c r="X31" s="79"/>
    </row>
    <row r="32" spans="2:24" ht="13.5" customHeight="1" x14ac:dyDescent="0.3">
      <c r="B32" s="96"/>
      <c r="C32" s="78"/>
      <c r="D32" s="78"/>
      <c r="E32" s="97"/>
      <c r="F32" s="310" t="s">
        <v>141</v>
      </c>
      <c r="G32" s="310"/>
      <c r="H32" s="97"/>
      <c r="I32" s="97"/>
      <c r="J32" s="304" t="s">
        <v>130</v>
      </c>
      <c r="K32" s="304"/>
      <c r="L32" s="304"/>
      <c r="M32" s="304"/>
      <c r="N32" s="78"/>
      <c r="O32" s="78"/>
      <c r="P32" s="78"/>
      <c r="Q32" s="78"/>
      <c r="R32" s="78"/>
      <c r="S32" s="78"/>
      <c r="T32" s="78"/>
      <c r="U32" s="78"/>
      <c r="V32" s="78"/>
      <c r="W32" s="78"/>
      <c r="X32" s="79"/>
    </row>
    <row r="33" spans="2:24" ht="13.5" customHeight="1" x14ac:dyDescent="0.3">
      <c r="B33" s="96"/>
      <c r="C33" s="78"/>
      <c r="D33" s="78"/>
      <c r="E33" s="315" t="s">
        <v>80</v>
      </c>
      <c r="F33" s="98" t="s">
        <v>81</v>
      </c>
      <c r="G33" s="98" t="s">
        <v>82</v>
      </c>
      <c r="H33" s="97"/>
      <c r="I33" s="97"/>
      <c r="J33" s="300" t="s">
        <v>83</v>
      </c>
      <c r="K33" s="301"/>
      <c r="L33" s="300" t="s">
        <v>82</v>
      </c>
      <c r="M33" s="301"/>
      <c r="N33" s="78"/>
      <c r="O33" s="78"/>
      <c r="P33" s="78"/>
      <c r="Q33" s="78"/>
      <c r="R33" s="78"/>
      <c r="S33" s="78"/>
      <c r="T33" s="78"/>
      <c r="U33" s="78"/>
      <c r="V33" s="78"/>
      <c r="W33" s="78"/>
      <c r="X33" s="79"/>
    </row>
    <row r="34" spans="2:24" ht="13.5" customHeight="1" x14ac:dyDescent="0.3">
      <c r="B34" s="96"/>
      <c r="C34" s="78"/>
      <c r="D34" s="78"/>
      <c r="E34" s="315"/>
      <c r="F34" s="14" t="s">
        <v>84</v>
      </c>
      <c r="G34" s="14">
        <v>1</v>
      </c>
      <c r="H34" s="97"/>
      <c r="I34" s="97"/>
      <c r="J34" s="274" t="s">
        <v>85</v>
      </c>
      <c r="K34" s="276"/>
      <c r="L34" s="313">
        <v>1</v>
      </c>
      <c r="M34" s="313"/>
      <c r="N34" s="78"/>
      <c r="O34" s="78"/>
      <c r="P34" s="78"/>
      <c r="Q34" s="78"/>
      <c r="R34" s="78"/>
      <c r="S34" s="78"/>
      <c r="T34" s="78"/>
      <c r="U34" s="78"/>
      <c r="V34" s="78"/>
      <c r="W34" s="78"/>
      <c r="X34" s="79"/>
    </row>
    <row r="35" spans="2:24" ht="13.5" customHeight="1" x14ac:dyDescent="0.3">
      <c r="B35" s="96"/>
      <c r="C35" s="78"/>
      <c r="D35" s="78"/>
      <c r="E35" s="315"/>
      <c r="F35" s="14" t="s">
        <v>86</v>
      </c>
      <c r="G35" s="14">
        <v>2</v>
      </c>
      <c r="H35" s="97"/>
      <c r="I35" s="97"/>
      <c r="J35" s="274" t="s">
        <v>87</v>
      </c>
      <c r="K35" s="276"/>
      <c r="L35" s="313">
        <v>2</v>
      </c>
      <c r="M35" s="313"/>
      <c r="N35" s="78"/>
      <c r="O35" s="78"/>
      <c r="P35" s="78"/>
      <c r="Q35" s="78"/>
      <c r="R35" s="78"/>
      <c r="S35" s="78"/>
      <c r="T35" s="78"/>
      <c r="U35" s="78"/>
      <c r="V35" s="78"/>
      <c r="W35" s="78"/>
      <c r="X35" s="79"/>
    </row>
    <row r="36" spans="2:24" ht="13.5" customHeight="1" x14ac:dyDescent="0.3">
      <c r="B36" s="96"/>
      <c r="C36" s="78"/>
      <c r="D36" s="78"/>
      <c r="E36" s="315"/>
      <c r="F36" s="14" t="s">
        <v>88</v>
      </c>
      <c r="G36" s="14">
        <v>3</v>
      </c>
      <c r="H36" s="97"/>
      <c r="I36" s="97"/>
      <c r="J36" s="274" t="s">
        <v>89</v>
      </c>
      <c r="K36" s="276"/>
      <c r="L36" s="313">
        <v>3</v>
      </c>
      <c r="M36" s="313"/>
      <c r="N36" s="78"/>
      <c r="O36" s="78"/>
      <c r="P36" s="78"/>
      <c r="Q36" s="78"/>
      <c r="R36" s="78"/>
      <c r="S36" s="78"/>
      <c r="T36" s="78"/>
      <c r="U36" s="78"/>
      <c r="V36" s="78"/>
      <c r="W36" s="78"/>
      <c r="X36" s="79"/>
    </row>
    <row r="37" spans="2:24" ht="13.5" customHeight="1" x14ac:dyDescent="0.3">
      <c r="B37" s="96"/>
      <c r="C37" s="78"/>
      <c r="D37" s="78"/>
      <c r="E37" s="315"/>
      <c r="F37" s="14" t="s">
        <v>90</v>
      </c>
      <c r="G37" s="14">
        <v>4</v>
      </c>
      <c r="H37" s="97"/>
      <c r="I37" s="97"/>
      <c r="J37" s="274" t="s">
        <v>91</v>
      </c>
      <c r="K37" s="276"/>
      <c r="L37" s="313">
        <v>4</v>
      </c>
      <c r="M37" s="313"/>
      <c r="N37" s="78"/>
      <c r="O37" s="78"/>
      <c r="P37" s="78"/>
      <c r="Q37" s="78"/>
      <c r="R37" s="78"/>
      <c r="S37" s="78"/>
      <c r="T37" s="78"/>
      <c r="U37" s="78"/>
      <c r="V37" s="78"/>
      <c r="W37" s="78"/>
      <c r="X37" s="79"/>
    </row>
    <row r="38" spans="2:24" ht="13.5" customHeight="1" x14ac:dyDescent="0.3">
      <c r="B38" s="96"/>
      <c r="C38" s="78"/>
      <c r="D38" s="78"/>
      <c r="E38" s="315"/>
      <c r="F38" s="14" t="s">
        <v>92</v>
      </c>
      <c r="G38" s="14">
        <v>5</v>
      </c>
      <c r="H38" s="97"/>
      <c r="I38" s="97"/>
      <c r="J38" s="274" t="s">
        <v>93</v>
      </c>
      <c r="K38" s="276"/>
      <c r="L38" s="313">
        <v>5</v>
      </c>
      <c r="M38" s="313"/>
      <c r="N38" s="78"/>
      <c r="O38" s="78"/>
      <c r="P38" s="78"/>
      <c r="Q38" s="78"/>
      <c r="R38" s="78"/>
      <c r="S38" s="78"/>
      <c r="T38" s="78"/>
      <c r="U38" s="78"/>
      <c r="V38" s="78"/>
      <c r="W38" s="78"/>
      <c r="X38" s="79"/>
    </row>
    <row r="39" spans="2:24" ht="13.5" customHeight="1" x14ac:dyDescent="0.3">
      <c r="B39" s="96"/>
      <c r="C39" s="78"/>
      <c r="D39" s="97"/>
      <c r="E39" s="97"/>
      <c r="F39" s="97"/>
      <c r="G39" s="97"/>
      <c r="H39" s="97"/>
      <c r="I39" s="97"/>
      <c r="J39" s="97"/>
      <c r="K39" s="97"/>
      <c r="L39" s="97"/>
      <c r="M39" s="97"/>
      <c r="N39" s="78"/>
      <c r="O39" s="78"/>
      <c r="P39" s="78"/>
      <c r="Q39" s="78"/>
      <c r="R39" s="78"/>
      <c r="S39" s="78"/>
      <c r="T39" s="78"/>
      <c r="U39" s="78"/>
      <c r="V39" s="78"/>
      <c r="W39" s="78"/>
      <c r="X39" s="79"/>
    </row>
    <row r="40" spans="2:24" ht="13.5" customHeight="1" x14ac:dyDescent="0.3">
      <c r="B40" s="96"/>
      <c r="C40" s="78"/>
      <c r="D40" s="304" t="s">
        <v>94</v>
      </c>
      <c r="E40" s="304"/>
      <c r="F40" s="304"/>
      <c r="G40" s="304"/>
      <c r="H40" s="304"/>
      <c r="I40" s="304"/>
      <c r="J40" s="304"/>
      <c r="K40" s="304"/>
      <c r="L40" s="78"/>
      <c r="M40" s="78"/>
      <c r="N40" s="78"/>
      <c r="O40" s="78"/>
      <c r="P40" s="78"/>
      <c r="Q40" s="78"/>
      <c r="R40" s="78"/>
      <c r="S40" s="78"/>
      <c r="T40" s="78"/>
      <c r="U40" s="78"/>
      <c r="V40" s="78"/>
      <c r="W40" s="78"/>
      <c r="X40" s="79"/>
    </row>
    <row r="41" spans="2:24" ht="13.5" customHeight="1" x14ac:dyDescent="0.3">
      <c r="B41" s="96"/>
      <c r="C41" s="78"/>
      <c r="D41" s="307" t="s">
        <v>81</v>
      </c>
      <c r="E41" s="307" t="s">
        <v>82</v>
      </c>
      <c r="F41" s="295" t="s">
        <v>85</v>
      </c>
      <c r="G41" s="295"/>
      <c r="H41" s="311" t="s">
        <v>87</v>
      </c>
      <c r="I41" s="312"/>
      <c r="J41" s="99" t="s">
        <v>89</v>
      </c>
      <c r="K41" s="99" t="s">
        <v>91</v>
      </c>
      <c r="L41" s="98" t="s">
        <v>93</v>
      </c>
      <c r="M41" s="78"/>
      <c r="N41" s="78"/>
      <c r="O41" s="78"/>
      <c r="P41" s="304" t="s">
        <v>108</v>
      </c>
      <c r="Q41" s="304"/>
      <c r="R41" s="304"/>
      <c r="S41" s="304"/>
      <c r="T41" s="304"/>
      <c r="U41" s="78"/>
      <c r="V41" s="78"/>
      <c r="W41" s="78"/>
      <c r="X41" s="79"/>
    </row>
    <row r="42" spans="2:24" ht="13.5" customHeight="1" x14ac:dyDescent="0.3">
      <c r="B42" s="96"/>
      <c r="C42" s="78"/>
      <c r="D42" s="307"/>
      <c r="E42" s="307"/>
      <c r="F42" s="314">
        <v>1</v>
      </c>
      <c r="G42" s="314"/>
      <c r="H42" s="302">
        <v>2</v>
      </c>
      <c r="I42" s="303"/>
      <c r="J42" s="100">
        <v>3</v>
      </c>
      <c r="K42" s="100">
        <v>4</v>
      </c>
      <c r="L42" s="100">
        <v>5</v>
      </c>
      <c r="M42" s="78"/>
      <c r="N42" s="78"/>
      <c r="O42" s="78"/>
      <c r="P42" s="295" t="s">
        <v>94</v>
      </c>
      <c r="Q42" s="295"/>
      <c r="R42" s="295"/>
      <c r="S42" s="295" t="s">
        <v>107</v>
      </c>
      <c r="T42" s="295"/>
      <c r="U42" s="78"/>
      <c r="V42" s="78"/>
      <c r="W42" s="78"/>
      <c r="X42" s="79"/>
    </row>
    <row r="43" spans="2:24" ht="13.5" customHeight="1" x14ac:dyDescent="0.25">
      <c r="B43" s="96"/>
      <c r="C43" s="78"/>
      <c r="D43" s="14" t="s">
        <v>84</v>
      </c>
      <c r="E43" s="101">
        <v>1</v>
      </c>
      <c r="F43" s="298">
        <v>2</v>
      </c>
      <c r="G43" s="298"/>
      <c r="H43" s="296">
        <v>3</v>
      </c>
      <c r="I43" s="297"/>
      <c r="J43" s="102">
        <v>4</v>
      </c>
      <c r="K43" s="105">
        <v>5</v>
      </c>
      <c r="L43" s="103">
        <v>6</v>
      </c>
      <c r="M43" s="78"/>
      <c r="N43" s="78"/>
      <c r="O43" s="78"/>
      <c r="P43" s="306" t="s">
        <v>109</v>
      </c>
      <c r="Q43" s="306"/>
      <c r="R43" s="306"/>
      <c r="S43" s="305" t="s">
        <v>110</v>
      </c>
      <c r="T43" s="305"/>
      <c r="U43" s="78"/>
      <c r="V43" s="78"/>
      <c r="W43" s="78"/>
      <c r="X43" s="79"/>
    </row>
    <row r="44" spans="2:24" ht="13.5" customHeight="1" x14ac:dyDescent="0.25">
      <c r="B44" s="96"/>
      <c r="C44" s="78"/>
      <c r="D44" s="14" t="s">
        <v>86</v>
      </c>
      <c r="E44" s="101">
        <v>2</v>
      </c>
      <c r="F44" s="298">
        <v>3</v>
      </c>
      <c r="G44" s="298"/>
      <c r="H44" s="296">
        <v>4</v>
      </c>
      <c r="I44" s="297"/>
      <c r="J44" s="105">
        <v>5</v>
      </c>
      <c r="K44" s="103">
        <v>6</v>
      </c>
      <c r="L44" s="103">
        <v>7</v>
      </c>
      <c r="M44" s="78"/>
      <c r="N44" s="78"/>
      <c r="O44" s="78"/>
      <c r="P44" s="292" t="s">
        <v>111</v>
      </c>
      <c r="Q44" s="292"/>
      <c r="R44" s="292"/>
      <c r="S44" s="305" t="s">
        <v>112</v>
      </c>
      <c r="T44" s="305"/>
      <c r="U44" s="78"/>
      <c r="V44" s="78"/>
      <c r="W44" s="78"/>
      <c r="X44" s="79"/>
    </row>
    <row r="45" spans="2:24" ht="13.5" customHeight="1" x14ac:dyDescent="0.25">
      <c r="B45" s="96"/>
      <c r="C45" s="78"/>
      <c r="D45" s="14" t="s">
        <v>88</v>
      </c>
      <c r="E45" s="101">
        <v>3</v>
      </c>
      <c r="F45" s="298">
        <v>4</v>
      </c>
      <c r="G45" s="298"/>
      <c r="H45" s="308">
        <v>5</v>
      </c>
      <c r="I45" s="309"/>
      <c r="J45" s="103">
        <v>6</v>
      </c>
      <c r="K45" s="103">
        <v>7</v>
      </c>
      <c r="L45" s="104">
        <v>8</v>
      </c>
      <c r="M45" s="78"/>
      <c r="N45" s="78"/>
      <c r="O45" s="78"/>
      <c r="P45" s="299">
        <v>5</v>
      </c>
      <c r="Q45" s="299"/>
      <c r="R45" s="299"/>
      <c r="S45" s="305" t="s">
        <v>113</v>
      </c>
      <c r="T45" s="305"/>
      <c r="U45" s="78"/>
      <c r="V45" s="78"/>
      <c r="W45" s="78"/>
      <c r="X45" s="79"/>
    </row>
    <row r="46" spans="2:24" ht="13.5" customHeight="1" x14ac:dyDescent="0.25">
      <c r="B46" s="96"/>
      <c r="C46" s="78"/>
      <c r="D46" s="14" t="s">
        <v>90</v>
      </c>
      <c r="E46" s="101">
        <v>4</v>
      </c>
      <c r="F46" s="299">
        <v>5</v>
      </c>
      <c r="G46" s="299"/>
      <c r="H46" s="293">
        <v>6</v>
      </c>
      <c r="I46" s="294"/>
      <c r="J46" s="103">
        <v>7</v>
      </c>
      <c r="K46" s="104">
        <v>8</v>
      </c>
      <c r="L46" s="104">
        <v>9</v>
      </c>
      <c r="M46" s="78"/>
      <c r="N46" s="78"/>
      <c r="O46" s="78"/>
      <c r="P46" s="298" t="s">
        <v>114</v>
      </c>
      <c r="Q46" s="298"/>
      <c r="R46" s="298"/>
      <c r="S46" s="305" t="s">
        <v>115</v>
      </c>
      <c r="T46" s="305"/>
      <c r="U46" s="78"/>
      <c r="V46" s="78"/>
      <c r="W46" s="78"/>
      <c r="X46" s="79"/>
    </row>
    <row r="47" spans="2:24" ht="13.5" customHeight="1" x14ac:dyDescent="0.25">
      <c r="B47" s="96"/>
      <c r="C47" s="78"/>
      <c r="D47" s="14" t="s">
        <v>92</v>
      </c>
      <c r="E47" s="101">
        <v>5</v>
      </c>
      <c r="F47" s="292">
        <v>6</v>
      </c>
      <c r="G47" s="292"/>
      <c r="H47" s="293">
        <v>7</v>
      </c>
      <c r="I47" s="294"/>
      <c r="J47" s="104">
        <v>8</v>
      </c>
      <c r="K47" s="104">
        <v>9</v>
      </c>
      <c r="L47" s="104">
        <v>10</v>
      </c>
      <c r="M47" s="78"/>
      <c r="N47" s="78"/>
      <c r="O47" s="78"/>
      <c r="P47" s="78"/>
      <c r="Q47" s="78"/>
      <c r="R47" s="78"/>
      <c r="S47" s="78"/>
      <c r="T47" s="78"/>
      <c r="U47" s="78"/>
      <c r="V47" s="78"/>
      <c r="W47" s="78"/>
      <c r="X47" s="79"/>
    </row>
    <row r="48" spans="2:24" ht="13.5" customHeight="1" thickBot="1" x14ac:dyDescent="0.35">
      <c r="B48" s="106"/>
      <c r="C48" s="107"/>
      <c r="D48" s="108"/>
      <c r="E48" s="108"/>
      <c r="F48" s="108"/>
      <c r="G48" s="108"/>
      <c r="H48" s="108"/>
      <c r="I48" s="108"/>
      <c r="J48" s="108"/>
      <c r="K48" s="108"/>
      <c r="L48" s="108"/>
      <c r="M48" s="108"/>
      <c r="N48" s="107"/>
      <c r="O48" s="107"/>
      <c r="P48" s="107"/>
      <c r="Q48" s="107"/>
      <c r="R48" s="107"/>
      <c r="S48" s="107"/>
      <c r="T48" s="107"/>
      <c r="U48" s="107"/>
      <c r="V48" s="107"/>
      <c r="W48" s="107"/>
      <c r="X48" s="109"/>
    </row>
    <row r="49" spans="2:18" ht="16.5" customHeight="1" x14ac:dyDescent="0.25">
      <c r="D49" s="9"/>
      <c r="F49" s="9"/>
      <c r="G49" s="9"/>
      <c r="H49" s="9"/>
      <c r="I49" s="9"/>
      <c r="J49" s="9"/>
      <c r="K49" s="9"/>
      <c r="L49" s="9"/>
      <c r="M49" s="9"/>
      <c r="N49" s="9"/>
      <c r="O49" s="9"/>
      <c r="P49" s="9"/>
      <c r="Q49" s="9"/>
      <c r="R49" s="9"/>
    </row>
    <row r="50" spans="2:18" ht="16.5" customHeight="1" x14ac:dyDescent="0.25">
      <c r="D50" s="9"/>
      <c r="F50" s="9"/>
      <c r="G50" s="9"/>
      <c r="H50" s="9"/>
      <c r="I50" s="9"/>
      <c r="J50" s="9"/>
      <c r="K50" s="9"/>
      <c r="L50" s="9"/>
      <c r="M50" s="9"/>
      <c r="N50" s="9"/>
      <c r="O50" s="9"/>
      <c r="P50" s="9"/>
      <c r="Q50" s="9"/>
      <c r="R50" s="9"/>
    </row>
    <row r="51" spans="2:18" ht="12.75" customHeight="1" x14ac:dyDescent="0.25">
      <c r="D51" s="9"/>
      <c r="F51" s="9"/>
      <c r="G51" s="9"/>
      <c r="H51" s="9"/>
      <c r="I51" s="9"/>
      <c r="J51" s="9"/>
      <c r="K51" s="9"/>
      <c r="L51" s="9"/>
      <c r="M51" s="9"/>
      <c r="N51" s="9"/>
      <c r="O51" s="9"/>
      <c r="P51" s="9"/>
      <c r="Q51" s="9"/>
      <c r="R51" s="9"/>
    </row>
    <row r="52" spans="2:18" ht="27.6" hidden="1" x14ac:dyDescent="0.25">
      <c r="B52" s="11" t="s">
        <v>142</v>
      </c>
      <c r="D52" s="9"/>
      <c r="F52" s="9"/>
      <c r="G52" s="9"/>
      <c r="H52" s="9"/>
      <c r="I52" s="9"/>
      <c r="J52" s="9"/>
      <c r="K52" s="9"/>
      <c r="L52" s="9"/>
      <c r="M52" s="9"/>
      <c r="N52" s="9"/>
      <c r="O52" s="9"/>
      <c r="P52" s="9"/>
      <c r="Q52" s="9"/>
      <c r="R52" s="9"/>
    </row>
    <row r="53" spans="2:18" hidden="1" x14ac:dyDescent="0.25">
      <c r="B53" s="11" t="s">
        <v>143</v>
      </c>
      <c r="D53" s="12"/>
      <c r="F53" s="9"/>
      <c r="G53" s="12"/>
      <c r="H53" s="12"/>
      <c r="I53" s="12"/>
      <c r="J53" s="12"/>
      <c r="K53" s="12"/>
      <c r="L53" s="12"/>
      <c r="M53" s="12"/>
      <c r="N53" s="12"/>
      <c r="O53" s="12"/>
      <c r="P53" s="12"/>
      <c r="Q53" s="12"/>
      <c r="R53" s="12"/>
    </row>
    <row r="54" spans="2:18" ht="41.4" hidden="1" x14ac:dyDescent="0.25">
      <c r="B54" s="11" t="s">
        <v>144</v>
      </c>
      <c r="D54" s="9"/>
      <c r="F54" s="9"/>
      <c r="G54" s="9"/>
      <c r="H54" s="9"/>
      <c r="I54" s="9"/>
      <c r="J54" s="9"/>
      <c r="K54" s="9"/>
      <c r="L54" s="9"/>
      <c r="M54" s="9"/>
      <c r="N54" s="9"/>
      <c r="O54" s="9"/>
      <c r="P54" s="9"/>
      <c r="Q54" s="9"/>
      <c r="R54" s="9"/>
    </row>
    <row r="55" spans="2:18" x14ac:dyDescent="0.25">
      <c r="D55" s="9"/>
      <c r="F55" s="9"/>
      <c r="G55" s="9"/>
      <c r="H55" s="9"/>
      <c r="I55" s="9"/>
      <c r="J55" s="9"/>
      <c r="K55" s="9"/>
      <c r="L55" s="9"/>
      <c r="M55" s="9"/>
      <c r="N55" s="9"/>
      <c r="O55" s="9"/>
      <c r="P55" s="9"/>
      <c r="Q55" s="9"/>
      <c r="R55" s="9"/>
    </row>
    <row r="56" spans="2:18" x14ac:dyDescent="0.25">
      <c r="D56" s="9"/>
      <c r="F56" s="9"/>
      <c r="G56" s="9"/>
      <c r="H56" s="9"/>
      <c r="I56" s="9"/>
      <c r="J56" s="9"/>
      <c r="K56" s="9"/>
      <c r="L56" s="9"/>
      <c r="M56" s="9"/>
      <c r="N56" s="9"/>
      <c r="O56" s="9"/>
      <c r="P56" s="9"/>
      <c r="Q56" s="9"/>
      <c r="R56" s="9"/>
    </row>
    <row r="57" spans="2:18" x14ac:dyDescent="0.25">
      <c r="D57" s="9"/>
      <c r="F57" s="9"/>
      <c r="G57" s="9"/>
      <c r="H57" s="9"/>
      <c r="I57" s="9"/>
      <c r="J57" s="9"/>
      <c r="K57" s="9"/>
      <c r="L57" s="9"/>
      <c r="M57" s="9"/>
      <c r="N57" s="9"/>
      <c r="O57" s="9"/>
      <c r="P57" s="9"/>
      <c r="Q57" s="9"/>
      <c r="R57" s="9"/>
    </row>
    <row r="58" spans="2:18" ht="12.75" customHeight="1" x14ac:dyDescent="0.25">
      <c r="D58" s="9"/>
    </row>
    <row r="59" spans="2:18" x14ac:dyDescent="0.25">
      <c r="D59" s="9"/>
    </row>
  </sheetData>
  <mergeCells count="50">
    <mergeCell ref="B9:R9"/>
    <mergeCell ref="B6:X6"/>
    <mergeCell ref="B7:X7"/>
    <mergeCell ref="B8:X8"/>
    <mergeCell ref="W2:X4"/>
    <mergeCell ref="B2:C4"/>
    <mergeCell ref="D2:V4"/>
    <mergeCell ref="F32:G32"/>
    <mergeCell ref="J32:M32"/>
    <mergeCell ref="H41:I41"/>
    <mergeCell ref="J34:K34"/>
    <mergeCell ref="J35:K35"/>
    <mergeCell ref="L36:M36"/>
    <mergeCell ref="L37:M37"/>
    <mergeCell ref="D40:K40"/>
    <mergeCell ref="F41:G41"/>
    <mergeCell ref="L34:M34"/>
    <mergeCell ref="L35:M35"/>
    <mergeCell ref="D41:D42"/>
    <mergeCell ref="F42:G42"/>
    <mergeCell ref="E33:E38"/>
    <mergeCell ref="J38:K38"/>
    <mergeCell ref="L38:M38"/>
    <mergeCell ref="S46:T46"/>
    <mergeCell ref="P46:R46"/>
    <mergeCell ref="P43:R43"/>
    <mergeCell ref="E41:E42"/>
    <mergeCell ref="S43:T43"/>
    <mergeCell ref="F43:G43"/>
    <mergeCell ref="S44:T44"/>
    <mergeCell ref="S45:T45"/>
    <mergeCell ref="H45:I45"/>
    <mergeCell ref="L33:M33"/>
    <mergeCell ref="J33:K33"/>
    <mergeCell ref="H42:I42"/>
    <mergeCell ref="J36:K36"/>
    <mergeCell ref="S42:T42"/>
    <mergeCell ref="J37:K37"/>
    <mergeCell ref="P41:T41"/>
    <mergeCell ref="F47:G47"/>
    <mergeCell ref="H47:I47"/>
    <mergeCell ref="P42:R42"/>
    <mergeCell ref="H44:I44"/>
    <mergeCell ref="H43:I43"/>
    <mergeCell ref="F45:G45"/>
    <mergeCell ref="F46:G46"/>
    <mergeCell ref="P45:R45"/>
    <mergeCell ref="H46:I46"/>
    <mergeCell ref="P44:R44"/>
    <mergeCell ref="F44:G44"/>
  </mergeCells>
  <phoneticPr fontId="1" type="noConversion"/>
  <conditionalFormatting sqref="R11:R30">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30">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30"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6"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Props1.xml><?xml version="1.0" encoding="utf-8"?>
<ds:datastoreItem xmlns:ds="http://schemas.openxmlformats.org/officeDocument/2006/customXml" ds:itemID="{B6A294E3-34FC-46B5-8394-4CC6A4712E26}">
  <ds:schemaRefs>
    <ds:schemaRef ds:uri="http://schemas.microsoft.com/sharepoint/v3/contenttype/forms"/>
  </ds:schemaRefs>
</ds:datastoreItem>
</file>

<file path=customXml/itemProps2.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EAF4E3-853E-4043-9C35-D8618D4DACF6}">
  <ds:schemaRefs>
    <ds:schemaRef ds:uri="http://schemas.microsoft.com/office/infopath/2007/PartnerControls"/>
    <ds:schemaRef ds:uri="http://purl.org/dc/terms/"/>
    <ds:schemaRef ds:uri="d6eaa91c-3afb-4015-aba1-5ff992c1a5ca"/>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4d1d2e24-7be0-47eb-a1db-99cc6d75caff"/>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Julian Barrera</cp:lastModifiedBy>
  <cp:revision/>
  <dcterms:created xsi:type="dcterms:W3CDTF">2007-06-14T01:55:06Z</dcterms:created>
  <dcterms:modified xsi:type="dcterms:W3CDTF">2023-08-17T14:52:24Z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