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edwinbarrera/Downloads/RESPEL II/"/>
    </mc:Choice>
  </mc:AlternateContent>
  <xr:revisionPtr revIDLastSave="0" documentId="8_{72400CC1-0FAC-4C43-85D8-7BEBBD25DEEF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Bienes_Servicios" sheetId="1" r:id="rId1"/>
  </sheets>
  <definedNames>
    <definedName name="_xlcn.WorksheetConnection_Estudiodemercado.xlsxKit_botiquin1">CapRepaso</definedName>
    <definedName name="_xlcn.WorksheetConnection_Estudiodemercado.xlsxLista1">Lista</definedName>
    <definedName name="_xlcn.WorksheetConnection_Estudiodemercado.xlsxMorral_botiquin1">Morral_botiquin</definedName>
    <definedName name="_xlcn.WorksheetConnection_Estudiodemercado.xlsxSilla_ruedas1">Silla_ruedas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oaBH/vyOcjN1UTgRXQnRxLSmocw=="/>
    </ext>
  </extLst>
</workbook>
</file>

<file path=xl/calcChain.xml><?xml version="1.0" encoding="utf-8"?>
<calcChain xmlns="http://schemas.openxmlformats.org/spreadsheetml/2006/main">
  <c r="B21" i="1" l="1"/>
  <c r="B20" i="1"/>
  <c r="B18" i="1"/>
  <c r="K15" i="1"/>
  <c r="K14" i="1"/>
  <c r="K13" i="1"/>
  <c r="K12" i="1"/>
  <c r="G10" i="1"/>
  <c r="F10" i="1"/>
  <c r="K11" i="1" s="1"/>
  <c r="J8" i="1"/>
  <c r="I7" i="1"/>
  <c r="J5" i="1"/>
  <c r="I8" i="1" l="1"/>
  <c r="K8" i="1"/>
</calcChain>
</file>

<file path=xl/sharedStrings.xml><?xml version="1.0" encoding="utf-8"?>
<sst xmlns="http://schemas.openxmlformats.org/spreadsheetml/2006/main" count="51" uniqueCount="37">
  <si>
    <t>.</t>
  </si>
  <si>
    <t>FORMATO COTIZACIÓN DE BIENES Y SERVICIOS</t>
  </si>
  <si>
    <t>Subdirección de Gestión Corporativa</t>
  </si>
  <si>
    <t>Evento o Proceso</t>
  </si>
  <si>
    <t>IDPC-EC-009-2023</t>
  </si>
  <si>
    <t>Fecha</t>
  </si>
  <si>
    <t>Descripción</t>
  </si>
  <si>
    <t>27-Prestar el servicio de recolección, transporte, tratamiento y/o disposición final de los residuos peligrosos RESPEL, producidos durante la gestión del Instituto Distrital de Patrimonio Cultural</t>
  </si>
  <si>
    <t>Presupuesto Oficial</t>
  </si>
  <si>
    <t>ITEM</t>
  </si>
  <si>
    <t>UNSPSC</t>
  </si>
  <si>
    <t>PRODUCTO O SERVICIO</t>
  </si>
  <si>
    <t>CARACTERÍSTICA (ESPECIFICACIÓN)</t>
  </si>
  <si>
    <t>VALOR UNITARIO</t>
  </si>
  <si>
    <t>VALOR BRUTO</t>
  </si>
  <si>
    <t>IVA</t>
  </si>
  <si>
    <t>VALOR NETO</t>
  </si>
  <si>
    <t xml:space="preserve">76121901 / 76121902 /          
76121903 /  76121904
</t>
  </si>
  <si>
    <t>Eliminación de residuos médicos / Recolección o eliminación de residuos ácidos / Destoxificación química / Eliminación aguas residuales peligrosas</t>
  </si>
  <si>
    <t>Sólidos contaminados, líquidos contaminados, EPP y envases contaminados, incluido el valor del transporte</t>
  </si>
  <si>
    <t>KILO</t>
  </si>
  <si>
    <t>Pilas y baterías, incluido el valor del transporte</t>
  </si>
  <si>
    <t>Luminarias, lámparas, tubos fluorescentes, bombillos, dispositivos lumínicos tipo LED, balastos, incluido el valor del transporte</t>
  </si>
  <si>
    <t>RAEE’s (Residuos de Aparatos Eléctricos y Electrónicos), incluido el valor del transporte</t>
  </si>
  <si>
    <t>CERTIFICACIÓN</t>
  </si>
  <si>
    <t>NOMBRE DEL COMERCIO</t>
  </si>
  <si>
    <t>NIT</t>
  </si>
  <si>
    <t>REPRESENTANTE LEGAL</t>
  </si>
  <si>
    <t>DIRECCIÓN</t>
  </si>
  <si>
    <t>CORREO</t>
  </si>
  <si>
    <t>TELÉFONO</t>
  </si>
  <si>
    <t>NOMBRE ASESOR</t>
  </si>
  <si>
    <r>
      <rPr>
        <b/>
        <sz val="11"/>
        <color rgb="FF1E4E79"/>
        <rFont val="Calibri"/>
        <family val="2"/>
      </rPr>
      <t>Anexos:</t>
    </r>
    <r>
      <rPr>
        <sz val="11"/>
        <color rgb="FF1E4E79"/>
        <rFont val="Calibri"/>
        <family val="2"/>
      </rPr>
      <t xml:space="preserve"> Ficha de especificaciones y condiciones técnicas de los bienes y/o servicios requeridos por la entidad.</t>
    </r>
  </si>
  <si>
    <t>BIOLOGICOS Y CONTAMINADOS SAS ESP</t>
  </si>
  <si>
    <t xml:space="preserve">JOHN DEMIS IZQUIERDO PUERTO </t>
  </si>
  <si>
    <t>CALLE 106 # 23-61</t>
  </si>
  <si>
    <t>apinzon@asei.co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</si>
</sst>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d&quot; de &quot;mmmm&quot; de &quot;yyyy"/>
    <numFmt numFmtId="165" formatCode="&quot;$&quot;\ #,##0"/>
  </numFmts>
  <fonts count="11" x14ac:knownFonts="1">
    <font>
      <sz val="11"/>
      <color theme="1"/>
      <name val="Calibri"/>
      <scheme val="minor"/>
    </font>
    <font>
      <sz val="11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</font>
    <font>
      <sz val="14"/>
      <color theme="1"/>
      <name val="Calibri"/>
      <family val="2"/>
    </font>
    <font>
      <b/>
      <sz val="11"/>
      <color theme="0"/>
      <name val="Calibri"/>
      <family val="2"/>
    </font>
    <font>
      <sz val="11"/>
      <color rgb="FF1E4E79"/>
      <name val="Calibri"/>
      <family val="2"/>
    </font>
    <font>
      <b/>
      <sz val="11"/>
      <color rgb="FF1E4E79"/>
      <name val="Calibri"/>
      <family val="2"/>
    </font>
    <font>
      <b/>
      <sz val="12"/>
      <color rgb="FF1E4E79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</fills>
  <borders count="19">
    <border>
      <left/>
      <right/>
      <top/>
      <bottom/>
      <diagonal/>
    </border>
    <border>
      <left style="thin">
        <color rgb="FF9CC2E5"/>
      </left>
      <right/>
      <top style="thin">
        <color rgb="FF9CC2E5"/>
      </top>
      <bottom/>
      <diagonal/>
    </border>
    <border>
      <left/>
      <right/>
      <top style="thin">
        <color rgb="FF9CC2E5"/>
      </top>
      <bottom/>
      <diagonal/>
    </border>
    <border>
      <left/>
      <right style="thin">
        <color rgb="FF9CC2E5"/>
      </right>
      <top style="thin">
        <color rgb="FF9CC2E5"/>
      </top>
      <bottom/>
      <diagonal/>
    </border>
    <border>
      <left style="thin">
        <color rgb="FF9CC2E5"/>
      </left>
      <right/>
      <top style="thin">
        <color rgb="FF9CC2E5"/>
      </top>
      <bottom style="thin">
        <color rgb="FF9CC2E5"/>
      </bottom>
      <diagonal/>
    </border>
    <border>
      <left/>
      <right/>
      <top style="thin">
        <color rgb="FF9CC2E5"/>
      </top>
      <bottom style="thin">
        <color rgb="FF9CC2E5"/>
      </bottom>
      <diagonal/>
    </border>
    <border>
      <left/>
      <right style="thin">
        <color rgb="FF9CC2E5"/>
      </right>
      <top style="thin">
        <color rgb="FF9CC2E5"/>
      </top>
      <bottom style="thin">
        <color rgb="FF9CC2E5"/>
      </bottom>
      <diagonal/>
    </border>
    <border>
      <left style="thin">
        <color rgb="FF9CC2E5"/>
      </left>
      <right style="thin">
        <color rgb="FF9CC2E5"/>
      </right>
      <top style="thin">
        <color rgb="FF9CC2E5"/>
      </top>
      <bottom/>
      <diagonal/>
    </border>
    <border>
      <left style="thin">
        <color rgb="FF9CC2E5"/>
      </left>
      <right/>
      <top/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/>
      <right style="thin">
        <color rgb="FF9CC2E5"/>
      </right>
      <top/>
      <bottom style="thin">
        <color rgb="FF9CC2E5"/>
      </bottom>
      <diagonal/>
    </border>
    <border>
      <left style="thin">
        <color rgb="FF9CC2E5"/>
      </left>
      <right style="thin">
        <color rgb="FF9CC2E5"/>
      </right>
      <top/>
      <bottom style="thin">
        <color rgb="FF9CC2E5"/>
      </bottom>
      <diagonal/>
    </border>
    <border>
      <left/>
      <right/>
      <top style="thin">
        <color rgb="FF9CC2E5"/>
      </top>
      <bottom style="thin">
        <color rgb="FF9CC2E5"/>
      </bottom>
      <diagonal/>
    </border>
    <border>
      <left/>
      <right/>
      <top style="thin">
        <color rgb="FF9CC2E5"/>
      </top>
      <bottom style="thin">
        <color rgb="FF9CC2E5"/>
      </bottom>
      <diagonal/>
    </border>
    <border>
      <left/>
      <right/>
      <top style="thin">
        <color rgb="FF9CC2E5"/>
      </top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 style="thin">
        <color rgb="FF9CC2E5"/>
      </left>
      <right style="thin">
        <color rgb="FF9CC2E5"/>
      </right>
      <top style="thin">
        <color rgb="FF9CC2E5"/>
      </top>
      <bottom style="thin">
        <color rgb="FF9CC2E5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2" borderId="14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165" fontId="7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0" fontId="8" fillId="3" borderId="18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165" fontId="7" fillId="0" borderId="18" xfId="0" applyNumberFormat="1" applyFont="1" applyBorder="1" applyAlignment="1">
      <alignment horizontal="center" vertical="center"/>
    </xf>
    <xf numFmtId="165" fontId="8" fillId="0" borderId="18" xfId="0" applyNumberFormat="1" applyFont="1" applyBorder="1" applyAlignment="1">
      <alignment horizontal="center" vertical="center"/>
    </xf>
    <xf numFmtId="0" fontId="2" fillId="0" borderId="0" xfId="0" applyFont="1"/>
    <xf numFmtId="0" fontId="8" fillId="0" borderId="0" xfId="0" applyFont="1" applyAlignment="1">
      <alignment horizontal="left" vertical="center"/>
    </xf>
    <xf numFmtId="0" fontId="7" fillId="0" borderId="0" xfId="0" applyFont="1"/>
    <xf numFmtId="0" fontId="2" fillId="0" borderId="9" xfId="0" applyFont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4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 applyAlignment="1">
      <alignment horizontal="center" vertical="center"/>
    </xf>
    <xf numFmtId="0" fontId="3" fillId="0" borderId="11" xfId="0" applyFont="1" applyBorder="1"/>
    <xf numFmtId="0" fontId="6" fillId="2" borderId="12" xfId="0" applyFont="1" applyFill="1" applyBorder="1" applyAlignment="1">
      <alignment horizontal="left" vertical="center"/>
    </xf>
    <xf numFmtId="0" fontId="3" fillId="0" borderId="13" xfId="0" applyFont="1" applyBorder="1"/>
    <xf numFmtId="0" fontId="2" fillId="3" borderId="4" xfId="0" applyFont="1" applyFill="1" applyBorder="1" applyAlignment="1">
      <alignment horizontal="left" vertical="center"/>
    </xf>
    <xf numFmtId="164" fontId="2" fillId="3" borderId="4" xfId="0" applyNumberFormat="1" applyFont="1" applyFill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0" fontId="8" fillId="3" borderId="4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/>
    <xf numFmtId="0" fontId="9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1">
    <dxf>
      <font>
        <color rgb="FFFF0000"/>
      </font>
      <fill>
        <patternFill patternType="solid">
          <fgColor rgb="FFFEF2EC"/>
          <bgColor rgb="FFFEF2E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</xdr:row>
      <xdr:rowOff>114300</xdr:rowOff>
    </xdr:from>
    <xdr:ext cx="3333750" cy="6191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123825</xdr:colOff>
      <xdr:row>1</xdr:row>
      <xdr:rowOff>28575</xdr:rowOff>
    </xdr:from>
    <xdr:ext cx="895350" cy="7810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pinzon@asei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938"/>
  <sheetViews>
    <sheetView showGridLines="0" tabSelected="1" workbookViewId="0">
      <selection activeCell="D23" sqref="D23"/>
    </sheetView>
  </sheetViews>
  <sheetFormatPr baseColWidth="10" defaultColWidth="14.5" defaultRowHeight="15" customHeight="1" x14ac:dyDescent="0.2"/>
  <cols>
    <col min="1" max="1" width="3.1640625" customWidth="1"/>
    <col min="2" max="2" width="9.5" customWidth="1"/>
    <col min="3" max="3" width="21.6640625" customWidth="1"/>
    <col min="4" max="4" width="32.6640625" customWidth="1"/>
    <col min="5" max="5" width="62.6640625" customWidth="1"/>
    <col min="6" max="6" width="14.5" customWidth="1"/>
    <col min="7" max="7" width="10.33203125" customWidth="1"/>
    <col min="8" max="8" width="16" customWidth="1"/>
    <col min="9" max="11" width="15.5" customWidth="1"/>
    <col min="12" max="12" width="3.1640625" customWidth="1"/>
    <col min="13" max="26" width="10.6640625" customWidth="1"/>
  </cols>
  <sheetData>
    <row r="1" spans="2:12" x14ac:dyDescent="0.2">
      <c r="L1" s="1" t="s">
        <v>0</v>
      </c>
    </row>
    <row r="2" spans="2:12" ht="19" x14ac:dyDescent="0.2">
      <c r="B2" s="20"/>
      <c r="C2" s="21"/>
      <c r="D2" s="22"/>
      <c r="E2" s="26" t="s">
        <v>1</v>
      </c>
      <c r="F2" s="27"/>
      <c r="G2" s="27"/>
      <c r="H2" s="27"/>
      <c r="I2" s="27"/>
      <c r="J2" s="28"/>
      <c r="K2" s="29"/>
    </row>
    <row r="3" spans="2:12" ht="19" x14ac:dyDescent="0.2">
      <c r="B3" s="23"/>
      <c r="C3" s="24"/>
      <c r="D3" s="25"/>
      <c r="E3" s="26" t="s">
        <v>2</v>
      </c>
      <c r="F3" s="27"/>
      <c r="G3" s="27"/>
      <c r="H3" s="27"/>
      <c r="I3" s="27"/>
      <c r="J3" s="28"/>
      <c r="K3" s="30"/>
    </row>
    <row r="4" spans="2:12" ht="19" x14ac:dyDescent="0.25">
      <c r="B4" s="2"/>
      <c r="C4" s="2"/>
      <c r="D4" s="2"/>
      <c r="E4" s="3"/>
      <c r="F4" s="3"/>
      <c r="G4" s="3"/>
      <c r="H4" s="3"/>
      <c r="I4" s="3"/>
      <c r="J4" s="3"/>
      <c r="K4" s="3"/>
    </row>
    <row r="5" spans="2:12" x14ac:dyDescent="0.2">
      <c r="B5" s="31" t="s">
        <v>3</v>
      </c>
      <c r="C5" s="32"/>
      <c r="D5" s="33" t="s">
        <v>4</v>
      </c>
      <c r="E5" s="28"/>
      <c r="F5" s="4"/>
      <c r="G5" s="4"/>
      <c r="H5" s="4"/>
      <c r="I5" s="5" t="s">
        <v>5</v>
      </c>
      <c r="J5" s="34">
        <f ca="1">NOW()</f>
        <v>45160.716032870369</v>
      </c>
      <c r="K5" s="28"/>
    </row>
    <row r="6" spans="2:12" x14ac:dyDescent="0.2">
      <c r="B6" s="31" t="s">
        <v>6</v>
      </c>
      <c r="C6" s="32"/>
      <c r="D6" s="33" t="s">
        <v>7</v>
      </c>
      <c r="E6" s="28"/>
      <c r="F6" s="6"/>
      <c r="G6" s="6"/>
      <c r="H6" s="6"/>
    </row>
    <row r="7" spans="2:12" x14ac:dyDescent="0.2">
      <c r="B7" s="31" t="s">
        <v>8</v>
      </c>
      <c r="C7" s="32"/>
      <c r="D7" s="35">
        <v>785000</v>
      </c>
      <c r="E7" s="28"/>
      <c r="I7" s="36" t="str">
        <f>IF($E$2="FORMATO OFERTA ECONÓMICA DE BIENES Y SERVICIOS","VALOR TOTAL DE LA OFERTA ECONÓMICA",IF($E$2="FORMATO COTIZACIÓN DE BIENES Y SERVICIOS","VALOR TOTAL DE LA COTIZACIÓN"))</f>
        <v>VALOR TOTAL DE LA COTIZACIÓN</v>
      </c>
      <c r="J7" s="37"/>
      <c r="K7" s="38"/>
    </row>
    <row r="8" spans="2:12" ht="19" x14ac:dyDescent="0.25">
      <c r="B8" s="2"/>
      <c r="C8" s="2"/>
      <c r="D8" s="2"/>
      <c r="E8" s="3"/>
      <c r="F8" s="3"/>
      <c r="G8" s="3"/>
      <c r="H8" s="3"/>
      <c r="I8" s="7">
        <f t="shared" ref="I8:K8" si="0">SUM(I11:I15)</f>
        <v>12800</v>
      </c>
      <c r="J8" s="7">
        <f t="shared" si="0"/>
        <v>0</v>
      </c>
      <c r="K8" s="8">
        <f t="shared" si="0"/>
        <v>12800</v>
      </c>
    </row>
    <row r="10" spans="2:12" x14ac:dyDescent="0.2">
      <c r="B10" s="9" t="s">
        <v>9</v>
      </c>
      <c r="C10" s="9" t="s">
        <v>10</v>
      </c>
      <c r="D10" s="9" t="s">
        <v>11</v>
      </c>
      <c r="E10" s="9" t="s">
        <v>12</v>
      </c>
      <c r="F10" s="9" t="str">
        <f>IF($E$2="FORMATO OFERTA ECONÓMICA DE BIENES Y SERVICIOS","PRECIO TECHO",IF($E$2="FORMATO COTIZACIÓN DE BIENES Y SERVICIOS","PRESENTACIÓN"))</f>
        <v>PRESENTACIÓN</v>
      </c>
      <c r="G10" s="9" t="str">
        <f>IF($E$2="FORMATO OFERTA ECONÓMICA DE BIENES Y SERVICIOS","CANTIDAD",IF($E$2="FORMATO COTIZACIÓN DE BIENES Y SERVICIOS","CANTIDAD"))</f>
        <v>CANTIDAD</v>
      </c>
      <c r="H10" s="9" t="s">
        <v>13</v>
      </c>
      <c r="I10" s="9" t="s">
        <v>14</v>
      </c>
      <c r="J10" s="9" t="s">
        <v>15</v>
      </c>
      <c r="K10" s="9" t="s">
        <v>16</v>
      </c>
    </row>
    <row r="11" spans="2:12" ht="64" x14ac:dyDescent="0.2">
      <c r="B11" s="10">
        <v>1</v>
      </c>
      <c r="C11" s="11" t="s">
        <v>17</v>
      </c>
      <c r="D11" s="11" t="s">
        <v>18</v>
      </c>
      <c r="E11" s="12" t="s">
        <v>19</v>
      </c>
      <c r="F11" s="11" t="s">
        <v>20</v>
      </c>
      <c r="G11" s="10">
        <v>1</v>
      </c>
      <c r="H11" s="10">
        <v>3100</v>
      </c>
      <c r="I11" s="13">
        <v>3100</v>
      </c>
      <c r="J11" s="13"/>
      <c r="K11" s="14">
        <f t="shared" ref="K11:K15" si="1">IFERROR(IF(AND(F11&lt;&gt;0,F10&lt;&gt;"CANTIDAD"),IF(AND((I11+J11)&gt;F11,(I11+J11)&lt;&gt;0),"Supera Valor",(I11+J11)),(I11+J11)),"")</f>
        <v>3100</v>
      </c>
    </row>
    <row r="12" spans="2:12" ht="64" x14ac:dyDescent="0.2">
      <c r="B12" s="10">
        <v>2</v>
      </c>
      <c r="C12" s="11" t="s">
        <v>17</v>
      </c>
      <c r="D12" s="11" t="s">
        <v>18</v>
      </c>
      <c r="E12" s="12" t="s">
        <v>21</v>
      </c>
      <c r="F12" s="11" t="s">
        <v>20</v>
      </c>
      <c r="G12" s="10">
        <v>1</v>
      </c>
      <c r="H12" s="10">
        <v>2200</v>
      </c>
      <c r="I12" s="13">
        <v>2200</v>
      </c>
      <c r="J12" s="13"/>
      <c r="K12" s="14">
        <f t="shared" si="1"/>
        <v>2200</v>
      </c>
    </row>
    <row r="13" spans="2:12" ht="64" x14ac:dyDescent="0.2">
      <c r="B13" s="10">
        <v>3</v>
      </c>
      <c r="C13" s="11" t="s">
        <v>17</v>
      </c>
      <c r="D13" s="11" t="s">
        <v>18</v>
      </c>
      <c r="E13" s="12" t="s">
        <v>22</v>
      </c>
      <c r="F13" s="11" t="s">
        <v>20</v>
      </c>
      <c r="G13" s="10">
        <v>1</v>
      </c>
      <c r="H13" s="10">
        <v>2200</v>
      </c>
      <c r="I13" s="13">
        <v>2200</v>
      </c>
      <c r="J13" s="13"/>
      <c r="K13" s="14">
        <f t="shared" si="1"/>
        <v>2200</v>
      </c>
    </row>
    <row r="14" spans="2:12" ht="64" x14ac:dyDescent="0.2">
      <c r="B14" s="10">
        <v>4</v>
      </c>
      <c r="C14" s="11" t="s">
        <v>17</v>
      </c>
      <c r="D14" s="11" t="s">
        <v>18</v>
      </c>
      <c r="E14" s="12" t="s">
        <v>19</v>
      </c>
      <c r="F14" s="11" t="s">
        <v>20</v>
      </c>
      <c r="G14" s="10">
        <v>1</v>
      </c>
      <c r="H14" s="10">
        <v>3100</v>
      </c>
      <c r="I14" s="13">
        <v>3100</v>
      </c>
      <c r="J14" s="13"/>
      <c r="K14" s="14">
        <f t="shared" si="1"/>
        <v>3100</v>
      </c>
    </row>
    <row r="15" spans="2:12" ht="64" x14ac:dyDescent="0.2">
      <c r="B15" s="10">
        <v>5</v>
      </c>
      <c r="C15" s="11" t="s">
        <v>17</v>
      </c>
      <c r="D15" s="11" t="s">
        <v>18</v>
      </c>
      <c r="E15" s="12" t="s">
        <v>23</v>
      </c>
      <c r="F15" s="11" t="s">
        <v>20</v>
      </c>
      <c r="G15" s="10">
        <v>1</v>
      </c>
      <c r="H15" s="10">
        <v>2200</v>
      </c>
      <c r="I15" s="13">
        <v>2200</v>
      </c>
      <c r="J15" s="13"/>
      <c r="K15" s="14">
        <f t="shared" si="1"/>
        <v>2200</v>
      </c>
    </row>
    <row r="16" spans="2:12" ht="15.75" customHeight="1" x14ac:dyDescent="0.2"/>
    <row r="17" spans="2:11" ht="15.75" customHeight="1" x14ac:dyDescent="0.2">
      <c r="B17" s="39" t="s">
        <v>24</v>
      </c>
      <c r="C17" s="27"/>
      <c r="D17" s="27"/>
      <c r="E17" s="27"/>
      <c r="F17" s="27"/>
      <c r="G17" s="27"/>
      <c r="H17" s="27"/>
      <c r="I17" s="27"/>
      <c r="J17" s="27"/>
      <c r="K17" s="28"/>
    </row>
    <row r="18" spans="2:11" ht="15.75" customHeight="1" x14ac:dyDescent="0.2">
      <c r="B18" s="40" t="str">
        <f>"Certifico que una vez revisadas las especificaciones y condicones técnicas de los bienes y/o servicios, los artículos "&amp;IF($E$2="FORMATO OFERTA ECONÓMICA DE BIENES Y SERVICIOS","ofertados",IF($E$2="FORMATO COTIZACIÓN DE BIENES Y SERVICIOS","cotizados"))&amp;" cumplen con cada una de ellas."</f>
        <v>Certifico que una vez revisadas las especificaciones y condicones técnicas de los bienes y/o servicios, los artículos cotizados cumplen con cada una de ellas.</v>
      </c>
      <c r="C18" s="27"/>
      <c r="D18" s="27"/>
      <c r="E18" s="27"/>
      <c r="F18" s="27"/>
      <c r="G18" s="27"/>
      <c r="H18" s="27"/>
      <c r="I18" s="27"/>
      <c r="J18" s="27"/>
      <c r="K18" s="28"/>
    </row>
    <row r="19" spans="2:11" ht="15.75" customHeight="1" x14ac:dyDescent="0.2"/>
    <row r="20" spans="2:11" ht="15.75" customHeight="1" x14ac:dyDescent="0.2">
      <c r="B20" s="40" t="str">
        <f>IF($E$2="FORMATO OFERTA ECONÓMICA DE BIENES Y SERVICIOS","El valor de la oferta NO debe superar el valor promedio (precio techo) establecido en el estudio de mercado",IF($E$2="FORMATO COTIZACIÓN DE BIENES Y SERVICIOS","La cotización presentada NO compromete a la entidad para la suscripción de un contrato, toda vez que se realiza con los fines indicados en el evento"))</f>
        <v>La cotización presentada NO compromete a la entidad para la suscripción de un contrato, toda vez que se realiza con los fines indicados en el evento</v>
      </c>
      <c r="C20" s="27"/>
      <c r="D20" s="27"/>
      <c r="E20" s="27"/>
      <c r="F20" s="27"/>
      <c r="G20" s="27"/>
      <c r="H20" s="27"/>
      <c r="I20" s="27"/>
      <c r="J20" s="27"/>
      <c r="K20" s="28"/>
    </row>
    <row r="21" spans="2:11" ht="15.75" customHeight="1" x14ac:dyDescent="0.2">
      <c r="B21" s="43" t="str">
        <f>IF($E$2="FORMATO OFERTA ECONÓMICA DE BIENES Y SERVICIOS","FIRMA DEL OFERENTE",IF($E$2="FORMATO COTIZACIÓN DE BIENES Y SERVICIOS","FIRMA DEL COTIZANTE"))</f>
        <v>FIRMA DEL COTIZANTE</v>
      </c>
      <c r="C21" s="42"/>
      <c r="D21" s="42"/>
    </row>
    <row r="22" spans="2:11" ht="15.75" customHeight="1" x14ac:dyDescent="0.2">
      <c r="D22" s="15"/>
    </row>
    <row r="23" spans="2:11" ht="15.75" customHeight="1" x14ac:dyDescent="0.2">
      <c r="B23" s="41" t="s">
        <v>25</v>
      </c>
      <c r="C23" s="42"/>
      <c r="D23" s="18" t="s">
        <v>33</v>
      </c>
      <c r="E23" s="4"/>
      <c r="F23" s="4"/>
      <c r="G23" s="4"/>
      <c r="H23" s="4"/>
    </row>
    <row r="24" spans="2:11" ht="15.75" customHeight="1" x14ac:dyDescent="0.2">
      <c r="B24" s="41" t="s">
        <v>26</v>
      </c>
      <c r="C24" s="42"/>
      <c r="D24" s="18">
        <v>900448985</v>
      </c>
    </row>
    <row r="25" spans="2:11" ht="15.75" customHeight="1" x14ac:dyDescent="0.2">
      <c r="B25" s="41" t="s">
        <v>27</v>
      </c>
      <c r="C25" s="42"/>
      <c r="D25" s="18" t="s">
        <v>34</v>
      </c>
    </row>
    <row r="26" spans="2:11" ht="15.75" customHeight="1" x14ac:dyDescent="0.2">
      <c r="B26" s="41" t="s">
        <v>28</v>
      </c>
      <c r="C26" s="42"/>
      <c r="D26" s="18" t="s">
        <v>35</v>
      </c>
    </row>
    <row r="27" spans="2:11" ht="15.75" customHeight="1" x14ac:dyDescent="0.2">
      <c r="B27" s="41" t="s">
        <v>29</v>
      </c>
      <c r="C27" s="42"/>
      <c r="D27" s="19" t="s">
        <v>36</v>
      </c>
    </row>
    <row r="28" spans="2:11" ht="15.75" customHeight="1" x14ac:dyDescent="0.2">
      <c r="B28" s="41" t="s">
        <v>30</v>
      </c>
      <c r="C28" s="42"/>
      <c r="D28" s="18">
        <v>3156126249</v>
      </c>
    </row>
    <row r="29" spans="2:11" ht="15.75" customHeight="1" x14ac:dyDescent="0.2">
      <c r="B29" s="41" t="s">
        <v>31</v>
      </c>
      <c r="C29" s="42"/>
      <c r="D29" s="18" t="s">
        <v>34</v>
      </c>
    </row>
    <row r="30" spans="2:11" ht="15.75" customHeight="1" x14ac:dyDescent="0.2">
      <c r="B30" s="16"/>
      <c r="C30" s="16"/>
      <c r="D30" s="4"/>
    </row>
    <row r="31" spans="2:11" ht="15.75" customHeight="1" x14ac:dyDescent="0.2"/>
    <row r="32" spans="2:11" ht="15.75" customHeight="1" x14ac:dyDescent="0.2"/>
    <row r="33" spans="2:2" ht="15.75" customHeight="1" x14ac:dyDescent="0.2">
      <c r="B33" s="17" t="s">
        <v>32</v>
      </c>
    </row>
    <row r="34" spans="2:2" ht="15.75" customHeight="1" x14ac:dyDescent="0.2"/>
    <row r="35" spans="2:2" ht="15.75" customHeight="1" x14ac:dyDescent="0.2"/>
    <row r="36" spans="2:2" ht="15.75" customHeight="1" x14ac:dyDescent="0.2"/>
    <row r="37" spans="2:2" ht="15.75" customHeight="1" x14ac:dyDescent="0.2"/>
    <row r="38" spans="2:2" ht="15.75" customHeight="1" x14ac:dyDescent="0.2"/>
    <row r="39" spans="2:2" ht="15.75" customHeight="1" x14ac:dyDescent="0.2"/>
    <row r="40" spans="2:2" ht="15.75" customHeight="1" x14ac:dyDescent="0.2"/>
    <row r="41" spans="2:2" ht="15.75" customHeight="1" x14ac:dyDescent="0.2"/>
    <row r="42" spans="2:2" ht="15.75" customHeight="1" x14ac:dyDescent="0.2"/>
    <row r="43" spans="2:2" ht="15.75" customHeight="1" x14ac:dyDescent="0.2"/>
    <row r="44" spans="2:2" ht="15.75" customHeight="1" x14ac:dyDescent="0.2"/>
    <row r="45" spans="2:2" ht="15.75" customHeight="1" x14ac:dyDescent="0.2"/>
    <row r="46" spans="2:2" ht="15.75" customHeight="1" x14ac:dyDescent="0.2"/>
    <row r="47" spans="2:2" ht="15.75" customHeight="1" x14ac:dyDescent="0.2"/>
    <row r="48" spans="2:2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</sheetData>
  <mergeCells count="23">
    <mergeCell ref="B17:K17"/>
    <mergeCell ref="B18:K18"/>
    <mergeCell ref="B28:C28"/>
    <mergeCell ref="B29:C29"/>
    <mergeCell ref="B20:K20"/>
    <mergeCell ref="B21:D21"/>
    <mergeCell ref="B23:C23"/>
    <mergeCell ref="B24:C24"/>
    <mergeCell ref="B25:C25"/>
    <mergeCell ref="B26:C26"/>
    <mergeCell ref="B27:C27"/>
    <mergeCell ref="B6:C6"/>
    <mergeCell ref="D6:E6"/>
    <mergeCell ref="B7:C7"/>
    <mergeCell ref="D7:E7"/>
    <mergeCell ref="I7:K7"/>
    <mergeCell ref="B2:D3"/>
    <mergeCell ref="E2:J2"/>
    <mergeCell ref="K2:K3"/>
    <mergeCell ref="E3:J3"/>
    <mergeCell ref="B5:C5"/>
    <mergeCell ref="D5:E5"/>
    <mergeCell ref="J5:K5"/>
  </mergeCells>
  <conditionalFormatting sqref="K11:K15">
    <cfRule type="expression" dxfId="0" priority="1">
      <formula>AND(K11&gt;F11,F11&lt;&gt;0,F10&lt;&gt;"CANTIDAD")</formula>
    </cfRule>
  </conditionalFormatting>
  <dataValidations count="1">
    <dataValidation type="list" allowBlank="1" showErrorMessage="1" sqref="E2" xr:uid="{00000000-0002-0000-0000-000000000000}">
      <formula1>"FORMATO COTIZACIÓN DE BIENES Y SERVICIOS,FORMATO OFERTA ECONÓMICA DE BIENES Y SERVICIOS"</formula1>
    </dataValidation>
  </dataValidations>
  <hyperlinks>
    <hyperlink ref="D27" r:id="rId1" xr:uid="{C27AF7A5-0F74-47E1-94C6-C4A52D936D92}"/>
  </hyperlinks>
  <pageMargins left="0.70866141732283472" right="0.70866141732283472" top="0.74803149606299213" bottom="0.74803149606299213" header="0" footer="0"/>
  <pageSetup fitToHeight="0" orientation="landscape"/>
  <headerFooter>
    <oddFooter>&amp;L04-048Calle 12B # 2-91 - Casa Gabriel Pardo Teléfono: 601 355 0800 www.idpc.gov.co Información: Línea 195&amp;C04+079FORMATO N O CONTROLADO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Bienes_Servicios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Deivi Octavio Pineda Parra</dc:creator>
  <cp:lastModifiedBy>Microsoft Office User</cp:lastModifiedBy>
  <dcterms:created xsi:type="dcterms:W3CDTF">2022-07-05T13:56:14Z</dcterms:created>
  <dcterms:modified xsi:type="dcterms:W3CDTF">2023-08-22T22:11:13Z</dcterms:modified>
</cp:coreProperties>
</file>