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Y:\CONTRATACION\CONTRATACIÓN 2023\CONCURSO DE MÉRITOS\CON-15373 - INVENTARIO Y CARACTERIZACION VIAL- Andres Bustamante\03-PROYECTO\PUBLICAR\"/>
    </mc:Choice>
  </mc:AlternateContent>
  <bookViews>
    <workbookView xWindow="-105" yWindow="-105" windowWidth="38625" windowHeight="21225"/>
  </bookViews>
  <sheets>
    <sheet name="FORMULARIO 1 - DETALLADO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 1 - DETALLADO'!$A$1:$I$72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 localSheetId="0">'FORMULARIO 1 - DETALLADO'!$1:$9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62913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7" i="7" l="1"/>
  <c r="H46" i="7"/>
  <c r="H21" i="7"/>
  <c r="H20" i="7"/>
  <c r="H16" i="7"/>
  <c r="H17" i="7"/>
  <c r="H18" i="7"/>
  <c r="H15" i="7"/>
  <c r="H45" i="7"/>
  <c r="H40" i="7" l="1"/>
  <c r="H31" i="7"/>
  <c r="H51" i="7" l="1"/>
  <c r="H50" i="7"/>
  <c r="H49" i="7"/>
  <c r="H35" i="7"/>
  <c r="H34" i="7"/>
  <c r="H33" i="7"/>
  <c r="H30" i="7"/>
  <c r="H52" i="7" l="1"/>
  <c r="H22" i="7"/>
  <c r="H24" i="7" s="1"/>
  <c r="H53" i="7" l="1"/>
  <c r="H54" i="7" l="1"/>
  <c r="H56" i="7" s="1"/>
</calcChain>
</file>

<file path=xl/sharedStrings.xml><?xml version="1.0" encoding="utf-8"?>
<sst xmlns="http://schemas.openxmlformats.org/spreadsheetml/2006/main" count="131" uniqueCount="102">
  <si>
    <t>FORMULARIO 1 - DETALLADO</t>
  </si>
  <si>
    <t>CANT.</t>
  </si>
  <si>
    <t>CARGO / OFICIO</t>
  </si>
  <si>
    <t>VALOR</t>
  </si>
  <si>
    <t>DE PERSONAL</t>
  </si>
  <si>
    <t>REGIONAL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</si>
  <si>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</si>
  <si>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</si>
  <si>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</si>
  <si>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</si>
  <si>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</si>
  <si>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</si>
  <si>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</si>
  <si>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ADMINISTRATIVO</t>
  </si>
  <si>
    <t>CONCEPTO</t>
  </si>
  <si>
    <t>UNIDAD</t>
  </si>
  <si>
    <t>($)</t>
  </si>
  <si>
    <t>(9)</t>
  </si>
  <si>
    <t>(10)</t>
  </si>
  <si>
    <t>OTROS COSTOS DIRECTOS</t>
  </si>
  <si>
    <t>COSTOS DE ALQUILER DE EQUIPOS Y OFICINA</t>
  </si>
  <si>
    <t>FIRMAS:</t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</si>
  <si>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</si>
  <si>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DEPARTAMENTO DE ANTIOQUIA</t>
  </si>
  <si>
    <t>SECRETARÍA DE INFRAESTRUCTURA FÍSICA</t>
  </si>
  <si>
    <t>SUELDO
MENSUAL</t>
  </si>
  <si>
    <t>DEDICACIÓN
MENSUAL</t>
  </si>
  <si>
    <t>DURACIÓN</t>
  </si>
  <si>
    <t>(%)</t>
  </si>
  <si>
    <t>(meses)</t>
  </si>
  <si>
    <t>(5)</t>
  </si>
  <si>
    <r>
      <t>(1)*[(2)+(3)]*(4)*(5) =</t>
    </r>
    <r>
      <rPr>
        <b/>
        <sz val="11"/>
        <color indexed="12"/>
        <rFont val="Arial"/>
        <family val="2"/>
      </rPr>
      <t xml:space="preserve"> (6)</t>
    </r>
  </si>
  <si>
    <t>Secretario (a)</t>
  </si>
  <si>
    <r>
      <t>SUBTOTAL COSTOS DE PERSONAL = SUMATORIA DE (6) =</t>
    </r>
    <r>
      <rPr>
        <b/>
        <sz val="11"/>
        <color indexed="12"/>
        <rFont val="Arial"/>
        <family val="2"/>
      </rPr>
      <t xml:space="preserve"> (7)</t>
    </r>
  </si>
  <si>
    <r>
      <t>FACTOR MULTIPLICADOR</t>
    </r>
    <r>
      <rPr>
        <b/>
        <sz val="11"/>
        <color indexed="12"/>
        <rFont val="Arial"/>
        <family val="2"/>
      </rPr>
      <t xml:space="preserve"> (8)</t>
    </r>
  </si>
  <si>
    <t>VALOR MÁXIMO</t>
  </si>
  <si>
    <r>
      <t xml:space="preserve">SUBTOTAL COSTOS DE PERSONAL = (7) * (8) = </t>
    </r>
    <r>
      <rPr>
        <b/>
        <sz val="11"/>
        <color indexed="12"/>
        <rFont val="Arial"/>
        <family val="2"/>
      </rPr>
      <t xml:space="preserve">(A) </t>
    </r>
  </si>
  <si>
    <t>COSTO MENSUAL</t>
  </si>
  <si>
    <t>DURACIÓN
(meses)</t>
  </si>
  <si>
    <t>VALOR PARCIAL ($)</t>
  </si>
  <si>
    <t>(11)</t>
  </si>
  <si>
    <t>(12)</t>
  </si>
  <si>
    <r>
      <t xml:space="preserve">(9)*(10)*(11)*(12) = </t>
    </r>
    <r>
      <rPr>
        <b/>
        <sz val="11"/>
        <color indexed="12"/>
        <rFont val="Arial"/>
        <family val="2"/>
      </rPr>
      <t>(13)</t>
    </r>
  </si>
  <si>
    <t>Unidad</t>
  </si>
  <si>
    <t>Kit</t>
  </si>
  <si>
    <t>OTROS COSTOS MENSUALES</t>
  </si>
  <si>
    <t>Vehículo doble tracción, doble cabina, 2000 CC o superior (modelo 2017 o superior)  tarifa de alquiler tiempo completo, incluye combustible y conductor. Se debe garantizar permanencia de los vehículos durante toda la ejecución del proyecto.</t>
  </si>
  <si>
    <t>Mes</t>
  </si>
  <si>
    <t>Comunicaciones (Teléfono, Fax, Celular, Internet, Etc.) mensual en campo</t>
  </si>
  <si>
    <t>Fotocopias, edición informes, registros fotográficos entre otros en oficina en campo</t>
  </si>
  <si>
    <t>Informe</t>
  </si>
  <si>
    <t>COSTO POR PROYECTO</t>
  </si>
  <si>
    <t>-</t>
  </si>
  <si>
    <t>(19)</t>
  </si>
  <si>
    <t>(20)</t>
  </si>
  <si>
    <r>
      <t xml:space="preserve">(19)*(20) = </t>
    </r>
    <r>
      <rPr>
        <b/>
        <sz val="11"/>
        <color indexed="12"/>
        <rFont val="Arial"/>
        <family val="2"/>
      </rPr>
      <t>(21)</t>
    </r>
  </si>
  <si>
    <t>OTROS COSTOS INDIRECTOS ESTIMADOS</t>
  </si>
  <si>
    <t>Estimado</t>
  </si>
  <si>
    <t>NO MODIFICAR</t>
  </si>
  <si>
    <t>Gastos de alojamiento, transporte y alimentación, se reconocerán según costo real y contra factura</t>
  </si>
  <si>
    <t>PROVISIÓN PARA EL PAGO DE PRIMAS DE GARANTÍAS</t>
  </si>
  <si>
    <r>
      <t xml:space="preserve">IVA = 19% * (C) = </t>
    </r>
    <r>
      <rPr>
        <b/>
        <sz val="10"/>
        <color indexed="12"/>
        <rFont val="Arial"/>
        <family val="2"/>
      </rPr>
      <t>(D)</t>
    </r>
  </si>
  <si>
    <r>
      <t xml:space="preserve">COSTO TOTAL (C) + (D) = </t>
    </r>
    <r>
      <rPr>
        <b/>
        <sz val="10"/>
        <color indexed="12"/>
        <rFont val="Arial"/>
        <family val="2"/>
      </rPr>
      <t>(E)</t>
    </r>
  </si>
  <si>
    <t>NOTA FINAL: El valor del FACTOR MULTIPLICADOR, el cual afecta los costos de personal, NO PODRÁ en ningún caso ser superior al establecido por la entidad en el Presupuesto Oficial.</t>
  </si>
  <si>
    <t>Nombre y firma del representante legal del proponente</t>
  </si>
  <si>
    <t>Nombre del proponente</t>
  </si>
  <si>
    <r>
      <t xml:space="preserve">SUBTOTAL OTROS COSTOS DIRECTOS = SUMATORIA DE (13) + SUMATORIA DE (21) = </t>
    </r>
    <r>
      <rPr>
        <b/>
        <sz val="10"/>
        <color indexed="12"/>
        <rFont val="Arial"/>
        <family val="2"/>
      </rPr>
      <t>(B)</t>
    </r>
  </si>
  <si>
    <t>COSTO DÍA</t>
  </si>
  <si>
    <t>DÍAS - MES</t>
  </si>
  <si>
    <t>DURACIÓN (meses)</t>
  </si>
  <si>
    <t>(14)</t>
  </si>
  <si>
    <t>(15)</t>
  </si>
  <si>
    <t>(16)</t>
  </si>
  <si>
    <t>(17)</t>
  </si>
  <si>
    <r>
      <t xml:space="preserve">(14)*(15)*(16)*(17) = </t>
    </r>
    <r>
      <rPr>
        <b/>
        <sz val="11"/>
        <color indexed="12"/>
        <rFont val="Arial"/>
        <family val="2"/>
      </rPr>
      <t>(18)</t>
    </r>
  </si>
  <si>
    <t>Instalaciones en obra (Incluye arrendamiento, enseres, servicios públicos)</t>
  </si>
  <si>
    <t>Reconocimiento por disposición de impresora para el personal de administrativo de obra (alquiler mensual)</t>
  </si>
  <si>
    <t>Director de Consultoria</t>
  </si>
  <si>
    <t>Profesional Residente de Consultoria</t>
  </si>
  <si>
    <t>Tecnologo 1</t>
  </si>
  <si>
    <t>Profesional  SIG</t>
  </si>
  <si>
    <t>Personal de aseo</t>
  </si>
  <si>
    <t>Tarifa puesto de trabajo del personal de oficina de campo, incluye: alquiler de un (1) equipo de computo completo</t>
  </si>
  <si>
    <t>RECONOCIMIENTO EQUIPO COMPLETO PARA GEORREFERENCIACIÓN Y CAPTURA , ALMACENAMIENTO, ANALISIS, TRANSFORMACIÓN Y PRESENTACIÓN DE TODA LA INFORMACIÓN GEOGRÁFICA Y SUS ATRIBUTOS, INCLUYE SOFTWARE ARCGIS</t>
  </si>
  <si>
    <t>mes</t>
  </si>
  <si>
    <t>OTROS COSTOS POR DÍA</t>
  </si>
  <si>
    <t xml:space="preserve">OTROS COSTOS </t>
  </si>
  <si>
    <t>Conos de 0,9 y dos franjas refrectivas tipo IV diamante.</t>
  </si>
  <si>
    <t xml:space="preserve">Paleta de pare y siga </t>
  </si>
  <si>
    <t>Transportes aereos y/o terrestres (incluye peajes)</t>
  </si>
  <si>
    <t>FACTOR PRESTACIONAL</t>
  </si>
  <si>
    <t>ANALISIS DE INFORMACIÓN SECUNDARIA (INCLUYE IVA)_ valor Estimado,</t>
  </si>
  <si>
    <r>
      <rPr>
        <b/>
        <sz val="11"/>
        <rFont val="Arial"/>
        <family val="2"/>
      </rPr>
      <t>6.</t>
    </r>
    <r>
      <rPr>
        <sz val="11"/>
        <rFont val="Arial"/>
        <family val="2"/>
      </rPr>
      <t xml:space="preserve"> Si durante la ejecución del contrato la Entidad  llegase a evidenciar pagos inferiores a los valores registrados por el adjudicatario en el presente documento o cuyo valor sea superior a los precios del mercado, ésta podrá realizar las deducciones del caso.</t>
    </r>
  </si>
  <si>
    <t>CONSULTORÍA TÉCNICA PARA ACTUALIZAR EL INVENTARIO DE ELEMENTOS VIALES Y CARACTERIZAR LA RED VIAL A CARGO DEL DEPARTAMENTO DE ANTIOQUIA, PARA EL REPORTE DE LA INFORMACIÓN AL SISTEMA INTEGRAL NACIONAL DE INFORMACIÓN DE CARRETERAS - SINC-  EN CUMPLIMIENTO DE LA NORMATIVIDAD VIGENTE DEL MINISTERIO DE TRANSPORTE</t>
  </si>
  <si>
    <t>Formulario 1 - Formulario de presupuesto oficial</t>
  </si>
  <si>
    <r>
      <rPr>
        <b/>
        <sz val="11"/>
        <rFont val="Arial"/>
        <family val="2"/>
      </rPr>
      <t xml:space="preserve">5. </t>
    </r>
    <r>
      <rPr>
        <sz val="11"/>
        <rFont val="Arial"/>
        <family val="2"/>
      </rPr>
      <t>El valor a pagar por "ANALISIS DE INFORMACIÓN SECUNDARIA (INCLUYE IVA)"  Dicho  valor será acordado previamente entre las partes, a saber: Interventor y Supervisor, para lo cual se tendrá en cuenta  el cumplimiento de las especificaciones solicitadas y el estudio de mercado correspondiente a las tarifas unitarias que se estén estudiando previa presentación del presupuesto correspondiente.</t>
    </r>
  </si>
  <si>
    <r>
      <rPr>
        <b/>
        <sz val="11"/>
        <rFont val="Arial"/>
        <family val="2"/>
      </rPr>
      <t>4.</t>
    </r>
    <r>
      <rPr>
        <sz val="11"/>
        <rFont val="Arial"/>
        <family val="2"/>
      </rPr>
      <t xml:space="preserve"> El valor a pagar por  OTROS COSTOS DIRECTOS se reconocerán mensualmente previa presentación de la factura, según su costo real el cual deberá estar ajustado a los precios de mercado.</t>
    </r>
  </si>
  <si>
    <r>
      <rPr>
        <b/>
        <sz val="11"/>
        <rFont val="Arial"/>
        <family val="2"/>
      </rPr>
      <t>3.</t>
    </r>
    <r>
      <rPr>
        <sz val="11"/>
        <rFont val="Arial"/>
        <family val="2"/>
      </rPr>
      <t xml:space="preserve"> El valor a pagar por  "Gastos de Alojamiento, transporte  y alimentación" corresponden a montos estimados  con los cuales se atenderán los gastos descritos del personal profesional y técnico, las cuales se reembolsarán según su costo real, previa presentación de la factura. En todo caso solo se reconocerá hasta el valor establecido en el presente formulario. </t>
    </r>
  </si>
  <si>
    <r>
      <rPr>
        <b/>
        <sz val="11"/>
        <rFont val="Arial"/>
        <family val="2"/>
      </rPr>
      <t>2</t>
    </r>
    <r>
      <rPr>
        <sz val="11"/>
        <rFont val="Arial"/>
        <family val="2"/>
      </rPr>
      <t>. Para la determinación de las tarifas unitarias correspondientes a "OTROS COSTOS DIRECTOS", se entiende que el oferente incluyó todas las variables que inciden en su cálculo y además el porcentaje de honorarios que haya establecido dentro de su Factor Multiplicador. Estos valores se reembolsarán según su costo real y previa presentación y aprobación de la factura o documento equivalente por parte de la supervisión del contrato.</t>
    </r>
  </si>
  <si>
    <r>
      <rPr>
        <b/>
        <sz val="11"/>
        <rFont val="Arial"/>
        <family val="2"/>
      </rPr>
      <t>1</t>
    </r>
    <r>
      <rPr>
        <sz val="11"/>
        <rFont val="Arial"/>
        <family val="2"/>
      </rPr>
      <t>. Los costos de personal se reembolsarán según la dedicación efectiva que hubiere tenido en la ejecución de los trabajos</t>
    </r>
  </si>
  <si>
    <r>
      <rPr>
        <b/>
        <sz val="11"/>
        <rFont val="Arial"/>
        <family val="2"/>
      </rPr>
      <t>8.</t>
    </r>
    <r>
      <rPr>
        <sz val="11"/>
        <rFont val="Arial"/>
        <family val="2"/>
      </rPr>
      <t xml:space="preserve"> Los Valores Unitarios de Salarios y demas componentes del valor de la propuesta, no podran ser inferiores al 95%, ni superiores al 105% de los valores estimados en el Presupuesto oficial.</t>
    </r>
  </si>
  <si>
    <r>
      <rPr>
        <b/>
        <sz val="11"/>
        <rFont val="Arial"/>
        <family val="2"/>
      </rPr>
      <t>7.</t>
    </r>
    <r>
      <rPr>
        <sz val="11"/>
        <rFont val="Arial"/>
        <family val="2"/>
      </rPr>
      <t xml:space="preserve"> Los valores </t>
    </r>
    <r>
      <rPr>
        <u/>
        <sz val="11"/>
        <rFont val="Arial"/>
        <family val="2"/>
      </rPr>
      <t>subrayados</t>
    </r>
    <r>
      <rPr>
        <sz val="11"/>
        <rFont val="Arial"/>
        <family val="2"/>
      </rPr>
      <t xml:space="preserve"> no se modifican, corresponden a montos Estimados con los cuales se atenderán las actividades correspondientes.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</si>
</sst>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&quot;$&quot;\ #,##0"/>
    <numFmt numFmtId="173" formatCode="_ &quot;$&quot;\ * #,##0_ ;_ &quot;$&quot;\ * \-#,##0_ ;_ &quot;$&quot;\ * &quot;-&quot;??_ ;_ @_ "/>
    <numFmt numFmtId="174" formatCode="#,##0.0"/>
  </numFmts>
  <fonts count="3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u/>
      <sz val="11"/>
      <name val="Arial"/>
      <family val="2"/>
    </font>
    <font>
      <b/>
      <sz val="11"/>
      <color rgb="FFFF0000"/>
      <name val="Arial Narrow"/>
      <family val="2"/>
    </font>
    <font>
      <i/>
      <u/>
      <sz val="10"/>
      <name val="Arial"/>
      <family val="2"/>
    </font>
    <font>
      <u val="singleAccounting"/>
      <sz val="10"/>
      <name val="Arial"/>
      <family val="2"/>
    </font>
    <font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fgColor auto="1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6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5" fillId="0" borderId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3" fillId="0" borderId="0" applyNumberFormat="0" applyFill="0" applyBorder="0" applyProtection="0">
      <alignment vertical="top"/>
    </xf>
    <xf numFmtId="0" fontId="2" fillId="0" borderId="0"/>
    <xf numFmtId="0" fontId="8" fillId="0" borderId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</cellStyleXfs>
  <cellXfs count="173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0" fontId="9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9" fillId="0" borderId="38" xfId="0" applyFont="1" applyBorder="1" applyAlignment="1">
      <alignment horizontal="justify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3" fillId="0" borderId="27" xfId="14" applyFont="1" applyBorder="1" applyAlignment="1">
      <alignment vertical="center"/>
    </xf>
    <xf numFmtId="0" fontId="21" fillId="2" borderId="10" xfId="5" applyNumberFormat="1" applyFont="1" applyFill="1" applyBorder="1" applyAlignment="1">
      <alignment horizontal="center" vertical="center" wrapText="1"/>
    </xf>
    <xf numFmtId="0" fontId="21" fillId="2" borderId="10" xfId="5" applyNumberFormat="1" applyFont="1" applyFill="1" applyBorder="1" applyAlignment="1">
      <alignment horizontal="justify" vertical="center" wrapText="1"/>
    </xf>
    <xf numFmtId="0" fontId="21" fillId="2" borderId="10" xfId="5" applyNumberFormat="1" applyFont="1" applyFill="1" applyBorder="1" applyAlignment="1">
      <alignment vertical="center" wrapText="1"/>
    </xf>
    <xf numFmtId="0" fontId="21" fillId="2" borderId="17" xfId="5" applyNumberFormat="1" applyFont="1" applyFill="1" applyBorder="1" applyAlignment="1">
      <alignment vertical="center" wrapText="1"/>
    </xf>
    <xf numFmtId="0" fontId="22" fillId="2" borderId="32" xfId="5" applyNumberFormat="1" applyFont="1" applyFill="1" applyBorder="1" applyAlignment="1">
      <alignment horizontal="justify" vertical="center" wrapText="1"/>
    </xf>
    <xf numFmtId="0" fontId="22" fillId="2" borderId="32" xfId="5" applyNumberFormat="1" applyFont="1" applyFill="1" applyBorder="1" applyAlignment="1">
      <alignment vertical="center" wrapText="1"/>
    </xf>
    <xf numFmtId="0" fontId="22" fillId="2" borderId="26" xfId="5" applyNumberFormat="1" applyFont="1" applyFill="1" applyBorder="1" applyAlignment="1">
      <alignment vertical="center" wrapText="1"/>
    </xf>
    <xf numFmtId="165" fontId="24" fillId="3" borderId="33" xfId="9" applyFont="1" applyFill="1" applyBorder="1" applyAlignment="1">
      <alignment vertical="center" wrapText="1"/>
    </xf>
    <xf numFmtId="165" fontId="24" fillId="3" borderId="9" xfId="9" applyFont="1" applyFill="1" applyBorder="1" applyAlignment="1">
      <alignment vertical="center" wrapText="1"/>
    </xf>
    <xf numFmtId="165" fontId="24" fillId="3" borderId="9" xfId="12" applyFont="1" applyFill="1" applyBorder="1" applyAlignment="1">
      <alignment vertical="center" wrapText="1"/>
    </xf>
    <xf numFmtId="165" fontId="24" fillId="3" borderId="18" xfId="9" applyFont="1" applyFill="1" applyBorder="1" applyAlignment="1">
      <alignment vertical="center" wrapText="1"/>
    </xf>
    <xf numFmtId="0" fontId="22" fillId="2" borderId="21" xfId="5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22" fillId="2" borderId="23" xfId="5" applyNumberFormat="1" applyFont="1" applyFill="1" applyBorder="1" applyAlignment="1">
      <alignment vertical="center" wrapText="1"/>
    </xf>
    <xf numFmtId="0" fontId="9" fillId="2" borderId="19" xfId="5" applyFont="1" applyFill="1" applyBorder="1" applyAlignment="1">
      <alignment vertical="center" wrapText="1"/>
    </xf>
    <xf numFmtId="0" fontId="9" fillId="2" borderId="20" xfId="5" applyFont="1" applyFill="1" applyBorder="1" applyAlignment="1">
      <alignment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2" borderId="20" xfId="5" applyNumberFormat="1" applyFont="1" applyFill="1" applyBorder="1" applyAlignment="1">
      <alignment horizontal="center" vertical="center" wrapText="1"/>
    </xf>
    <xf numFmtId="0" fontId="11" fillId="2" borderId="20" xfId="5" applyNumberFormat="1" applyFont="1" applyFill="1" applyBorder="1" applyAlignment="1">
      <alignment horizontal="justify" vertical="center" wrapText="1"/>
    </xf>
    <xf numFmtId="0" fontId="11" fillId="2" borderId="20" xfId="5" applyNumberFormat="1" applyFont="1" applyFill="1" applyBorder="1" applyAlignment="1">
      <alignment vertical="center" wrapText="1"/>
    </xf>
    <xf numFmtId="0" fontId="11" fillId="2" borderId="21" xfId="5" applyNumberFormat="1" applyFont="1" applyFill="1" applyBorder="1" applyAlignment="1">
      <alignment vertical="center" wrapText="1"/>
    </xf>
    <xf numFmtId="0" fontId="9" fillId="2" borderId="22" xfId="5" applyFont="1" applyFill="1" applyBorder="1" applyAlignment="1">
      <alignment vertical="center" wrapText="1"/>
    </xf>
    <xf numFmtId="0" fontId="11" fillId="2" borderId="23" xfId="5" applyNumberFormat="1" applyFont="1" applyFill="1" applyBorder="1" applyAlignment="1">
      <alignment vertical="center" wrapText="1"/>
    </xf>
    <xf numFmtId="0" fontId="11" fillId="2" borderId="22" xfId="5" applyNumberFormat="1" applyFont="1" applyFill="1" applyBorder="1" applyAlignment="1">
      <alignment horizontal="right" vertical="center" wrapText="1"/>
    </xf>
    <xf numFmtId="0" fontId="9" fillId="2" borderId="32" xfId="5" applyFont="1" applyFill="1" applyBorder="1" applyAlignment="1">
      <alignment vertical="center" wrapText="1"/>
    </xf>
    <xf numFmtId="0" fontId="9" fillId="2" borderId="32" xfId="5" applyFont="1" applyFill="1" applyBorder="1" applyAlignment="1">
      <alignment horizontal="center" vertical="center" wrapText="1"/>
    </xf>
    <xf numFmtId="0" fontId="11" fillId="2" borderId="32" xfId="5" applyNumberFormat="1" applyFont="1" applyFill="1" applyBorder="1" applyAlignment="1">
      <alignment horizontal="center" vertical="center" wrapText="1"/>
    </xf>
    <xf numFmtId="0" fontId="11" fillId="2" borderId="32" xfId="5" applyNumberFormat="1" applyFont="1" applyFill="1" applyBorder="1" applyAlignment="1">
      <alignment horizontal="justify" vertical="center" wrapText="1"/>
    </xf>
    <xf numFmtId="0" fontId="11" fillId="2" borderId="32" xfId="5" applyNumberFormat="1" applyFont="1" applyFill="1" applyBorder="1" applyAlignment="1">
      <alignment vertical="center" wrapText="1"/>
    </xf>
    <xf numFmtId="0" fontId="25" fillId="0" borderId="31" xfId="40" quotePrefix="1" applyFont="1" applyFill="1" applyBorder="1" applyAlignment="1">
      <alignment horizontal="center" vertical="center" wrapText="1"/>
    </xf>
    <xf numFmtId="0" fontId="25" fillId="0" borderId="24" xfId="40" quotePrefix="1" applyFont="1" applyBorder="1" applyAlignment="1">
      <alignment horizontal="center" vertical="center" wrapText="1"/>
    </xf>
    <xf numFmtId="0" fontId="22" fillId="0" borderId="23" xfId="40" applyFont="1" applyBorder="1" applyAlignment="1">
      <alignment horizontal="center" vertical="center" wrapText="1"/>
    </xf>
    <xf numFmtId="0" fontId="24" fillId="3" borderId="12" xfId="40" applyFont="1" applyFill="1" applyBorder="1" applyAlignment="1">
      <alignment vertical="center"/>
    </xf>
    <xf numFmtId="0" fontId="24" fillId="3" borderId="14" xfId="40" applyFont="1" applyFill="1" applyBorder="1" applyAlignment="1">
      <alignment vertical="center"/>
    </xf>
    <xf numFmtId="0" fontId="24" fillId="3" borderId="15" xfId="40" applyFont="1" applyFill="1" applyBorder="1" applyAlignment="1">
      <alignment vertical="center"/>
    </xf>
    <xf numFmtId="0" fontId="8" fillId="0" borderId="7" xfId="42" applyBorder="1" applyAlignment="1">
      <alignment horizontal="center" vertical="center"/>
    </xf>
    <xf numFmtId="0" fontId="8" fillId="0" borderId="8" xfId="11" applyNumberFormat="1" applyBorder="1" applyAlignment="1">
      <alignment horizontal="left" vertical="center" wrapText="1"/>
    </xf>
    <xf numFmtId="9" fontId="8" fillId="0" borderId="8" xfId="43" applyFont="1" applyBorder="1" applyAlignment="1">
      <alignment horizontal="center" vertical="center"/>
    </xf>
    <xf numFmtId="174" fontId="8" fillId="0" borderId="8" xfId="42" applyNumberFormat="1" applyBorder="1" applyAlignment="1">
      <alignment horizontal="center" vertical="center"/>
    </xf>
    <xf numFmtId="168" fontId="8" fillId="0" borderId="9" xfId="44" applyNumberFormat="1" applyFont="1" applyFill="1" applyBorder="1" applyAlignment="1">
      <alignment vertical="center" wrapText="1"/>
    </xf>
    <xf numFmtId="0" fontId="8" fillId="0" borderId="8" xfId="11" applyNumberFormat="1" applyFill="1" applyBorder="1" applyAlignment="1">
      <alignment horizontal="left" vertical="center" wrapText="1"/>
    </xf>
    <xf numFmtId="0" fontId="24" fillId="3" borderId="12" xfId="40" applyFont="1" applyFill="1" applyBorder="1" applyAlignment="1">
      <alignment horizontal="left" vertical="center"/>
    </xf>
    <xf numFmtId="0" fontId="24" fillId="3" borderId="14" xfId="40" applyFont="1" applyFill="1" applyBorder="1" applyAlignment="1">
      <alignment vertical="center" wrapText="1"/>
    </xf>
    <xf numFmtId="0" fontId="24" fillId="3" borderId="15" xfId="40" applyFont="1" applyFill="1" applyBorder="1" applyAlignment="1">
      <alignment vertical="center" wrapText="1"/>
    </xf>
    <xf numFmtId="0" fontId="8" fillId="0" borderId="8" xfId="42" applyBorder="1" applyAlignment="1">
      <alignment horizontal="left" vertical="center" wrapText="1"/>
    </xf>
    <xf numFmtId="168" fontId="22" fillId="3" borderId="9" xfId="44" applyNumberFormat="1" applyFont="1" applyFill="1" applyBorder="1" applyAlignment="1">
      <alignment vertical="center" wrapText="1"/>
    </xf>
    <xf numFmtId="2" fontId="24" fillId="6" borderId="9" xfId="40" applyNumberFormat="1" applyFont="1" applyFill="1" applyBorder="1" applyAlignment="1">
      <alignment vertical="center" wrapText="1"/>
    </xf>
    <xf numFmtId="0" fontId="28" fillId="2" borderId="0" xfId="5" applyNumberFormat="1" applyFont="1" applyFill="1" applyBorder="1" applyAlignment="1">
      <alignment horizontal="left" vertical="center"/>
    </xf>
    <xf numFmtId="168" fontId="24" fillId="3" borderId="9" xfId="40" applyNumberFormat="1" applyFont="1" applyFill="1" applyBorder="1" applyAlignment="1">
      <alignment vertical="center" wrapText="1"/>
    </xf>
    <xf numFmtId="0" fontId="25" fillId="0" borderId="7" xfId="40" quotePrefix="1" applyFont="1" applyFill="1" applyBorder="1" applyAlignment="1">
      <alignment horizontal="center" vertical="center" wrapText="1"/>
    </xf>
    <xf numFmtId="0" fontId="25" fillId="0" borderId="8" xfId="40" quotePrefix="1" applyFont="1" applyBorder="1" applyAlignment="1">
      <alignment horizontal="center" vertical="center" wrapText="1"/>
    </xf>
    <xf numFmtId="0" fontId="22" fillId="0" borderId="9" xfId="40" applyFont="1" applyBorder="1" applyAlignment="1">
      <alignment horizontal="center" vertical="center" wrapText="1"/>
    </xf>
    <xf numFmtId="173" fontId="8" fillId="0" borderId="8" xfId="11" applyNumberFormat="1" applyFill="1" applyBorder="1" applyAlignment="1">
      <alignment horizontal="center" vertical="center"/>
    </xf>
    <xf numFmtId="9" fontId="8" fillId="0" borderId="8" xfId="43" applyFont="1" applyFill="1" applyBorder="1" applyAlignment="1">
      <alignment horizontal="center" vertical="center"/>
    </xf>
    <xf numFmtId="2" fontId="8" fillId="0" borderId="8" xfId="40" applyNumberFormat="1" applyFont="1" applyFill="1" applyBorder="1" applyAlignment="1">
      <alignment horizontal="center" vertical="center" wrapText="1"/>
    </xf>
    <xf numFmtId="0" fontId="29" fillId="0" borderId="8" xfId="42" applyFont="1" applyBorder="1" applyAlignment="1">
      <alignment horizontal="center" vertical="center"/>
    </xf>
    <xf numFmtId="168" fontId="30" fillId="0" borderId="9" xfId="44" applyNumberFormat="1" applyFont="1" applyFill="1" applyBorder="1" applyAlignment="1">
      <alignment vertical="center" wrapText="1"/>
    </xf>
    <xf numFmtId="0" fontId="10" fillId="2" borderId="23" xfId="5" applyFont="1" applyFill="1" applyBorder="1" applyAlignment="1">
      <alignment horizontal="center" vertical="center" wrapText="1"/>
    </xf>
    <xf numFmtId="0" fontId="22" fillId="2" borderId="22" xfId="5" applyFont="1" applyFill="1" applyBorder="1" applyAlignment="1">
      <alignment horizontal="justify" vertical="center" wrapText="1"/>
    </xf>
    <xf numFmtId="0" fontId="22" fillId="2" borderId="0" xfId="5" applyFont="1" applyFill="1" applyBorder="1" applyAlignment="1">
      <alignment horizontal="justify" vertical="center" wrapText="1"/>
    </xf>
    <xf numFmtId="0" fontId="18" fillId="0" borderId="0" xfId="42" applyFont="1" applyAlignment="1">
      <alignment vertical="center" wrapText="1"/>
    </xf>
    <xf numFmtId="0" fontId="18" fillId="0" borderId="23" xfId="42" applyFont="1" applyBorder="1" applyAlignment="1">
      <alignment vertical="center" wrapText="1"/>
    </xf>
    <xf numFmtId="0" fontId="18" fillId="0" borderId="22" xfId="42" applyFont="1" applyBorder="1" applyAlignment="1">
      <alignment vertical="center" wrapText="1"/>
    </xf>
    <xf numFmtId="0" fontId="18" fillId="2" borderId="22" xfId="5" applyFont="1" applyFill="1" applyBorder="1" applyAlignment="1">
      <alignment horizontal="left" vertical="center" wrapText="1"/>
    </xf>
    <xf numFmtId="0" fontId="18" fillId="2" borderId="0" xfId="5" applyFont="1" applyFill="1" applyBorder="1" applyAlignment="1">
      <alignment horizontal="left" vertical="center" wrapText="1"/>
    </xf>
    <xf numFmtId="0" fontId="18" fillId="2" borderId="23" xfId="5" applyFont="1" applyFill="1" applyBorder="1" applyAlignment="1">
      <alignment horizontal="left" vertical="center" wrapText="1"/>
    </xf>
    <xf numFmtId="0" fontId="9" fillId="2" borderId="23" xfId="5" applyNumberFormat="1" applyFont="1" applyFill="1" applyBorder="1" applyAlignment="1">
      <alignment vertical="center" wrapText="1"/>
    </xf>
    <xf numFmtId="0" fontId="20" fillId="0" borderId="22" xfId="14" applyFont="1" applyBorder="1" applyAlignment="1">
      <alignment vertical="top"/>
    </xf>
    <xf numFmtId="0" fontId="20" fillId="0" borderId="0" xfId="14" applyFont="1" applyAlignment="1">
      <alignment vertical="top"/>
    </xf>
    <xf numFmtId="0" fontId="20" fillId="0" borderId="34" xfId="14" applyFont="1" applyBorder="1" applyAlignment="1">
      <alignment vertical="top"/>
    </xf>
    <xf numFmtId="0" fontId="20" fillId="0" borderId="32" xfId="14" applyFont="1" applyBorder="1" applyAlignment="1">
      <alignment vertical="top"/>
    </xf>
    <xf numFmtId="0" fontId="25" fillId="0" borderId="3" xfId="40" quotePrefix="1" applyFont="1" applyFill="1" applyBorder="1" applyAlignment="1">
      <alignment horizontal="center" vertical="center" wrapText="1"/>
    </xf>
    <xf numFmtId="0" fontId="25" fillId="0" borderId="4" xfId="40" quotePrefix="1" applyFont="1" applyBorder="1" applyAlignment="1">
      <alignment horizontal="center" vertical="center" wrapText="1"/>
    </xf>
    <xf numFmtId="0" fontId="22" fillId="0" borderId="26" xfId="40" applyFont="1" applyBorder="1" applyAlignment="1">
      <alignment horizontal="center" vertical="center" wrapText="1"/>
    </xf>
    <xf numFmtId="2" fontId="8" fillId="0" borderId="8" xfId="43" applyNumberFormat="1" applyFont="1" applyFill="1" applyBorder="1" applyAlignment="1">
      <alignment horizontal="center" vertical="center"/>
    </xf>
    <xf numFmtId="169" fontId="8" fillId="0" borderId="8" xfId="11" applyNumberFormat="1" applyBorder="1" applyAlignment="1">
      <alignment horizontal="center" vertical="center"/>
    </xf>
    <xf numFmtId="169" fontId="24" fillId="3" borderId="14" xfId="40" applyNumberFormat="1" applyFont="1" applyFill="1" applyBorder="1" applyAlignment="1">
      <alignment vertical="center" wrapText="1"/>
    </xf>
    <xf numFmtId="169" fontId="24" fillId="3" borderId="14" xfId="40" applyNumberFormat="1" applyFont="1" applyFill="1" applyBorder="1" applyAlignment="1">
      <alignment vertical="center"/>
    </xf>
    <xf numFmtId="169" fontId="30" fillId="0" borderId="8" xfId="11" applyNumberFormat="1" applyFont="1" applyBorder="1" applyAlignment="1">
      <alignment horizontal="center" vertical="center"/>
    </xf>
    <xf numFmtId="2" fontId="8" fillId="0" borderId="8" xfId="11" applyNumberFormat="1" applyBorder="1" applyAlignment="1">
      <alignment horizontal="center" vertical="center"/>
    </xf>
    <xf numFmtId="2" fontId="24" fillId="3" borderId="14" xfId="40" applyNumberFormat="1" applyFont="1" applyFill="1" applyBorder="1" applyAlignment="1">
      <alignment vertical="center" wrapText="1"/>
    </xf>
    <xf numFmtId="172" fontId="22" fillId="5" borderId="45" xfId="45" applyNumberFormat="1" applyFont="1" applyFill="1" applyBorder="1" applyAlignment="1">
      <alignment vertical="center" wrapText="1"/>
    </xf>
    <xf numFmtId="172" fontId="22" fillId="5" borderId="46" xfId="45" applyNumberFormat="1" applyFont="1" applyFill="1" applyBorder="1" applyAlignment="1">
      <alignment vertical="center" wrapText="1"/>
    </xf>
    <xf numFmtId="172" fontId="22" fillId="5" borderId="47" xfId="41" applyNumberFormat="1" applyFont="1" applyFill="1" applyBorder="1" applyAlignment="1">
      <alignment vertical="center" wrapText="1"/>
    </xf>
    <xf numFmtId="165" fontId="24" fillId="2" borderId="48" xfId="12" applyFont="1" applyFill="1" applyBorder="1" applyAlignment="1">
      <alignment vertical="center" wrapText="1"/>
    </xf>
    <xf numFmtId="0" fontId="11" fillId="2" borderId="49" xfId="5" applyNumberFormat="1" applyFont="1" applyFill="1" applyBorder="1" applyAlignment="1">
      <alignment vertical="center" wrapText="1"/>
    </xf>
    <xf numFmtId="0" fontId="9" fillId="2" borderId="49" xfId="5" applyFont="1" applyFill="1" applyBorder="1" applyAlignment="1">
      <alignment vertical="center" wrapText="1"/>
    </xf>
    <xf numFmtId="0" fontId="22" fillId="0" borderId="22" xfId="42" applyFont="1" applyBorder="1" applyAlignment="1">
      <alignment vertical="center" wrapText="1"/>
    </xf>
    <xf numFmtId="0" fontId="22" fillId="0" borderId="0" xfId="42" applyFont="1" applyAlignment="1">
      <alignment vertical="center" wrapText="1"/>
    </xf>
    <xf numFmtId="0" fontId="22" fillId="0" borderId="23" xfId="42" applyFont="1" applyBorder="1" applyAlignment="1">
      <alignment vertical="center" wrapText="1"/>
    </xf>
    <xf numFmtId="0" fontId="22" fillId="0" borderId="34" xfId="42" applyFont="1" applyBorder="1" applyAlignment="1">
      <alignment vertical="center" wrapText="1"/>
    </xf>
    <xf numFmtId="0" fontId="22" fillId="0" borderId="32" xfId="42" applyFont="1" applyBorder="1" applyAlignment="1">
      <alignment vertical="center" wrapText="1"/>
    </xf>
    <xf numFmtId="0" fontId="22" fillId="0" borderId="26" xfId="42" applyFont="1" applyBorder="1" applyAlignment="1">
      <alignment vertical="center" wrapText="1"/>
    </xf>
    <xf numFmtId="0" fontId="19" fillId="0" borderId="34" xfId="42" applyFont="1" applyBorder="1" applyAlignment="1">
      <alignment horizontal="left" vertical="center" wrapText="1"/>
    </xf>
    <xf numFmtId="0" fontId="19" fillId="0" borderId="32" xfId="42" applyFont="1" applyBorder="1" applyAlignment="1">
      <alignment horizontal="left" vertical="center" wrapText="1"/>
    </xf>
    <xf numFmtId="0" fontId="19" fillId="0" borderId="26" xfId="42" applyFont="1" applyBorder="1" applyAlignment="1">
      <alignment horizontal="left" vertical="center" wrapText="1"/>
    </xf>
    <xf numFmtId="0" fontId="22" fillId="2" borderId="22" xfId="5" applyFont="1" applyFill="1" applyBorder="1" applyAlignment="1">
      <alignment horizontal="left" vertical="center" wrapText="1"/>
    </xf>
    <xf numFmtId="0" fontId="22" fillId="2" borderId="0" xfId="5" applyFont="1" applyFill="1" applyBorder="1" applyAlignment="1">
      <alignment horizontal="left" vertical="center" wrapText="1"/>
    </xf>
    <xf numFmtId="0" fontId="8" fillId="2" borderId="16" xfId="5" applyNumberFormat="1" applyFont="1" applyFill="1" applyBorder="1" applyAlignment="1">
      <alignment horizontal="center" vertical="top" wrapText="1"/>
    </xf>
    <xf numFmtId="0" fontId="8" fillId="2" borderId="37" xfId="5" applyNumberFormat="1" applyFont="1" applyFill="1" applyBorder="1" applyAlignment="1">
      <alignment horizontal="center" vertical="top" wrapText="1"/>
    </xf>
    <xf numFmtId="172" fontId="22" fillId="5" borderId="8" xfId="41" applyNumberFormat="1" applyFont="1" applyFill="1" applyBorder="1" applyAlignment="1">
      <alignment horizontal="center" vertical="center" wrapText="1"/>
    </xf>
    <xf numFmtId="0" fontId="17" fillId="3" borderId="5" xfId="40" applyFont="1" applyFill="1" applyBorder="1" applyAlignment="1">
      <alignment horizontal="right" vertical="center" wrapText="1"/>
    </xf>
    <xf numFmtId="0" fontId="17" fillId="3" borderId="6" xfId="40" applyFont="1" applyFill="1" applyBorder="1" applyAlignment="1">
      <alignment horizontal="right" vertical="center" wrapText="1"/>
    </xf>
    <xf numFmtId="0" fontId="17" fillId="3" borderId="35" xfId="40" applyFont="1" applyFill="1" applyBorder="1" applyAlignment="1">
      <alignment horizontal="right" vertical="center" wrapText="1"/>
    </xf>
    <xf numFmtId="0" fontId="17" fillId="3" borderId="12" xfId="40" applyFont="1" applyFill="1" applyBorder="1" applyAlignment="1">
      <alignment horizontal="right" vertical="center" wrapText="1"/>
    </xf>
    <xf numFmtId="0" fontId="17" fillId="3" borderId="14" xfId="40" applyFont="1" applyFill="1" applyBorder="1" applyAlignment="1">
      <alignment horizontal="right" vertical="center" wrapText="1"/>
    </xf>
    <xf numFmtId="0" fontId="17" fillId="3" borderId="13" xfId="40" applyFont="1" applyFill="1" applyBorder="1" applyAlignment="1">
      <alignment horizontal="right" vertical="center" wrapText="1"/>
    </xf>
    <xf numFmtId="0" fontId="17" fillId="3" borderId="28" xfId="40" applyFont="1" applyFill="1" applyBorder="1" applyAlignment="1">
      <alignment horizontal="right" vertical="center" wrapText="1"/>
    </xf>
    <xf numFmtId="0" fontId="17" fillId="3" borderId="29" xfId="40" applyFont="1" applyFill="1" applyBorder="1" applyAlignment="1">
      <alignment horizontal="right" vertical="center" wrapText="1"/>
    </xf>
    <xf numFmtId="0" fontId="17" fillId="3" borderId="30" xfId="40" applyFont="1" applyFill="1" applyBorder="1" applyAlignment="1">
      <alignment horizontal="right" vertical="center" wrapText="1"/>
    </xf>
    <xf numFmtId="0" fontId="17" fillId="2" borderId="12" xfId="40" applyFont="1" applyFill="1" applyBorder="1" applyAlignment="1">
      <alignment horizontal="right" vertical="center" wrapText="1"/>
    </xf>
    <xf numFmtId="0" fontId="17" fillId="2" borderId="14" xfId="40" applyFont="1" applyFill="1" applyBorder="1" applyAlignment="1">
      <alignment horizontal="right" vertical="center" wrapText="1"/>
    </xf>
    <xf numFmtId="0" fontId="17" fillId="2" borderId="13" xfId="40" applyFont="1" applyFill="1" applyBorder="1" applyAlignment="1">
      <alignment horizontal="right" vertical="center" wrapText="1"/>
    </xf>
    <xf numFmtId="0" fontId="22" fillId="0" borderId="22" xfId="42" applyFont="1" applyFill="1" applyBorder="1" applyAlignment="1">
      <alignment vertical="center" wrapText="1"/>
    </xf>
    <xf numFmtId="0" fontId="22" fillId="0" borderId="0" xfId="42" applyFont="1" applyFill="1" applyAlignment="1">
      <alignment vertical="center" wrapText="1"/>
    </xf>
    <xf numFmtId="0" fontId="22" fillId="0" borderId="23" xfId="42" applyFont="1" applyFill="1" applyBorder="1" applyAlignment="1">
      <alignment vertical="center" wrapText="1"/>
    </xf>
    <xf numFmtId="172" fontId="22" fillId="5" borderId="7" xfId="41" applyNumberFormat="1" applyFont="1" applyFill="1" applyBorder="1" applyAlignment="1">
      <alignment horizontal="center" vertical="center"/>
    </xf>
    <xf numFmtId="172" fontId="22" fillId="5" borderId="8" xfId="41" applyNumberFormat="1" applyFont="1" applyFill="1" applyBorder="1" applyAlignment="1">
      <alignment horizontal="center" vertical="center"/>
    </xf>
    <xf numFmtId="0" fontId="27" fillId="4" borderId="7" xfId="40" applyFont="1" applyFill="1" applyBorder="1" applyAlignment="1">
      <alignment horizontal="center" vertical="center" wrapText="1"/>
    </xf>
    <xf numFmtId="0" fontId="27" fillId="4" borderId="8" xfId="40" applyFont="1" applyFill="1" applyBorder="1" applyAlignment="1">
      <alignment horizontal="center" vertical="center" wrapText="1"/>
    </xf>
    <xf numFmtId="0" fontId="27" fillId="4" borderId="9" xfId="40" applyFont="1" applyFill="1" applyBorder="1" applyAlignment="1">
      <alignment horizontal="center" vertical="center" wrapText="1"/>
    </xf>
    <xf numFmtId="172" fontId="22" fillId="5" borderId="9" xfId="41" applyNumberFormat="1" applyFont="1" applyFill="1" applyBorder="1" applyAlignment="1">
      <alignment horizontal="center" vertical="center" wrapText="1"/>
    </xf>
    <xf numFmtId="172" fontId="22" fillId="5" borderId="2" xfId="41" applyNumberFormat="1" applyFont="1" applyFill="1" applyBorder="1" applyAlignment="1">
      <alignment horizontal="center" vertical="center" wrapText="1"/>
    </xf>
    <xf numFmtId="172" fontId="22" fillId="5" borderId="25" xfId="41" applyNumberFormat="1" applyFont="1" applyFill="1" applyBorder="1" applyAlignment="1">
      <alignment horizontal="center" vertical="center" wrapText="1"/>
    </xf>
    <xf numFmtId="0" fontId="18" fillId="0" borderId="40" xfId="0" applyFont="1" applyBorder="1" applyAlignment="1">
      <alignment horizontal="left" vertical="center" wrapText="1"/>
    </xf>
    <xf numFmtId="0" fontId="18" fillId="0" borderId="41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left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10" fillId="2" borderId="19" xfId="40" applyFont="1" applyFill="1" applyBorder="1" applyAlignment="1">
      <alignment horizontal="center" vertical="center" wrapText="1"/>
    </xf>
    <xf numFmtId="0" fontId="10" fillId="2" borderId="20" xfId="40" applyFont="1" applyFill="1" applyBorder="1" applyAlignment="1">
      <alignment horizontal="center" vertical="center" wrapText="1"/>
    </xf>
    <xf numFmtId="0" fontId="10" fillId="2" borderId="21" xfId="40" applyFont="1" applyFill="1" applyBorder="1" applyAlignment="1">
      <alignment horizontal="center" vertical="center" wrapText="1"/>
    </xf>
    <xf numFmtId="0" fontId="17" fillId="2" borderId="22" xfId="6" applyFont="1" applyFill="1" applyBorder="1" applyAlignment="1">
      <alignment horizontal="center" vertical="center" wrapText="1"/>
    </xf>
    <xf numFmtId="0" fontId="17" fillId="2" borderId="0" xfId="6" applyFont="1" applyFill="1" applyAlignment="1">
      <alignment horizontal="center" vertical="center" wrapText="1"/>
    </xf>
    <xf numFmtId="0" fontId="17" fillId="2" borderId="23" xfId="6" applyFont="1" applyFill="1" applyBorder="1" applyAlignment="1">
      <alignment horizontal="center" vertical="center" wrapText="1"/>
    </xf>
    <xf numFmtId="0" fontId="17" fillId="2" borderId="34" xfId="6" applyFont="1" applyFill="1" applyBorder="1" applyAlignment="1">
      <alignment horizontal="center" vertical="center" wrapText="1"/>
    </xf>
    <xf numFmtId="0" fontId="17" fillId="2" borderId="32" xfId="6" applyFont="1" applyFill="1" applyBorder="1" applyAlignment="1">
      <alignment horizontal="center" vertical="center" wrapText="1"/>
    </xf>
    <xf numFmtId="0" fontId="17" fillId="2" borderId="26" xfId="6" applyFont="1" applyFill="1" applyBorder="1" applyAlignment="1">
      <alignment horizontal="center" vertical="center" wrapText="1"/>
    </xf>
    <xf numFmtId="0" fontId="8" fillId="0" borderId="19" xfId="11" applyNumberFormat="1" applyBorder="1" applyAlignment="1">
      <alignment horizontal="center" vertical="center" wrapText="1"/>
    </xf>
    <xf numFmtId="0" fontId="8" fillId="0" borderId="20" xfId="11" applyNumberFormat="1" applyBorder="1" applyAlignment="1">
      <alignment horizontal="center" vertical="center" wrapText="1"/>
    </xf>
    <xf numFmtId="0" fontId="8" fillId="0" borderId="21" xfId="11" applyNumberFormat="1" applyBorder="1" applyAlignment="1">
      <alignment horizontal="center" vertical="center" wrapText="1"/>
    </xf>
    <xf numFmtId="0" fontId="8" fillId="0" borderId="34" xfId="11" applyNumberFormat="1" applyBorder="1" applyAlignment="1">
      <alignment horizontal="center" vertical="center" wrapText="1"/>
    </xf>
    <xf numFmtId="0" fontId="8" fillId="0" borderId="32" xfId="11" applyNumberFormat="1" applyBorder="1" applyAlignment="1">
      <alignment horizontal="center" vertical="center" wrapText="1"/>
    </xf>
    <xf numFmtId="0" fontId="8" fillId="0" borderId="26" xfId="11" applyNumberFormat="1" applyBorder="1" applyAlignment="1">
      <alignment horizontal="center" vertical="center" wrapText="1"/>
    </xf>
    <xf numFmtId="172" fontId="22" fillId="5" borderId="1" xfId="41" applyNumberFormat="1" applyFont="1" applyFill="1" applyBorder="1" applyAlignment="1">
      <alignment horizontal="center" vertical="center"/>
    </xf>
    <xf numFmtId="172" fontId="22" fillId="5" borderId="11" xfId="41" applyNumberFormat="1" applyFont="1" applyFill="1" applyBorder="1" applyAlignment="1">
      <alignment horizontal="center" vertical="center"/>
    </xf>
    <xf numFmtId="172" fontId="22" fillId="5" borderId="2" xfId="41" applyNumberFormat="1" applyFont="1" applyFill="1" applyBorder="1" applyAlignment="1">
      <alignment horizontal="center" vertical="center"/>
    </xf>
    <xf numFmtId="172" fontId="22" fillId="5" borderId="24" xfId="41" applyNumberFormat="1" applyFont="1" applyFill="1" applyBorder="1" applyAlignment="1">
      <alignment horizontal="center" vertical="center"/>
    </xf>
    <xf numFmtId="172" fontId="22" fillId="5" borderId="4" xfId="41" applyNumberFormat="1" applyFont="1" applyFill="1" applyBorder="1" applyAlignment="1">
      <alignment horizontal="center" vertical="center"/>
    </xf>
    <xf numFmtId="172" fontId="22" fillId="5" borderId="42" xfId="41" applyNumberFormat="1" applyFont="1" applyFill="1" applyBorder="1" applyAlignment="1">
      <alignment horizontal="center" vertical="center" wrapText="1"/>
    </xf>
    <xf numFmtId="172" fontId="22" fillId="5" borderId="36" xfId="41" applyNumberFormat="1" applyFont="1" applyFill="1" applyBorder="1" applyAlignment="1">
      <alignment horizontal="center" vertical="center" wrapText="1"/>
    </xf>
    <xf numFmtId="0" fontId="27" fillId="4" borderId="43" xfId="40" applyFont="1" applyFill="1" applyBorder="1" applyAlignment="1">
      <alignment horizontal="center" vertical="center" wrapText="1"/>
    </xf>
    <xf numFmtId="0" fontId="27" fillId="4" borderId="44" xfId="40" applyFont="1" applyFill="1" applyBorder="1" applyAlignment="1">
      <alignment horizontal="center" vertical="center" wrapText="1"/>
    </xf>
    <xf numFmtId="0" fontId="27" fillId="4" borderId="33" xfId="40" applyFont="1" applyFill="1" applyBorder="1" applyAlignment="1">
      <alignment horizontal="center" vertical="center" wrapText="1"/>
    </xf>
    <xf numFmtId="0" fontId="24" fillId="3" borderId="7" xfId="40" applyFont="1" applyFill="1" applyBorder="1" applyAlignment="1">
      <alignment horizontal="right" vertical="center" wrapText="1"/>
    </xf>
    <xf numFmtId="0" fontId="24" fillId="3" borderId="8" xfId="40" applyFont="1" applyFill="1" applyBorder="1" applyAlignment="1">
      <alignment horizontal="right" vertical="center" wrapText="1"/>
    </xf>
    <xf numFmtId="172" fontId="22" fillId="5" borderId="24" xfId="41" applyNumberFormat="1" applyFont="1" applyFill="1" applyBorder="1" applyAlignment="1">
      <alignment horizontal="center" vertical="center" wrapText="1"/>
    </xf>
  </cellXfs>
  <cellStyles count="46">
    <cellStyle name="Millares [0] 2" xfId="32"/>
    <cellStyle name="Millares 2" xfId="29"/>
    <cellStyle name="Millares 2 2" xfId="23"/>
    <cellStyle name="Millares 2 2 2" xfId="7"/>
    <cellStyle name="Millares 2 2 2 2" xfId="44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2 2 2" xfId="42"/>
    <cellStyle name="Normal 3 10" xfId="4"/>
    <cellStyle name="Normal 3 11" xfId="3"/>
    <cellStyle name="Normal 3 11 2" xfId="5"/>
    <cellStyle name="Normal 3 11 2 2" xfId="40"/>
    <cellStyle name="Normal 3 11 3" xfId="24"/>
    <cellStyle name="Normal 3 2 17" xfId="20"/>
    <cellStyle name="Normal 5" xfId="35"/>
    <cellStyle name="Normal 6 2" xfId="41"/>
    <cellStyle name="Normal 6 2 2" xfId="45"/>
    <cellStyle name="Normal 9 2" xfId="34"/>
    <cellStyle name="Normal_ESTABLECIMIENTO Y MANTENIMIENTO" xfId="14"/>
    <cellStyle name="Porcentaje 3" xfId="43"/>
    <cellStyle name="Porcentaje 4" xfId="8"/>
    <cellStyle name="Porcentual 2 10" xfId="33"/>
  </cellStyles>
  <dxfs count="41">
    <dxf>
      <fill>
        <patternFill>
          <bgColor theme="8" tint="0.7999816888943144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8" tint="0.79998168889431442"/>
        </patternFill>
      </fill>
    </dxf>
    <dxf>
      <fill>
        <patternFill>
          <bgColor rgb="FF00FF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8" tint="0.7999816888943144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8" tint="0.7999816888943144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8" tint="0.79998168889431442"/>
        </patternFill>
      </fill>
    </dxf>
    <dxf>
      <fill>
        <patternFill>
          <bgColor rgb="FF00FF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60960</xdr:rowOff>
    </xdr:from>
    <xdr:to>
      <xdr:col>7</xdr:col>
      <xdr:colOff>710166</xdr:colOff>
      <xdr:row>6</xdr:row>
      <xdr:rowOff>176530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8EABC5CB-1518-433F-A6EA-82351BBE1EAD}"/>
            </a:ext>
          </a:extLst>
        </xdr:cNvPr>
        <xdr:cNvGrpSpPr/>
      </xdr:nvGrpSpPr>
      <xdr:grpSpPr>
        <a:xfrm>
          <a:off x="923925" y="384810"/>
          <a:ext cx="8358741" cy="668020"/>
          <a:chOff x="1723061" y="85725"/>
          <a:chExt cx="5849314" cy="556420"/>
        </a:xfrm>
      </xdr:grpSpPr>
      <xdr:pic>
        <xdr:nvPicPr>
          <xdr:cNvPr id="3" name="Imagen 1">
            <a:extLst>
              <a:ext uri="{FF2B5EF4-FFF2-40B4-BE49-F238E27FC236}">
                <a16:creationId xmlns:a16="http://schemas.microsoft.com/office/drawing/2014/main" id="{B473B8A8-B6D7-4971-AC2B-04F6DF7FF26D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840" b="20290"/>
          <a:stretch/>
        </xdr:blipFill>
        <xdr:spPr bwMode="auto">
          <a:xfrm>
            <a:off x="1723061" y="85725"/>
            <a:ext cx="1220163" cy="5564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Imagen 2">
            <a:extLst>
              <a:ext uri="{FF2B5EF4-FFF2-40B4-BE49-F238E27FC236}">
                <a16:creationId xmlns:a16="http://schemas.microsoft.com/office/drawing/2014/main" id="{F09A965A-FF15-DCEE-50F3-5394ED5A201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861" r="33570" b="48214"/>
          <a:stretch/>
        </xdr:blipFill>
        <xdr:spPr bwMode="auto">
          <a:xfrm>
            <a:off x="5762625" y="85725"/>
            <a:ext cx="1809750" cy="5524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</xdr:col>
      <xdr:colOff>381000</xdr:colOff>
      <xdr:row>4</xdr:row>
      <xdr:rowOff>60960</xdr:rowOff>
    </xdr:from>
    <xdr:to>
      <xdr:col>7</xdr:col>
      <xdr:colOff>710166</xdr:colOff>
      <xdr:row>6</xdr:row>
      <xdr:rowOff>176530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DDAE27E6-CB1B-4D15-BE6C-C4ADA8A01513}"/>
            </a:ext>
          </a:extLst>
        </xdr:cNvPr>
        <xdr:cNvGrpSpPr/>
      </xdr:nvGrpSpPr>
      <xdr:grpSpPr>
        <a:xfrm>
          <a:off x="923925" y="384810"/>
          <a:ext cx="8358741" cy="668020"/>
          <a:chOff x="1723061" y="85725"/>
          <a:chExt cx="5849314" cy="556420"/>
        </a:xfrm>
      </xdr:grpSpPr>
      <xdr:pic>
        <xdr:nvPicPr>
          <xdr:cNvPr id="6" name="Imagen 1">
            <a:extLst>
              <a:ext uri="{FF2B5EF4-FFF2-40B4-BE49-F238E27FC236}">
                <a16:creationId xmlns:a16="http://schemas.microsoft.com/office/drawing/2014/main" id="{61E7D28C-A900-D25D-5621-514BDB522BF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840" b="20290"/>
          <a:stretch/>
        </xdr:blipFill>
        <xdr:spPr bwMode="auto">
          <a:xfrm>
            <a:off x="1723061" y="85725"/>
            <a:ext cx="1220163" cy="5564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Imagen 2">
            <a:extLst>
              <a:ext uri="{FF2B5EF4-FFF2-40B4-BE49-F238E27FC236}">
                <a16:creationId xmlns:a16="http://schemas.microsoft.com/office/drawing/2014/main" id="{2C671919-AB73-265E-104A-910D6E0A060D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861" r="33570" b="48214"/>
          <a:stretch/>
        </xdr:blipFill>
        <xdr:spPr bwMode="auto">
          <a:xfrm>
            <a:off x="5762625" y="85725"/>
            <a:ext cx="1809750" cy="5524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381"/>
  <sheetViews>
    <sheetView tabSelected="1" view="pageBreakPreview" topLeftCell="A43" zoomScaleNormal="160" zoomScaleSheetLayoutView="100" workbookViewId="0">
      <selection activeCell="F45" sqref="F45"/>
    </sheetView>
  </sheetViews>
  <sheetFormatPr baseColWidth="10" defaultColWidth="13.85546875" defaultRowHeight="16.5" x14ac:dyDescent="0.3"/>
  <cols>
    <col min="1" max="1" width="1" style="2" customWidth="1"/>
    <col min="2" max="2" width="7.140625" style="2" customWidth="1"/>
    <col min="3" max="3" width="44.140625" style="5" customWidth="1"/>
    <col min="4" max="4" width="16.140625" style="7" bestFit="1" customWidth="1"/>
    <col min="5" max="5" width="27" style="7" bestFit="1" customWidth="1"/>
    <col min="6" max="6" width="15.7109375" style="8" customWidth="1"/>
    <col min="7" max="7" width="17.42578125" style="1" customWidth="1"/>
    <col min="8" max="8" width="21.5703125" style="1" customWidth="1"/>
    <col min="9" max="9" width="1" style="1" customWidth="1"/>
    <col min="10" max="11" width="5.28515625" style="1" customWidth="1"/>
    <col min="12" max="12" width="9" style="1" bestFit="1" customWidth="1"/>
    <col min="13" max="13" width="5.28515625" style="1" customWidth="1"/>
    <col min="14" max="14" width="11.85546875" style="1" bestFit="1" customWidth="1"/>
    <col min="15" max="15" width="4.140625" style="1" customWidth="1"/>
    <col min="16" max="195" width="12.7109375" style="1" customWidth="1"/>
    <col min="196" max="235" width="13.85546875" style="2"/>
    <col min="236" max="236" width="2" style="2" customWidth="1"/>
    <col min="237" max="237" width="10.7109375" style="2" customWidth="1"/>
    <col min="238" max="238" width="53.42578125" style="2" customWidth="1"/>
    <col min="239" max="239" width="26.5703125" style="2" bestFit="1" customWidth="1"/>
    <col min="240" max="240" width="17.42578125" style="2" customWidth="1"/>
    <col min="241" max="241" width="25.140625" style="2" customWidth="1"/>
    <col min="242" max="242" width="23.140625" style="2" customWidth="1"/>
    <col min="243" max="243" width="26.140625" style="2" customWidth="1"/>
    <col min="244" max="249" width="5.28515625" style="2" customWidth="1"/>
    <col min="250" max="251" width="4.140625" style="2" customWidth="1"/>
    <col min="252" max="259" width="5.140625" style="2" customWidth="1"/>
    <col min="260" max="451" width="12.7109375" style="2" customWidth="1"/>
    <col min="452" max="491" width="13.85546875" style="2"/>
    <col min="492" max="492" width="2" style="2" customWidth="1"/>
    <col min="493" max="493" width="10.7109375" style="2" customWidth="1"/>
    <col min="494" max="494" width="53.42578125" style="2" customWidth="1"/>
    <col min="495" max="495" width="26.5703125" style="2" bestFit="1" customWidth="1"/>
    <col min="496" max="496" width="17.42578125" style="2" customWidth="1"/>
    <col min="497" max="497" width="25.140625" style="2" customWidth="1"/>
    <col min="498" max="498" width="23.140625" style="2" customWidth="1"/>
    <col min="499" max="499" width="26.140625" style="2" customWidth="1"/>
    <col min="500" max="505" width="5.28515625" style="2" customWidth="1"/>
    <col min="506" max="507" width="4.140625" style="2" customWidth="1"/>
    <col min="508" max="515" width="5.140625" style="2" customWidth="1"/>
    <col min="516" max="707" width="12.7109375" style="2" customWidth="1"/>
    <col min="708" max="747" width="13.85546875" style="2"/>
    <col min="748" max="748" width="2" style="2" customWidth="1"/>
    <col min="749" max="749" width="10.7109375" style="2" customWidth="1"/>
    <col min="750" max="750" width="53.42578125" style="2" customWidth="1"/>
    <col min="751" max="751" width="26.5703125" style="2" bestFit="1" customWidth="1"/>
    <col min="752" max="752" width="17.42578125" style="2" customWidth="1"/>
    <col min="753" max="753" width="25.140625" style="2" customWidth="1"/>
    <col min="754" max="754" width="23.140625" style="2" customWidth="1"/>
    <col min="755" max="755" width="26.140625" style="2" customWidth="1"/>
    <col min="756" max="761" width="5.28515625" style="2" customWidth="1"/>
    <col min="762" max="763" width="4.140625" style="2" customWidth="1"/>
    <col min="764" max="771" width="5.140625" style="2" customWidth="1"/>
    <col min="772" max="963" width="12.7109375" style="2" customWidth="1"/>
    <col min="964" max="1003" width="13.85546875" style="2"/>
    <col min="1004" max="1004" width="2" style="2" customWidth="1"/>
    <col min="1005" max="1005" width="10.7109375" style="2" customWidth="1"/>
    <col min="1006" max="1006" width="53.42578125" style="2" customWidth="1"/>
    <col min="1007" max="1007" width="26.5703125" style="2" bestFit="1" customWidth="1"/>
    <col min="1008" max="1008" width="17.42578125" style="2" customWidth="1"/>
    <col min="1009" max="1009" width="25.140625" style="2" customWidth="1"/>
    <col min="1010" max="1010" width="23.140625" style="2" customWidth="1"/>
    <col min="1011" max="1011" width="26.140625" style="2" customWidth="1"/>
    <col min="1012" max="1017" width="5.28515625" style="2" customWidth="1"/>
    <col min="1018" max="1019" width="4.140625" style="2" customWidth="1"/>
    <col min="1020" max="1027" width="5.140625" style="2" customWidth="1"/>
    <col min="1028" max="1219" width="12.7109375" style="2" customWidth="1"/>
    <col min="1220" max="1259" width="13.85546875" style="2"/>
    <col min="1260" max="1260" width="2" style="2" customWidth="1"/>
    <col min="1261" max="1261" width="10.7109375" style="2" customWidth="1"/>
    <col min="1262" max="1262" width="53.42578125" style="2" customWidth="1"/>
    <col min="1263" max="1263" width="26.5703125" style="2" bestFit="1" customWidth="1"/>
    <col min="1264" max="1264" width="17.42578125" style="2" customWidth="1"/>
    <col min="1265" max="1265" width="25.140625" style="2" customWidth="1"/>
    <col min="1266" max="1266" width="23.140625" style="2" customWidth="1"/>
    <col min="1267" max="1267" width="26.140625" style="2" customWidth="1"/>
    <col min="1268" max="1273" width="5.28515625" style="2" customWidth="1"/>
    <col min="1274" max="1275" width="4.140625" style="2" customWidth="1"/>
    <col min="1276" max="1283" width="5.140625" style="2" customWidth="1"/>
    <col min="1284" max="1475" width="12.7109375" style="2" customWidth="1"/>
    <col min="1476" max="1515" width="13.85546875" style="2"/>
    <col min="1516" max="1516" width="2" style="2" customWidth="1"/>
    <col min="1517" max="1517" width="10.7109375" style="2" customWidth="1"/>
    <col min="1518" max="1518" width="53.42578125" style="2" customWidth="1"/>
    <col min="1519" max="1519" width="26.5703125" style="2" bestFit="1" customWidth="1"/>
    <col min="1520" max="1520" width="17.42578125" style="2" customWidth="1"/>
    <col min="1521" max="1521" width="25.140625" style="2" customWidth="1"/>
    <col min="1522" max="1522" width="23.140625" style="2" customWidth="1"/>
    <col min="1523" max="1523" width="26.140625" style="2" customWidth="1"/>
    <col min="1524" max="1529" width="5.28515625" style="2" customWidth="1"/>
    <col min="1530" max="1531" width="4.140625" style="2" customWidth="1"/>
    <col min="1532" max="1539" width="5.140625" style="2" customWidth="1"/>
    <col min="1540" max="1731" width="12.7109375" style="2" customWidth="1"/>
    <col min="1732" max="1771" width="13.85546875" style="2"/>
    <col min="1772" max="1772" width="2" style="2" customWidth="1"/>
    <col min="1773" max="1773" width="10.7109375" style="2" customWidth="1"/>
    <col min="1774" max="1774" width="53.42578125" style="2" customWidth="1"/>
    <col min="1775" max="1775" width="26.5703125" style="2" bestFit="1" customWidth="1"/>
    <col min="1776" max="1776" width="17.42578125" style="2" customWidth="1"/>
    <col min="1777" max="1777" width="25.140625" style="2" customWidth="1"/>
    <col min="1778" max="1778" width="23.140625" style="2" customWidth="1"/>
    <col min="1779" max="1779" width="26.140625" style="2" customWidth="1"/>
    <col min="1780" max="1785" width="5.28515625" style="2" customWidth="1"/>
    <col min="1786" max="1787" width="4.140625" style="2" customWidth="1"/>
    <col min="1788" max="1795" width="5.140625" style="2" customWidth="1"/>
    <col min="1796" max="1987" width="12.7109375" style="2" customWidth="1"/>
    <col min="1988" max="2027" width="13.85546875" style="2"/>
    <col min="2028" max="2028" width="2" style="2" customWidth="1"/>
    <col min="2029" max="2029" width="10.7109375" style="2" customWidth="1"/>
    <col min="2030" max="2030" width="53.42578125" style="2" customWidth="1"/>
    <col min="2031" max="2031" width="26.5703125" style="2" bestFit="1" customWidth="1"/>
    <col min="2032" max="2032" width="17.42578125" style="2" customWidth="1"/>
    <col min="2033" max="2033" width="25.140625" style="2" customWidth="1"/>
    <col min="2034" max="2034" width="23.140625" style="2" customWidth="1"/>
    <col min="2035" max="2035" width="26.140625" style="2" customWidth="1"/>
    <col min="2036" max="2041" width="5.28515625" style="2" customWidth="1"/>
    <col min="2042" max="2043" width="4.140625" style="2" customWidth="1"/>
    <col min="2044" max="2051" width="5.140625" style="2" customWidth="1"/>
    <col min="2052" max="2243" width="12.7109375" style="2" customWidth="1"/>
    <col min="2244" max="2283" width="13.85546875" style="2"/>
    <col min="2284" max="2284" width="2" style="2" customWidth="1"/>
    <col min="2285" max="2285" width="10.7109375" style="2" customWidth="1"/>
    <col min="2286" max="2286" width="53.42578125" style="2" customWidth="1"/>
    <col min="2287" max="2287" width="26.5703125" style="2" bestFit="1" customWidth="1"/>
    <col min="2288" max="2288" width="17.42578125" style="2" customWidth="1"/>
    <col min="2289" max="2289" width="25.140625" style="2" customWidth="1"/>
    <col min="2290" max="2290" width="23.140625" style="2" customWidth="1"/>
    <col min="2291" max="2291" width="26.140625" style="2" customWidth="1"/>
    <col min="2292" max="2297" width="5.28515625" style="2" customWidth="1"/>
    <col min="2298" max="2299" width="4.140625" style="2" customWidth="1"/>
    <col min="2300" max="2307" width="5.140625" style="2" customWidth="1"/>
    <col min="2308" max="2499" width="12.7109375" style="2" customWidth="1"/>
    <col min="2500" max="2539" width="13.85546875" style="2"/>
    <col min="2540" max="2540" width="2" style="2" customWidth="1"/>
    <col min="2541" max="2541" width="10.7109375" style="2" customWidth="1"/>
    <col min="2542" max="2542" width="53.42578125" style="2" customWidth="1"/>
    <col min="2543" max="2543" width="26.5703125" style="2" bestFit="1" customWidth="1"/>
    <col min="2544" max="2544" width="17.42578125" style="2" customWidth="1"/>
    <col min="2545" max="2545" width="25.140625" style="2" customWidth="1"/>
    <col min="2546" max="2546" width="23.140625" style="2" customWidth="1"/>
    <col min="2547" max="2547" width="26.140625" style="2" customWidth="1"/>
    <col min="2548" max="2553" width="5.28515625" style="2" customWidth="1"/>
    <col min="2554" max="2555" width="4.140625" style="2" customWidth="1"/>
    <col min="2556" max="2563" width="5.140625" style="2" customWidth="1"/>
    <col min="2564" max="2755" width="12.7109375" style="2" customWidth="1"/>
    <col min="2756" max="2795" width="13.85546875" style="2"/>
    <col min="2796" max="2796" width="2" style="2" customWidth="1"/>
    <col min="2797" max="2797" width="10.7109375" style="2" customWidth="1"/>
    <col min="2798" max="2798" width="53.42578125" style="2" customWidth="1"/>
    <col min="2799" max="2799" width="26.5703125" style="2" bestFit="1" customWidth="1"/>
    <col min="2800" max="2800" width="17.42578125" style="2" customWidth="1"/>
    <col min="2801" max="2801" width="25.140625" style="2" customWidth="1"/>
    <col min="2802" max="2802" width="23.140625" style="2" customWidth="1"/>
    <col min="2803" max="2803" width="26.140625" style="2" customWidth="1"/>
    <col min="2804" max="2809" width="5.28515625" style="2" customWidth="1"/>
    <col min="2810" max="2811" width="4.140625" style="2" customWidth="1"/>
    <col min="2812" max="2819" width="5.140625" style="2" customWidth="1"/>
    <col min="2820" max="3011" width="12.7109375" style="2" customWidth="1"/>
    <col min="3012" max="3051" width="13.85546875" style="2"/>
    <col min="3052" max="3052" width="2" style="2" customWidth="1"/>
    <col min="3053" max="3053" width="10.7109375" style="2" customWidth="1"/>
    <col min="3054" max="3054" width="53.42578125" style="2" customWidth="1"/>
    <col min="3055" max="3055" width="26.5703125" style="2" bestFit="1" customWidth="1"/>
    <col min="3056" max="3056" width="17.42578125" style="2" customWidth="1"/>
    <col min="3057" max="3057" width="25.140625" style="2" customWidth="1"/>
    <col min="3058" max="3058" width="23.140625" style="2" customWidth="1"/>
    <col min="3059" max="3059" width="26.140625" style="2" customWidth="1"/>
    <col min="3060" max="3065" width="5.28515625" style="2" customWidth="1"/>
    <col min="3066" max="3067" width="4.140625" style="2" customWidth="1"/>
    <col min="3068" max="3075" width="5.140625" style="2" customWidth="1"/>
    <col min="3076" max="3267" width="12.7109375" style="2" customWidth="1"/>
    <col min="3268" max="3307" width="13.85546875" style="2"/>
    <col min="3308" max="3308" width="2" style="2" customWidth="1"/>
    <col min="3309" max="3309" width="10.7109375" style="2" customWidth="1"/>
    <col min="3310" max="3310" width="53.42578125" style="2" customWidth="1"/>
    <col min="3311" max="3311" width="26.5703125" style="2" bestFit="1" customWidth="1"/>
    <col min="3312" max="3312" width="17.42578125" style="2" customWidth="1"/>
    <col min="3313" max="3313" width="25.140625" style="2" customWidth="1"/>
    <col min="3314" max="3314" width="23.140625" style="2" customWidth="1"/>
    <col min="3315" max="3315" width="26.140625" style="2" customWidth="1"/>
    <col min="3316" max="3321" width="5.28515625" style="2" customWidth="1"/>
    <col min="3322" max="3323" width="4.140625" style="2" customWidth="1"/>
    <col min="3324" max="3331" width="5.140625" style="2" customWidth="1"/>
    <col min="3332" max="3523" width="12.7109375" style="2" customWidth="1"/>
    <col min="3524" max="3563" width="13.85546875" style="2"/>
    <col min="3564" max="3564" width="2" style="2" customWidth="1"/>
    <col min="3565" max="3565" width="10.7109375" style="2" customWidth="1"/>
    <col min="3566" max="3566" width="53.42578125" style="2" customWidth="1"/>
    <col min="3567" max="3567" width="26.5703125" style="2" bestFit="1" customWidth="1"/>
    <col min="3568" max="3568" width="17.42578125" style="2" customWidth="1"/>
    <col min="3569" max="3569" width="25.140625" style="2" customWidth="1"/>
    <col min="3570" max="3570" width="23.140625" style="2" customWidth="1"/>
    <col min="3571" max="3571" width="26.140625" style="2" customWidth="1"/>
    <col min="3572" max="3577" width="5.28515625" style="2" customWidth="1"/>
    <col min="3578" max="3579" width="4.140625" style="2" customWidth="1"/>
    <col min="3580" max="3587" width="5.140625" style="2" customWidth="1"/>
    <col min="3588" max="3779" width="12.7109375" style="2" customWidth="1"/>
    <col min="3780" max="3819" width="13.85546875" style="2"/>
    <col min="3820" max="3820" width="2" style="2" customWidth="1"/>
    <col min="3821" max="3821" width="10.7109375" style="2" customWidth="1"/>
    <col min="3822" max="3822" width="53.42578125" style="2" customWidth="1"/>
    <col min="3823" max="3823" width="26.5703125" style="2" bestFit="1" customWidth="1"/>
    <col min="3824" max="3824" width="17.42578125" style="2" customWidth="1"/>
    <col min="3825" max="3825" width="25.140625" style="2" customWidth="1"/>
    <col min="3826" max="3826" width="23.140625" style="2" customWidth="1"/>
    <col min="3827" max="3827" width="26.140625" style="2" customWidth="1"/>
    <col min="3828" max="3833" width="5.28515625" style="2" customWidth="1"/>
    <col min="3834" max="3835" width="4.140625" style="2" customWidth="1"/>
    <col min="3836" max="3843" width="5.140625" style="2" customWidth="1"/>
    <col min="3844" max="4035" width="12.7109375" style="2" customWidth="1"/>
    <col min="4036" max="4075" width="13.85546875" style="2"/>
    <col min="4076" max="4076" width="2" style="2" customWidth="1"/>
    <col min="4077" max="4077" width="10.7109375" style="2" customWidth="1"/>
    <col min="4078" max="4078" width="53.42578125" style="2" customWidth="1"/>
    <col min="4079" max="4079" width="26.5703125" style="2" bestFit="1" customWidth="1"/>
    <col min="4080" max="4080" width="17.42578125" style="2" customWidth="1"/>
    <col min="4081" max="4081" width="25.140625" style="2" customWidth="1"/>
    <col min="4082" max="4082" width="23.140625" style="2" customWidth="1"/>
    <col min="4083" max="4083" width="26.140625" style="2" customWidth="1"/>
    <col min="4084" max="4089" width="5.28515625" style="2" customWidth="1"/>
    <col min="4090" max="4091" width="4.140625" style="2" customWidth="1"/>
    <col min="4092" max="4099" width="5.140625" style="2" customWidth="1"/>
    <col min="4100" max="4291" width="12.7109375" style="2" customWidth="1"/>
    <col min="4292" max="4331" width="13.85546875" style="2"/>
    <col min="4332" max="4332" width="2" style="2" customWidth="1"/>
    <col min="4333" max="4333" width="10.7109375" style="2" customWidth="1"/>
    <col min="4334" max="4334" width="53.42578125" style="2" customWidth="1"/>
    <col min="4335" max="4335" width="26.5703125" style="2" bestFit="1" customWidth="1"/>
    <col min="4336" max="4336" width="17.42578125" style="2" customWidth="1"/>
    <col min="4337" max="4337" width="25.140625" style="2" customWidth="1"/>
    <col min="4338" max="4338" width="23.140625" style="2" customWidth="1"/>
    <col min="4339" max="4339" width="26.140625" style="2" customWidth="1"/>
    <col min="4340" max="4345" width="5.28515625" style="2" customWidth="1"/>
    <col min="4346" max="4347" width="4.140625" style="2" customWidth="1"/>
    <col min="4348" max="4355" width="5.140625" style="2" customWidth="1"/>
    <col min="4356" max="4547" width="12.7109375" style="2" customWidth="1"/>
    <col min="4548" max="4587" width="13.85546875" style="2"/>
    <col min="4588" max="4588" width="2" style="2" customWidth="1"/>
    <col min="4589" max="4589" width="10.7109375" style="2" customWidth="1"/>
    <col min="4590" max="4590" width="53.42578125" style="2" customWidth="1"/>
    <col min="4591" max="4591" width="26.5703125" style="2" bestFit="1" customWidth="1"/>
    <col min="4592" max="4592" width="17.42578125" style="2" customWidth="1"/>
    <col min="4593" max="4593" width="25.140625" style="2" customWidth="1"/>
    <col min="4594" max="4594" width="23.140625" style="2" customWidth="1"/>
    <col min="4595" max="4595" width="26.140625" style="2" customWidth="1"/>
    <col min="4596" max="4601" width="5.28515625" style="2" customWidth="1"/>
    <col min="4602" max="4603" width="4.140625" style="2" customWidth="1"/>
    <col min="4604" max="4611" width="5.140625" style="2" customWidth="1"/>
    <col min="4612" max="4803" width="12.7109375" style="2" customWidth="1"/>
    <col min="4804" max="4843" width="13.85546875" style="2"/>
    <col min="4844" max="4844" width="2" style="2" customWidth="1"/>
    <col min="4845" max="4845" width="10.7109375" style="2" customWidth="1"/>
    <col min="4846" max="4846" width="53.42578125" style="2" customWidth="1"/>
    <col min="4847" max="4847" width="26.5703125" style="2" bestFit="1" customWidth="1"/>
    <col min="4848" max="4848" width="17.42578125" style="2" customWidth="1"/>
    <col min="4849" max="4849" width="25.140625" style="2" customWidth="1"/>
    <col min="4850" max="4850" width="23.140625" style="2" customWidth="1"/>
    <col min="4851" max="4851" width="26.140625" style="2" customWidth="1"/>
    <col min="4852" max="4857" width="5.28515625" style="2" customWidth="1"/>
    <col min="4858" max="4859" width="4.140625" style="2" customWidth="1"/>
    <col min="4860" max="4867" width="5.140625" style="2" customWidth="1"/>
    <col min="4868" max="5059" width="12.7109375" style="2" customWidth="1"/>
    <col min="5060" max="5099" width="13.85546875" style="2"/>
    <col min="5100" max="5100" width="2" style="2" customWidth="1"/>
    <col min="5101" max="5101" width="10.7109375" style="2" customWidth="1"/>
    <col min="5102" max="5102" width="53.42578125" style="2" customWidth="1"/>
    <col min="5103" max="5103" width="26.5703125" style="2" bestFit="1" customWidth="1"/>
    <col min="5104" max="5104" width="17.42578125" style="2" customWidth="1"/>
    <col min="5105" max="5105" width="25.140625" style="2" customWidth="1"/>
    <col min="5106" max="5106" width="23.140625" style="2" customWidth="1"/>
    <col min="5107" max="5107" width="26.140625" style="2" customWidth="1"/>
    <col min="5108" max="5113" width="5.28515625" style="2" customWidth="1"/>
    <col min="5114" max="5115" width="4.140625" style="2" customWidth="1"/>
    <col min="5116" max="5123" width="5.140625" style="2" customWidth="1"/>
    <col min="5124" max="5315" width="12.7109375" style="2" customWidth="1"/>
    <col min="5316" max="5355" width="13.85546875" style="2"/>
    <col min="5356" max="5356" width="2" style="2" customWidth="1"/>
    <col min="5357" max="5357" width="10.7109375" style="2" customWidth="1"/>
    <col min="5358" max="5358" width="53.42578125" style="2" customWidth="1"/>
    <col min="5359" max="5359" width="26.5703125" style="2" bestFit="1" customWidth="1"/>
    <col min="5360" max="5360" width="17.42578125" style="2" customWidth="1"/>
    <col min="5361" max="5361" width="25.140625" style="2" customWidth="1"/>
    <col min="5362" max="5362" width="23.140625" style="2" customWidth="1"/>
    <col min="5363" max="5363" width="26.140625" style="2" customWidth="1"/>
    <col min="5364" max="5369" width="5.28515625" style="2" customWidth="1"/>
    <col min="5370" max="5371" width="4.140625" style="2" customWidth="1"/>
    <col min="5372" max="5379" width="5.140625" style="2" customWidth="1"/>
    <col min="5380" max="5571" width="12.7109375" style="2" customWidth="1"/>
    <col min="5572" max="5611" width="13.85546875" style="2"/>
    <col min="5612" max="5612" width="2" style="2" customWidth="1"/>
    <col min="5613" max="5613" width="10.7109375" style="2" customWidth="1"/>
    <col min="5614" max="5614" width="53.42578125" style="2" customWidth="1"/>
    <col min="5615" max="5615" width="26.5703125" style="2" bestFit="1" customWidth="1"/>
    <col min="5616" max="5616" width="17.42578125" style="2" customWidth="1"/>
    <col min="5617" max="5617" width="25.140625" style="2" customWidth="1"/>
    <col min="5618" max="5618" width="23.140625" style="2" customWidth="1"/>
    <col min="5619" max="5619" width="26.140625" style="2" customWidth="1"/>
    <col min="5620" max="5625" width="5.28515625" style="2" customWidth="1"/>
    <col min="5626" max="5627" width="4.140625" style="2" customWidth="1"/>
    <col min="5628" max="5635" width="5.140625" style="2" customWidth="1"/>
    <col min="5636" max="5827" width="12.7109375" style="2" customWidth="1"/>
    <col min="5828" max="5867" width="13.85546875" style="2"/>
    <col min="5868" max="5868" width="2" style="2" customWidth="1"/>
    <col min="5869" max="5869" width="10.7109375" style="2" customWidth="1"/>
    <col min="5870" max="5870" width="53.42578125" style="2" customWidth="1"/>
    <col min="5871" max="5871" width="26.5703125" style="2" bestFit="1" customWidth="1"/>
    <col min="5872" max="5872" width="17.42578125" style="2" customWidth="1"/>
    <col min="5873" max="5873" width="25.140625" style="2" customWidth="1"/>
    <col min="5874" max="5874" width="23.140625" style="2" customWidth="1"/>
    <col min="5875" max="5875" width="26.140625" style="2" customWidth="1"/>
    <col min="5876" max="5881" width="5.28515625" style="2" customWidth="1"/>
    <col min="5882" max="5883" width="4.140625" style="2" customWidth="1"/>
    <col min="5884" max="5891" width="5.140625" style="2" customWidth="1"/>
    <col min="5892" max="6083" width="12.7109375" style="2" customWidth="1"/>
    <col min="6084" max="6123" width="13.85546875" style="2"/>
    <col min="6124" max="6124" width="2" style="2" customWidth="1"/>
    <col min="6125" max="6125" width="10.7109375" style="2" customWidth="1"/>
    <col min="6126" max="6126" width="53.42578125" style="2" customWidth="1"/>
    <col min="6127" max="6127" width="26.5703125" style="2" bestFit="1" customWidth="1"/>
    <col min="6128" max="6128" width="17.42578125" style="2" customWidth="1"/>
    <col min="6129" max="6129" width="25.140625" style="2" customWidth="1"/>
    <col min="6130" max="6130" width="23.140625" style="2" customWidth="1"/>
    <col min="6131" max="6131" width="26.140625" style="2" customWidth="1"/>
    <col min="6132" max="6137" width="5.28515625" style="2" customWidth="1"/>
    <col min="6138" max="6139" width="4.140625" style="2" customWidth="1"/>
    <col min="6140" max="6147" width="5.140625" style="2" customWidth="1"/>
    <col min="6148" max="6339" width="12.7109375" style="2" customWidth="1"/>
    <col min="6340" max="6379" width="13.85546875" style="2"/>
    <col min="6380" max="6380" width="2" style="2" customWidth="1"/>
    <col min="6381" max="6381" width="10.7109375" style="2" customWidth="1"/>
    <col min="6382" max="6382" width="53.42578125" style="2" customWidth="1"/>
    <col min="6383" max="6383" width="26.5703125" style="2" bestFit="1" customWidth="1"/>
    <col min="6384" max="6384" width="17.42578125" style="2" customWidth="1"/>
    <col min="6385" max="6385" width="25.140625" style="2" customWidth="1"/>
    <col min="6386" max="6386" width="23.140625" style="2" customWidth="1"/>
    <col min="6387" max="6387" width="26.140625" style="2" customWidth="1"/>
    <col min="6388" max="6393" width="5.28515625" style="2" customWidth="1"/>
    <col min="6394" max="6395" width="4.140625" style="2" customWidth="1"/>
    <col min="6396" max="6403" width="5.140625" style="2" customWidth="1"/>
    <col min="6404" max="6595" width="12.7109375" style="2" customWidth="1"/>
    <col min="6596" max="6635" width="13.85546875" style="2"/>
    <col min="6636" max="6636" width="2" style="2" customWidth="1"/>
    <col min="6637" max="6637" width="10.7109375" style="2" customWidth="1"/>
    <col min="6638" max="6638" width="53.42578125" style="2" customWidth="1"/>
    <col min="6639" max="6639" width="26.5703125" style="2" bestFit="1" customWidth="1"/>
    <col min="6640" max="6640" width="17.42578125" style="2" customWidth="1"/>
    <col min="6641" max="6641" width="25.140625" style="2" customWidth="1"/>
    <col min="6642" max="6642" width="23.140625" style="2" customWidth="1"/>
    <col min="6643" max="6643" width="26.140625" style="2" customWidth="1"/>
    <col min="6644" max="6649" width="5.28515625" style="2" customWidth="1"/>
    <col min="6650" max="6651" width="4.140625" style="2" customWidth="1"/>
    <col min="6652" max="6659" width="5.140625" style="2" customWidth="1"/>
    <col min="6660" max="6851" width="12.7109375" style="2" customWidth="1"/>
    <col min="6852" max="6891" width="13.85546875" style="2"/>
    <col min="6892" max="6892" width="2" style="2" customWidth="1"/>
    <col min="6893" max="6893" width="10.7109375" style="2" customWidth="1"/>
    <col min="6894" max="6894" width="53.42578125" style="2" customWidth="1"/>
    <col min="6895" max="6895" width="26.5703125" style="2" bestFit="1" customWidth="1"/>
    <col min="6896" max="6896" width="17.42578125" style="2" customWidth="1"/>
    <col min="6897" max="6897" width="25.140625" style="2" customWidth="1"/>
    <col min="6898" max="6898" width="23.140625" style="2" customWidth="1"/>
    <col min="6899" max="6899" width="26.140625" style="2" customWidth="1"/>
    <col min="6900" max="6905" width="5.28515625" style="2" customWidth="1"/>
    <col min="6906" max="6907" width="4.140625" style="2" customWidth="1"/>
    <col min="6908" max="6915" width="5.140625" style="2" customWidth="1"/>
    <col min="6916" max="7107" width="12.7109375" style="2" customWidth="1"/>
    <col min="7108" max="7147" width="13.85546875" style="2"/>
    <col min="7148" max="7148" width="2" style="2" customWidth="1"/>
    <col min="7149" max="7149" width="10.7109375" style="2" customWidth="1"/>
    <col min="7150" max="7150" width="53.42578125" style="2" customWidth="1"/>
    <col min="7151" max="7151" width="26.5703125" style="2" bestFit="1" customWidth="1"/>
    <col min="7152" max="7152" width="17.42578125" style="2" customWidth="1"/>
    <col min="7153" max="7153" width="25.140625" style="2" customWidth="1"/>
    <col min="7154" max="7154" width="23.140625" style="2" customWidth="1"/>
    <col min="7155" max="7155" width="26.140625" style="2" customWidth="1"/>
    <col min="7156" max="7161" width="5.28515625" style="2" customWidth="1"/>
    <col min="7162" max="7163" width="4.140625" style="2" customWidth="1"/>
    <col min="7164" max="7171" width="5.140625" style="2" customWidth="1"/>
    <col min="7172" max="7363" width="12.7109375" style="2" customWidth="1"/>
    <col min="7364" max="7403" width="13.85546875" style="2"/>
    <col min="7404" max="7404" width="2" style="2" customWidth="1"/>
    <col min="7405" max="7405" width="10.7109375" style="2" customWidth="1"/>
    <col min="7406" max="7406" width="53.42578125" style="2" customWidth="1"/>
    <col min="7407" max="7407" width="26.5703125" style="2" bestFit="1" customWidth="1"/>
    <col min="7408" max="7408" width="17.42578125" style="2" customWidth="1"/>
    <col min="7409" max="7409" width="25.140625" style="2" customWidth="1"/>
    <col min="7410" max="7410" width="23.140625" style="2" customWidth="1"/>
    <col min="7411" max="7411" width="26.140625" style="2" customWidth="1"/>
    <col min="7412" max="7417" width="5.28515625" style="2" customWidth="1"/>
    <col min="7418" max="7419" width="4.140625" style="2" customWidth="1"/>
    <col min="7420" max="7427" width="5.140625" style="2" customWidth="1"/>
    <col min="7428" max="7619" width="12.7109375" style="2" customWidth="1"/>
    <col min="7620" max="7659" width="13.85546875" style="2"/>
    <col min="7660" max="7660" width="2" style="2" customWidth="1"/>
    <col min="7661" max="7661" width="10.7109375" style="2" customWidth="1"/>
    <col min="7662" max="7662" width="53.42578125" style="2" customWidth="1"/>
    <col min="7663" max="7663" width="26.5703125" style="2" bestFit="1" customWidth="1"/>
    <col min="7664" max="7664" width="17.42578125" style="2" customWidth="1"/>
    <col min="7665" max="7665" width="25.140625" style="2" customWidth="1"/>
    <col min="7666" max="7666" width="23.140625" style="2" customWidth="1"/>
    <col min="7667" max="7667" width="26.140625" style="2" customWidth="1"/>
    <col min="7668" max="7673" width="5.28515625" style="2" customWidth="1"/>
    <col min="7674" max="7675" width="4.140625" style="2" customWidth="1"/>
    <col min="7676" max="7683" width="5.140625" style="2" customWidth="1"/>
    <col min="7684" max="7875" width="12.7109375" style="2" customWidth="1"/>
    <col min="7876" max="7915" width="13.85546875" style="2"/>
    <col min="7916" max="7916" width="2" style="2" customWidth="1"/>
    <col min="7917" max="7917" width="10.7109375" style="2" customWidth="1"/>
    <col min="7918" max="7918" width="53.42578125" style="2" customWidth="1"/>
    <col min="7919" max="7919" width="26.5703125" style="2" bestFit="1" customWidth="1"/>
    <col min="7920" max="7920" width="17.42578125" style="2" customWidth="1"/>
    <col min="7921" max="7921" width="25.140625" style="2" customWidth="1"/>
    <col min="7922" max="7922" width="23.140625" style="2" customWidth="1"/>
    <col min="7923" max="7923" width="26.140625" style="2" customWidth="1"/>
    <col min="7924" max="7929" width="5.28515625" style="2" customWidth="1"/>
    <col min="7930" max="7931" width="4.140625" style="2" customWidth="1"/>
    <col min="7932" max="7939" width="5.140625" style="2" customWidth="1"/>
    <col min="7940" max="8131" width="12.7109375" style="2" customWidth="1"/>
    <col min="8132" max="8171" width="13.85546875" style="2"/>
    <col min="8172" max="8172" width="2" style="2" customWidth="1"/>
    <col min="8173" max="8173" width="10.7109375" style="2" customWidth="1"/>
    <col min="8174" max="8174" width="53.42578125" style="2" customWidth="1"/>
    <col min="8175" max="8175" width="26.5703125" style="2" bestFit="1" customWidth="1"/>
    <col min="8176" max="8176" width="17.42578125" style="2" customWidth="1"/>
    <col min="8177" max="8177" width="25.140625" style="2" customWidth="1"/>
    <col min="8178" max="8178" width="23.140625" style="2" customWidth="1"/>
    <col min="8179" max="8179" width="26.140625" style="2" customWidth="1"/>
    <col min="8180" max="8185" width="5.28515625" style="2" customWidth="1"/>
    <col min="8186" max="8187" width="4.140625" style="2" customWidth="1"/>
    <col min="8188" max="8195" width="5.140625" style="2" customWidth="1"/>
    <col min="8196" max="8387" width="12.7109375" style="2" customWidth="1"/>
    <col min="8388" max="8427" width="13.85546875" style="2"/>
    <col min="8428" max="8428" width="2" style="2" customWidth="1"/>
    <col min="8429" max="8429" width="10.7109375" style="2" customWidth="1"/>
    <col min="8430" max="8430" width="53.42578125" style="2" customWidth="1"/>
    <col min="8431" max="8431" width="26.5703125" style="2" bestFit="1" customWidth="1"/>
    <col min="8432" max="8432" width="17.42578125" style="2" customWidth="1"/>
    <col min="8433" max="8433" width="25.140625" style="2" customWidth="1"/>
    <col min="8434" max="8434" width="23.140625" style="2" customWidth="1"/>
    <col min="8435" max="8435" width="26.140625" style="2" customWidth="1"/>
    <col min="8436" max="8441" width="5.28515625" style="2" customWidth="1"/>
    <col min="8442" max="8443" width="4.140625" style="2" customWidth="1"/>
    <col min="8444" max="8451" width="5.140625" style="2" customWidth="1"/>
    <col min="8452" max="8643" width="12.7109375" style="2" customWidth="1"/>
    <col min="8644" max="8683" width="13.85546875" style="2"/>
    <col min="8684" max="8684" width="2" style="2" customWidth="1"/>
    <col min="8685" max="8685" width="10.7109375" style="2" customWidth="1"/>
    <col min="8686" max="8686" width="53.42578125" style="2" customWidth="1"/>
    <col min="8687" max="8687" width="26.5703125" style="2" bestFit="1" customWidth="1"/>
    <col min="8688" max="8688" width="17.42578125" style="2" customWidth="1"/>
    <col min="8689" max="8689" width="25.140625" style="2" customWidth="1"/>
    <col min="8690" max="8690" width="23.140625" style="2" customWidth="1"/>
    <col min="8691" max="8691" width="26.140625" style="2" customWidth="1"/>
    <col min="8692" max="8697" width="5.28515625" style="2" customWidth="1"/>
    <col min="8698" max="8699" width="4.140625" style="2" customWidth="1"/>
    <col min="8700" max="8707" width="5.140625" style="2" customWidth="1"/>
    <col min="8708" max="8899" width="12.7109375" style="2" customWidth="1"/>
    <col min="8900" max="8939" width="13.85546875" style="2"/>
    <col min="8940" max="8940" width="2" style="2" customWidth="1"/>
    <col min="8941" max="8941" width="10.7109375" style="2" customWidth="1"/>
    <col min="8942" max="8942" width="53.42578125" style="2" customWidth="1"/>
    <col min="8943" max="8943" width="26.5703125" style="2" bestFit="1" customWidth="1"/>
    <col min="8944" max="8944" width="17.42578125" style="2" customWidth="1"/>
    <col min="8945" max="8945" width="25.140625" style="2" customWidth="1"/>
    <col min="8946" max="8946" width="23.140625" style="2" customWidth="1"/>
    <col min="8947" max="8947" width="26.140625" style="2" customWidth="1"/>
    <col min="8948" max="8953" width="5.28515625" style="2" customWidth="1"/>
    <col min="8954" max="8955" width="4.140625" style="2" customWidth="1"/>
    <col min="8956" max="8963" width="5.140625" style="2" customWidth="1"/>
    <col min="8964" max="9155" width="12.7109375" style="2" customWidth="1"/>
    <col min="9156" max="9195" width="13.85546875" style="2"/>
    <col min="9196" max="9196" width="2" style="2" customWidth="1"/>
    <col min="9197" max="9197" width="10.7109375" style="2" customWidth="1"/>
    <col min="9198" max="9198" width="53.42578125" style="2" customWidth="1"/>
    <col min="9199" max="9199" width="26.5703125" style="2" bestFit="1" customWidth="1"/>
    <col min="9200" max="9200" width="17.42578125" style="2" customWidth="1"/>
    <col min="9201" max="9201" width="25.140625" style="2" customWidth="1"/>
    <col min="9202" max="9202" width="23.140625" style="2" customWidth="1"/>
    <col min="9203" max="9203" width="26.140625" style="2" customWidth="1"/>
    <col min="9204" max="9209" width="5.28515625" style="2" customWidth="1"/>
    <col min="9210" max="9211" width="4.140625" style="2" customWidth="1"/>
    <col min="9212" max="9219" width="5.140625" style="2" customWidth="1"/>
    <col min="9220" max="9411" width="12.7109375" style="2" customWidth="1"/>
    <col min="9412" max="9451" width="13.85546875" style="2"/>
    <col min="9452" max="9452" width="2" style="2" customWidth="1"/>
    <col min="9453" max="9453" width="10.7109375" style="2" customWidth="1"/>
    <col min="9454" max="9454" width="53.42578125" style="2" customWidth="1"/>
    <col min="9455" max="9455" width="26.5703125" style="2" bestFit="1" customWidth="1"/>
    <col min="9456" max="9456" width="17.42578125" style="2" customWidth="1"/>
    <col min="9457" max="9457" width="25.140625" style="2" customWidth="1"/>
    <col min="9458" max="9458" width="23.140625" style="2" customWidth="1"/>
    <col min="9459" max="9459" width="26.140625" style="2" customWidth="1"/>
    <col min="9460" max="9465" width="5.28515625" style="2" customWidth="1"/>
    <col min="9466" max="9467" width="4.140625" style="2" customWidth="1"/>
    <col min="9468" max="9475" width="5.140625" style="2" customWidth="1"/>
    <col min="9476" max="9667" width="12.7109375" style="2" customWidth="1"/>
    <col min="9668" max="9707" width="13.85546875" style="2"/>
    <col min="9708" max="9708" width="2" style="2" customWidth="1"/>
    <col min="9709" max="9709" width="10.7109375" style="2" customWidth="1"/>
    <col min="9710" max="9710" width="53.42578125" style="2" customWidth="1"/>
    <col min="9711" max="9711" width="26.5703125" style="2" bestFit="1" customWidth="1"/>
    <col min="9712" max="9712" width="17.42578125" style="2" customWidth="1"/>
    <col min="9713" max="9713" width="25.140625" style="2" customWidth="1"/>
    <col min="9714" max="9714" width="23.140625" style="2" customWidth="1"/>
    <col min="9715" max="9715" width="26.140625" style="2" customWidth="1"/>
    <col min="9716" max="9721" width="5.28515625" style="2" customWidth="1"/>
    <col min="9722" max="9723" width="4.140625" style="2" customWidth="1"/>
    <col min="9724" max="9731" width="5.140625" style="2" customWidth="1"/>
    <col min="9732" max="9923" width="12.7109375" style="2" customWidth="1"/>
    <col min="9924" max="9963" width="13.85546875" style="2"/>
    <col min="9964" max="9964" width="2" style="2" customWidth="1"/>
    <col min="9965" max="9965" width="10.7109375" style="2" customWidth="1"/>
    <col min="9966" max="9966" width="53.42578125" style="2" customWidth="1"/>
    <col min="9967" max="9967" width="26.5703125" style="2" bestFit="1" customWidth="1"/>
    <col min="9968" max="9968" width="17.42578125" style="2" customWidth="1"/>
    <col min="9969" max="9969" width="25.140625" style="2" customWidth="1"/>
    <col min="9970" max="9970" width="23.140625" style="2" customWidth="1"/>
    <col min="9971" max="9971" width="26.140625" style="2" customWidth="1"/>
    <col min="9972" max="9977" width="5.28515625" style="2" customWidth="1"/>
    <col min="9978" max="9979" width="4.140625" style="2" customWidth="1"/>
    <col min="9980" max="9987" width="5.140625" style="2" customWidth="1"/>
    <col min="9988" max="10179" width="12.7109375" style="2" customWidth="1"/>
    <col min="10180" max="10219" width="13.85546875" style="2"/>
    <col min="10220" max="10220" width="2" style="2" customWidth="1"/>
    <col min="10221" max="10221" width="10.7109375" style="2" customWidth="1"/>
    <col min="10222" max="10222" width="53.42578125" style="2" customWidth="1"/>
    <col min="10223" max="10223" width="26.5703125" style="2" bestFit="1" customWidth="1"/>
    <col min="10224" max="10224" width="17.42578125" style="2" customWidth="1"/>
    <col min="10225" max="10225" width="25.140625" style="2" customWidth="1"/>
    <col min="10226" max="10226" width="23.140625" style="2" customWidth="1"/>
    <col min="10227" max="10227" width="26.140625" style="2" customWidth="1"/>
    <col min="10228" max="10233" width="5.28515625" style="2" customWidth="1"/>
    <col min="10234" max="10235" width="4.140625" style="2" customWidth="1"/>
    <col min="10236" max="10243" width="5.140625" style="2" customWidth="1"/>
    <col min="10244" max="10435" width="12.7109375" style="2" customWidth="1"/>
    <col min="10436" max="10475" width="13.85546875" style="2"/>
    <col min="10476" max="10476" width="2" style="2" customWidth="1"/>
    <col min="10477" max="10477" width="10.7109375" style="2" customWidth="1"/>
    <col min="10478" max="10478" width="53.42578125" style="2" customWidth="1"/>
    <col min="10479" max="10479" width="26.5703125" style="2" bestFit="1" customWidth="1"/>
    <col min="10480" max="10480" width="17.42578125" style="2" customWidth="1"/>
    <col min="10481" max="10481" width="25.140625" style="2" customWidth="1"/>
    <col min="10482" max="10482" width="23.140625" style="2" customWidth="1"/>
    <col min="10483" max="10483" width="26.140625" style="2" customWidth="1"/>
    <col min="10484" max="10489" width="5.28515625" style="2" customWidth="1"/>
    <col min="10490" max="10491" width="4.140625" style="2" customWidth="1"/>
    <col min="10492" max="10499" width="5.140625" style="2" customWidth="1"/>
    <col min="10500" max="10691" width="12.7109375" style="2" customWidth="1"/>
    <col min="10692" max="10731" width="13.85546875" style="2"/>
    <col min="10732" max="10732" width="2" style="2" customWidth="1"/>
    <col min="10733" max="10733" width="10.7109375" style="2" customWidth="1"/>
    <col min="10734" max="10734" width="53.42578125" style="2" customWidth="1"/>
    <col min="10735" max="10735" width="26.5703125" style="2" bestFit="1" customWidth="1"/>
    <col min="10736" max="10736" width="17.42578125" style="2" customWidth="1"/>
    <col min="10737" max="10737" width="25.140625" style="2" customWidth="1"/>
    <col min="10738" max="10738" width="23.140625" style="2" customWidth="1"/>
    <col min="10739" max="10739" width="26.140625" style="2" customWidth="1"/>
    <col min="10740" max="10745" width="5.28515625" style="2" customWidth="1"/>
    <col min="10746" max="10747" width="4.140625" style="2" customWidth="1"/>
    <col min="10748" max="10755" width="5.140625" style="2" customWidth="1"/>
    <col min="10756" max="10947" width="12.7109375" style="2" customWidth="1"/>
    <col min="10948" max="10987" width="13.85546875" style="2"/>
    <col min="10988" max="10988" width="2" style="2" customWidth="1"/>
    <col min="10989" max="10989" width="10.7109375" style="2" customWidth="1"/>
    <col min="10990" max="10990" width="53.42578125" style="2" customWidth="1"/>
    <col min="10991" max="10991" width="26.5703125" style="2" bestFit="1" customWidth="1"/>
    <col min="10992" max="10992" width="17.42578125" style="2" customWidth="1"/>
    <col min="10993" max="10993" width="25.140625" style="2" customWidth="1"/>
    <col min="10994" max="10994" width="23.140625" style="2" customWidth="1"/>
    <col min="10995" max="10995" width="26.140625" style="2" customWidth="1"/>
    <col min="10996" max="11001" width="5.28515625" style="2" customWidth="1"/>
    <col min="11002" max="11003" width="4.140625" style="2" customWidth="1"/>
    <col min="11004" max="11011" width="5.140625" style="2" customWidth="1"/>
    <col min="11012" max="11203" width="12.7109375" style="2" customWidth="1"/>
    <col min="11204" max="11243" width="13.85546875" style="2"/>
    <col min="11244" max="11244" width="2" style="2" customWidth="1"/>
    <col min="11245" max="11245" width="10.7109375" style="2" customWidth="1"/>
    <col min="11246" max="11246" width="53.42578125" style="2" customWidth="1"/>
    <col min="11247" max="11247" width="26.5703125" style="2" bestFit="1" customWidth="1"/>
    <col min="11248" max="11248" width="17.42578125" style="2" customWidth="1"/>
    <col min="11249" max="11249" width="25.140625" style="2" customWidth="1"/>
    <col min="11250" max="11250" width="23.140625" style="2" customWidth="1"/>
    <col min="11251" max="11251" width="26.140625" style="2" customWidth="1"/>
    <col min="11252" max="11257" width="5.28515625" style="2" customWidth="1"/>
    <col min="11258" max="11259" width="4.140625" style="2" customWidth="1"/>
    <col min="11260" max="11267" width="5.140625" style="2" customWidth="1"/>
    <col min="11268" max="11459" width="12.7109375" style="2" customWidth="1"/>
    <col min="11460" max="11499" width="13.85546875" style="2"/>
    <col min="11500" max="11500" width="2" style="2" customWidth="1"/>
    <col min="11501" max="11501" width="10.7109375" style="2" customWidth="1"/>
    <col min="11502" max="11502" width="53.42578125" style="2" customWidth="1"/>
    <col min="11503" max="11503" width="26.5703125" style="2" bestFit="1" customWidth="1"/>
    <col min="11504" max="11504" width="17.42578125" style="2" customWidth="1"/>
    <col min="11505" max="11505" width="25.140625" style="2" customWidth="1"/>
    <col min="11506" max="11506" width="23.140625" style="2" customWidth="1"/>
    <col min="11507" max="11507" width="26.140625" style="2" customWidth="1"/>
    <col min="11508" max="11513" width="5.28515625" style="2" customWidth="1"/>
    <col min="11514" max="11515" width="4.140625" style="2" customWidth="1"/>
    <col min="11516" max="11523" width="5.140625" style="2" customWidth="1"/>
    <col min="11524" max="11715" width="12.7109375" style="2" customWidth="1"/>
    <col min="11716" max="11755" width="13.85546875" style="2"/>
    <col min="11756" max="11756" width="2" style="2" customWidth="1"/>
    <col min="11757" max="11757" width="10.7109375" style="2" customWidth="1"/>
    <col min="11758" max="11758" width="53.42578125" style="2" customWidth="1"/>
    <col min="11759" max="11759" width="26.5703125" style="2" bestFit="1" customWidth="1"/>
    <col min="11760" max="11760" width="17.42578125" style="2" customWidth="1"/>
    <col min="11761" max="11761" width="25.140625" style="2" customWidth="1"/>
    <col min="11762" max="11762" width="23.140625" style="2" customWidth="1"/>
    <col min="11763" max="11763" width="26.140625" style="2" customWidth="1"/>
    <col min="11764" max="11769" width="5.28515625" style="2" customWidth="1"/>
    <col min="11770" max="11771" width="4.140625" style="2" customWidth="1"/>
    <col min="11772" max="11779" width="5.140625" style="2" customWidth="1"/>
    <col min="11780" max="11971" width="12.7109375" style="2" customWidth="1"/>
    <col min="11972" max="12011" width="13.85546875" style="2"/>
    <col min="12012" max="12012" width="2" style="2" customWidth="1"/>
    <col min="12013" max="12013" width="10.7109375" style="2" customWidth="1"/>
    <col min="12014" max="12014" width="53.42578125" style="2" customWidth="1"/>
    <col min="12015" max="12015" width="26.5703125" style="2" bestFit="1" customWidth="1"/>
    <col min="12016" max="12016" width="17.42578125" style="2" customWidth="1"/>
    <col min="12017" max="12017" width="25.140625" style="2" customWidth="1"/>
    <col min="12018" max="12018" width="23.140625" style="2" customWidth="1"/>
    <col min="12019" max="12019" width="26.140625" style="2" customWidth="1"/>
    <col min="12020" max="12025" width="5.28515625" style="2" customWidth="1"/>
    <col min="12026" max="12027" width="4.140625" style="2" customWidth="1"/>
    <col min="12028" max="12035" width="5.140625" style="2" customWidth="1"/>
    <col min="12036" max="12227" width="12.7109375" style="2" customWidth="1"/>
    <col min="12228" max="12267" width="13.85546875" style="2"/>
    <col min="12268" max="12268" width="2" style="2" customWidth="1"/>
    <col min="12269" max="12269" width="10.7109375" style="2" customWidth="1"/>
    <col min="12270" max="12270" width="53.42578125" style="2" customWidth="1"/>
    <col min="12271" max="12271" width="26.5703125" style="2" bestFit="1" customWidth="1"/>
    <col min="12272" max="12272" width="17.42578125" style="2" customWidth="1"/>
    <col min="12273" max="12273" width="25.140625" style="2" customWidth="1"/>
    <col min="12274" max="12274" width="23.140625" style="2" customWidth="1"/>
    <col min="12275" max="12275" width="26.140625" style="2" customWidth="1"/>
    <col min="12276" max="12281" width="5.28515625" style="2" customWidth="1"/>
    <col min="12282" max="12283" width="4.140625" style="2" customWidth="1"/>
    <col min="12284" max="12291" width="5.140625" style="2" customWidth="1"/>
    <col min="12292" max="12483" width="12.7109375" style="2" customWidth="1"/>
    <col min="12484" max="12523" width="13.85546875" style="2"/>
    <col min="12524" max="12524" width="2" style="2" customWidth="1"/>
    <col min="12525" max="12525" width="10.7109375" style="2" customWidth="1"/>
    <col min="12526" max="12526" width="53.42578125" style="2" customWidth="1"/>
    <col min="12527" max="12527" width="26.5703125" style="2" bestFit="1" customWidth="1"/>
    <col min="12528" max="12528" width="17.42578125" style="2" customWidth="1"/>
    <col min="12529" max="12529" width="25.140625" style="2" customWidth="1"/>
    <col min="12530" max="12530" width="23.140625" style="2" customWidth="1"/>
    <col min="12531" max="12531" width="26.140625" style="2" customWidth="1"/>
    <col min="12532" max="12537" width="5.28515625" style="2" customWidth="1"/>
    <col min="12538" max="12539" width="4.140625" style="2" customWidth="1"/>
    <col min="12540" max="12547" width="5.140625" style="2" customWidth="1"/>
    <col min="12548" max="12739" width="12.7109375" style="2" customWidth="1"/>
    <col min="12740" max="12779" width="13.85546875" style="2"/>
    <col min="12780" max="12780" width="2" style="2" customWidth="1"/>
    <col min="12781" max="12781" width="10.7109375" style="2" customWidth="1"/>
    <col min="12782" max="12782" width="53.42578125" style="2" customWidth="1"/>
    <col min="12783" max="12783" width="26.5703125" style="2" bestFit="1" customWidth="1"/>
    <col min="12784" max="12784" width="17.42578125" style="2" customWidth="1"/>
    <col min="12785" max="12785" width="25.140625" style="2" customWidth="1"/>
    <col min="12786" max="12786" width="23.140625" style="2" customWidth="1"/>
    <col min="12787" max="12787" width="26.140625" style="2" customWidth="1"/>
    <col min="12788" max="12793" width="5.28515625" style="2" customWidth="1"/>
    <col min="12794" max="12795" width="4.140625" style="2" customWidth="1"/>
    <col min="12796" max="12803" width="5.140625" style="2" customWidth="1"/>
    <col min="12804" max="12995" width="12.7109375" style="2" customWidth="1"/>
    <col min="12996" max="13035" width="13.85546875" style="2"/>
    <col min="13036" max="13036" width="2" style="2" customWidth="1"/>
    <col min="13037" max="13037" width="10.7109375" style="2" customWidth="1"/>
    <col min="13038" max="13038" width="53.42578125" style="2" customWidth="1"/>
    <col min="13039" max="13039" width="26.5703125" style="2" bestFit="1" customWidth="1"/>
    <col min="13040" max="13040" width="17.42578125" style="2" customWidth="1"/>
    <col min="13041" max="13041" width="25.140625" style="2" customWidth="1"/>
    <col min="13042" max="13042" width="23.140625" style="2" customWidth="1"/>
    <col min="13043" max="13043" width="26.140625" style="2" customWidth="1"/>
    <col min="13044" max="13049" width="5.28515625" style="2" customWidth="1"/>
    <col min="13050" max="13051" width="4.140625" style="2" customWidth="1"/>
    <col min="13052" max="13059" width="5.140625" style="2" customWidth="1"/>
    <col min="13060" max="13251" width="12.7109375" style="2" customWidth="1"/>
    <col min="13252" max="13291" width="13.85546875" style="2"/>
    <col min="13292" max="13292" width="2" style="2" customWidth="1"/>
    <col min="13293" max="13293" width="10.7109375" style="2" customWidth="1"/>
    <col min="13294" max="13294" width="53.42578125" style="2" customWidth="1"/>
    <col min="13295" max="13295" width="26.5703125" style="2" bestFit="1" customWidth="1"/>
    <col min="13296" max="13296" width="17.42578125" style="2" customWidth="1"/>
    <col min="13297" max="13297" width="25.140625" style="2" customWidth="1"/>
    <col min="13298" max="13298" width="23.140625" style="2" customWidth="1"/>
    <col min="13299" max="13299" width="26.140625" style="2" customWidth="1"/>
    <col min="13300" max="13305" width="5.28515625" style="2" customWidth="1"/>
    <col min="13306" max="13307" width="4.140625" style="2" customWidth="1"/>
    <col min="13308" max="13315" width="5.140625" style="2" customWidth="1"/>
    <col min="13316" max="13507" width="12.7109375" style="2" customWidth="1"/>
    <col min="13508" max="13547" width="13.85546875" style="2"/>
    <col min="13548" max="13548" width="2" style="2" customWidth="1"/>
    <col min="13549" max="13549" width="10.7109375" style="2" customWidth="1"/>
    <col min="13550" max="13550" width="53.42578125" style="2" customWidth="1"/>
    <col min="13551" max="13551" width="26.5703125" style="2" bestFit="1" customWidth="1"/>
    <col min="13552" max="13552" width="17.42578125" style="2" customWidth="1"/>
    <col min="13553" max="13553" width="25.140625" style="2" customWidth="1"/>
    <col min="13554" max="13554" width="23.140625" style="2" customWidth="1"/>
    <col min="13555" max="13555" width="26.140625" style="2" customWidth="1"/>
    <col min="13556" max="13561" width="5.28515625" style="2" customWidth="1"/>
    <col min="13562" max="13563" width="4.140625" style="2" customWidth="1"/>
    <col min="13564" max="13571" width="5.140625" style="2" customWidth="1"/>
    <col min="13572" max="13763" width="12.7109375" style="2" customWidth="1"/>
    <col min="13764" max="13803" width="13.85546875" style="2"/>
    <col min="13804" max="13804" width="2" style="2" customWidth="1"/>
    <col min="13805" max="13805" width="10.7109375" style="2" customWidth="1"/>
    <col min="13806" max="13806" width="53.42578125" style="2" customWidth="1"/>
    <col min="13807" max="13807" width="26.5703125" style="2" bestFit="1" customWidth="1"/>
    <col min="13808" max="13808" width="17.42578125" style="2" customWidth="1"/>
    <col min="13809" max="13809" width="25.140625" style="2" customWidth="1"/>
    <col min="13810" max="13810" width="23.140625" style="2" customWidth="1"/>
    <col min="13811" max="13811" width="26.140625" style="2" customWidth="1"/>
    <col min="13812" max="13817" width="5.28515625" style="2" customWidth="1"/>
    <col min="13818" max="13819" width="4.140625" style="2" customWidth="1"/>
    <col min="13820" max="13827" width="5.140625" style="2" customWidth="1"/>
    <col min="13828" max="14019" width="12.7109375" style="2" customWidth="1"/>
    <col min="14020" max="14059" width="13.85546875" style="2"/>
    <col min="14060" max="14060" width="2" style="2" customWidth="1"/>
    <col min="14061" max="14061" width="10.7109375" style="2" customWidth="1"/>
    <col min="14062" max="14062" width="53.42578125" style="2" customWidth="1"/>
    <col min="14063" max="14063" width="26.5703125" style="2" bestFit="1" customWidth="1"/>
    <col min="14064" max="14064" width="17.42578125" style="2" customWidth="1"/>
    <col min="14065" max="14065" width="25.140625" style="2" customWidth="1"/>
    <col min="14066" max="14066" width="23.140625" style="2" customWidth="1"/>
    <col min="14067" max="14067" width="26.140625" style="2" customWidth="1"/>
    <col min="14068" max="14073" width="5.28515625" style="2" customWidth="1"/>
    <col min="14074" max="14075" width="4.140625" style="2" customWidth="1"/>
    <col min="14076" max="14083" width="5.140625" style="2" customWidth="1"/>
    <col min="14084" max="14275" width="12.7109375" style="2" customWidth="1"/>
    <col min="14276" max="14315" width="13.85546875" style="2"/>
    <col min="14316" max="14316" width="2" style="2" customWidth="1"/>
    <col min="14317" max="14317" width="10.7109375" style="2" customWidth="1"/>
    <col min="14318" max="14318" width="53.42578125" style="2" customWidth="1"/>
    <col min="14319" max="14319" width="26.5703125" style="2" bestFit="1" customWidth="1"/>
    <col min="14320" max="14320" width="17.42578125" style="2" customWidth="1"/>
    <col min="14321" max="14321" width="25.140625" style="2" customWidth="1"/>
    <col min="14322" max="14322" width="23.140625" style="2" customWidth="1"/>
    <col min="14323" max="14323" width="26.140625" style="2" customWidth="1"/>
    <col min="14324" max="14329" width="5.28515625" style="2" customWidth="1"/>
    <col min="14330" max="14331" width="4.140625" style="2" customWidth="1"/>
    <col min="14332" max="14339" width="5.140625" style="2" customWidth="1"/>
    <col min="14340" max="14531" width="12.7109375" style="2" customWidth="1"/>
    <col min="14532" max="14571" width="13.85546875" style="2"/>
    <col min="14572" max="14572" width="2" style="2" customWidth="1"/>
    <col min="14573" max="14573" width="10.7109375" style="2" customWidth="1"/>
    <col min="14574" max="14574" width="53.42578125" style="2" customWidth="1"/>
    <col min="14575" max="14575" width="26.5703125" style="2" bestFit="1" customWidth="1"/>
    <col min="14576" max="14576" width="17.42578125" style="2" customWidth="1"/>
    <col min="14577" max="14577" width="25.140625" style="2" customWidth="1"/>
    <col min="14578" max="14578" width="23.140625" style="2" customWidth="1"/>
    <col min="14579" max="14579" width="26.140625" style="2" customWidth="1"/>
    <col min="14580" max="14585" width="5.28515625" style="2" customWidth="1"/>
    <col min="14586" max="14587" width="4.140625" style="2" customWidth="1"/>
    <col min="14588" max="14595" width="5.140625" style="2" customWidth="1"/>
    <col min="14596" max="14787" width="12.7109375" style="2" customWidth="1"/>
    <col min="14788" max="14827" width="13.85546875" style="2"/>
    <col min="14828" max="14828" width="2" style="2" customWidth="1"/>
    <col min="14829" max="14829" width="10.7109375" style="2" customWidth="1"/>
    <col min="14830" max="14830" width="53.42578125" style="2" customWidth="1"/>
    <col min="14831" max="14831" width="26.5703125" style="2" bestFit="1" customWidth="1"/>
    <col min="14832" max="14832" width="17.42578125" style="2" customWidth="1"/>
    <col min="14833" max="14833" width="25.140625" style="2" customWidth="1"/>
    <col min="14834" max="14834" width="23.140625" style="2" customWidth="1"/>
    <col min="14835" max="14835" width="26.140625" style="2" customWidth="1"/>
    <col min="14836" max="14841" width="5.28515625" style="2" customWidth="1"/>
    <col min="14842" max="14843" width="4.140625" style="2" customWidth="1"/>
    <col min="14844" max="14851" width="5.140625" style="2" customWidth="1"/>
    <col min="14852" max="15043" width="12.7109375" style="2" customWidth="1"/>
    <col min="15044" max="15083" width="13.85546875" style="2"/>
    <col min="15084" max="15084" width="2" style="2" customWidth="1"/>
    <col min="15085" max="15085" width="10.7109375" style="2" customWidth="1"/>
    <col min="15086" max="15086" width="53.42578125" style="2" customWidth="1"/>
    <col min="15087" max="15087" width="26.5703125" style="2" bestFit="1" customWidth="1"/>
    <col min="15088" max="15088" width="17.42578125" style="2" customWidth="1"/>
    <col min="15089" max="15089" width="25.140625" style="2" customWidth="1"/>
    <col min="15090" max="15090" width="23.140625" style="2" customWidth="1"/>
    <col min="15091" max="15091" width="26.140625" style="2" customWidth="1"/>
    <col min="15092" max="15097" width="5.28515625" style="2" customWidth="1"/>
    <col min="15098" max="15099" width="4.140625" style="2" customWidth="1"/>
    <col min="15100" max="15107" width="5.140625" style="2" customWidth="1"/>
    <col min="15108" max="15299" width="12.7109375" style="2" customWidth="1"/>
    <col min="15300" max="15339" width="13.85546875" style="2"/>
    <col min="15340" max="15340" width="2" style="2" customWidth="1"/>
    <col min="15341" max="15341" width="10.7109375" style="2" customWidth="1"/>
    <col min="15342" max="15342" width="53.42578125" style="2" customWidth="1"/>
    <col min="15343" max="15343" width="26.5703125" style="2" bestFit="1" customWidth="1"/>
    <col min="15344" max="15344" width="17.42578125" style="2" customWidth="1"/>
    <col min="15345" max="15345" width="25.140625" style="2" customWidth="1"/>
    <col min="15346" max="15346" width="23.140625" style="2" customWidth="1"/>
    <col min="15347" max="15347" width="26.140625" style="2" customWidth="1"/>
    <col min="15348" max="15353" width="5.28515625" style="2" customWidth="1"/>
    <col min="15354" max="15355" width="4.140625" style="2" customWidth="1"/>
    <col min="15356" max="15363" width="5.140625" style="2" customWidth="1"/>
    <col min="15364" max="15555" width="12.7109375" style="2" customWidth="1"/>
    <col min="15556" max="15595" width="13.85546875" style="2"/>
    <col min="15596" max="15596" width="2" style="2" customWidth="1"/>
    <col min="15597" max="15597" width="10.7109375" style="2" customWidth="1"/>
    <col min="15598" max="15598" width="53.42578125" style="2" customWidth="1"/>
    <col min="15599" max="15599" width="26.5703125" style="2" bestFit="1" customWidth="1"/>
    <col min="15600" max="15600" width="17.42578125" style="2" customWidth="1"/>
    <col min="15601" max="15601" width="25.140625" style="2" customWidth="1"/>
    <col min="15602" max="15602" width="23.140625" style="2" customWidth="1"/>
    <col min="15603" max="15603" width="26.140625" style="2" customWidth="1"/>
    <col min="15604" max="15609" width="5.28515625" style="2" customWidth="1"/>
    <col min="15610" max="15611" width="4.140625" style="2" customWidth="1"/>
    <col min="15612" max="15619" width="5.140625" style="2" customWidth="1"/>
    <col min="15620" max="15811" width="12.7109375" style="2" customWidth="1"/>
    <col min="15812" max="15851" width="13.85546875" style="2"/>
    <col min="15852" max="15852" width="2" style="2" customWidth="1"/>
    <col min="15853" max="15853" width="10.7109375" style="2" customWidth="1"/>
    <col min="15854" max="15854" width="53.42578125" style="2" customWidth="1"/>
    <col min="15855" max="15855" width="26.5703125" style="2" bestFit="1" customWidth="1"/>
    <col min="15856" max="15856" width="17.42578125" style="2" customWidth="1"/>
    <col min="15857" max="15857" width="25.140625" style="2" customWidth="1"/>
    <col min="15858" max="15858" width="23.140625" style="2" customWidth="1"/>
    <col min="15859" max="15859" width="26.140625" style="2" customWidth="1"/>
    <col min="15860" max="15865" width="5.28515625" style="2" customWidth="1"/>
    <col min="15866" max="15867" width="4.140625" style="2" customWidth="1"/>
    <col min="15868" max="15875" width="5.140625" style="2" customWidth="1"/>
    <col min="15876" max="16067" width="12.7109375" style="2" customWidth="1"/>
    <col min="16068" max="16107" width="13.85546875" style="2"/>
    <col min="16108" max="16108" width="2" style="2" customWidth="1"/>
    <col min="16109" max="16109" width="10.7109375" style="2" customWidth="1"/>
    <col min="16110" max="16110" width="53.42578125" style="2" customWidth="1"/>
    <col min="16111" max="16111" width="26.5703125" style="2" bestFit="1" customWidth="1"/>
    <col min="16112" max="16112" width="17.42578125" style="2" customWidth="1"/>
    <col min="16113" max="16113" width="25.140625" style="2" customWidth="1"/>
    <col min="16114" max="16114" width="23.140625" style="2" customWidth="1"/>
    <col min="16115" max="16115" width="26.140625" style="2" customWidth="1"/>
    <col min="16116" max="16121" width="5.28515625" style="2" customWidth="1"/>
    <col min="16122" max="16123" width="4.140625" style="2" customWidth="1"/>
    <col min="16124" max="16131" width="5.140625" style="2" customWidth="1"/>
    <col min="16132" max="16323" width="12.7109375" style="2" customWidth="1"/>
    <col min="16324" max="16384" width="13.85546875" style="2"/>
  </cols>
  <sheetData>
    <row r="1" spans="1:195" ht="5.0999999999999996" customHeight="1" x14ac:dyDescent="0.3">
      <c r="A1" s="30"/>
      <c r="B1" s="31"/>
      <c r="C1" s="32"/>
      <c r="D1" s="33"/>
      <c r="E1" s="33"/>
      <c r="F1" s="34"/>
      <c r="G1" s="35"/>
      <c r="H1" s="35"/>
      <c r="I1" s="36"/>
    </row>
    <row r="2" spans="1:195" ht="17.100000000000001" customHeight="1" x14ac:dyDescent="0.3">
      <c r="A2" s="37"/>
      <c r="B2" s="140" t="s">
        <v>94</v>
      </c>
      <c r="C2" s="141"/>
      <c r="D2" s="141"/>
      <c r="E2" s="141"/>
      <c r="F2" s="142"/>
      <c r="I2" s="38"/>
    </row>
    <row r="3" spans="1:195" ht="18" hidden="1" customHeight="1" x14ac:dyDescent="0.3">
      <c r="A3" s="37"/>
      <c r="B3" s="9"/>
      <c r="C3" s="143"/>
      <c r="D3" s="144"/>
      <c r="E3" s="10"/>
      <c r="F3" s="11"/>
      <c r="I3" s="38"/>
    </row>
    <row r="4" spans="1:195" ht="4.5" customHeight="1" thickBot="1" x14ac:dyDescent="0.35">
      <c r="A4" s="37"/>
      <c r="I4" s="38"/>
    </row>
    <row r="5" spans="1:195" ht="16.5" customHeight="1" x14ac:dyDescent="0.3">
      <c r="A5" s="37"/>
      <c r="B5" s="145" t="s">
        <v>0</v>
      </c>
      <c r="C5" s="146"/>
      <c r="D5" s="146"/>
      <c r="E5" s="146"/>
      <c r="F5" s="146"/>
      <c r="G5" s="146"/>
      <c r="H5" s="147"/>
      <c r="I5" s="38"/>
    </row>
    <row r="6" spans="1:195" ht="27" customHeight="1" x14ac:dyDescent="0.3">
      <c r="A6" s="37"/>
      <c r="B6" s="148" t="s">
        <v>23</v>
      </c>
      <c r="C6" s="149"/>
      <c r="D6" s="149"/>
      <c r="E6" s="149"/>
      <c r="F6" s="149"/>
      <c r="G6" s="149"/>
      <c r="H6" s="150"/>
      <c r="I6" s="38"/>
    </row>
    <row r="7" spans="1:195" ht="17.25" thickBot="1" x14ac:dyDescent="0.35">
      <c r="A7" s="37"/>
      <c r="B7" s="151" t="s">
        <v>24</v>
      </c>
      <c r="C7" s="152"/>
      <c r="D7" s="152"/>
      <c r="E7" s="152"/>
      <c r="F7" s="152"/>
      <c r="G7" s="152"/>
      <c r="H7" s="153"/>
      <c r="I7" s="38"/>
    </row>
    <row r="8" spans="1:195" s="3" customFormat="1" ht="18" customHeight="1" x14ac:dyDescent="0.3">
      <c r="A8" s="39"/>
      <c r="B8" s="154" t="s">
        <v>93</v>
      </c>
      <c r="C8" s="155"/>
      <c r="D8" s="155"/>
      <c r="E8" s="155"/>
      <c r="F8" s="155"/>
      <c r="G8" s="155"/>
      <c r="H8" s="156"/>
      <c r="I8" s="3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</row>
    <row r="9" spans="1:195" s="3" customFormat="1" ht="18" customHeight="1" thickBot="1" x14ac:dyDescent="0.35">
      <c r="A9" s="39"/>
      <c r="B9" s="157"/>
      <c r="C9" s="158"/>
      <c r="D9" s="158"/>
      <c r="E9" s="158"/>
      <c r="F9" s="158"/>
      <c r="G9" s="158"/>
      <c r="H9" s="159"/>
      <c r="I9" s="3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</row>
    <row r="10" spans="1:195" s="3" customFormat="1" x14ac:dyDescent="0.3">
      <c r="A10" s="39"/>
      <c r="B10" s="160" t="s">
        <v>1</v>
      </c>
      <c r="C10" s="162" t="s">
        <v>2</v>
      </c>
      <c r="D10" s="138" t="s">
        <v>25</v>
      </c>
      <c r="E10" s="138" t="s">
        <v>90</v>
      </c>
      <c r="F10" s="138" t="s">
        <v>26</v>
      </c>
      <c r="G10" s="138" t="s">
        <v>27</v>
      </c>
      <c r="H10" s="165" t="s">
        <v>3</v>
      </c>
      <c r="I10" s="3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</row>
    <row r="11" spans="1:195" s="3" customFormat="1" ht="11.25" customHeight="1" x14ac:dyDescent="0.25">
      <c r="A11" s="39"/>
      <c r="B11" s="161"/>
      <c r="C11" s="163"/>
      <c r="D11" s="172" t="s">
        <v>4</v>
      </c>
      <c r="E11" s="139" t="s">
        <v>5</v>
      </c>
      <c r="F11" s="139" t="s">
        <v>28</v>
      </c>
      <c r="G11" s="139" t="s">
        <v>29</v>
      </c>
      <c r="H11" s="166" t="s">
        <v>6</v>
      </c>
      <c r="I11" s="38"/>
      <c r="J11" s="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</row>
    <row r="12" spans="1:195" s="3" customFormat="1" ht="30.75" thickBot="1" x14ac:dyDescent="0.35">
      <c r="A12" s="39"/>
      <c r="B12" s="45" t="s">
        <v>7</v>
      </c>
      <c r="C12" s="163"/>
      <c r="D12" s="172" t="s">
        <v>8</v>
      </c>
      <c r="E12" s="46" t="s">
        <v>9</v>
      </c>
      <c r="F12" s="46" t="s">
        <v>10</v>
      </c>
      <c r="G12" s="46" t="s">
        <v>30</v>
      </c>
      <c r="H12" s="47" t="s">
        <v>31</v>
      </c>
      <c r="I12" s="3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</row>
    <row r="13" spans="1:195" s="3" customFormat="1" x14ac:dyDescent="0.3">
      <c r="A13" s="39"/>
      <c r="B13" s="167" t="s">
        <v>11</v>
      </c>
      <c r="C13" s="168"/>
      <c r="D13" s="168"/>
      <c r="E13" s="168"/>
      <c r="F13" s="168"/>
      <c r="G13" s="168"/>
      <c r="H13" s="169"/>
      <c r="I13" s="3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</row>
    <row r="14" spans="1:195" s="3" customFormat="1" ht="16.5" customHeight="1" x14ac:dyDescent="0.3">
      <c r="A14" s="39"/>
      <c r="B14" s="48" t="s">
        <v>12</v>
      </c>
      <c r="C14" s="49"/>
      <c r="D14" s="49"/>
      <c r="E14" s="49"/>
      <c r="F14" s="49"/>
      <c r="G14" s="49"/>
      <c r="H14" s="50"/>
      <c r="I14" s="3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</row>
    <row r="15" spans="1:195" s="3" customFormat="1" ht="19.5" customHeight="1" x14ac:dyDescent="0.3">
      <c r="A15" s="39"/>
      <c r="B15" s="51">
        <v>1</v>
      </c>
      <c r="C15" s="52" t="s">
        <v>77</v>
      </c>
      <c r="D15" s="91"/>
      <c r="E15" s="95">
        <v>1</v>
      </c>
      <c r="F15" s="53">
        <v>1</v>
      </c>
      <c r="G15" s="54">
        <v>3</v>
      </c>
      <c r="H15" s="55" t="str">
        <f>IF(D15="","",ROUND(B15*(D15)*E15*F15*G15,0))</f>
        <v/>
      </c>
      <c r="I15" s="3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</row>
    <row r="16" spans="1:195" s="3" customFormat="1" ht="19.5" customHeight="1" x14ac:dyDescent="0.3">
      <c r="A16" s="39"/>
      <c r="B16" s="51">
        <v>10</v>
      </c>
      <c r="C16" s="52" t="s">
        <v>78</v>
      </c>
      <c r="D16" s="91"/>
      <c r="E16" s="95">
        <v>1</v>
      </c>
      <c r="F16" s="53">
        <v>1</v>
      </c>
      <c r="G16" s="54">
        <v>3</v>
      </c>
      <c r="H16" s="55" t="str">
        <f t="shared" ref="H16:H21" si="0">IF(D16="","",ROUND(B16*(D16)*E16*F16*G16,0))</f>
        <v/>
      </c>
      <c r="I16" s="3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</row>
    <row r="17" spans="1:195" s="3" customFormat="1" ht="19.5" customHeight="1" x14ac:dyDescent="0.3">
      <c r="A17" s="39"/>
      <c r="B17" s="51">
        <v>30</v>
      </c>
      <c r="C17" s="56" t="s">
        <v>79</v>
      </c>
      <c r="D17" s="91"/>
      <c r="E17" s="95">
        <v>1</v>
      </c>
      <c r="F17" s="53">
        <v>1</v>
      </c>
      <c r="G17" s="54">
        <v>3</v>
      </c>
      <c r="H17" s="55" t="str">
        <f t="shared" si="0"/>
        <v/>
      </c>
      <c r="I17" s="3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</row>
    <row r="18" spans="1:195" s="3" customFormat="1" ht="19.5" customHeight="1" x14ac:dyDescent="0.3">
      <c r="A18" s="39"/>
      <c r="B18" s="51">
        <v>10</v>
      </c>
      <c r="C18" s="56" t="s">
        <v>80</v>
      </c>
      <c r="D18" s="91"/>
      <c r="E18" s="95">
        <v>1</v>
      </c>
      <c r="F18" s="53">
        <v>1</v>
      </c>
      <c r="G18" s="54">
        <v>3</v>
      </c>
      <c r="H18" s="55" t="str">
        <f t="shared" si="0"/>
        <v/>
      </c>
      <c r="I18" s="3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</row>
    <row r="19" spans="1:195" s="3" customFormat="1" x14ac:dyDescent="0.3">
      <c r="A19" s="39"/>
      <c r="B19" s="57" t="s">
        <v>13</v>
      </c>
      <c r="C19" s="58"/>
      <c r="D19" s="92"/>
      <c r="E19" s="96"/>
      <c r="F19" s="58"/>
      <c r="G19" s="58"/>
      <c r="H19" s="59"/>
      <c r="I19" s="3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</row>
    <row r="20" spans="1:195" s="3" customFormat="1" ht="19.5" customHeight="1" x14ac:dyDescent="0.3">
      <c r="A20" s="39"/>
      <c r="B20" s="51">
        <v>1</v>
      </c>
      <c r="C20" s="52" t="s">
        <v>32</v>
      </c>
      <c r="D20" s="91"/>
      <c r="E20" s="95">
        <v>1</v>
      </c>
      <c r="F20" s="53">
        <v>1</v>
      </c>
      <c r="G20" s="54">
        <v>3</v>
      </c>
      <c r="H20" s="55" t="str">
        <f t="shared" si="0"/>
        <v/>
      </c>
      <c r="I20" s="38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</row>
    <row r="21" spans="1:195" s="3" customFormat="1" ht="19.5" customHeight="1" x14ac:dyDescent="0.3">
      <c r="A21" s="39"/>
      <c r="B21" s="51">
        <v>10</v>
      </c>
      <c r="C21" s="52" t="s">
        <v>81</v>
      </c>
      <c r="D21" s="91"/>
      <c r="E21" s="95">
        <v>1</v>
      </c>
      <c r="F21" s="53">
        <v>0.25</v>
      </c>
      <c r="G21" s="54">
        <v>3</v>
      </c>
      <c r="H21" s="55" t="str">
        <f t="shared" si="0"/>
        <v/>
      </c>
      <c r="I21" s="38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</row>
    <row r="22" spans="1:195" s="3" customFormat="1" x14ac:dyDescent="0.3">
      <c r="A22" s="39"/>
      <c r="B22" s="170" t="s">
        <v>33</v>
      </c>
      <c r="C22" s="171"/>
      <c r="D22" s="171"/>
      <c r="E22" s="171"/>
      <c r="F22" s="171"/>
      <c r="G22" s="171"/>
      <c r="H22" s="61">
        <f>+SUM(H15:H21)</f>
        <v>0</v>
      </c>
      <c r="I22" s="38"/>
      <c r="L22" s="1"/>
      <c r="M22" s="1"/>
      <c r="N22" s="1"/>
      <c r="O22" s="1"/>
      <c r="P22" s="1"/>
      <c r="Q22" s="1"/>
      <c r="R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</row>
    <row r="23" spans="1:195" s="3" customFormat="1" x14ac:dyDescent="0.3">
      <c r="A23" s="39"/>
      <c r="B23" s="170" t="s">
        <v>34</v>
      </c>
      <c r="C23" s="171"/>
      <c r="D23" s="171"/>
      <c r="E23" s="171"/>
      <c r="F23" s="171"/>
      <c r="G23" s="171"/>
      <c r="H23" s="62">
        <v>2.19</v>
      </c>
      <c r="I23" s="38"/>
      <c r="J23" s="63" t="s">
        <v>35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</row>
    <row r="24" spans="1:195" s="3" customFormat="1" x14ac:dyDescent="0.3">
      <c r="A24" s="39"/>
      <c r="B24" s="170" t="s">
        <v>36</v>
      </c>
      <c r="C24" s="171"/>
      <c r="D24" s="171"/>
      <c r="E24" s="171"/>
      <c r="F24" s="171"/>
      <c r="G24" s="171"/>
      <c r="H24" s="64">
        <f>ROUND(H22*H23,0)</f>
        <v>0</v>
      </c>
      <c r="I24" s="3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</row>
    <row r="25" spans="1:195" s="3" customFormat="1" x14ac:dyDescent="0.3">
      <c r="A25" s="39"/>
      <c r="B25" s="132" t="s">
        <v>1</v>
      </c>
      <c r="C25" s="133" t="s">
        <v>14</v>
      </c>
      <c r="D25" s="133" t="s">
        <v>15</v>
      </c>
      <c r="E25" s="116" t="s">
        <v>37</v>
      </c>
      <c r="F25" s="116" t="s">
        <v>26</v>
      </c>
      <c r="G25" s="116" t="s">
        <v>38</v>
      </c>
      <c r="H25" s="137" t="s">
        <v>39</v>
      </c>
      <c r="I25" s="3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</row>
    <row r="26" spans="1:195" s="3" customFormat="1" x14ac:dyDescent="0.3">
      <c r="A26" s="39"/>
      <c r="B26" s="132"/>
      <c r="C26" s="133"/>
      <c r="D26" s="133"/>
      <c r="E26" s="116" t="s">
        <v>16</v>
      </c>
      <c r="F26" s="116" t="s">
        <v>28</v>
      </c>
      <c r="G26" s="116" t="s">
        <v>29</v>
      </c>
      <c r="H26" s="137" t="s">
        <v>6</v>
      </c>
      <c r="I26" s="3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</row>
    <row r="27" spans="1:195" s="3" customFormat="1" ht="29.25" x14ac:dyDescent="0.3">
      <c r="A27" s="39"/>
      <c r="B27" s="65" t="s">
        <v>17</v>
      </c>
      <c r="C27" s="133"/>
      <c r="D27" s="133"/>
      <c r="E27" s="66" t="s">
        <v>18</v>
      </c>
      <c r="F27" s="66" t="s">
        <v>40</v>
      </c>
      <c r="G27" s="66" t="s">
        <v>41</v>
      </c>
      <c r="H27" s="67" t="s">
        <v>42</v>
      </c>
      <c r="I27" s="3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</row>
    <row r="28" spans="1:195" s="3" customFormat="1" x14ac:dyDescent="0.3">
      <c r="A28" s="39"/>
      <c r="B28" s="134" t="s">
        <v>19</v>
      </c>
      <c r="C28" s="135"/>
      <c r="D28" s="135"/>
      <c r="E28" s="135"/>
      <c r="F28" s="135"/>
      <c r="G28" s="135"/>
      <c r="H28" s="136"/>
      <c r="I28" s="3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</row>
    <row r="29" spans="1:195" s="3" customFormat="1" ht="16.5" customHeight="1" x14ac:dyDescent="0.3">
      <c r="A29" s="39"/>
      <c r="B29" s="48" t="s">
        <v>20</v>
      </c>
      <c r="C29" s="49"/>
      <c r="D29" s="49"/>
      <c r="E29" s="49"/>
      <c r="F29" s="49"/>
      <c r="G29" s="49"/>
      <c r="H29" s="50"/>
      <c r="I29" s="3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</row>
    <row r="30" spans="1:195" s="3" customFormat="1" ht="33" customHeight="1" x14ac:dyDescent="0.3">
      <c r="A30" s="39"/>
      <c r="B30" s="51">
        <v>10</v>
      </c>
      <c r="C30" s="56" t="s">
        <v>75</v>
      </c>
      <c r="D30" s="68" t="s">
        <v>43</v>
      </c>
      <c r="E30" s="91"/>
      <c r="F30" s="69">
        <v>1</v>
      </c>
      <c r="G30" s="54">
        <v>3</v>
      </c>
      <c r="H30" s="55" t="str">
        <f>IF(E30="","",ROUND(B30*E30*F30*G30,0))</f>
        <v/>
      </c>
      <c r="I30" s="3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</row>
    <row r="31" spans="1:195" s="3" customFormat="1" ht="60" customHeight="1" x14ac:dyDescent="0.3">
      <c r="A31" s="39"/>
      <c r="B31" s="51">
        <v>37</v>
      </c>
      <c r="C31" s="56" t="s">
        <v>82</v>
      </c>
      <c r="D31" s="68" t="s">
        <v>44</v>
      </c>
      <c r="E31" s="91"/>
      <c r="F31" s="69">
        <v>1</v>
      </c>
      <c r="G31" s="54">
        <v>3</v>
      </c>
      <c r="H31" s="55" t="str">
        <f>IF(E31="","",ROUND(B31*E31*F31*G31,0))</f>
        <v/>
      </c>
      <c r="I31" s="38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</row>
    <row r="32" spans="1:195" s="3" customFormat="1" ht="16.5" customHeight="1" x14ac:dyDescent="0.3">
      <c r="A32" s="39"/>
      <c r="B32" s="48" t="s">
        <v>45</v>
      </c>
      <c r="C32" s="49"/>
      <c r="D32" s="49"/>
      <c r="E32" s="93"/>
      <c r="F32" s="49"/>
      <c r="G32" s="49"/>
      <c r="H32" s="50"/>
      <c r="I32" s="3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</row>
    <row r="33" spans="1:195" s="3" customFormat="1" ht="69.75" customHeight="1" x14ac:dyDescent="0.3">
      <c r="A33" s="39"/>
      <c r="B33" s="51">
        <v>11</v>
      </c>
      <c r="C33" s="56" t="s">
        <v>46</v>
      </c>
      <c r="D33" s="68" t="s">
        <v>47</v>
      </c>
      <c r="E33" s="91"/>
      <c r="F33" s="69">
        <v>1</v>
      </c>
      <c r="G33" s="70">
        <v>3</v>
      </c>
      <c r="H33" s="55" t="str">
        <f t="shared" ref="H33:H35" si="1">IF(E33="","",ROUND(B33*E33*F33*G33,0))</f>
        <v/>
      </c>
      <c r="I33" s="38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</row>
    <row r="34" spans="1:195" s="3" customFormat="1" ht="41.25" customHeight="1" x14ac:dyDescent="0.3">
      <c r="A34" s="39"/>
      <c r="B34" s="51">
        <v>52</v>
      </c>
      <c r="C34" s="56" t="s">
        <v>48</v>
      </c>
      <c r="D34" s="68" t="s">
        <v>43</v>
      </c>
      <c r="E34" s="91"/>
      <c r="F34" s="69">
        <v>1</v>
      </c>
      <c r="G34" s="70">
        <v>3</v>
      </c>
      <c r="H34" s="55" t="str">
        <f t="shared" si="1"/>
        <v/>
      </c>
      <c r="I34" s="3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</row>
    <row r="35" spans="1:195" s="3" customFormat="1" ht="41.25" customHeight="1" thickBot="1" x14ac:dyDescent="0.35">
      <c r="A35" s="39"/>
      <c r="B35" s="51">
        <v>11</v>
      </c>
      <c r="C35" s="56" t="s">
        <v>49</v>
      </c>
      <c r="D35" s="68" t="s">
        <v>50</v>
      </c>
      <c r="E35" s="91"/>
      <c r="F35" s="69">
        <v>1</v>
      </c>
      <c r="G35" s="70">
        <v>3</v>
      </c>
      <c r="H35" s="55" t="str">
        <f t="shared" si="1"/>
        <v/>
      </c>
      <c r="I35" s="3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</row>
    <row r="36" spans="1:195" s="3" customFormat="1" ht="16.5" customHeight="1" x14ac:dyDescent="0.3">
      <c r="A36" s="39"/>
      <c r="B36" s="160" t="s">
        <v>1</v>
      </c>
      <c r="C36" s="162" t="s">
        <v>14</v>
      </c>
      <c r="D36" s="162" t="s">
        <v>15</v>
      </c>
      <c r="E36" s="138" t="s">
        <v>67</v>
      </c>
      <c r="F36" s="138" t="s">
        <v>68</v>
      </c>
      <c r="G36" s="138" t="s">
        <v>69</v>
      </c>
      <c r="H36" s="165" t="s">
        <v>39</v>
      </c>
      <c r="I36" s="3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</row>
    <row r="37" spans="1:195" s="3" customFormat="1" ht="11.25" customHeight="1" x14ac:dyDescent="0.3">
      <c r="A37" s="39"/>
      <c r="B37" s="161"/>
      <c r="C37" s="163"/>
      <c r="D37" s="163"/>
      <c r="E37" s="139" t="s">
        <v>16</v>
      </c>
      <c r="F37" s="139" t="s">
        <v>28</v>
      </c>
      <c r="G37" s="139" t="s">
        <v>29</v>
      </c>
      <c r="H37" s="166" t="s">
        <v>6</v>
      </c>
      <c r="I37" s="3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</row>
    <row r="38" spans="1:195" s="3" customFormat="1" ht="30" thickBot="1" x14ac:dyDescent="0.35">
      <c r="A38" s="39"/>
      <c r="B38" s="87" t="s">
        <v>70</v>
      </c>
      <c r="C38" s="164"/>
      <c r="D38" s="164"/>
      <c r="E38" s="88" t="s">
        <v>71</v>
      </c>
      <c r="F38" s="88" t="s">
        <v>72</v>
      </c>
      <c r="G38" s="88" t="s">
        <v>73</v>
      </c>
      <c r="H38" s="89" t="s">
        <v>74</v>
      </c>
      <c r="I38" s="38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</row>
    <row r="39" spans="1:195" s="3" customFormat="1" ht="16.5" customHeight="1" x14ac:dyDescent="0.3">
      <c r="A39" s="39"/>
      <c r="B39" s="48" t="s">
        <v>85</v>
      </c>
      <c r="C39" s="49"/>
      <c r="D39" s="49"/>
      <c r="E39" s="49"/>
      <c r="F39" s="49"/>
      <c r="G39" s="49"/>
      <c r="H39" s="50"/>
      <c r="I39" s="3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</row>
    <row r="40" spans="1:195" s="3" customFormat="1" ht="123.75" customHeight="1" x14ac:dyDescent="0.3">
      <c r="A40" s="39"/>
      <c r="B40" s="51">
        <v>10</v>
      </c>
      <c r="C40" s="56" t="s">
        <v>83</v>
      </c>
      <c r="D40" s="68" t="s">
        <v>84</v>
      </c>
      <c r="E40" s="91"/>
      <c r="F40" s="90">
        <v>1</v>
      </c>
      <c r="G40" s="70">
        <v>3</v>
      </c>
      <c r="H40" s="55" t="str">
        <f t="shared" ref="H40" si="2">IF(E40="","",ROUND(B40*E40*F40*G40,0))</f>
        <v/>
      </c>
      <c r="I40" s="3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</row>
    <row r="41" spans="1:195" s="3" customFormat="1" x14ac:dyDescent="0.3">
      <c r="A41" s="39"/>
      <c r="B41" s="132" t="s">
        <v>1</v>
      </c>
      <c r="C41" s="133" t="s">
        <v>14</v>
      </c>
      <c r="D41" s="116" t="s">
        <v>15</v>
      </c>
      <c r="E41" s="116" t="s">
        <v>51</v>
      </c>
      <c r="F41" s="116" t="s">
        <v>52</v>
      </c>
      <c r="G41" s="116"/>
      <c r="H41" s="137" t="s">
        <v>3</v>
      </c>
      <c r="I41" s="38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</row>
    <row r="42" spans="1:195" s="3" customFormat="1" x14ac:dyDescent="0.3">
      <c r="A42" s="39"/>
      <c r="B42" s="132"/>
      <c r="C42" s="133"/>
      <c r="D42" s="116"/>
      <c r="E42" s="116" t="s">
        <v>16</v>
      </c>
      <c r="F42" s="116"/>
      <c r="G42" s="116"/>
      <c r="H42" s="137" t="s">
        <v>6</v>
      </c>
      <c r="I42" s="3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</row>
    <row r="43" spans="1:195" s="3" customFormat="1" x14ac:dyDescent="0.3">
      <c r="A43" s="39"/>
      <c r="B43" s="65" t="s">
        <v>53</v>
      </c>
      <c r="C43" s="133"/>
      <c r="D43" s="116"/>
      <c r="E43" s="66" t="s">
        <v>54</v>
      </c>
      <c r="F43" s="116"/>
      <c r="G43" s="116"/>
      <c r="H43" s="67" t="s">
        <v>55</v>
      </c>
      <c r="I43" s="3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</row>
    <row r="44" spans="1:195" s="3" customFormat="1" ht="16.5" customHeight="1" x14ac:dyDescent="0.3">
      <c r="A44" s="39"/>
      <c r="B44" s="48" t="s">
        <v>86</v>
      </c>
      <c r="C44" s="49"/>
      <c r="D44" s="49"/>
      <c r="E44" s="49"/>
      <c r="F44" s="49"/>
      <c r="G44" s="49"/>
      <c r="H44" s="50"/>
      <c r="I44" s="38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</row>
    <row r="45" spans="1:195" s="3" customFormat="1" ht="38.25" x14ac:dyDescent="0.3">
      <c r="A45" s="39"/>
      <c r="B45" s="51">
        <v>10</v>
      </c>
      <c r="C45" s="60" t="s">
        <v>76</v>
      </c>
      <c r="D45" s="68" t="s">
        <v>43</v>
      </c>
      <c r="E45" s="91"/>
      <c r="F45" s="99"/>
      <c r="G45" s="70">
        <v>3</v>
      </c>
      <c r="H45" s="55" t="str">
        <f t="shared" ref="H45" si="3">IF(E45="","",ROUND(B45*E45*G45,0))</f>
        <v/>
      </c>
      <c r="I45" s="3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</row>
    <row r="46" spans="1:195" s="3" customFormat="1" ht="48" customHeight="1" x14ac:dyDescent="0.3">
      <c r="A46" s="39"/>
      <c r="B46" s="51">
        <v>20</v>
      </c>
      <c r="C46" s="60" t="s">
        <v>87</v>
      </c>
      <c r="D46" s="68" t="s">
        <v>43</v>
      </c>
      <c r="E46" s="91"/>
      <c r="F46" s="97"/>
      <c r="G46" s="98"/>
      <c r="H46" s="55" t="str">
        <f>IF(E46="","",ROUND(B46*E46,0))</f>
        <v/>
      </c>
      <c r="I46" s="3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</row>
    <row r="47" spans="1:195" s="3" customFormat="1" ht="16.5" customHeight="1" x14ac:dyDescent="0.3">
      <c r="A47" s="39"/>
      <c r="B47" s="51">
        <v>20</v>
      </c>
      <c r="C47" s="60" t="s">
        <v>88</v>
      </c>
      <c r="D47" s="68" t="s">
        <v>43</v>
      </c>
      <c r="E47" s="91"/>
      <c r="F47" s="97"/>
      <c r="G47" s="98"/>
      <c r="H47" s="55" t="str">
        <f>IF(E47="","",ROUND(B47*E47,0))</f>
        <v/>
      </c>
      <c r="I47" s="38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</row>
    <row r="48" spans="1:195" s="3" customFormat="1" ht="41.25" customHeight="1" x14ac:dyDescent="0.3">
      <c r="A48" s="39"/>
      <c r="B48" s="48" t="s">
        <v>56</v>
      </c>
      <c r="C48" s="49"/>
      <c r="D48" s="49"/>
      <c r="E48" s="49"/>
      <c r="F48" s="49"/>
      <c r="G48" s="49"/>
      <c r="H48" s="50"/>
      <c r="I48" s="38"/>
      <c r="J48" s="63" t="s">
        <v>58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</row>
    <row r="49" spans="1:195" s="3" customFormat="1" ht="25.5" x14ac:dyDescent="0.3">
      <c r="A49" s="39"/>
      <c r="B49" s="51">
        <v>1</v>
      </c>
      <c r="C49" s="60" t="s">
        <v>59</v>
      </c>
      <c r="D49" s="71" t="s">
        <v>57</v>
      </c>
      <c r="E49" s="94">
        <v>361080000</v>
      </c>
      <c r="F49" s="116" t="s">
        <v>52</v>
      </c>
      <c r="G49" s="116"/>
      <c r="H49" s="72">
        <f t="shared" ref="H49:H51" si="4">IF(B49="","",ROUND(B49*E49,0))</f>
        <v>361080000</v>
      </c>
      <c r="I49" s="38"/>
      <c r="J49" s="63" t="s">
        <v>58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</row>
    <row r="50" spans="1:195" s="3" customFormat="1" ht="37.5" customHeight="1" x14ac:dyDescent="0.3">
      <c r="A50" s="39"/>
      <c r="B50" s="51">
        <v>1</v>
      </c>
      <c r="C50" s="60" t="s">
        <v>89</v>
      </c>
      <c r="D50" s="71" t="s">
        <v>57</v>
      </c>
      <c r="E50" s="94">
        <v>101575167</v>
      </c>
      <c r="F50" s="116"/>
      <c r="G50" s="116"/>
      <c r="H50" s="72">
        <f t="shared" si="4"/>
        <v>101575167</v>
      </c>
      <c r="I50" s="38"/>
      <c r="J50" s="63" t="s">
        <v>58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</row>
    <row r="51" spans="1:195" s="3" customFormat="1" ht="34.5" customHeight="1" thickBot="1" x14ac:dyDescent="0.35">
      <c r="A51" s="39"/>
      <c r="B51" s="51">
        <v>1</v>
      </c>
      <c r="C51" s="60" t="s">
        <v>60</v>
      </c>
      <c r="D51" s="71" t="s">
        <v>57</v>
      </c>
      <c r="E51" s="94">
        <v>23225155</v>
      </c>
      <c r="F51" s="116"/>
      <c r="G51" s="116"/>
      <c r="H51" s="72">
        <f t="shared" si="4"/>
        <v>23225155</v>
      </c>
      <c r="I51" s="38"/>
      <c r="J51" s="63" t="s">
        <v>58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</row>
    <row r="52" spans="1:195" s="3" customFormat="1" ht="16.5" customHeight="1" x14ac:dyDescent="0.3">
      <c r="A52" s="39"/>
      <c r="B52" s="117" t="s">
        <v>66</v>
      </c>
      <c r="C52" s="118"/>
      <c r="D52" s="118"/>
      <c r="E52" s="118"/>
      <c r="F52" s="118"/>
      <c r="G52" s="119"/>
      <c r="H52" s="21">
        <f>+SUM(H30:H31,H33:H35,H40,H45:H47,H49:H51)</f>
        <v>485880322</v>
      </c>
      <c r="I52" s="7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</row>
    <row r="53" spans="1:195" s="3" customFormat="1" ht="17.25" customHeight="1" x14ac:dyDescent="0.3">
      <c r="A53" s="39"/>
      <c r="B53" s="120" t="s">
        <v>22</v>
      </c>
      <c r="C53" s="121"/>
      <c r="D53" s="121"/>
      <c r="E53" s="121"/>
      <c r="F53" s="121"/>
      <c r="G53" s="122"/>
      <c r="H53" s="22">
        <f>+H24+H52</f>
        <v>485880322</v>
      </c>
      <c r="I53" s="38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</row>
    <row r="54" spans="1:195" s="3" customFormat="1" x14ac:dyDescent="0.3">
      <c r="A54" s="39"/>
      <c r="B54" s="120" t="s">
        <v>61</v>
      </c>
      <c r="C54" s="121"/>
      <c r="D54" s="121"/>
      <c r="E54" s="121"/>
      <c r="F54" s="121"/>
      <c r="G54" s="122"/>
      <c r="H54" s="23">
        <f>ROUND(H53*19%,0)</f>
        <v>92317261</v>
      </c>
      <c r="I54" s="38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</row>
    <row r="55" spans="1:195" s="3" customFormat="1" x14ac:dyDescent="0.3">
      <c r="A55" s="39"/>
      <c r="B55" s="126" t="s">
        <v>91</v>
      </c>
      <c r="C55" s="127"/>
      <c r="D55" s="127"/>
      <c r="E55" s="127"/>
      <c r="F55" s="127"/>
      <c r="G55" s="128"/>
      <c r="H55" s="100">
        <v>345000000</v>
      </c>
      <c r="I55" s="38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</row>
    <row r="56" spans="1:195" ht="22.5" customHeight="1" thickBot="1" x14ac:dyDescent="0.35">
      <c r="A56" s="37"/>
      <c r="B56" s="123" t="s">
        <v>62</v>
      </c>
      <c r="C56" s="124"/>
      <c r="D56" s="124"/>
      <c r="E56" s="124"/>
      <c r="F56" s="124"/>
      <c r="G56" s="125"/>
      <c r="H56" s="24">
        <f>ROUND(H53+H54,0)+H55</f>
        <v>923197583</v>
      </c>
      <c r="I56" s="38"/>
    </row>
    <row r="57" spans="1:195" ht="19.5" customHeight="1" x14ac:dyDescent="0.3">
      <c r="A57" s="37"/>
      <c r="B57" s="74"/>
      <c r="C57" s="75"/>
      <c r="D57" s="75"/>
      <c r="E57" s="2"/>
      <c r="F57" s="75"/>
      <c r="G57" s="75"/>
      <c r="H57" s="25"/>
      <c r="I57" s="38"/>
    </row>
    <row r="58" spans="1:195" ht="39.75" customHeight="1" x14ac:dyDescent="0.3">
      <c r="A58" s="37"/>
      <c r="B58" s="103" t="s">
        <v>99</v>
      </c>
      <c r="C58" s="104"/>
      <c r="D58" s="104"/>
      <c r="E58" s="104"/>
      <c r="F58" s="104"/>
      <c r="G58" s="104"/>
      <c r="H58" s="105"/>
      <c r="I58" s="38"/>
    </row>
    <row r="59" spans="1:195" ht="43.5" customHeight="1" x14ac:dyDescent="0.3">
      <c r="A59" s="37"/>
      <c r="B59" s="103" t="s">
        <v>98</v>
      </c>
      <c r="C59" s="104"/>
      <c r="D59" s="104"/>
      <c r="E59" s="104"/>
      <c r="F59" s="104"/>
      <c r="G59" s="104"/>
      <c r="H59" s="105"/>
      <c r="I59" s="38"/>
    </row>
    <row r="60" spans="1:195" ht="42.75" customHeight="1" x14ac:dyDescent="0.3">
      <c r="A60" s="37"/>
      <c r="B60" s="103" t="s">
        <v>97</v>
      </c>
      <c r="C60" s="104"/>
      <c r="D60" s="104"/>
      <c r="E60" s="104"/>
      <c r="F60" s="104"/>
      <c r="G60" s="104"/>
      <c r="H60" s="105"/>
      <c r="I60" s="38"/>
    </row>
    <row r="61" spans="1:195" ht="29.25" customHeight="1" x14ac:dyDescent="0.3">
      <c r="A61" s="37"/>
      <c r="B61" s="103" t="s">
        <v>96</v>
      </c>
      <c r="C61" s="104"/>
      <c r="D61" s="104"/>
      <c r="E61" s="104"/>
      <c r="F61" s="104"/>
      <c r="G61" s="104"/>
      <c r="H61" s="105"/>
      <c r="I61" s="38"/>
    </row>
    <row r="62" spans="1:195" ht="46.5" customHeight="1" x14ac:dyDescent="0.3">
      <c r="A62" s="37"/>
      <c r="B62" s="129" t="s">
        <v>95</v>
      </c>
      <c r="C62" s="130"/>
      <c r="D62" s="130"/>
      <c r="E62" s="130"/>
      <c r="F62" s="130"/>
      <c r="G62" s="130"/>
      <c r="H62" s="131"/>
      <c r="I62" s="38"/>
    </row>
    <row r="63" spans="1:195" ht="46.5" customHeight="1" x14ac:dyDescent="0.3">
      <c r="A63" s="37"/>
      <c r="B63" s="103" t="s">
        <v>92</v>
      </c>
      <c r="C63" s="104"/>
      <c r="D63" s="104"/>
      <c r="E63" s="104"/>
      <c r="F63" s="104"/>
      <c r="G63" s="104"/>
      <c r="H63" s="105"/>
      <c r="I63" s="38"/>
    </row>
    <row r="64" spans="1:195" x14ac:dyDescent="0.3">
      <c r="A64" s="37"/>
      <c r="B64" s="103" t="s">
        <v>101</v>
      </c>
      <c r="C64" s="104"/>
      <c r="D64" s="104"/>
      <c r="E64" s="104"/>
      <c r="F64" s="104"/>
      <c r="G64" s="104"/>
      <c r="H64" s="105"/>
      <c r="I64" s="38"/>
    </row>
    <row r="65" spans="1:195" ht="32.25" customHeight="1" thickBot="1" x14ac:dyDescent="0.35">
      <c r="A65" s="37"/>
      <c r="B65" s="106" t="s">
        <v>100</v>
      </c>
      <c r="C65" s="107"/>
      <c r="D65" s="107"/>
      <c r="E65" s="107"/>
      <c r="F65" s="107"/>
      <c r="G65" s="107"/>
      <c r="H65" s="108"/>
      <c r="I65" s="38"/>
    </row>
    <row r="66" spans="1:195" ht="38.25" customHeight="1" x14ac:dyDescent="0.3">
      <c r="A66" s="37"/>
      <c r="B66" s="78"/>
      <c r="C66" s="76"/>
      <c r="D66" s="76"/>
      <c r="E66" s="76"/>
      <c r="F66" s="76"/>
      <c r="G66" s="76"/>
      <c r="H66" s="77"/>
      <c r="I66" s="38"/>
    </row>
    <row r="67" spans="1:195" thickBot="1" x14ac:dyDescent="0.35">
      <c r="A67" s="37"/>
      <c r="B67" s="109" t="s">
        <v>63</v>
      </c>
      <c r="C67" s="110"/>
      <c r="D67" s="110"/>
      <c r="E67" s="110"/>
      <c r="F67" s="110"/>
      <c r="G67" s="110"/>
      <c r="H67" s="111"/>
      <c r="I67" s="82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</row>
    <row r="68" spans="1:195" ht="28.5" customHeight="1" x14ac:dyDescent="0.3">
      <c r="A68" s="37"/>
      <c r="B68" s="79"/>
      <c r="C68" s="80"/>
      <c r="D68" s="80"/>
      <c r="E68" s="80"/>
      <c r="F68" s="80"/>
      <c r="G68" s="80"/>
      <c r="H68" s="81"/>
      <c r="I68" s="82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</row>
    <row r="69" spans="1:195" ht="28.5" customHeight="1" x14ac:dyDescent="0.3">
      <c r="A69" s="37"/>
      <c r="B69" s="112" t="s">
        <v>21</v>
      </c>
      <c r="C69" s="113"/>
      <c r="D69" s="26"/>
      <c r="E69" s="2"/>
      <c r="F69" s="27"/>
      <c r="G69" s="28"/>
      <c r="H69" s="29"/>
      <c r="I69" s="82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</row>
    <row r="70" spans="1:195" ht="15" customHeight="1" x14ac:dyDescent="0.3">
      <c r="A70" s="37"/>
      <c r="B70" s="13"/>
      <c r="C70" s="14"/>
      <c r="D70" s="12"/>
      <c r="E70" s="2"/>
      <c r="F70" s="15"/>
      <c r="G70" s="16"/>
      <c r="H70" s="17"/>
      <c r="I70" s="38"/>
    </row>
    <row r="71" spans="1:195" ht="15" customHeight="1" x14ac:dyDescent="0.3">
      <c r="A71" s="102"/>
      <c r="B71" s="83" t="s">
        <v>64</v>
      </c>
      <c r="C71" s="84"/>
      <c r="D71" s="84"/>
      <c r="E71" s="2"/>
      <c r="F71" s="114" t="s">
        <v>65</v>
      </c>
      <c r="G71" s="114"/>
      <c r="H71" s="115"/>
      <c r="I71" s="101"/>
    </row>
    <row r="72" spans="1:195" ht="5.25" customHeight="1" thickBot="1" x14ac:dyDescent="0.35">
      <c r="B72" s="85"/>
      <c r="C72" s="86"/>
      <c r="D72" s="86"/>
      <c r="E72" s="18"/>
      <c r="F72" s="18"/>
      <c r="G72" s="19"/>
      <c r="H72" s="20"/>
      <c r="I72" s="2"/>
    </row>
    <row r="73" spans="1:195" ht="17.25" thickBot="1" x14ac:dyDescent="0.35">
      <c r="B73" s="40"/>
      <c r="C73" s="41"/>
      <c r="D73" s="42"/>
      <c r="E73" s="42"/>
      <c r="F73" s="43"/>
      <c r="G73" s="44"/>
      <c r="H73" s="44"/>
    </row>
    <row r="81" spans="2:6" s="1" customFormat="1" x14ac:dyDescent="0.3">
      <c r="B81" s="2"/>
      <c r="C81" s="5"/>
      <c r="D81" s="7"/>
      <c r="E81" s="7"/>
      <c r="F81" s="8"/>
    </row>
    <row r="82" spans="2:6" s="1" customFormat="1" x14ac:dyDescent="0.3">
      <c r="B82" s="2"/>
      <c r="C82" s="5"/>
      <c r="D82" s="7"/>
      <c r="E82" s="7"/>
      <c r="F82" s="8"/>
    </row>
    <row r="83" spans="2:6" s="1" customFormat="1" x14ac:dyDescent="0.3">
      <c r="B83" s="2"/>
      <c r="C83" s="5"/>
      <c r="D83" s="7"/>
      <c r="E83" s="7"/>
      <c r="F83" s="8"/>
    </row>
    <row r="84" spans="2:6" s="1" customFormat="1" x14ac:dyDescent="0.3">
      <c r="C84" s="5"/>
      <c r="D84" s="7"/>
      <c r="E84" s="7"/>
      <c r="F84" s="8"/>
    </row>
    <row r="85" spans="2:6" s="1" customFormat="1" x14ac:dyDescent="0.3">
      <c r="C85" s="5"/>
      <c r="D85" s="7"/>
      <c r="E85" s="7"/>
      <c r="F85" s="8"/>
    </row>
    <row r="86" spans="2:6" s="1" customFormat="1" x14ac:dyDescent="0.3">
      <c r="C86" s="5"/>
      <c r="D86" s="7"/>
      <c r="E86" s="7"/>
      <c r="F86" s="8"/>
    </row>
    <row r="87" spans="2:6" s="1" customFormat="1" x14ac:dyDescent="0.3">
      <c r="C87" s="5"/>
      <c r="D87" s="7"/>
      <c r="E87" s="7"/>
      <c r="F87" s="8"/>
    </row>
    <row r="88" spans="2:6" s="1" customFormat="1" x14ac:dyDescent="0.3">
      <c r="C88" s="5"/>
      <c r="D88" s="7"/>
      <c r="E88" s="7"/>
      <c r="F88" s="8"/>
    </row>
    <row r="89" spans="2:6" s="1" customFormat="1" x14ac:dyDescent="0.3">
      <c r="C89" s="5"/>
      <c r="D89" s="7"/>
      <c r="E89" s="7"/>
      <c r="F89" s="8"/>
    </row>
    <row r="90" spans="2:6" s="1" customFormat="1" x14ac:dyDescent="0.3">
      <c r="C90" s="5"/>
      <c r="D90" s="7"/>
      <c r="E90" s="7"/>
      <c r="F90" s="8"/>
    </row>
    <row r="91" spans="2:6" s="1" customFormat="1" x14ac:dyDescent="0.3">
      <c r="C91" s="5"/>
      <c r="D91" s="7"/>
      <c r="E91" s="7"/>
      <c r="F91" s="8"/>
    </row>
    <row r="92" spans="2:6" s="1" customFormat="1" x14ac:dyDescent="0.3">
      <c r="C92" s="5"/>
      <c r="D92" s="7"/>
      <c r="E92" s="7"/>
      <c r="F92" s="8"/>
    </row>
    <row r="93" spans="2:6" s="1" customFormat="1" x14ac:dyDescent="0.3">
      <c r="C93" s="5"/>
      <c r="D93" s="7"/>
      <c r="E93" s="7"/>
      <c r="F93" s="8"/>
    </row>
    <row r="94" spans="2:6" s="1" customFormat="1" x14ac:dyDescent="0.3">
      <c r="C94" s="5"/>
      <c r="D94" s="7"/>
      <c r="E94" s="7"/>
      <c r="F94" s="8"/>
    </row>
    <row r="95" spans="2:6" s="1" customFormat="1" x14ac:dyDescent="0.3">
      <c r="C95" s="5"/>
      <c r="D95" s="7"/>
      <c r="E95" s="7"/>
      <c r="F95" s="8"/>
    </row>
    <row r="96" spans="2:6" s="1" customFormat="1" x14ac:dyDescent="0.3">
      <c r="C96" s="5"/>
      <c r="D96" s="7"/>
      <c r="E96" s="7"/>
      <c r="F96" s="8"/>
    </row>
    <row r="97" spans="3:6" s="1" customFormat="1" x14ac:dyDescent="0.3">
      <c r="C97" s="5"/>
      <c r="D97" s="7"/>
      <c r="E97" s="7"/>
      <c r="F97" s="8"/>
    </row>
    <row r="98" spans="3:6" s="1" customFormat="1" x14ac:dyDescent="0.3">
      <c r="C98" s="5"/>
      <c r="D98" s="7"/>
      <c r="E98" s="7"/>
      <c r="F98" s="8"/>
    </row>
    <row r="99" spans="3:6" s="1" customFormat="1" x14ac:dyDescent="0.3">
      <c r="C99" s="5"/>
      <c r="D99" s="7"/>
      <c r="E99" s="7"/>
      <c r="F99" s="8"/>
    </row>
    <row r="100" spans="3:6" s="1" customFormat="1" x14ac:dyDescent="0.3">
      <c r="C100" s="5"/>
      <c r="D100" s="7"/>
      <c r="E100" s="7"/>
      <c r="F100" s="8"/>
    </row>
    <row r="101" spans="3:6" s="1" customFormat="1" x14ac:dyDescent="0.3">
      <c r="C101" s="5"/>
      <c r="D101" s="7"/>
      <c r="E101" s="7"/>
      <c r="F101" s="8"/>
    </row>
    <row r="102" spans="3:6" s="1" customFormat="1" x14ac:dyDescent="0.3">
      <c r="C102" s="5"/>
      <c r="D102" s="7"/>
      <c r="E102" s="7"/>
      <c r="F102" s="8"/>
    </row>
    <row r="103" spans="3:6" s="1" customFormat="1" x14ac:dyDescent="0.3">
      <c r="C103" s="5"/>
      <c r="D103" s="7"/>
      <c r="E103" s="7"/>
      <c r="F103" s="8"/>
    </row>
    <row r="104" spans="3:6" s="1" customFormat="1" x14ac:dyDescent="0.3">
      <c r="C104" s="5"/>
      <c r="D104" s="7"/>
      <c r="E104" s="7"/>
      <c r="F104" s="8"/>
    </row>
    <row r="105" spans="3:6" s="1" customFormat="1" x14ac:dyDescent="0.3">
      <c r="C105" s="5"/>
      <c r="D105" s="7"/>
      <c r="E105" s="7"/>
      <c r="F105" s="8"/>
    </row>
    <row r="106" spans="3:6" s="1" customFormat="1" x14ac:dyDescent="0.3">
      <c r="C106" s="5"/>
      <c r="D106" s="7"/>
      <c r="E106" s="7"/>
      <c r="F106" s="8"/>
    </row>
    <row r="107" spans="3:6" s="1" customFormat="1" x14ac:dyDescent="0.3">
      <c r="C107" s="5"/>
      <c r="D107" s="7"/>
      <c r="E107" s="7"/>
      <c r="F107" s="8"/>
    </row>
    <row r="108" spans="3:6" s="1" customFormat="1" x14ac:dyDescent="0.3">
      <c r="C108" s="5"/>
      <c r="D108" s="7"/>
      <c r="E108" s="7"/>
      <c r="F108" s="8"/>
    </row>
    <row r="109" spans="3:6" s="1" customFormat="1" x14ac:dyDescent="0.3">
      <c r="C109" s="5"/>
      <c r="D109" s="7"/>
      <c r="E109" s="7"/>
      <c r="F109" s="8"/>
    </row>
    <row r="110" spans="3:6" s="1" customFormat="1" x14ac:dyDescent="0.3">
      <c r="C110" s="5"/>
      <c r="D110" s="7"/>
      <c r="E110" s="7"/>
      <c r="F110" s="8"/>
    </row>
    <row r="111" spans="3:6" s="1" customFormat="1" x14ac:dyDescent="0.3">
      <c r="C111" s="5"/>
      <c r="D111" s="7"/>
      <c r="E111" s="7"/>
      <c r="F111" s="8"/>
    </row>
    <row r="112" spans="3:6" s="1" customFormat="1" x14ac:dyDescent="0.3">
      <c r="C112" s="5"/>
      <c r="D112" s="7"/>
      <c r="E112" s="7"/>
      <c r="F112" s="8"/>
    </row>
    <row r="113" spans="3:6" s="1" customFormat="1" x14ac:dyDescent="0.3">
      <c r="C113" s="5"/>
      <c r="D113" s="7"/>
      <c r="E113" s="7"/>
      <c r="F113" s="8"/>
    </row>
    <row r="114" spans="3:6" s="1" customFormat="1" x14ac:dyDescent="0.3">
      <c r="C114" s="5"/>
      <c r="D114" s="7"/>
      <c r="E114" s="7"/>
      <c r="F114" s="8"/>
    </row>
    <row r="115" spans="3:6" s="1" customFormat="1" x14ac:dyDescent="0.3">
      <c r="C115" s="5"/>
      <c r="D115" s="7"/>
      <c r="E115" s="7"/>
      <c r="F115" s="8"/>
    </row>
    <row r="116" spans="3:6" s="1" customFormat="1" x14ac:dyDescent="0.3">
      <c r="C116" s="5"/>
      <c r="D116" s="7"/>
      <c r="E116" s="7"/>
      <c r="F116" s="8"/>
    </row>
    <row r="117" spans="3:6" s="1" customFormat="1" x14ac:dyDescent="0.3">
      <c r="C117" s="5"/>
      <c r="D117" s="7"/>
      <c r="E117" s="7"/>
      <c r="F117" s="8"/>
    </row>
    <row r="118" spans="3:6" s="1" customFormat="1" x14ac:dyDescent="0.3">
      <c r="C118" s="5"/>
      <c r="D118" s="7"/>
      <c r="E118" s="7"/>
      <c r="F118" s="8"/>
    </row>
    <row r="119" spans="3:6" s="1" customFormat="1" x14ac:dyDescent="0.3">
      <c r="C119" s="5"/>
      <c r="D119" s="7"/>
      <c r="E119" s="7"/>
      <c r="F119" s="8"/>
    </row>
    <row r="120" spans="3:6" s="1" customFormat="1" x14ac:dyDescent="0.3">
      <c r="C120" s="5"/>
      <c r="D120" s="7"/>
      <c r="E120" s="7"/>
      <c r="F120" s="8"/>
    </row>
    <row r="121" spans="3:6" s="1" customFormat="1" x14ac:dyDescent="0.3">
      <c r="C121" s="5"/>
      <c r="D121" s="7"/>
      <c r="E121" s="7"/>
      <c r="F121" s="8"/>
    </row>
    <row r="122" spans="3:6" s="1" customFormat="1" x14ac:dyDescent="0.3">
      <c r="C122" s="5"/>
      <c r="D122" s="7"/>
      <c r="E122" s="7"/>
      <c r="F122" s="8"/>
    </row>
    <row r="123" spans="3:6" s="1" customFormat="1" x14ac:dyDescent="0.3">
      <c r="C123" s="5"/>
      <c r="D123" s="7"/>
      <c r="E123" s="7"/>
      <c r="F123" s="8"/>
    </row>
    <row r="124" spans="3:6" s="1" customFormat="1" x14ac:dyDescent="0.3">
      <c r="C124" s="5"/>
      <c r="D124" s="7"/>
      <c r="E124" s="7"/>
      <c r="F124" s="8"/>
    </row>
    <row r="125" spans="3:6" s="1" customFormat="1" x14ac:dyDescent="0.3">
      <c r="C125" s="5"/>
      <c r="D125" s="7"/>
      <c r="E125" s="7"/>
      <c r="F125" s="8"/>
    </row>
    <row r="126" spans="3:6" s="1" customFormat="1" x14ac:dyDescent="0.3">
      <c r="C126" s="5"/>
      <c r="D126" s="7"/>
      <c r="E126" s="7"/>
      <c r="F126" s="8"/>
    </row>
    <row r="127" spans="3:6" s="1" customFormat="1" x14ac:dyDescent="0.3">
      <c r="C127" s="5"/>
      <c r="D127" s="7"/>
      <c r="E127" s="7"/>
      <c r="F127" s="8"/>
    </row>
    <row r="128" spans="3:6" s="1" customFormat="1" x14ac:dyDescent="0.3">
      <c r="C128" s="5"/>
      <c r="D128" s="7"/>
      <c r="E128" s="7"/>
      <c r="F128" s="8"/>
    </row>
    <row r="129" spans="3:6" s="1" customFormat="1" x14ac:dyDescent="0.3">
      <c r="C129" s="5"/>
      <c r="D129" s="7"/>
      <c r="E129" s="7"/>
      <c r="F129" s="8"/>
    </row>
    <row r="130" spans="3:6" s="1" customFormat="1" x14ac:dyDescent="0.3">
      <c r="C130" s="5"/>
      <c r="D130" s="7"/>
      <c r="E130" s="7"/>
      <c r="F130" s="8"/>
    </row>
    <row r="131" spans="3:6" s="1" customFormat="1" x14ac:dyDescent="0.3">
      <c r="C131" s="5"/>
      <c r="D131" s="7"/>
      <c r="E131" s="7"/>
      <c r="F131" s="8"/>
    </row>
    <row r="132" spans="3:6" s="1" customFormat="1" x14ac:dyDescent="0.3">
      <c r="C132" s="5"/>
      <c r="D132" s="7"/>
      <c r="E132" s="7"/>
      <c r="F132" s="8"/>
    </row>
    <row r="133" spans="3:6" s="1" customFormat="1" x14ac:dyDescent="0.3">
      <c r="C133" s="5"/>
      <c r="D133" s="7"/>
      <c r="E133" s="7"/>
      <c r="F133" s="8"/>
    </row>
    <row r="134" spans="3:6" s="1" customFormat="1" x14ac:dyDescent="0.3">
      <c r="C134" s="5"/>
      <c r="D134" s="7"/>
      <c r="E134" s="7"/>
      <c r="F134" s="8"/>
    </row>
    <row r="135" spans="3:6" s="1" customFormat="1" x14ac:dyDescent="0.3">
      <c r="C135" s="5"/>
      <c r="D135" s="7"/>
      <c r="E135" s="7"/>
      <c r="F135" s="8"/>
    </row>
    <row r="136" spans="3:6" s="1" customFormat="1" x14ac:dyDescent="0.3">
      <c r="C136" s="5"/>
      <c r="D136" s="7"/>
      <c r="E136" s="7"/>
      <c r="F136" s="8"/>
    </row>
    <row r="137" spans="3:6" s="1" customFormat="1" x14ac:dyDescent="0.3">
      <c r="C137" s="5"/>
      <c r="D137" s="7"/>
      <c r="E137" s="7"/>
      <c r="F137" s="8"/>
    </row>
    <row r="138" spans="3:6" s="1" customFormat="1" x14ac:dyDescent="0.3">
      <c r="C138" s="5"/>
      <c r="D138" s="7"/>
      <c r="E138" s="7"/>
      <c r="F138" s="8"/>
    </row>
    <row r="139" spans="3:6" s="1" customFormat="1" x14ac:dyDescent="0.3">
      <c r="C139" s="5"/>
      <c r="D139" s="7"/>
      <c r="E139" s="7"/>
      <c r="F139" s="8"/>
    </row>
    <row r="140" spans="3:6" s="1" customFormat="1" x14ac:dyDescent="0.3">
      <c r="C140" s="5"/>
      <c r="D140" s="7"/>
      <c r="E140" s="7"/>
      <c r="F140" s="8"/>
    </row>
    <row r="141" spans="3:6" s="1" customFormat="1" x14ac:dyDescent="0.3">
      <c r="C141" s="5"/>
      <c r="D141" s="7"/>
      <c r="E141" s="7"/>
      <c r="F141" s="8"/>
    </row>
    <row r="142" spans="3:6" s="1" customFormat="1" x14ac:dyDescent="0.3">
      <c r="C142" s="5"/>
      <c r="D142" s="7"/>
      <c r="E142" s="7"/>
      <c r="F142" s="8"/>
    </row>
    <row r="143" spans="3:6" s="1" customFormat="1" x14ac:dyDescent="0.3">
      <c r="C143" s="5"/>
      <c r="D143" s="7"/>
      <c r="E143" s="7"/>
      <c r="F143" s="8"/>
    </row>
    <row r="144" spans="3:6" s="1" customFormat="1" x14ac:dyDescent="0.3">
      <c r="C144" s="5"/>
      <c r="D144" s="7"/>
      <c r="E144" s="7"/>
      <c r="F144" s="8"/>
    </row>
    <row r="145" spans="3:6" s="1" customFormat="1" x14ac:dyDescent="0.3">
      <c r="C145" s="5"/>
      <c r="D145" s="7"/>
      <c r="E145" s="7"/>
      <c r="F145" s="8"/>
    </row>
    <row r="146" spans="3:6" s="1" customFormat="1" x14ac:dyDescent="0.3">
      <c r="C146" s="5"/>
      <c r="D146" s="7"/>
      <c r="E146" s="7"/>
      <c r="F146" s="8"/>
    </row>
    <row r="147" spans="3:6" s="1" customFormat="1" x14ac:dyDescent="0.3">
      <c r="C147" s="5"/>
      <c r="D147" s="7"/>
      <c r="E147" s="7"/>
      <c r="F147" s="8"/>
    </row>
    <row r="148" spans="3:6" s="1" customFormat="1" x14ac:dyDescent="0.3">
      <c r="C148" s="5"/>
      <c r="D148" s="7"/>
      <c r="E148" s="7"/>
      <c r="F148" s="8"/>
    </row>
    <row r="149" spans="3:6" s="1" customFormat="1" x14ac:dyDescent="0.3">
      <c r="C149" s="5"/>
      <c r="D149" s="7"/>
      <c r="E149" s="7"/>
      <c r="F149" s="8"/>
    </row>
    <row r="150" spans="3:6" s="1" customFormat="1" x14ac:dyDescent="0.3">
      <c r="C150" s="5"/>
      <c r="D150" s="7"/>
      <c r="E150" s="7"/>
      <c r="F150" s="8"/>
    </row>
    <row r="151" spans="3:6" s="1" customFormat="1" x14ac:dyDescent="0.3">
      <c r="C151" s="5"/>
      <c r="D151" s="7"/>
      <c r="E151" s="7"/>
      <c r="F151" s="8"/>
    </row>
    <row r="152" spans="3:6" s="1" customFormat="1" x14ac:dyDescent="0.3">
      <c r="C152" s="5"/>
      <c r="D152" s="7"/>
      <c r="E152" s="7"/>
      <c r="F152" s="8"/>
    </row>
    <row r="153" spans="3:6" s="1" customFormat="1" x14ac:dyDescent="0.3">
      <c r="C153" s="5"/>
      <c r="D153" s="7"/>
      <c r="E153" s="7"/>
      <c r="F153" s="8"/>
    </row>
    <row r="154" spans="3:6" s="1" customFormat="1" x14ac:dyDescent="0.3">
      <c r="C154" s="5"/>
      <c r="D154" s="7"/>
      <c r="E154" s="7"/>
      <c r="F154" s="8"/>
    </row>
    <row r="155" spans="3:6" s="1" customFormat="1" x14ac:dyDescent="0.3">
      <c r="C155" s="5"/>
      <c r="D155" s="7"/>
      <c r="E155" s="7"/>
      <c r="F155" s="8"/>
    </row>
    <row r="156" spans="3:6" s="1" customFormat="1" x14ac:dyDescent="0.3">
      <c r="C156" s="5"/>
      <c r="D156" s="7"/>
      <c r="E156" s="7"/>
      <c r="F156" s="8"/>
    </row>
    <row r="157" spans="3:6" s="1" customFormat="1" x14ac:dyDescent="0.3">
      <c r="C157" s="5"/>
      <c r="D157" s="7"/>
      <c r="E157" s="7"/>
      <c r="F157" s="8"/>
    </row>
    <row r="158" spans="3:6" s="1" customFormat="1" x14ac:dyDescent="0.3">
      <c r="C158" s="5"/>
      <c r="D158" s="7"/>
      <c r="E158" s="7"/>
      <c r="F158" s="8"/>
    </row>
    <row r="159" spans="3:6" s="1" customFormat="1" x14ac:dyDescent="0.3">
      <c r="C159" s="5"/>
      <c r="D159" s="7"/>
      <c r="E159" s="7"/>
      <c r="F159" s="8"/>
    </row>
    <row r="160" spans="3:6" s="1" customFormat="1" x14ac:dyDescent="0.3">
      <c r="C160" s="5"/>
      <c r="D160" s="7"/>
      <c r="E160" s="7"/>
      <c r="F160" s="8"/>
    </row>
    <row r="161" spans="3:6" s="1" customFormat="1" x14ac:dyDescent="0.3">
      <c r="C161" s="5"/>
      <c r="D161" s="7"/>
      <c r="E161" s="7"/>
      <c r="F161" s="8"/>
    </row>
    <row r="162" spans="3:6" s="1" customFormat="1" x14ac:dyDescent="0.3">
      <c r="C162" s="5"/>
      <c r="D162" s="7"/>
      <c r="E162" s="7"/>
      <c r="F162" s="8"/>
    </row>
    <row r="163" spans="3:6" s="1" customFormat="1" x14ac:dyDescent="0.3">
      <c r="C163" s="5"/>
      <c r="D163" s="7"/>
      <c r="E163" s="7"/>
      <c r="F163" s="8"/>
    </row>
    <row r="164" spans="3:6" s="1" customFormat="1" x14ac:dyDescent="0.3">
      <c r="C164" s="5"/>
      <c r="D164" s="7"/>
      <c r="E164" s="7"/>
      <c r="F164" s="8"/>
    </row>
    <row r="165" spans="3:6" s="1" customFormat="1" x14ac:dyDescent="0.3">
      <c r="C165" s="5"/>
      <c r="D165" s="7"/>
      <c r="E165" s="7"/>
      <c r="F165" s="8"/>
    </row>
    <row r="166" spans="3:6" s="1" customFormat="1" x14ac:dyDescent="0.3">
      <c r="C166" s="5"/>
      <c r="D166" s="7"/>
      <c r="E166" s="7"/>
      <c r="F166" s="8"/>
    </row>
    <row r="167" spans="3:6" s="1" customFormat="1" x14ac:dyDescent="0.3">
      <c r="C167" s="5"/>
      <c r="D167" s="7"/>
      <c r="E167" s="7"/>
      <c r="F167" s="8"/>
    </row>
    <row r="168" spans="3:6" s="1" customFormat="1" x14ac:dyDescent="0.3">
      <c r="C168" s="5"/>
      <c r="D168" s="7"/>
      <c r="E168" s="7"/>
      <c r="F168" s="8"/>
    </row>
    <row r="169" spans="3:6" s="1" customFormat="1" x14ac:dyDescent="0.3">
      <c r="C169" s="5"/>
      <c r="D169" s="7"/>
      <c r="E169" s="7"/>
      <c r="F169" s="8"/>
    </row>
    <row r="170" spans="3:6" s="1" customFormat="1" x14ac:dyDescent="0.3">
      <c r="C170" s="5"/>
      <c r="D170" s="7"/>
      <c r="E170" s="7"/>
      <c r="F170" s="8"/>
    </row>
    <row r="171" spans="3:6" s="1" customFormat="1" x14ac:dyDescent="0.3">
      <c r="C171" s="5"/>
      <c r="D171" s="7"/>
      <c r="E171" s="7"/>
      <c r="F171" s="8"/>
    </row>
    <row r="172" spans="3:6" s="1" customFormat="1" x14ac:dyDescent="0.3">
      <c r="C172" s="5"/>
      <c r="D172" s="7"/>
      <c r="E172" s="7"/>
      <c r="F172" s="8"/>
    </row>
    <row r="173" spans="3:6" s="1" customFormat="1" x14ac:dyDescent="0.3">
      <c r="C173" s="5"/>
      <c r="D173" s="7"/>
      <c r="E173" s="7"/>
      <c r="F173" s="8"/>
    </row>
    <row r="174" spans="3:6" s="1" customFormat="1" x14ac:dyDescent="0.3">
      <c r="C174" s="5"/>
      <c r="D174" s="7"/>
      <c r="E174" s="7"/>
      <c r="F174" s="8"/>
    </row>
    <row r="175" spans="3:6" s="1" customFormat="1" x14ac:dyDescent="0.3">
      <c r="C175" s="5"/>
      <c r="D175" s="7"/>
      <c r="E175" s="7"/>
      <c r="F175" s="8"/>
    </row>
    <row r="176" spans="3:6" s="1" customFormat="1" x14ac:dyDescent="0.3">
      <c r="C176" s="5"/>
      <c r="D176" s="7"/>
      <c r="E176" s="7"/>
      <c r="F176" s="8"/>
    </row>
    <row r="177" spans="3:6" s="1" customFormat="1" x14ac:dyDescent="0.3">
      <c r="C177" s="5"/>
      <c r="D177" s="7"/>
      <c r="E177" s="7"/>
      <c r="F177" s="8"/>
    </row>
    <row r="178" spans="3:6" s="1" customFormat="1" x14ac:dyDescent="0.3">
      <c r="C178" s="5"/>
      <c r="D178" s="7"/>
      <c r="E178" s="7"/>
      <c r="F178" s="8"/>
    </row>
    <row r="179" spans="3:6" s="1" customFormat="1" x14ac:dyDescent="0.3">
      <c r="C179" s="5"/>
      <c r="D179" s="7"/>
      <c r="E179" s="7"/>
      <c r="F179" s="8"/>
    </row>
    <row r="180" spans="3:6" s="1" customFormat="1" x14ac:dyDescent="0.3">
      <c r="C180" s="5"/>
      <c r="D180" s="7"/>
      <c r="E180" s="7"/>
      <c r="F180" s="8"/>
    </row>
    <row r="181" spans="3:6" s="1" customFormat="1" x14ac:dyDescent="0.3">
      <c r="C181" s="5"/>
      <c r="D181" s="7"/>
      <c r="E181" s="7"/>
      <c r="F181" s="8"/>
    </row>
    <row r="182" spans="3:6" s="1" customFormat="1" x14ac:dyDescent="0.3">
      <c r="C182" s="5"/>
      <c r="D182" s="7"/>
      <c r="E182" s="7"/>
      <c r="F182" s="8"/>
    </row>
    <row r="183" spans="3:6" s="1" customFormat="1" x14ac:dyDescent="0.3">
      <c r="C183" s="5"/>
      <c r="D183" s="7"/>
      <c r="E183" s="7"/>
      <c r="F183" s="8"/>
    </row>
    <row r="184" spans="3:6" s="1" customFormat="1" x14ac:dyDescent="0.3">
      <c r="C184" s="5"/>
      <c r="D184" s="7"/>
      <c r="E184" s="7"/>
      <c r="F184" s="8"/>
    </row>
    <row r="185" spans="3:6" s="1" customFormat="1" x14ac:dyDescent="0.3">
      <c r="C185" s="5"/>
      <c r="D185" s="7"/>
      <c r="E185" s="7"/>
      <c r="F185" s="8"/>
    </row>
    <row r="186" spans="3:6" s="1" customFormat="1" x14ac:dyDescent="0.3">
      <c r="C186" s="5"/>
      <c r="D186" s="7"/>
      <c r="E186" s="7"/>
      <c r="F186" s="8"/>
    </row>
    <row r="187" spans="3:6" s="1" customFormat="1" x14ac:dyDescent="0.3">
      <c r="C187" s="5"/>
      <c r="D187" s="7"/>
      <c r="E187" s="7"/>
      <c r="F187" s="8"/>
    </row>
    <row r="188" spans="3:6" s="1" customFormat="1" x14ac:dyDescent="0.3">
      <c r="C188" s="5"/>
      <c r="D188" s="7"/>
      <c r="E188" s="7"/>
      <c r="F188" s="8"/>
    </row>
    <row r="189" spans="3:6" s="1" customFormat="1" x14ac:dyDescent="0.3">
      <c r="C189" s="5"/>
      <c r="D189" s="7"/>
      <c r="E189" s="7"/>
      <c r="F189" s="8"/>
    </row>
    <row r="190" spans="3:6" s="1" customFormat="1" x14ac:dyDescent="0.3">
      <c r="C190" s="5"/>
      <c r="D190" s="7"/>
      <c r="E190" s="7"/>
      <c r="F190" s="8"/>
    </row>
    <row r="191" spans="3:6" s="1" customFormat="1" x14ac:dyDescent="0.3">
      <c r="C191" s="5"/>
      <c r="D191" s="7"/>
      <c r="E191" s="7"/>
      <c r="F191" s="8"/>
    </row>
    <row r="192" spans="3:6" s="1" customFormat="1" x14ac:dyDescent="0.3">
      <c r="C192" s="5"/>
      <c r="D192" s="7"/>
      <c r="E192" s="7"/>
      <c r="F192" s="8"/>
    </row>
    <row r="193" spans="3:6" s="1" customFormat="1" x14ac:dyDescent="0.3">
      <c r="C193" s="5"/>
      <c r="D193" s="7"/>
      <c r="E193" s="7"/>
      <c r="F193" s="8"/>
    </row>
    <row r="194" spans="3:6" s="1" customFormat="1" x14ac:dyDescent="0.3">
      <c r="C194" s="5"/>
      <c r="D194" s="7"/>
      <c r="E194" s="7"/>
      <c r="F194" s="8"/>
    </row>
    <row r="195" spans="3:6" s="1" customFormat="1" x14ac:dyDescent="0.3">
      <c r="C195" s="5"/>
      <c r="D195" s="7"/>
      <c r="E195" s="7"/>
      <c r="F195" s="8"/>
    </row>
    <row r="196" spans="3:6" s="1" customFormat="1" x14ac:dyDescent="0.3">
      <c r="C196" s="5"/>
      <c r="D196" s="7"/>
      <c r="E196" s="7"/>
      <c r="F196" s="8"/>
    </row>
    <row r="197" spans="3:6" s="1" customFormat="1" x14ac:dyDescent="0.3">
      <c r="C197" s="5"/>
      <c r="D197" s="7"/>
      <c r="E197" s="7"/>
      <c r="F197" s="8"/>
    </row>
    <row r="198" spans="3:6" s="1" customFormat="1" x14ac:dyDescent="0.3">
      <c r="C198" s="5"/>
      <c r="D198" s="7"/>
      <c r="E198" s="7"/>
      <c r="F198" s="8"/>
    </row>
    <row r="199" spans="3:6" s="1" customFormat="1" x14ac:dyDescent="0.3">
      <c r="C199" s="5"/>
      <c r="D199" s="7"/>
      <c r="E199" s="7"/>
      <c r="F199" s="8"/>
    </row>
    <row r="200" spans="3:6" s="1" customFormat="1" x14ac:dyDescent="0.3">
      <c r="C200" s="5"/>
      <c r="D200" s="7"/>
      <c r="E200" s="7"/>
      <c r="F200" s="8"/>
    </row>
    <row r="201" spans="3:6" s="1" customFormat="1" x14ac:dyDescent="0.3">
      <c r="C201" s="5"/>
      <c r="D201" s="7"/>
      <c r="E201" s="7"/>
      <c r="F201" s="8"/>
    </row>
    <row r="202" spans="3:6" s="1" customFormat="1" x14ac:dyDescent="0.3">
      <c r="C202" s="5"/>
      <c r="D202" s="7"/>
      <c r="E202" s="7"/>
      <c r="F202" s="8"/>
    </row>
    <row r="203" spans="3:6" s="1" customFormat="1" x14ac:dyDescent="0.3">
      <c r="C203" s="5"/>
      <c r="D203" s="7"/>
      <c r="E203" s="7"/>
      <c r="F203" s="8"/>
    </row>
    <row r="204" spans="3:6" s="1" customFormat="1" x14ac:dyDescent="0.3">
      <c r="C204" s="5"/>
      <c r="D204" s="7"/>
      <c r="E204" s="7"/>
      <c r="F204" s="8"/>
    </row>
    <row r="205" spans="3:6" s="1" customFormat="1" x14ac:dyDescent="0.3">
      <c r="C205" s="5"/>
      <c r="D205" s="7"/>
      <c r="E205" s="7"/>
      <c r="F205" s="8"/>
    </row>
    <row r="206" spans="3:6" s="1" customFormat="1" x14ac:dyDescent="0.3">
      <c r="C206" s="5"/>
      <c r="D206" s="7"/>
      <c r="E206" s="7"/>
      <c r="F206" s="8"/>
    </row>
    <row r="207" spans="3:6" s="1" customFormat="1" x14ac:dyDescent="0.3">
      <c r="C207" s="5"/>
      <c r="D207" s="7"/>
      <c r="E207" s="7"/>
      <c r="F207" s="8"/>
    </row>
    <row r="208" spans="3:6" s="1" customFormat="1" x14ac:dyDescent="0.3">
      <c r="C208" s="5"/>
      <c r="D208" s="7"/>
      <c r="E208" s="7"/>
      <c r="F208" s="8"/>
    </row>
    <row r="209" spans="3:6" s="1" customFormat="1" x14ac:dyDescent="0.3">
      <c r="C209" s="5"/>
      <c r="D209" s="7"/>
      <c r="E209" s="7"/>
      <c r="F209" s="8"/>
    </row>
    <row r="210" spans="3:6" s="1" customFormat="1" x14ac:dyDescent="0.3">
      <c r="C210" s="5"/>
      <c r="D210" s="7"/>
      <c r="E210" s="7"/>
      <c r="F210" s="8"/>
    </row>
    <row r="211" spans="3:6" s="1" customFormat="1" x14ac:dyDescent="0.3">
      <c r="C211" s="5"/>
      <c r="D211" s="7"/>
      <c r="E211" s="7"/>
      <c r="F211" s="8"/>
    </row>
    <row r="212" spans="3:6" s="1" customFormat="1" x14ac:dyDescent="0.3">
      <c r="C212" s="5"/>
      <c r="D212" s="7"/>
      <c r="E212" s="7"/>
      <c r="F212" s="8"/>
    </row>
    <row r="213" spans="3:6" s="1" customFormat="1" x14ac:dyDescent="0.3">
      <c r="C213" s="5"/>
      <c r="D213" s="7"/>
      <c r="E213" s="7"/>
      <c r="F213" s="8"/>
    </row>
    <row r="214" spans="3:6" s="1" customFormat="1" x14ac:dyDescent="0.3">
      <c r="C214" s="5"/>
      <c r="D214" s="7"/>
      <c r="E214" s="7"/>
      <c r="F214" s="8"/>
    </row>
    <row r="215" spans="3:6" s="1" customFormat="1" x14ac:dyDescent="0.3">
      <c r="C215" s="5"/>
      <c r="D215" s="7"/>
      <c r="E215" s="7"/>
      <c r="F215" s="8"/>
    </row>
    <row r="216" spans="3:6" s="1" customFormat="1" x14ac:dyDescent="0.3">
      <c r="C216" s="5"/>
      <c r="D216" s="7"/>
      <c r="E216" s="7"/>
      <c r="F216" s="8"/>
    </row>
    <row r="217" spans="3:6" s="1" customFormat="1" x14ac:dyDescent="0.3">
      <c r="C217" s="5"/>
      <c r="D217" s="7"/>
      <c r="E217" s="7"/>
      <c r="F217" s="8"/>
    </row>
    <row r="218" spans="3:6" s="1" customFormat="1" x14ac:dyDescent="0.3">
      <c r="C218" s="5"/>
      <c r="D218" s="7"/>
      <c r="E218" s="7"/>
      <c r="F218" s="8"/>
    </row>
    <row r="219" spans="3:6" s="1" customFormat="1" x14ac:dyDescent="0.3">
      <c r="C219" s="5"/>
      <c r="D219" s="7"/>
      <c r="E219" s="7"/>
      <c r="F219" s="8"/>
    </row>
    <row r="220" spans="3:6" s="1" customFormat="1" x14ac:dyDescent="0.3">
      <c r="C220" s="5"/>
      <c r="D220" s="7"/>
      <c r="E220" s="7"/>
      <c r="F220" s="8"/>
    </row>
    <row r="221" spans="3:6" s="1" customFormat="1" x14ac:dyDescent="0.3">
      <c r="C221" s="5"/>
      <c r="D221" s="7"/>
      <c r="E221" s="7"/>
      <c r="F221" s="8"/>
    </row>
    <row r="222" spans="3:6" s="1" customFormat="1" x14ac:dyDescent="0.3">
      <c r="C222" s="5"/>
      <c r="D222" s="7"/>
      <c r="E222" s="7"/>
      <c r="F222" s="8"/>
    </row>
    <row r="223" spans="3:6" s="1" customFormat="1" x14ac:dyDescent="0.3">
      <c r="C223" s="5"/>
      <c r="D223" s="7"/>
      <c r="E223" s="7"/>
      <c r="F223" s="8"/>
    </row>
    <row r="224" spans="3:6" s="1" customFormat="1" x14ac:dyDescent="0.3">
      <c r="C224" s="5"/>
      <c r="D224" s="7"/>
      <c r="E224" s="7"/>
      <c r="F224" s="8"/>
    </row>
    <row r="225" spans="3:6" s="1" customFormat="1" x14ac:dyDescent="0.3">
      <c r="C225" s="5"/>
      <c r="D225" s="7"/>
      <c r="E225" s="7"/>
      <c r="F225" s="8"/>
    </row>
    <row r="226" spans="3:6" s="1" customFormat="1" x14ac:dyDescent="0.3">
      <c r="C226" s="5"/>
      <c r="D226" s="7"/>
      <c r="E226" s="7"/>
      <c r="F226" s="8"/>
    </row>
    <row r="227" spans="3:6" s="1" customFormat="1" x14ac:dyDescent="0.3">
      <c r="C227" s="5"/>
      <c r="D227" s="7"/>
      <c r="E227" s="7"/>
      <c r="F227" s="8"/>
    </row>
    <row r="228" spans="3:6" s="1" customFormat="1" x14ac:dyDescent="0.3">
      <c r="C228" s="5"/>
      <c r="D228" s="7"/>
      <c r="E228" s="7"/>
      <c r="F228" s="8"/>
    </row>
    <row r="229" spans="3:6" s="1" customFormat="1" x14ac:dyDescent="0.3">
      <c r="C229" s="5"/>
      <c r="D229" s="7"/>
      <c r="E229" s="7"/>
      <c r="F229" s="8"/>
    </row>
    <row r="230" spans="3:6" s="1" customFormat="1" x14ac:dyDescent="0.3">
      <c r="C230" s="5"/>
      <c r="D230" s="7"/>
      <c r="E230" s="7"/>
      <c r="F230" s="8"/>
    </row>
    <row r="231" spans="3:6" s="1" customFormat="1" x14ac:dyDescent="0.3">
      <c r="C231" s="5"/>
      <c r="D231" s="7"/>
      <c r="E231" s="7"/>
      <c r="F231" s="8"/>
    </row>
    <row r="232" spans="3:6" s="1" customFormat="1" x14ac:dyDescent="0.3">
      <c r="C232" s="5"/>
      <c r="D232" s="7"/>
      <c r="E232" s="7"/>
      <c r="F232" s="8"/>
    </row>
    <row r="233" spans="3:6" s="1" customFormat="1" x14ac:dyDescent="0.3">
      <c r="C233" s="5"/>
      <c r="D233" s="7"/>
      <c r="E233" s="7"/>
      <c r="F233" s="8"/>
    </row>
    <row r="234" spans="3:6" s="1" customFormat="1" x14ac:dyDescent="0.3">
      <c r="C234" s="5"/>
      <c r="D234" s="7"/>
      <c r="E234" s="7"/>
      <c r="F234" s="8"/>
    </row>
    <row r="235" spans="3:6" s="1" customFormat="1" x14ac:dyDescent="0.3">
      <c r="C235" s="5"/>
      <c r="D235" s="7"/>
      <c r="E235" s="7"/>
      <c r="F235" s="8"/>
    </row>
    <row r="236" spans="3:6" s="1" customFormat="1" x14ac:dyDescent="0.3">
      <c r="C236" s="5"/>
      <c r="D236" s="7"/>
      <c r="E236" s="7"/>
      <c r="F236" s="8"/>
    </row>
    <row r="237" spans="3:6" s="1" customFormat="1" x14ac:dyDescent="0.3">
      <c r="C237" s="5"/>
      <c r="D237" s="7"/>
      <c r="E237" s="7"/>
      <c r="F237" s="8"/>
    </row>
    <row r="238" spans="3:6" s="1" customFormat="1" x14ac:dyDescent="0.3">
      <c r="C238" s="5"/>
      <c r="D238" s="7"/>
      <c r="E238" s="7"/>
      <c r="F238" s="8"/>
    </row>
    <row r="239" spans="3:6" s="1" customFormat="1" x14ac:dyDescent="0.3">
      <c r="C239" s="5"/>
      <c r="D239" s="7"/>
      <c r="E239" s="7"/>
      <c r="F239" s="8"/>
    </row>
    <row r="240" spans="3:6" s="1" customFormat="1" x14ac:dyDescent="0.3">
      <c r="C240" s="5"/>
      <c r="D240" s="7"/>
      <c r="E240" s="7"/>
      <c r="F240" s="8"/>
    </row>
    <row r="241" spans="3:6" s="1" customFormat="1" x14ac:dyDescent="0.3">
      <c r="C241" s="5"/>
      <c r="D241" s="7"/>
      <c r="E241" s="7"/>
      <c r="F241" s="8"/>
    </row>
    <row r="242" spans="3:6" s="1" customFormat="1" x14ac:dyDescent="0.3">
      <c r="C242" s="5"/>
      <c r="D242" s="7"/>
      <c r="E242" s="7"/>
      <c r="F242" s="8"/>
    </row>
    <row r="243" spans="3:6" s="1" customFormat="1" x14ac:dyDescent="0.3">
      <c r="C243" s="5"/>
      <c r="D243" s="7"/>
      <c r="E243" s="7"/>
      <c r="F243" s="8"/>
    </row>
    <row r="244" spans="3:6" s="1" customFormat="1" x14ac:dyDescent="0.3">
      <c r="C244" s="5"/>
      <c r="D244" s="7"/>
      <c r="E244" s="7"/>
      <c r="F244" s="8"/>
    </row>
    <row r="245" spans="3:6" s="1" customFormat="1" x14ac:dyDescent="0.3">
      <c r="C245" s="5"/>
      <c r="D245" s="7"/>
      <c r="E245" s="7"/>
      <c r="F245" s="8"/>
    </row>
    <row r="246" spans="3:6" s="1" customFormat="1" x14ac:dyDescent="0.3">
      <c r="C246" s="5"/>
      <c r="D246" s="7"/>
      <c r="E246" s="7"/>
      <c r="F246" s="8"/>
    </row>
    <row r="247" spans="3:6" s="1" customFormat="1" x14ac:dyDescent="0.3">
      <c r="C247" s="5"/>
      <c r="D247" s="7"/>
      <c r="E247" s="7"/>
      <c r="F247" s="8"/>
    </row>
    <row r="248" spans="3:6" s="1" customFormat="1" x14ac:dyDescent="0.3">
      <c r="C248" s="5"/>
      <c r="D248" s="7"/>
      <c r="E248" s="7"/>
      <c r="F248" s="8"/>
    </row>
    <row r="249" spans="3:6" s="1" customFormat="1" x14ac:dyDescent="0.3">
      <c r="C249" s="5"/>
      <c r="D249" s="7"/>
      <c r="E249" s="7"/>
      <c r="F249" s="8"/>
    </row>
    <row r="250" spans="3:6" s="1" customFormat="1" x14ac:dyDescent="0.3">
      <c r="C250" s="5"/>
      <c r="D250" s="7"/>
      <c r="E250" s="7"/>
      <c r="F250" s="8"/>
    </row>
    <row r="251" spans="3:6" s="1" customFormat="1" x14ac:dyDescent="0.3">
      <c r="C251" s="5"/>
      <c r="D251" s="7"/>
      <c r="E251" s="7"/>
      <c r="F251" s="8"/>
    </row>
    <row r="252" spans="3:6" s="1" customFormat="1" x14ac:dyDescent="0.3">
      <c r="C252" s="5"/>
      <c r="D252" s="7"/>
      <c r="E252" s="7"/>
      <c r="F252" s="8"/>
    </row>
    <row r="253" spans="3:6" s="1" customFormat="1" x14ac:dyDescent="0.3">
      <c r="C253" s="5"/>
      <c r="D253" s="7"/>
      <c r="E253" s="7"/>
      <c r="F253" s="8"/>
    </row>
    <row r="254" spans="3:6" s="1" customFormat="1" x14ac:dyDescent="0.3">
      <c r="C254" s="5"/>
      <c r="D254" s="7"/>
      <c r="E254" s="7"/>
      <c r="F254" s="8"/>
    </row>
    <row r="255" spans="3:6" s="1" customFormat="1" x14ac:dyDescent="0.3">
      <c r="C255" s="5"/>
      <c r="D255" s="7"/>
      <c r="E255" s="7"/>
      <c r="F255" s="8"/>
    </row>
    <row r="256" spans="3:6" s="1" customFormat="1" x14ac:dyDescent="0.3">
      <c r="C256" s="5"/>
      <c r="D256" s="7"/>
      <c r="E256" s="7"/>
      <c r="F256" s="8"/>
    </row>
    <row r="257" spans="3:6" s="1" customFormat="1" x14ac:dyDescent="0.3">
      <c r="C257" s="5"/>
      <c r="D257" s="7"/>
      <c r="E257" s="7"/>
      <c r="F257" s="8"/>
    </row>
    <row r="258" spans="3:6" s="1" customFormat="1" x14ac:dyDescent="0.3">
      <c r="C258" s="5"/>
      <c r="D258" s="7"/>
      <c r="E258" s="7"/>
      <c r="F258" s="8"/>
    </row>
    <row r="259" spans="3:6" s="1" customFormat="1" x14ac:dyDescent="0.3">
      <c r="C259" s="5"/>
      <c r="D259" s="7"/>
      <c r="E259" s="7"/>
      <c r="F259" s="8"/>
    </row>
    <row r="260" spans="3:6" s="1" customFormat="1" x14ac:dyDescent="0.3">
      <c r="C260" s="5"/>
      <c r="D260" s="7"/>
      <c r="E260" s="7"/>
      <c r="F260" s="8"/>
    </row>
    <row r="261" spans="3:6" s="1" customFormat="1" x14ac:dyDescent="0.3">
      <c r="C261" s="5"/>
      <c r="D261" s="7"/>
      <c r="E261" s="7"/>
      <c r="F261" s="8"/>
    </row>
    <row r="262" spans="3:6" s="1" customFormat="1" x14ac:dyDescent="0.3">
      <c r="C262" s="5"/>
      <c r="D262" s="7"/>
      <c r="E262" s="7"/>
      <c r="F262" s="8"/>
    </row>
    <row r="263" spans="3:6" s="1" customFormat="1" x14ac:dyDescent="0.3">
      <c r="C263" s="5"/>
      <c r="D263" s="7"/>
      <c r="E263" s="7"/>
      <c r="F263" s="8"/>
    </row>
    <row r="264" spans="3:6" s="1" customFormat="1" x14ac:dyDescent="0.3">
      <c r="C264" s="5"/>
      <c r="D264" s="7"/>
      <c r="E264" s="7"/>
      <c r="F264" s="8"/>
    </row>
    <row r="265" spans="3:6" s="1" customFormat="1" x14ac:dyDescent="0.3">
      <c r="C265" s="5"/>
      <c r="D265" s="7"/>
      <c r="E265" s="7"/>
      <c r="F265" s="8"/>
    </row>
    <row r="266" spans="3:6" s="1" customFormat="1" x14ac:dyDescent="0.3">
      <c r="C266" s="5"/>
      <c r="D266" s="7"/>
      <c r="E266" s="7"/>
      <c r="F266" s="8"/>
    </row>
    <row r="267" spans="3:6" s="1" customFormat="1" x14ac:dyDescent="0.3">
      <c r="C267" s="5"/>
      <c r="D267" s="7"/>
      <c r="E267" s="7"/>
      <c r="F267" s="8"/>
    </row>
    <row r="268" spans="3:6" s="1" customFormat="1" x14ac:dyDescent="0.3">
      <c r="C268" s="5"/>
      <c r="D268" s="7"/>
      <c r="E268" s="7"/>
      <c r="F268" s="8"/>
    </row>
    <row r="269" spans="3:6" s="1" customFormat="1" x14ac:dyDescent="0.3">
      <c r="C269" s="5"/>
      <c r="D269" s="7"/>
      <c r="E269" s="7"/>
      <c r="F269" s="8"/>
    </row>
    <row r="270" spans="3:6" s="1" customFormat="1" x14ac:dyDescent="0.3">
      <c r="C270" s="5"/>
      <c r="D270" s="7"/>
      <c r="E270" s="7"/>
      <c r="F270" s="8"/>
    </row>
    <row r="271" spans="3:6" s="1" customFormat="1" x14ac:dyDescent="0.3">
      <c r="C271" s="5"/>
      <c r="D271" s="7"/>
      <c r="E271" s="7"/>
      <c r="F271" s="8"/>
    </row>
    <row r="272" spans="3:6" s="1" customFormat="1" x14ac:dyDescent="0.3">
      <c r="C272" s="5"/>
      <c r="D272" s="7"/>
      <c r="E272" s="7"/>
      <c r="F272" s="8"/>
    </row>
    <row r="273" spans="3:6" s="1" customFormat="1" x14ac:dyDescent="0.3">
      <c r="C273" s="5"/>
      <c r="D273" s="7"/>
      <c r="E273" s="7"/>
      <c r="F273" s="8"/>
    </row>
    <row r="274" spans="3:6" s="1" customFormat="1" x14ac:dyDescent="0.3">
      <c r="C274" s="5"/>
      <c r="D274" s="7"/>
      <c r="E274" s="7"/>
      <c r="F274" s="8"/>
    </row>
    <row r="275" spans="3:6" s="1" customFormat="1" x14ac:dyDescent="0.3">
      <c r="C275" s="5"/>
      <c r="D275" s="7"/>
      <c r="E275" s="7"/>
      <c r="F275" s="8"/>
    </row>
    <row r="276" spans="3:6" s="1" customFormat="1" x14ac:dyDescent="0.3">
      <c r="C276" s="5"/>
      <c r="D276" s="7"/>
      <c r="E276" s="7"/>
      <c r="F276" s="8"/>
    </row>
    <row r="277" spans="3:6" s="1" customFormat="1" x14ac:dyDescent="0.3">
      <c r="C277" s="5"/>
      <c r="D277" s="7"/>
      <c r="E277" s="7"/>
      <c r="F277" s="8"/>
    </row>
    <row r="278" spans="3:6" s="1" customFormat="1" x14ac:dyDescent="0.3">
      <c r="C278" s="5"/>
      <c r="D278" s="7"/>
      <c r="E278" s="7"/>
      <c r="F278" s="8"/>
    </row>
    <row r="279" spans="3:6" s="1" customFormat="1" x14ac:dyDescent="0.3">
      <c r="C279" s="5"/>
      <c r="D279" s="7"/>
      <c r="E279" s="7"/>
      <c r="F279" s="8"/>
    </row>
    <row r="280" spans="3:6" s="1" customFormat="1" x14ac:dyDescent="0.3">
      <c r="C280" s="5"/>
      <c r="D280" s="7"/>
      <c r="E280" s="7"/>
      <c r="F280" s="8"/>
    </row>
    <row r="281" spans="3:6" s="1" customFormat="1" x14ac:dyDescent="0.3">
      <c r="C281" s="5"/>
      <c r="D281" s="7"/>
      <c r="E281" s="7"/>
      <c r="F281" s="8"/>
    </row>
    <row r="282" spans="3:6" s="1" customFormat="1" x14ac:dyDescent="0.3">
      <c r="C282" s="5"/>
      <c r="D282" s="7"/>
      <c r="E282" s="7"/>
      <c r="F282" s="8"/>
    </row>
    <row r="283" spans="3:6" s="1" customFormat="1" x14ac:dyDescent="0.3">
      <c r="C283" s="5"/>
      <c r="D283" s="7"/>
      <c r="E283" s="7"/>
      <c r="F283" s="8"/>
    </row>
    <row r="284" spans="3:6" s="1" customFormat="1" x14ac:dyDescent="0.3">
      <c r="C284" s="5"/>
      <c r="D284" s="7"/>
      <c r="E284" s="7"/>
      <c r="F284" s="8"/>
    </row>
    <row r="285" spans="3:6" s="1" customFormat="1" x14ac:dyDescent="0.3">
      <c r="C285" s="5"/>
      <c r="D285" s="7"/>
      <c r="E285" s="7"/>
      <c r="F285" s="8"/>
    </row>
    <row r="286" spans="3:6" s="1" customFormat="1" x14ac:dyDescent="0.3">
      <c r="C286" s="5"/>
      <c r="D286" s="7"/>
      <c r="E286" s="7"/>
      <c r="F286" s="8"/>
    </row>
    <row r="287" spans="3:6" s="1" customFormat="1" x14ac:dyDescent="0.3">
      <c r="C287" s="5"/>
      <c r="D287" s="7"/>
      <c r="E287" s="7"/>
      <c r="F287" s="8"/>
    </row>
    <row r="288" spans="3:6" s="1" customFormat="1" x14ac:dyDescent="0.3">
      <c r="C288" s="5"/>
      <c r="D288" s="7"/>
      <c r="E288" s="7"/>
      <c r="F288" s="8"/>
    </row>
    <row r="289" spans="3:6" s="1" customFormat="1" x14ac:dyDescent="0.3">
      <c r="C289" s="5"/>
      <c r="D289" s="7"/>
      <c r="E289" s="7"/>
      <c r="F289" s="8"/>
    </row>
    <row r="290" spans="3:6" s="1" customFormat="1" x14ac:dyDescent="0.3">
      <c r="C290" s="5"/>
      <c r="D290" s="7"/>
      <c r="E290" s="7"/>
      <c r="F290" s="8"/>
    </row>
    <row r="291" spans="3:6" s="1" customFormat="1" x14ac:dyDescent="0.3">
      <c r="C291" s="5"/>
      <c r="D291" s="7"/>
      <c r="E291" s="7"/>
      <c r="F291" s="8"/>
    </row>
    <row r="292" spans="3:6" s="1" customFormat="1" x14ac:dyDescent="0.3">
      <c r="C292" s="5"/>
      <c r="D292" s="7"/>
      <c r="E292" s="7"/>
      <c r="F292" s="8"/>
    </row>
    <row r="293" spans="3:6" s="1" customFormat="1" x14ac:dyDescent="0.3">
      <c r="C293" s="5"/>
      <c r="D293" s="7"/>
      <c r="E293" s="7"/>
      <c r="F293" s="8"/>
    </row>
    <row r="294" spans="3:6" s="1" customFormat="1" x14ac:dyDescent="0.3">
      <c r="C294" s="5"/>
      <c r="D294" s="7"/>
      <c r="E294" s="7"/>
      <c r="F294" s="8"/>
    </row>
    <row r="295" spans="3:6" s="1" customFormat="1" x14ac:dyDescent="0.3">
      <c r="C295" s="5"/>
      <c r="D295" s="7"/>
      <c r="E295" s="7"/>
      <c r="F295" s="8"/>
    </row>
    <row r="296" spans="3:6" s="1" customFormat="1" x14ac:dyDescent="0.3">
      <c r="C296" s="5"/>
      <c r="D296" s="7"/>
      <c r="E296" s="7"/>
      <c r="F296" s="8"/>
    </row>
    <row r="297" spans="3:6" s="1" customFormat="1" x14ac:dyDescent="0.3">
      <c r="C297" s="5"/>
      <c r="D297" s="7"/>
      <c r="E297" s="7"/>
      <c r="F297" s="8"/>
    </row>
    <row r="298" spans="3:6" s="1" customFormat="1" x14ac:dyDescent="0.3">
      <c r="C298" s="5"/>
      <c r="D298" s="7"/>
      <c r="E298" s="7"/>
      <c r="F298" s="8"/>
    </row>
    <row r="299" spans="3:6" s="1" customFormat="1" x14ac:dyDescent="0.3">
      <c r="C299" s="5"/>
      <c r="D299" s="7"/>
      <c r="E299" s="7"/>
      <c r="F299" s="8"/>
    </row>
    <row r="300" spans="3:6" s="1" customFormat="1" x14ac:dyDescent="0.3">
      <c r="C300" s="5"/>
      <c r="D300" s="7"/>
      <c r="E300" s="7"/>
      <c r="F300" s="8"/>
    </row>
    <row r="301" spans="3:6" s="1" customFormat="1" x14ac:dyDescent="0.3">
      <c r="C301" s="5"/>
      <c r="D301" s="7"/>
      <c r="E301" s="7"/>
      <c r="F301" s="8"/>
    </row>
    <row r="302" spans="3:6" s="1" customFormat="1" x14ac:dyDescent="0.3">
      <c r="C302" s="5"/>
      <c r="D302" s="7"/>
      <c r="E302" s="7"/>
      <c r="F302" s="8"/>
    </row>
    <row r="303" spans="3:6" s="1" customFormat="1" x14ac:dyDescent="0.3">
      <c r="C303" s="5"/>
      <c r="D303" s="7"/>
      <c r="E303" s="7"/>
      <c r="F303" s="8"/>
    </row>
    <row r="304" spans="3:6" s="1" customFormat="1" x14ac:dyDescent="0.3">
      <c r="C304" s="5"/>
      <c r="D304" s="7"/>
      <c r="E304" s="7"/>
      <c r="F304" s="8"/>
    </row>
    <row r="305" spans="3:6" s="1" customFormat="1" x14ac:dyDescent="0.3">
      <c r="C305" s="5"/>
      <c r="D305" s="7"/>
      <c r="E305" s="7"/>
      <c r="F305" s="8"/>
    </row>
    <row r="306" spans="3:6" s="1" customFormat="1" x14ac:dyDescent="0.3">
      <c r="C306" s="5"/>
      <c r="D306" s="7"/>
      <c r="E306" s="7"/>
      <c r="F306" s="8"/>
    </row>
    <row r="307" spans="3:6" s="1" customFormat="1" x14ac:dyDescent="0.3">
      <c r="C307" s="5"/>
      <c r="D307" s="7"/>
      <c r="E307" s="7"/>
      <c r="F307" s="8"/>
    </row>
    <row r="308" spans="3:6" s="1" customFormat="1" x14ac:dyDescent="0.3">
      <c r="C308" s="5"/>
      <c r="D308" s="7"/>
      <c r="E308" s="7"/>
      <c r="F308" s="8"/>
    </row>
    <row r="309" spans="3:6" s="1" customFormat="1" x14ac:dyDescent="0.3">
      <c r="C309" s="5"/>
      <c r="D309" s="7"/>
      <c r="E309" s="7"/>
      <c r="F309" s="8"/>
    </row>
    <row r="310" spans="3:6" s="1" customFormat="1" x14ac:dyDescent="0.3">
      <c r="C310" s="5"/>
      <c r="D310" s="7"/>
      <c r="E310" s="7"/>
      <c r="F310" s="8"/>
    </row>
    <row r="311" spans="3:6" s="1" customFormat="1" x14ac:dyDescent="0.3">
      <c r="C311" s="5"/>
      <c r="D311" s="7"/>
      <c r="E311" s="7"/>
      <c r="F311" s="8"/>
    </row>
    <row r="312" spans="3:6" s="1" customFormat="1" x14ac:dyDescent="0.3">
      <c r="C312" s="5"/>
      <c r="D312" s="7"/>
      <c r="E312" s="7"/>
      <c r="F312" s="8"/>
    </row>
    <row r="313" spans="3:6" s="1" customFormat="1" x14ac:dyDescent="0.3">
      <c r="C313" s="5"/>
      <c r="D313" s="7"/>
      <c r="E313" s="7"/>
      <c r="F313" s="8"/>
    </row>
    <row r="314" spans="3:6" s="1" customFormat="1" x14ac:dyDescent="0.3">
      <c r="C314" s="5"/>
      <c r="D314" s="7"/>
      <c r="E314" s="7"/>
      <c r="F314" s="8"/>
    </row>
    <row r="315" spans="3:6" s="1" customFormat="1" x14ac:dyDescent="0.3">
      <c r="C315" s="5"/>
      <c r="D315" s="7"/>
      <c r="E315" s="7"/>
      <c r="F315" s="8"/>
    </row>
    <row r="316" spans="3:6" s="1" customFormat="1" x14ac:dyDescent="0.3">
      <c r="C316" s="5"/>
      <c r="D316" s="7"/>
      <c r="E316" s="7"/>
      <c r="F316" s="8"/>
    </row>
    <row r="317" spans="3:6" s="1" customFormat="1" x14ac:dyDescent="0.3">
      <c r="C317" s="5"/>
      <c r="D317" s="7"/>
      <c r="E317" s="7"/>
      <c r="F317" s="8"/>
    </row>
    <row r="318" spans="3:6" s="1" customFormat="1" x14ac:dyDescent="0.3">
      <c r="C318" s="5"/>
      <c r="D318" s="7"/>
      <c r="E318" s="7"/>
      <c r="F318" s="8"/>
    </row>
    <row r="319" spans="3:6" s="1" customFormat="1" x14ac:dyDescent="0.3">
      <c r="C319" s="5"/>
      <c r="D319" s="7"/>
      <c r="E319" s="7"/>
      <c r="F319" s="8"/>
    </row>
    <row r="320" spans="3:6" s="1" customFormat="1" x14ac:dyDescent="0.3">
      <c r="C320" s="5"/>
      <c r="D320" s="7"/>
      <c r="E320" s="7"/>
      <c r="F320" s="8"/>
    </row>
    <row r="321" spans="3:6" s="1" customFormat="1" x14ac:dyDescent="0.3">
      <c r="C321" s="5"/>
      <c r="D321" s="7"/>
      <c r="E321" s="7"/>
      <c r="F321" s="8"/>
    </row>
    <row r="322" spans="3:6" s="1" customFormat="1" x14ac:dyDescent="0.3">
      <c r="C322" s="5"/>
      <c r="D322" s="7"/>
      <c r="E322" s="7"/>
      <c r="F322" s="8"/>
    </row>
    <row r="323" spans="3:6" s="1" customFormat="1" x14ac:dyDescent="0.3">
      <c r="C323" s="5"/>
      <c r="D323" s="7"/>
      <c r="E323" s="7"/>
      <c r="F323" s="8"/>
    </row>
    <row r="324" spans="3:6" s="1" customFormat="1" x14ac:dyDescent="0.3">
      <c r="C324" s="5"/>
      <c r="D324" s="7"/>
      <c r="E324" s="7"/>
      <c r="F324" s="8"/>
    </row>
    <row r="325" spans="3:6" s="1" customFormat="1" x14ac:dyDescent="0.3">
      <c r="C325" s="5"/>
      <c r="D325" s="7"/>
      <c r="E325" s="7"/>
      <c r="F325" s="8"/>
    </row>
    <row r="326" spans="3:6" s="1" customFormat="1" x14ac:dyDescent="0.3">
      <c r="C326" s="5"/>
      <c r="D326" s="7"/>
      <c r="E326" s="7"/>
      <c r="F326" s="8"/>
    </row>
    <row r="327" spans="3:6" s="1" customFormat="1" x14ac:dyDescent="0.3">
      <c r="C327" s="5"/>
      <c r="D327" s="7"/>
      <c r="E327" s="7"/>
      <c r="F327" s="8"/>
    </row>
    <row r="328" spans="3:6" s="1" customFormat="1" x14ac:dyDescent="0.3">
      <c r="C328" s="5"/>
      <c r="D328" s="7"/>
      <c r="E328" s="7"/>
      <c r="F328" s="8"/>
    </row>
    <row r="329" spans="3:6" s="1" customFormat="1" x14ac:dyDescent="0.3">
      <c r="C329" s="5"/>
      <c r="D329" s="7"/>
      <c r="E329" s="7"/>
      <c r="F329" s="8"/>
    </row>
    <row r="330" spans="3:6" s="1" customFormat="1" x14ac:dyDescent="0.3">
      <c r="C330" s="5"/>
      <c r="D330" s="7"/>
      <c r="E330" s="7"/>
      <c r="F330" s="8"/>
    </row>
    <row r="331" spans="3:6" s="1" customFormat="1" x14ac:dyDescent="0.3">
      <c r="C331" s="5"/>
      <c r="D331" s="7"/>
      <c r="E331" s="7"/>
      <c r="F331" s="8"/>
    </row>
    <row r="332" spans="3:6" s="1" customFormat="1" x14ac:dyDescent="0.3">
      <c r="C332" s="5"/>
      <c r="D332" s="7"/>
      <c r="E332" s="7"/>
      <c r="F332" s="8"/>
    </row>
    <row r="333" spans="3:6" s="1" customFormat="1" x14ac:dyDescent="0.3">
      <c r="C333" s="5"/>
      <c r="D333" s="7"/>
      <c r="E333" s="7"/>
      <c r="F333" s="8"/>
    </row>
    <row r="334" spans="3:6" s="1" customFormat="1" x14ac:dyDescent="0.3">
      <c r="C334" s="5"/>
      <c r="D334" s="7"/>
      <c r="E334" s="7"/>
      <c r="F334" s="8"/>
    </row>
    <row r="335" spans="3:6" s="1" customFormat="1" x14ac:dyDescent="0.3">
      <c r="C335" s="5"/>
      <c r="D335" s="7"/>
      <c r="E335" s="7"/>
      <c r="F335" s="8"/>
    </row>
    <row r="336" spans="3:6" s="1" customFormat="1" x14ac:dyDescent="0.3">
      <c r="C336" s="5"/>
      <c r="D336" s="7"/>
      <c r="E336" s="7"/>
      <c r="F336" s="8"/>
    </row>
    <row r="337" spans="3:6" s="1" customFormat="1" x14ac:dyDescent="0.3">
      <c r="C337" s="5"/>
      <c r="D337" s="7"/>
      <c r="E337" s="7"/>
      <c r="F337" s="8"/>
    </row>
    <row r="338" spans="3:6" s="1" customFormat="1" x14ac:dyDescent="0.3">
      <c r="C338" s="5"/>
      <c r="D338" s="7"/>
      <c r="E338" s="7"/>
      <c r="F338" s="8"/>
    </row>
    <row r="339" spans="3:6" s="1" customFormat="1" x14ac:dyDescent="0.3">
      <c r="C339" s="5"/>
      <c r="D339" s="7"/>
      <c r="E339" s="7"/>
      <c r="F339" s="8"/>
    </row>
    <row r="340" spans="3:6" s="1" customFormat="1" x14ac:dyDescent="0.3">
      <c r="C340" s="5"/>
      <c r="D340" s="7"/>
      <c r="E340" s="7"/>
      <c r="F340" s="8"/>
    </row>
    <row r="341" spans="3:6" s="1" customFormat="1" x14ac:dyDescent="0.3">
      <c r="C341" s="5"/>
      <c r="D341" s="7"/>
      <c r="E341" s="7"/>
      <c r="F341" s="8"/>
    </row>
    <row r="342" spans="3:6" s="1" customFormat="1" x14ac:dyDescent="0.3">
      <c r="C342" s="5"/>
      <c r="D342" s="7"/>
      <c r="E342" s="7"/>
      <c r="F342" s="8"/>
    </row>
    <row r="343" spans="3:6" s="1" customFormat="1" x14ac:dyDescent="0.3">
      <c r="C343" s="5"/>
      <c r="D343" s="7"/>
      <c r="E343" s="7"/>
      <c r="F343" s="8"/>
    </row>
    <row r="344" spans="3:6" s="1" customFormat="1" x14ac:dyDescent="0.3">
      <c r="C344" s="5"/>
      <c r="D344" s="7"/>
      <c r="E344" s="7"/>
      <c r="F344" s="8"/>
    </row>
    <row r="345" spans="3:6" s="1" customFormat="1" x14ac:dyDescent="0.3">
      <c r="C345" s="5"/>
      <c r="D345" s="7"/>
      <c r="E345" s="7"/>
      <c r="F345" s="8"/>
    </row>
    <row r="346" spans="3:6" s="1" customFormat="1" x14ac:dyDescent="0.3">
      <c r="C346" s="5"/>
      <c r="D346" s="7"/>
      <c r="E346" s="7"/>
      <c r="F346" s="8"/>
    </row>
    <row r="347" spans="3:6" s="1" customFormat="1" x14ac:dyDescent="0.3">
      <c r="C347" s="5"/>
      <c r="D347" s="7"/>
      <c r="E347" s="7"/>
      <c r="F347" s="8"/>
    </row>
    <row r="348" spans="3:6" s="1" customFormat="1" x14ac:dyDescent="0.3">
      <c r="C348" s="5"/>
      <c r="D348" s="7"/>
      <c r="E348" s="7"/>
      <c r="F348" s="8"/>
    </row>
    <row r="349" spans="3:6" s="1" customFormat="1" x14ac:dyDescent="0.3">
      <c r="C349" s="5"/>
      <c r="D349" s="7"/>
      <c r="E349" s="7"/>
      <c r="F349" s="8"/>
    </row>
    <row r="350" spans="3:6" s="1" customFormat="1" x14ac:dyDescent="0.3">
      <c r="C350" s="5"/>
      <c r="D350" s="7"/>
      <c r="E350" s="7"/>
      <c r="F350" s="8"/>
    </row>
    <row r="351" spans="3:6" s="1" customFormat="1" x14ac:dyDescent="0.3">
      <c r="C351" s="5"/>
      <c r="D351" s="7"/>
      <c r="E351" s="7"/>
      <c r="F351" s="8"/>
    </row>
    <row r="352" spans="3:6" s="1" customFormat="1" x14ac:dyDescent="0.3">
      <c r="C352" s="5"/>
      <c r="D352" s="7"/>
      <c r="E352" s="7"/>
      <c r="F352" s="8"/>
    </row>
    <row r="353" spans="3:6" s="1" customFormat="1" x14ac:dyDescent="0.3">
      <c r="C353" s="5"/>
      <c r="D353" s="7"/>
      <c r="E353" s="7"/>
      <c r="F353" s="8"/>
    </row>
    <row r="354" spans="3:6" s="1" customFormat="1" x14ac:dyDescent="0.3">
      <c r="C354" s="5"/>
      <c r="D354" s="7"/>
      <c r="E354" s="7"/>
      <c r="F354" s="8"/>
    </row>
    <row r="355" spans="3:6" s="1" customFormat="1" x14ac:dyDescent="0.3">
      <c r="C355" s="5"/>
      <c r="D355" s="7"/>
      <c r="E355" s="7"/>
      <c r="F355" s="8"/>
    </row>
    <row r="356" spans="3:6" s="1" customFormat="1" x14ac:dyDescent="0.3">
      <c r="C356" s="5"/>
      <c r="D356" s="7"/>
      <c r="E356" s="7"/>
      <c r="F356" s="8"/>
    </row>
    <row r="357" spans="3:6" s="1" customFormat="1" x14ac:dyDescent="0.3">
      <c r="C357" s="5"/>
      <c r="D357" s="7"/>
      <c r="E357" s="7"/>
      <c r="F357" s="8"/>
    </row>
    <row r="358" spans="3:6" s="1" customFormat="1" x14ac:dyDescent="0.3">
      <c r="C358" s="5"/>
      <c r="D358" s="7"/>
      <c r="E358" s="7"/>
      <c r="F358" s="8"/>
    </row>
    <row r="359" spans="3:6" s="1" customFormat="1" x14ac:dyDescent="0.3">
      <c r="C359" s="5"/>
      <c r="D359" s="7"/>
      <c r="E359" s="7"/>
      <c r="F359" s="8"/>
    </row>
    <row r="360" spans="3:6" s="1" customFormat="1" x14ac:dyDescent="0.3">
      <c r="C360" s="5"/>
      <c r="D360" s="7"/>
      <c r="E360" s="7"/>
      <c r="F360" s="8"/>
    </row>
    <row r="361" spans="3:6" s="1" customFormat="1" x14ac:dyDescent="0.3">
      <c r="C361" s="5"/>
      <c r="D361" s="7"/>
      <c r="E361" s="7"/>
      <c r="F361" s="8"/>
    </row>
    <row r="362" spans="3:6" s="1" customFormat="1" x14ac:dyDescent="0.3">
      <c r="C362" s="5"/>
      <c r="D362" s="7"/>
      <c r="E362" s="7"/>
      <c r="F362" s="8"/>
    </row>
    <row r="363" spans="3:6" s="1" customFormat="1" x14ac:dyDescent="0.3">
      <c r="C363" s="5"/>
      <c r="D363" s="7"/>
      <c r="E363" s="7"/>
      <c r="F363" s="8"/>
    </row>
    <row r="364" spans="3:6" s="1" customFormat="1" x14ac:dyDescent="0.3">
      <c r="C364" s="5"/>
      <c r="D364" s="7"/>
      <c r="E364" s="7"/>
      <c r="F364" s="8"/>
    </row>
    <row r="365" spans="3:6" s="1" customFormat="1" x14ac:dyDescent="0.3">
      <c r="C365" s="5"/>
      <c r="D365" s="7"/>
      <c r="E365" s="7"/>
      <c r="F365" s="8"/>
    </row>
    <row r="366" spans="3:6" s="1" customFormat="1" x14ac:dyDescent="0.3">
      <c r="C366" s="5"/>
      <c r="D366" s="7"/>
      <c r="E366" s="7"/>
      <c r="F366" s="8"/>
    </row>
    <row r="367" spans="3:6" s="1" customFormat="1" x14ac:dyDescent="0.3">
      <c r="C367" s="5"/>
      <c r="D367" s="7"/>
      <c r="E367" s="7"/>
      <c r="F367" s="8"/>
    </row>
    <row r="368" spans="3:6" s="1" customFormat="1" x14ac:dyDescent="0.3">
      <c r="C368" s="5"/>
      <c r="D368" s="7"/>
      <c r="E368" s="7"/>
      <c r="F368" s="8"/>
    </row>
    <row r="369" spans="2:195" s="1" customFormat="1" x14ac:dyDescent="0.3">
      <c r="C369" s="5"/>
      <c r="D369" s="7"/>
      <c r="E369" s="7"/>
      <c r="F369" s="8"/>
    </row>
    <row r="370" spans="2:195" s="1" customFormat="1" x14ac:dyDescent="0.3">
      <c r="C370" s="5"/>
      <c r="D370" s="7"/>
      <c r="E370" s="7"/>
      <c r="F370" s="8"/>
    </row>
    <row r="371" spans="2:195" s="1" customFormat="1" x14ac:dyDescent="0.3">
      <c r="C371" s="5"/>
      <c r="D371" s="7"/>
      <c r="E371" s="7"/>
      <c r="F371" s="8"/>
    </row>
    <row r="372" spans="2:195" s="1" customFormat="1" x14ac:dyDescent="0.3">
      <c r="C372" s="5"/>
      <c r="D372" s="7"/>
      <c r="E372" s="7"/>
      <c r="F372" s="8"/>
    </row>
    <row r="373" spans="2:195" s="1" customFormat="1" x14ac:dyDescent="0.3">
      <c r="C373" s="5"/>
      <c r="D373" s="7"/>
      <c r="E373" s="7"/>
      <c r="F373" s="8"/>
    </row>
    <row r="374" spans="2:195" s="1" customFormat="1" x14ac:dyDescent="0.3">
      <c r="C374" s="5"/>
      <c r="D374" s="7"/>
      <c r="E374" s="7"/>
      <c r="F374" s="8"/>
    </row>
    <row r="375" spans="2:195" s="1" customFormat="1" x14ac:dyDescent="0.3">
      <c r="C375" s="5"/>
      <c r="D375" s="7"/>
      <c r="E375" s="7"/>
      <c r="F375" s="8"/>
    </row>
    <row r="376" spans="2:195" s="1" customFormat="1" x14ac:dyDescent="0.3">
      <c r="C376" s="5"/>
      <c r="D376" s="7"/>
      <c r="E376" s="7"/>
      <c r="F376" s="8"/>
    </row>
    <row r="377" spans="2:195" s="1" customFormat="1" x14ac:dyDescent="0.3">
      <c r="C377" s="5"/>
      <c r="D377" s="7"/>
      <c r="E377" s="7"/>
      <c r="F377" s="8"/>
    </row>
    <row r="378" spans="2:195" s="1" customFormat="1" x14ac:dyDescent="0.3">
      <c r="C378" s="5"/>
      <c r="D378" s="7"/>
      <c r="E378" s="7"/>
      <c r="F378" s="8"/>
    </row>
    <row r="379" spans="2:195" x14ac:dyDescent="0.3">
      <c r="B379" s="1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</row>
    <row r="380" spans="2:195" x14ac:dyDescent="0.3">
      <c r="B380" s="1"/>
    </row>
    <row r="381" spans="2:195" x14ac:dyDescent="0.3">
      <c r="B381" s="1"/>
      <c r="G381" s="2"/>
      <c r="H381" s="2"/>
    </row>
  </sheetData>
  <protectedRanges>
    <protectedRange sqref="E49:E50 E15:E18" name="Rango1_3_2_1_1_1"/>
    <protectedRange sqref="D20:E21" name="Rango1_3_2_1_1_2"/>
    <protectedRange sqref="F66:F67" name="Rango1_1_1_1_1_1_2_2_1"/>
    <protectedRange sqref="F58" name="Rango1_1_1_1_1_1_3_2"/>
    <protectedRange sqref="F59" name="Rango1_1_1_1_1_1_3_3"/>
    <protectedRange sqref="F60" name="Rango1_1_1_1_1_1_3_4"/>
    <protectedRange sqref="F60" name="Rango1_1_1_1_1_1_1_2_2"/>
    <protectedRange sqref="F61" name="Rango1_1_1_1_1_1_3_1_1"/>
    <protectedRange sqref="F61" name="Rango1_1_1_1_1_1_1_2_1_1"/>
    <protectedRange sqref="F62" name="Rango1_1_1_1_1_1_3_5"/>
    <protectedRange sqref="F63:F64" name="Rango1_1_1_1_1_1_2_2_1_1"/>
    <protectedRange sqref="F65" name="Rango1_1_1_1_1_1_2_2"/>
  </protectedRanges>
  <mergeCells count="55">
    <mergeCell ref="B8:H9"/>
    <mergeCell ref="B36:B37"/>
    <mergeCell ref="C36:C38"/>
    <mergeCell ref="D36:D38"/>
    <mergeCell ref="E36:E37"/>
    <mergeCell ref="H36:H37"/>
    <mergeCell ref="F36:F37"/>
    <mergeCell ref="G36:G37"/>
    <mergeCell ref="H10:H11"/>
    <mergeCell ref="B13:H13"/>
    <mergeCell ref="B22:G22"/>
    <mergeCell ref="B23:G23"/>
    <mergeCell ref="B24:G24"/>
    <mergeCell ref="B10:B11"/>
    <mergeCell ref="C10:C12"/>
    <mergeCell ref="D10:D12"/>
    <mergeCell ref="B2:F2"/>
    <mergeCell ref="C3:D3"/>
    <mergeCell ref="B5:H5"/>
    <mergeCell ref="B6:H6"/>
    <mergeCell ref="B7:H7"/>
    <mergeCell ref="E10:E11"/>
    <mergeCell ref="F10:F11"/>
    <mergeCell ref="G10:G11"/>
    <mergeCell ref="G25:G26"/>
    <mergeCell ref="H25:H26"/>
    <mergeCell ref="B28:H28"/>
    <mergeCell ref="B41:B42"/>
    <mergeCell ref="C41:C43"/>
    <mergeCell ref="D41:D43"/>
    <mergeCell ref="E41:E42"/>
    <mergeCell ref="F41:G43"/>
    <mergeCell ref="H41:H42"/>
    <mergeCell ref="B25:B26"/>
    <mergeCell ref="C25:C27"/>
    <mergeCell ref="D25:D27"/>
    <mergeCell ref="E25:E26"/>
    <mergeCell ref="F25:F26"/>
    <mergeCell ref="B58:H58"/>
    <mergeCell ref="B59:H59"/>
    <mergeCell ref="B61:H61"/>
    <mergeCell ref="B62:H62"/>
    <mergeCell ref="B60:H60"/>
    <mergeCell ref="F49:G51"/>
    <mergeCell ref="B52:G52"/>
    <mergeCell ref="B53:G53"/>
    <mergeCell ref="B54:G54"/>
    <mergeCell ref="B56:G56"/>
    <mergeCell ref="B55:G55"/>
    <mergeCell ref="B63:H63"/>
    <mergeCell ref="B65:H65"/>
    <mergeCell ref="B67:H67"/>
    <mergeCell ref="B69:C69"/>
    <mergeCell ref="F71:H71"/>
    <mergeCell ref="B64:H64"/>
  </mergeCells>
  <conditionalFormatting sqref="B22:B24 B41:F41 B42:E43 H41:H43 D49:E50 B10:H13 B33:B35 D47 B25:H28 D33:D35 H52 B30:D30 B15:C15 H22:H24 E15:G15 F30:G30 F33:G35 B17:C18 E17:G18 D46:E46 B46:B52 E51">
    <cfRule type="containsBlanks" dxfId="40" priority="55">
      <formula>LEN(TRIM(B10))=0</formula>
    </cfRule>
  </conditionalFormatting>
  <conditionalFormatting sqref="F49">
    <cfRule type="containsBlanks" dxfId="39" priority="53">
      <formula>LEN(TRIM(F49))=0</formula>
    </cfRule>
  </conditionalFormatting>
  <conditionalFormatting sqref="B8">
    <cfRule type="containsBlanks" dxfId="38" priority="52">
      <formula>LEN(TRIM(B8))=0</formula>
    </cfRule>
  </conditionalFormatting>
  <conditionalFormatting sqref="B16:C16 E16:G16 E15 E17:E18">
    <cfRule type="containsBlanks" dxfId="37" priority="51">
      <formula>LEN(TRIM(B15))=0</formula>
    </cfRule>
  </conditionalFormatting>
  <conditionalFormatting sqref="B53 H53">
    <cfRule type="containsBlanks" dxfId="36" priority="50">
      <formula>LEN(TRIM(B53))=0</formula>
    </cfRule>
  </conditionalFormatting>
  <conditionalFormatting sqref="B54 H54:H55">
    <cfRule type="containsBlanks" dxfId="35" priority="49">
      <formula>LEN(TRIM(B54))=0</formula>
    </cfRule>
  </conditionalFormatting>
  <conditionalFormatting sqref="H56">
    <cfRule type="containsBlanks" dxfId="34" priority="48">
      <formula>LEN(TRIM(H56))=0</formula>
    </cfRule>
  </conditionalFormatting>
  <conditionalFormatting sqref="B56">
    <cfRule type="containsBlanks" dxfId="33" priority="47">
      <formula>LEN(TRIM(B56))=0</formula>
    </cfRule>
  </conditionalFormatting>
  <conditionalFormatting sqref="C33">
    <cfRule type="containsBlanks" dxfId="32" priority="45">
      <formula>LEN(TRIM(C33))=0</formula>
    </cfRule>
  </conditionalFormatting>
  <conditionalFormatting sqref="C34">
    <cfRule type="containsBlanks" dxfId="31" priority="44">
      <formula>LEN(TRIM(C34))=0</formula>
    </cfRule>
  </conditionalFormatting>
  <conditionalFormatting sqref="C35">
    <cfRule type="containsBlanks" dxfId="30" priority="43">
      <formula>LEN(TRIM(C35))=0</formula>
    </cfRule>
  </conditionalFormatting>
  <conditionalFormatting sqref="B14">
    <cfRule type="containsBlanks" dxfId="29" priority="38">
      <formula>LEN(TRIM(B14))=0</formula>
    </cfRule>
  </conditionalFormatting>
  <conditionalFormatting sqref="B44">
    <cfRule type="containsBlanks" dxfId="28" priority="41">
      <formula>LEN(TRIM(B44))=0</formula>
    </cfRule>
  </conditionalFormatting>
  <conditionalFormatting sqref="B32">
    <cfRule type="containsBlanks" dxfId="27" priority="40">
      <formula>LEN(TRIM(B32))=0</formula>
    </cfRule>
  </conditionalFormatting>
  <conditionalFormatting sqref="B29">
    <cfRule type="containsBlanks" dxfId="26" priority="39">
      <formula>LEN(TRIM(B29))=0</formula>
    </cfRule>
  </conditionalFormatting>
  <conditionalFormatting sqref="B21:C21 E21:G21">
    <cfRule type="containsBlanks" dxfId="25" priority="37">
      <formula>LEN(TRIM(B21))=0</formula>
    </cfRule>
  </conditionalFormatting>
  <conditionalFormatting sqref="H49:H51">
    <cfRule type="containsBlanks" dxfId="24" priority="32">
      <formula>LEN(TRIM(H49))=0</formula>
    </cfRule>
  </conditionalFormatting>
  <conditionalFormatting sqref="H15:H18">
    <cfRule type="containsBlanks" dxfId="23" priority="35">
      <formula>LEN(TRIM(H15))=0</formula>
    </cfRule>
  </conditionalFormatting>
  <conditionalFormatting sqref="H30">
    <cfRule type="containsBlanks" dxfId="22" priority="34">
      <formula>LEN(TRIM(H30))=0</formula>
    </cfRule>
  </conditionalFormatting>
  <conditionalFormatting sqref="E47">
    <cfRule type="containsBlanks" dxfId="21" priority="56">
      <formula>LEN(TRIM(E47))=0</formula>
    </cfRule>
  </conditionalFormatting>
  <conditionalFormatting sqref="H33:H35">
    <cfRule type="containsBlanks" dxfId="20" priority="29">
      <formula>LEN(TRIM(H33))=0</formula>
    </cfRule>
  </conditionalFormatting>
  <conditionalFormatting sqref="E33:E35">
    <cfRule type="containsBlanks" dxfId="19" priority="28">
      <formula>LEN(TRIM(E33))=0</formula>
    </cfRule>
  </conditionalFormatting>
  <conditionalFormatting sqref="E30">
    <cfRule type="containsBlanks" dxfId="18" priority="27">
      <formula>LEN(TRIM(E30))=0</formula>
    </cfRule>
  </conditionalFormatting>
  <conditionalFormatting sqref="D21">
    <cfRule type="containsBlanks" dxfId="17" priority="25">
      <formula>LEN(TRIM(D21))=0</formula>
    </cfRule>
  </conditionalFormatting>
  <conditionalFormatting sqref="D15:D18">
    <cfRule type="containsBlanks" dxfId="16" priority="24">
      <formula>LEN(TRIM(D15))=0</formula>
    </cfRule>
  </conditionalFormatting>
  <conditionalFormatting sqref="B20:C20 E20:G20">
    <cfRule type="containsBlanks" dxfId="15" priority="22">
      <formula>LEN(TRIM(B20))=0</formula>
    </cfRule>
  </conditionalFormatting>
  <conditionalFormatting sqref="D20">
    <cfRule type="containsBlanks" dxfId="14" priority="20">
      <formula>LEN(TRIM(D20))=0</formula>
    </cfRule>
  </conditionalFormatting>
  <conditionalFormatting sqref="B31:D31 F31:G31">
    <cfRule type="containsBlanks" dxfId="13" priority="19">
      <formula>LEN(TRIM(B31))=0</formula>
    </cfRule>
  </conditionalFormatting>
  <conditionalFormatting sqref="H31">
    <cfRule type="containsBlanks" dxfId="12" priority="18">
      <formula>LEN(TRIM(H31))=0</formula>
    </cfRule>
  </conditionalFormatting>
  <conditionalFormatting sqref="E31">
    <cfRule type="containsBlanks" dxfId="11" priority="17">
      <formula>LEN(TRIM(E31))=0</formula>
    </cfRule>
  </conditionalFormatting>
  <conditionalFormatting sqref="B40 D40 F40:G40">
    <cfRule type="containsBlanks" dxfId="10" priority="11">
      <formula>LEN(TRIM(B40))=0</formula>
    </cfRule>
  </conditionalFormatting>
  <conditionalFormatting sqref="B39">
    <cfRule type="containsBlanks" dxfId="9" priority="14">
      <formula>LEN(TRIM(B39))=0</formula>
    </cfRule>
  </conditionalFormatting>
  <conditionalFormatting sqref="H40">
    <cfRule type="containsBlanks" dxfId="8" priority="9">
      <formula>LEN(TRIM(H40))=0</formula>
    </cfRule>
  </conditionalFormatting>
  <conditionalFormatting sqref="B36:H38">
    <cfRule type="containsBlanks" dxfId="7" priority="12">
      <formula>LEN(TRIM(B36))=0</formula>
    </cfRule>
  </conditionalFormatting>
  <conditionalFormatting sqref="C40">
    <cfRule type="containsBlanks" dxfId="6" priority="10">
      <formula>LEN(TRIM(C40))=0</formula>
    </cfRule>
  </conditionalFormatting>
  <conditionalFormatting sqref="E40">
    <cfRule type="containsBlanks" dxfId="5" priority="8">
      <formula>LEN(TRIM(E40))=0</formula>
    </cfRule>
  </conditionalFormatting>
  <conditionalFormatting sqref="H45:H47">
    <cfRule type="containsBlanks" dxfId="4" priority="6">
      <formula>LEN(TRIM(H45))=0</formula>
    </cfRule>
  </conditionalFormatting>
  <conditionalFormatting sqref="B45 D45">
    <cfRule type="containsBlanks" dxfId="3" priority="4">
      <formula>LEN(TRIM(B45))=0</formula>
    </cfRule>
  </conditionalFormatting>
  <conditionalFormatting sqref="E45">
    <cfRule type="containsBlanks" dxfId="2" priority="5">
      <formula>LEN(TRIM(E45))=0</formula>
    </cfRule>
  </conditionalFormatting>
  <conditionalFormatting sqref="G45">
    <cfRule type="containsBlanks" dxfId="1" priority="3">
      <formula>LEN(TRIM(G45))=0</formula>
    </cfRule>
  </conditionalFormatting>
  <conditionalFormatting sqref="H20:H21">
    <cfRule type="containsBlanks" dxfId="0" priority="1">
      <formula>LEN(TRIM(H20))=0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6" orientation="portrait" r:id="rId1"/>
  <rowBreaks count="1" manualBreakCount="1">
    <brk id="40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1 - DETALLADO</vt:lpstr>
      <vt:lpstr>'FORMULARIO 1 - DETALLADO'!Área_de_impresión</vt:lpstr>
      <vt:lpstr>'FORMULARIO 1 - DETALLADO'!Títulos_a_imprimir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ANDRES FELIPE BUSTAMANTE MONSALVE</cp:lastModifiedBy>
  <cp:revision/>
  <cp:lastPrinted>2023-08-03T01:26:39Z</cp:lastPrinted>
  <dcterms:created xsi:type="dcterms:W3CDTF">2020-02-18T09:47:52Z</dcterms:created>
  <dcterms:modified xsi:type="dcterms:W3CDTF">2023-08-28T19:36:21Z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