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620"/>
  </bookViews>
  <sheets>
    <sheet name="FORMATO 11" sheetId="4" r:id="rId1"/>
    <sheet name="Discriminacion y o calculo AU" sheetId="2" r:id="rId2"/>
  </sheets>
  <externalReferences>
    <externalReference r:id="rId3"/>
    <externalReference r:id="rId4"/>
    <externalReference r:id="rId5"/>
  </externalReferences>
  <definedNames>
    <definedName name="_Toc491738463" localSheetId="1">'Discriminacion y o calculo AU'!$B$2</definedName>
    <definedName name="CENTROGESTOR" localSheetId="1">#REF!</definedName>
    <definedName name="CENTROGESTOR" localSheetId="0">#REF!</definedName>
    <definedName name="CENTROGESTOR">#REF!</definedName>
    <definedName name="CENTROGESTORDEPENDENCIA" localSheetId="1">#REF!</definedName>
    <definedName name="CENTROGESTORDEPENDENCIA" localSheetId="0">#REF!</definedName>
    <definedName name="CENTROGESTORDEPENDENCIA">#REF!</definedName>
    <definedName name="DEPENDENCIA" localSheetId="1">#REF!</definedName>
    <definedName name="DEPENDENCIA" localSheetId="0">#REF!</definedName>
    <definedName name="DEPENDENCIA">#REF!</definedName>
    <definedName name="FASEDEOBRABAJOAGUACATAL" localSheetId="0">'[1]PPTO SABANA'!#REF!</definedName>
    <definedName name="FASEDEOBRABAJOAGUACATAL">'[1]PPTO SABANA'!#REF!</definedName>
    <definedName name="FASEDEOBRAMALVINAS" localSheetId="0">'[1]PPTO SABANA'!#REF!</definedName>
    <definedName name="FASEDEOBRAMALVINAS">'[1]PPTO SABANA'!#REF!</definedName>
    <definedName name="FASEDEOBRAURBAGUACATAL" localSheetId="0">'[1]PPTO SABANA'!#REF!</definedName>
    <definedName name="FASEDEOBRAURBAGUACATAL">'[1]PPTO SABANA'!#REF!</definedName>
    <definedName name="FASEDEOBRAVILLADELMAR" localSheetId="0">'[1]PPTO SABANA'!#REF!</definedName>
    <definedName name="FASEDEOBRAVILLADELMAR">'[1]PPTO SABANA'!#REF!</definedName>
    <definedName name="FONDO" localSheetId="1">#REF!</definedName>
    <definedName name="FONDO" localSheetId="0">#REF!</definedName>
    <definedName name="FONDO">#REF!</definedName>
    <definedName name="FONDOS">[2]MYLIST!$C$2:$C$126</definedName>
    <definedName name="FUT" localSheetId="1">#REF!</definedName>
    <definedName name="FUT" localSheetId="0">#REF!</definedName>
    <definedName name="FUT">#REF!</definedName>
    <definedName name="INTERFASEDEOBRA" localSheetId="0">'[1]PPTO SABANA'!#REF!</definedName>
    <definedName name="INTERFASEDEOBRA">'[1]PPTO SABANA'!#REF!</definedName>
    <definedName name="INTERTRABAJO" localSheetId="0">#REF!</definedName>
    <definedName name="INTERTRABAJO">#REF!</definedName>
    <definedName name="METAAFPDCC" localSheetId="1">#REF!</definedName>
    <definedName name="METAAFPDCC" localSheetId="0">#REF!</definedName>
    <definedName name="METAAFPDCC">#REF!</definedName>
    <definedName name="METAPDCC" localSheetId="1">#REF!</definedName>
    <definedName name="METAPDCC" localSheetId="0">#REF!</definedName>
    <definedName name="METAPDCC">#REF!</definedName>
    <definedName name="METASAFPDCC" localSheetId="1">#REF!</definedName>
    <definedName name="METASAFPDCC" localSheetId="0">#REF!</definedName>
    <definedName name="METASAFPDCC">#REF!</definedName>
    <definedName name="METASAFPDM" localSheetId="1">#REF!</definedName>
    <definedName name="METASAFPDM" localSheetId="0">#REF!</definedName>
    <definedName name="METASAFPDM">#REF!</definedName>
    <definedName name="METASPDCC" localSheetId="1">#REF!</definedName>
    <definedName name="METASPDCC" localSheetId="0">#REF!</definedName>
    <definedName name="METASPDCC">#REF!</definedName>
    <definedName name="METASPDM">'[3]LISTA MPD'!$A$2:$A$616</definedName>
    <definedName name="POSPRE" localSheetId="1">#REF!</definedName>
    <definedName name="POSPRE" localSheetId="0">#REF!</definedName>
    <definedName name="POSPRE">#REF!</definedName>
    <definedName name="TRABAJOBAJOAGUACATAL" localSheetId="0">#REF!</definedName>
    <definedName name="TRABAJOBAJOAGUACATAL">#REF!</definedName>
    <definedName name="TRABAJOMALVINAS" localSheetId="0">#REF!</definedName>
    <definedName name="TRABAJOMALVINAS">#REF!</definedName>
    <definedName name="TRABAJOURBAGUACATAL" localSheetId="0">#REF!</definedName>
    <definedName name="TRABAJOURBAGUACATAL">#REF!</definedName>
    <definedName name="TRABAJOVILLADELMAR" localSheetId="0">#REF!</definedName>
    <definedName name="TRABAJOVILLADELMAR">#REF!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0" i="4" l="1"/>
  <c r="G89" i="4"/>
  <c r="G88" i="4"/>
  <c r="G87" i="4"/>
  <c r="G86" i="4"/>
  <c r="G85" i="4"/>
  <c r="G84" i="4"/>
  <c r="G83" i="4"/>
  <c r="G82" i="4"/>
  <c r="G81" i="4"/>
  <c r="G80" i="4"/>
  <c r="G79" i="4"/>
  <c r="G78" i="4"/>
  <c r="G77" i="4"/>
  <c r="G76" i="4"/>
  <c r="G74" i="4"/>
  <c r="G73" i="4"/>
  <c r="G72" i="4"/>
  <c r="G71" i="4"/>
  <c r="G70" i="4"/>
  <c r="G69" i="4"/>
  <c r="G67" i="4"/>
  <c r="G66" i="4"/>
  <c r="G65" i="4"/>
  <c r="G64" i="4"/>
  <c r="G63" i="4"/>
  <c r="G61" i="4"/>
  <c r="G60" i="4"/>
  <c r="G59" i="4"/>
  <c r="G58" i="4"/>
  <c r="G57" i="4"/>
  <c r="G56" i="4"/>
  <c r="G55" i="4"/>
  <c r="G54" i="4"/>
  <c r="G53" i="4"/>
  <c r="G51" i="4"/>
  <c r="G50" i="4"/>
  <c r="G49" i="4"/>
  <c r="G48" i="4"/>
  <c r="G47" i="4"/>
  <c r="G46" i="4"/>
  <c r="G45" i="4"/>
  <c r="G44" i="4"/>
  <c r="G43" i="4"/>
  <c r="G42" i="4"/>
  <c r="G41" i="4"/>
  <c r="G39" i="4"/>
  <c r="G38" i="4"/>
  <c r="G36" i="4"/>
  <c r="G35" i="4"/>
  <c r="G34" i="4"/>
  <c r="G33" i="4"/>
  <c r="G32" i="4"/>
  <c r="G30" i="4"/>
  <c r="G29" i="4"/>
  <c r="G28" i="4"/>
  <c r="G27" i="4"/>
  <c r="G26" i="4"/>
  <c r="G25" i="4"/>
  <c r="G23" i="4"/>
  <c r="G22" i="4"/>
  <c r="G21" i="4"/>
  <c r="G20" i="4"/>
  <c r="G19" i="4"/>
  <c r="G18" i="4"/>
  <c r="G17" i="4"/>
  <c r="G16" i="4"/>
  <c r="G14" i="4"/>
  <c r="G13" i="4"/>
  <c r="G12" i="4"/>
  <c r="G11" i="4"/>
  <c r="G10" i="4"/>
  <c r="G91" i="4" l="1"/>
  <c r="G94" i="4" l="1"/>
  <c r="G95" i="4" s="1"/>
  <c r="G92" i="4"/>
  <c r="G93" i="4"/>
</calcChain>
</file>

<file path=xl/sharedStrings.xml><?xml version="1.0" encoding="utf-8"?>
<sst xmlns="http://schemas.openxmlformats.org/spreadsheetml/2006/main" count="292" uniqueCount="184">
  <si>
    <t>MUNICIPIO SANTIAGO DE CALI</t>
  </si>
  <si>
    <t>SECRETARÍA DE DEPORTE Y RECREACION</t>
  </si>
  <si>
    <t>CAP</t>
  </si>
  <si>
    <t>DESCRIPCION</t>
  </si>
  <si>
    <t>UN</t>
  </si>
  <si>
    <t>CANT.</t>
  </si>
  <si>
    <t>VALOR UNIT</t>
  </si>
  <si>
    <t>VALOR TOTAL</t>
  </si>
  <si>
    <t>PRELIMINARES</t>
  </si>
  <si>
    <t>1.1</t>
  </si>
  <si>
    <t>M2</t>
  </si>
  <si>
    <t>1.2</t>
  </si>
  <si>
    <t>RETIRO ESCOMBROS MANUAL-VOLQUETA &gt;=20KM.</t>
  </si>
  <si>
    <t>M3</t>
  </si>
  <si>
    <t>1.3</t>
  </si>
  <si>
    <t>LOCALIZACION-REPLANTEO PARQUES-Z.VERDES</t>
  </si>
  <si>
    <t>1.4</t>
  </si>
  <si>
    <t>ML</t>
  </si>
  <si>
    <t>1.5</t>
  </si>
  <si>
    <t>UND</t>
  </si>
  <si>
    <t>2.1</t>
  </si>
  <si>
    <t>2.2</t>
  </si>
  <si>
    <t>2.3</t>
  </si>
  <si>
    <t>CONFORM.COMPACT.SUBRASANTE CBR=95</t>
  </si>
  <si>
    <t>3.1</t>
  </si>
  <si>
    <t>3.2</t>
  </si>
  <si>
    <t>3.3</t>
  </si>
  <si>
    <t>4.1</t>
  </si>
  <si>
    <t>4.2</t>
  </si>
  <si>
    <t>EXCAVACION TIERRA A MANO</t>
  </si>
  <si>
    <t>4.3</t>
  </si>
  <si>
    <t>4.4</t>
  </si>
  <si>
    <t>4.5</t>
  </si>
  <si>
    <t>ACERO REFUERZO FLEJADO 60000 PSI 420Mpa</t>
  </si>
  <si>
    <t>KLS</t>
  </si>
  <si>
    <t>5.1</t>
  </si>
  <si>
    <t>5.2</t>
  </si>
  <si>
    <t>RECUPERACION ZONA VERDE</t>
  </si>
  <si>
    <t>6.1</t>
  </si>
  <si>
    <t>SUMINISTRO E INSTALACION TIERRA AGRICOLA</t>
  </si>
  <si>
    <t>6.2</t>
  </si>
  <si>
    <t>RECUPERACION SUELO - ABONO</t>
  </si>
  <si>
    <t>6.3</t>
  </si>
  <si>
    <t>PRADO TRENZA</t>
  </si>
  <si>
    <t>6.4</t>
  </si>
  <si>
    <t>TIERRA NEGRA PARA NIVELACION</t>
  </si>
  <si>
    <t>6.5</t>
  </si>
  <si>
    <t>SUMINISTRO E INSTALACION DE CANECA PARA BASURA EN ACERO INOXIDABLE DE FORMA CILINDRICA DE ALTURA 60CMS Y CON UN  DIAMETRO DE 44,3 CMS, CON PARALES Y/O SOPORTE DE UN METRO DE ALTOEN TUBO RECTANGULAR DE 3"X1/2" CALIBRE 18, EL FONDO DEBE SER EN PLATINA METALICA H.R. DE1"X1/8" CON REFUERZOS EN PLATINA H.R DE 1"X1/8", PINTADA CON PINTURA ELECTROESTATICA, LA CANECA Y LOS PARALES DEBEN ESTAR UNIDOS Y SUJETADOS CON DOS BUJES METALICOS DE DIAMETRO 1" CALIBRE 2MM.</t>
  </si>
  <si>
    <t>6.6</t>
  </si>
  <si>
    <t>PEDESTAL CONCRETO 3000 PSI</t>
  </si>
  <si>
    <t>6.7</t>
  </si>
  <si>
    <t>6.8</t>
  </si>
  <si>
    <t>BANCA CONCRETO PREF. L=100 A=50 H=73</t>
  </si>
  <si>
    <t>6.9</t>
  </si>
  <si>
    <t>6.10</t>
  </si>
  <si>
    <t>6.11</t>
  </si>
  <si>
    <t>LOSA MACIZA CIMIENTO H=10 CM</t>
  </si>
  <si>
    <t>LIMPIEZA GENERAL</t>
  </si>
  <si>
    <t>ADMINISTRACION</t>
  </si>
  <si>
    <t>UTILIDAD</t>
  </si>
  <si>
    <t>TOTAL AU</t>
  </si>
  <si>
    <t>RELLENO COMP.MAT.SELECC.10KM (ROCAMUERTA)</t>
  </si>
  <si>
    <t>VIGA CIMIENTO ENLACE H=20-40 CMS3000 PSI</t>
  </si>
  <si>
    <t>7.1</t>
  </si>
  <si>
    <t>7.2</t>
  </si>
  <si>
    <t>7.3</t>
  </si>
  <si>
    <t>7.4</t>
  </si>
  <si>
    <t>7.5</t>
  </si>
  <si>
    <t>8.1</t>
  </si>
  <si>
    <t>8.2</t>
  </si>
  <si>
    <t>8.3</t>
  </si>
  <si>
    <t>8.4</t>
  </si>
  <si>
    <t>8.5</t>
  </si>
  <si>
    <t>9.1</t>
  </si>
  <si>
    <t>9.2</t>
  </si>
  <si>
    <t>9.3</t>
  </si>
  <si>
    <t>9.4</t>
  </si>
  <si>
    <t>9.5</t>
  </si>
  <si>
    <t>9.6</t>
  </si>
  <si>
    <t>10.1</t>
  </si>
  <si>
    <t>10.2</t>
  </si>
  <si>
    <t>10.3</t>
  </si>
  <si>
    <t>10.4</t>
  </si>
  <si>
    <t>10.5</t>
  </si>
  <si>
    <t>10.6</t>
  </si>
  <si>
    <t>10.7</t>
  </si>
  <si>
    <t>10.8</t>
  </si>
  <si>
    <t>10.9</t>
  </si>
  <si>
    <t>10.10</t>
  </si>
  <si>
    <t>10.11</t>
  </si>
  <si>
    <t>10.12</t>
  </si>
  <si>
    <t>10.13</t>
  </si>
  <si>
    <t>NOTA: Señor proveedor debe de diligenciar la hoja Discriminación y/o cálculo del A.U., ubicada en la hoja de calculo con el mismo nombre.</t>
  </si>
  <si>
    <t>PROCESO No. 4162.010.32.1.0XX de 2019</t>
  </si>
  <si>
    <t xml:space="preserve">MUNICIPIO SANTIAGO DE CALI </t>
  </si>
  <si>
    <t>Secretaría del Deporte y la Recreación</t>
  </si>
  <si>
    <t>OBRA:</t>
  </si>
  <si>
    <t>PROPONENTE:</t>
  </si>
  <si>
    <t>VALOR COSTO DIRECTO</t>
  </si>
  <si>
    <t>  </t>
  </si>
  <si>
    <r>
      <t> </t>
    </r>
    <r>
      <rPr>
        <sz val="9"/>
        <color rgb="FF000000"/>
        <rFont val="Arial Narrow"/>
        <family val="2"/>
      </rPr>
      <t>%. ADMON PRESUPUESTO:</t>
    </r>
  </si>
  <si>
    <t>VALOR COSTO TOTAL</t>
  </si>
  <si>
    <r>
      <t> </t>
    </r>
    <r>
      <rPr>
        <sz val="9"/>
        <color rgb="FF000000"/>
        <rFont val="Arial Narrow"/>
        <family val="2"/>
      </rPr>
      <t>%. ADMON CALCULADO:</t>
    </r>
  </si>
  <si>
    <t>DURACION OBRA EN MESES</t>
  </si>
  <si>
    <t>Costos administrativos</t>
  </si>
  <si>
    <t>Valor mensual</t>
  </si>
  <si>
    <t>%</t>
  </si>
  <si>
    <t>Meses dedic.</t>
  </si>
  <si>
    <t>Valor parcial</t>
  </si>
  <si>
    <t>% s/costos directos</t>
  </si>
  <si>
    <t>Valor en pesos</t>
  </si>
  <si>
    <t>Ocup.</t>
  </si>
  <si>
    <t>Personal técnico y administrativo (incluye prestaciones sociales) </t>
  </si>
  <si>
    <t>Oficina, papelería y otros:</t>
  </si>
  <si>
    <t>% Utiliz.</t>
  </si>
  <si>
    <t>Meses</t>
  </si>
  <si>
    <t>Legalización del contrato (pólizas):</t>
  </si>
  <si>
    <t>% requerido</t>
  </si>
  <si>
    <t>Durac (meses)</t>
  </si>
  <si>
    <t>% prima</t>
  </si>
  <si>
    <t>POLIZA DE CUMPLIMIENTO</t>
  </si>
  <si>
    <t>POLIZA DE MANEJO DE ANTICIPO</t>
  </si>
  <si>
    <t>POLIZA DE R. CIVIL EXTRACONTRACTUAL</t>
  </si>
  <si>
    <t>POLIZA DE ESTABILIDAD (Duración en Años)</t>
  </si>
  <si>
    <t xml:space="preserve">POLIZA DE SALARIOS Y PREST. SOCIALES </t>
  </si>
  <si>
    <t>Deducciones sobre el valor del contrato:</t>
  </si>
  <si>
    <t>Vr. total contrato</t>
  </si>
  <si>
    <t>ADMINISTRACION:</t>
  </si>
  <si>
    <t>TOTAL COSTOS ADMINISTRATIVOS</t>
  </si>
  <si>
    <t xml:space="preserve"> $ </t>
  </si>
  <si>
    <t>UTILIDAD:</t>
  </si>
  <si>
    <t>UTILIDAD ESTIMADA POR EL PROPONENTE </t>
  </si>
  <si>
    <t>COSTO TOTAL DEL AU</t>
  </si>
  <si>
    <t xml:space="preserve">NOTA: El oferente deberá incluir todos los costos requeridos en el pliego que soportan el A.U. El presente anexo es de referencia. </t>
  </si>
  <si>
    <r>
      <rPr>
        <b/>
        <sz val="8"/>
        <color theme="1"/>
        <rFont val="Arial"/>
        <family val="2"/>
      </rPr>
      <t xml:space="preserve">Discriminación y/o cálculo del A.U. </t>
    </r>
    <r>
      <rPr>
        <sz val="8"/>
        <color theme="1"/>
        <rFont val="Arial"/>
        <family val="2"/>
      </rPr>
      <t xml:space="preserve">
'Los proponentes deberán presentar con su oferta, los análisis del cálculo del A.U., de todos los costos indirectos relacionados con la propuesta económica, los cuales deben cubrir absolutamente todos los costos de personal, materiales, mano de obra en trabajo diurno, nocturno y días feriados, según el caso, herramientas, maquinarias, equipos, combustibles, motoristas, transportes y todos los demás gastos inherentes al cumplimiento satisfactorio de las especificaciones técnicas y de los diseños.
De igual forma, en dichos precios y presupuesto el proponente deberá incluir todos los costos que le generen la compra, embarque, fletes, transportes, aranceles, bodegajes, impuestos, etc, nacionales y extranjeros de materiales, insumos, equipos, herramientas, etc., que se requieran para la ejecución del contrato, el Municipio no reconocerá suma alguna por la inobservancia de la presente condición.
Cualquier actividad preliminar que se requiera para el cumplimento de la obra y no se contemple dentro de los ítems del anexo 5, correrá por cuenta del proponente sin generar sobrecostos adicionales a futuro para la entidad, (ej.: campamento, baños provisionales, aseo, bodegas, almacén, accesos provisionales, etc.). El contratista podrá recibir desde los escenarios deportivos los siguientes servicios y con estas condiciones:
• Consumos de agua y energía eléctrica requeridos para ejecutar la obra. El contratista deberá correr con los costos de conexiones y puesta en punto cero de cada área a trabajar.
• Estos servicios serán por cuenta de la Secretaría del Deporte y la Recreación Municipal siempre cuando el suministro sea desde las instalaciones de agua (potable, directamente de la red municipal o de los tanques de almacenamiento; o de pozo profundo según se determine con el Supervisor del contrato); y de energía eléctrica del escenario deportivo en obra. La Secretaría del Deporte y la Recreación Municipal no reconocerá ningún valor a favor del contratista por consumo de agua o de energía eléctrica tomada por fuera de las instalaciones de cada  uno de los escenarios deportivos.  Por tal razón, al  momento de preparar la propuesta, los oferentes deberán reconocer los escenarios y estudiar las alternativas de suministro y presión, para estimar correctamente sus costos.
• Espacios para bodega de materiales y equipos. El contratista deberá correr con los costos de control, conservación, protección, vigilancia y seguridad de los espacios destinados a bodegas.
• El contratista deberá colocar a su costo una valla informativa en cada escenario deportivo. La valla se deberá hacer según modelo que debe entregar el Supervisor del contrato, el cual versará sobre el contrato en ejecución con mención de la Secretaría de Deporte y Recreación Municipal.
</t>
    </r>
  </si>
  <si>
    <t>FIRMA DEL REPRESENTANTE LEGAL O CONVENCIONAL O PROPONENTE</t>
  </si>
  <si>
    <t xml:space="preserve">Santiago de Cali, __ </t>
  </si>
  <si>
    <t>DESCAPOTE MANUAL MAS RETIRO H= O.20 MTS</t>
  </si>
  <si>
    <t>CERRAMIENTO TELA FIB.TEJIDA H=2.10M-SINB</t>
  </si>
  <si>
    <t>DEMOL.ANDEN/CONTRAPISO CONC.E 7.6 A 12CM</t>
  </si>
  <si>
    <t>PISO EN CONCRETO AREA DE MAQUINAS</t>
  </si>
  <si>
    <t>2.4</t>
  </si>
  <si>
    <t>2.5</t>
  </si>
  <si>
    <t>CONTRAPISO CONCRETO E=15CM 2.500PSI</t>
  </si>
  <si>
    <t>2.6</t>
  </si>
  <si>
    <t>MALLA ELECTROSOLDADA E-0.50(25X25CM)</t>
  </si>
  <si>
    <t>2.7</t>
  </si>
  <si>
    <t>DILATACIONES</t>
  </si>
  <si>
    <t>2.8</t>
  </si>
  <si>
    <t>SELLADOR ELASTICO (JUNTA 1 X 1 CM)</t>
  </si>
  <si>
    <t>PEDESTAL EN CONCRETO PARA MAQUINAS</t>
  </si>
  <si>
    <t>3.4</t>
  </si>
  <si>
    <t>CORDON EN CONCRETO</t>
  </si>
  <si>
    <t>CORDON CONCRETO 3000 PSI (12X25CM)</t>
  </si>
  <si>
    <t xml:space="preserve">RECUBRIMIENTO EN GOMA </t>
  </si>
  <si>
    <t>PAVIMENTO DE CAUCHO CONTINUO: Suministro e instalación de piso a base de polímeros de poliuretano y gránulos de goma de diferentes colores (según diseño), antideslizante, de alta resistencia. Conformado por dos capas, una ELASTICA: Base de SBR (Styrene Butadiene Rubber / Caucho reciclado), espesor: 2cms, con dureza de caucho entre 50 y 60 Shore A, El cual puede ser mayor dependiendo de la altura de los juegos de acuerdo a la norma EN-1177 “ RIESGO DE CAIDA”. Y otra capa de SUPERFICIE DECORATIVA de acabado en EPDM (elastómero que se compone de etileno, propileno y dieno de alta calidad), espesor: 1cm, con una dureza entre 60 y 70 Shore A. Material avalado por la normativa europea con nivel optimo de amortiguación de impacto.</t>
  </si>
  <si>
    <t>IMPRIMACION</t>
  </si>
  <si>
    <t>EQUIPAMENTOS BIOSALUDABLES</t>
  </si>
  <si>
    <t>SUMINISTRO E INSTALACION DE LA CINTURA En aceroestructural Q231 y Q235 Pared columna principal3mm,Pared resto tubos 2,75mm,Tornillos exteriores acero inox.Tornillosinteriores galvanizados, Grosor plato giratorio 2mm., Embellecedor hierro fundido Polipropileno, PVC y Caucho medidas: Ø1708x1292mm</t>
  </si>
  <si>
    <t>SUMINISTRO E INSTALACION DE EL TIMON DOBLE En aceroestructural Q231 y Q235 Pared columna principal3mm,Pared resto tubos 2,75mm,Tornillos exteriores acero inox.Tornillosinteriores galvanizados, Pared tuvo volante 2mm, Embellecedor hierro fundido Polipropileno, PVC y Caucho medidas: 863x874x1882mm</t>
  </si>
  <si>
    <t>SUMINISTRO E INSTALACION DE ESQUI DE FONDO En aceroestructural Q231 y Q235 Pared columna principal3mm,Pared resto tubos 2,75mm,Tornillos exteriores acero inox.Tornillosinteriores galvanizados, Embellecedor hierro fundido Polipropileno, PVC y Caucho medidas: 1214x556x1472 mm</t>
  </si>
  <si>
    <t>SUMINISTRO E INSTALACION DE PATINES En aceroestructural Q231 y Q235 Pared columna principal3mm,Pared resto tubos 2,75mm,Tornillos exteriores acero inox.Tornillosinteriores galvanizados, Embellecedor hierro fundido Polipropileno, PVC y Caucho medidas: 1033x473x1408 mm</t>
  </si>
  <si>
    <t>SUMINISTRO E INSTALACION DE SURF DOBLE En aceroestructural Q231 y Q235 Pared columna principal3mm,Pared resto tubos 2,75mm,Tornillos exteriores acero inox.Tornillosinteriores galvanizados, Embellecedor hierro fundido Polipropileno, PVC y Caucho medidas: 1118x942x1458 mm</t>
  </si>
  <si>
    <t>SUMINISTRO E INSTALACION DE BARRAS En aceroestructural Q231 y Q235 Pared columna principal3mm,Pared resto tubos 2,75mm,Tornillos exteriores acero inox.Tornillosinteriores galvanizados, Embellecedor hierro fundido Polipropileno, PVC y Caucho medidas: 1800x612x1381mm</t>
  </si>
  <si>
    <t>SUMINISTRO E INSTALACION DE ASCENSOR En aceroestructural Q231 y Q235 Pared columna principal3mm,Pared resto tubos 2,75mm,Tornillos exteriores acero inox.Tornillosinteriores galvanizados, Asientos acero prensado, Embellecedor hierro fundido Polipropileno, PVC y Caucho medidaas: 2145X763X1644mm</t>
  </si>
  <si>
    <t>SUMINISTRO E INSTALACION DE PONY En acero estructural Q231 y Q235 Pared columna principal3mm,Pared resto tubos 2,75mm,Tornillos exteriores acero inox.Tornillosinteriores galvanizados, Embellecedor hierro fundido Polipropileno, PVC y Caucho medidas: 979x572x1024 mm</t>
  </si>
  <si>
    <t>SUMINISTRO E INSTALACION DE COLUMPIO En aceroestructural Q231 y Q235 Pared columna principal3mm,Pared resto tubos 2,75mm,Tornillos exteriores acero inox.Tornillosinteriores galvanizados, Asientos acero prensado, Embellecedor hierro fundido Polipropileno, PVC y Caucho medidas: 2030x340x1535mm</t>
  </si>
  <si>
    <t>SUMINISTRO E INSTALACION DE MASAJE En aceroestructural Q231 y Q235 Pared columna principal3mm,Pared resto tubos 2,75mm,Tornillos exteriores acero inox.Tornillosinteriores galvanizados, Embellecedor hierro fundido Polipropileno, PVC y Caucho medidas: 1254x809x1317 mm</t>
  </si>
  <si>
    <t>SUMINISTRO E INSTALACION DE BICICLETA CON BRAZOS En acero estructural Q231 y Q235 pared columna principal 3mm, pared resto tubos 2,75mm, tornillos exteriores acero inoxidables, tornillos interiores galvanizados, embellecedor hierro fundido Polipropileno. PVC y caucho a medidas.</t>
  </si>
  <si>
    <t>ANDEN DE CIRCULACION</t>
  </si>
  <si>
    <t xml:space="preserve">LOCALIZACION-REPLANTEO PARQUES-Z.VERDES </t>
  </si>
  <si>
    <t>7.6</t>
  </si>
  <si>
    <t xml:space="preserve">ANDEN EN CONCRETO 3000 PSI 10 CMS </t>
  </si>
  <si>
    <t>7.7</t>
  </si>
  <si>
    <t>7.8</t>
  </si>
  <si>
    <t>7.9</t>
  </si>
  <si>
    <t>TRATAMIENTO DE RAICES</t>
  </si>
  <si>
    <t>CORTE Y RETIRO RAIZ D=4"- 12"</t>
  </si>
  <si>
    <t>10.14</t>
  </si>
  <si>
    <t>TOTAL COSTOS DIRECTOS</t>
  </si>
  <si>
    <t xml:space="preserve">VALOR TOTAL PRESUPUESTO </t>
  </si>
  <si>
    <r>
      <rPr>
        <b/>
        <sz val="11"/>
        <color theme="1"/>
        <rFont val="Calibri"/>
        <family val="2"/>
        <scheme val="minor"/>
      </rPr>
      <t>OBJETO</t>
    </r>
    <r>
      <rPr>
        <sz val="11"/>
        <color theme="1"/>
        <rFont val="Calibri"/>
        <family val="2"/>
        <scheme val="minor"/>
      </rPr>
      <t xml:space="preserve">: CONSTRUCCION BIOSALUDABLES PARQUE LAS CARACOLAS, </t>
    </r>
    <r>
      <rPr>
        <sz val="11"/>
        <color indexed="8"/>
        <rFont val="Calibri"/>
        <family val="2"/>
        <scheme val="minor"/>
      </rPr>
      <t>AVENIDA 9 CON CALLE 24 Y 23, COMUNA 4.</t>
    </r>
  </si>
  <si>
    <t>DESCRIPCIÓN DEL A.U.</t>
  </si>
  <si>
    <t>10.15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</si>
</sst>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_-&quot;$&quot;* #,##0_-;\-&quot;$&quot;* #,##0_-;_-&quot;$&quot;* &quot;-&quot;_-;_-@_-"/>
    <numFmt numFmtId="165" formatCode="_ * #,##0_ ;_ * \-#,##0_ ;_ * &quot;-&quot;??_ ;_ @_ "/>
    <numFmt numFmtId="166" formatCode="_-* #,##0_-;\-* #,##0_-;_-* &quot;-&quot;??_-;_-@_-"/>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color theme="1"/>
      <name val="Arial"/>
      <family val="2"/>
    </font>
    <font>
      <b/>
      <sz val="12"/>
      <color theme="1"/>
      <name val="Arial"/>
      <family val="2"/>
    </font>
    <font>
      <b/>
      <sz val="10"/>
      <color theme="1"/>
      <name val="Arial"/>
      <family val="2"/>
    </font>
    <font>
      <sz val="5"/>
      <color theme="1"/>
      <name val="Arial"/>
      <family val="2"/>
    </font>
    <font>
      <b/>
      <sz val="9"/>
      <color theme="1"/>
      <name val="Arial Narrow"/>
      <family val="2"/>
    </font>
    <font>
      <sz val="9"/>
      <color theme="1"/>
      <name val="Arial Narrow"/>
      <family val="2"/>
    </font>
    <font>
      <sz val="9"/>
      <color rgb="FF000000"/>
      <name val="Arial Narrow"/>
      <family val="2"/>
    </font>
    <font>
      <sz val="10"/>
      <color theme="1"/>
      <name val="Times New Roman"/>
      <family val="1"/>
    </font>
    <font>
      <b/>
      <sz val="8"/>
      <color theme="1"/>
      <name val="Arial Narrow"/>
      <family val="2"/>
    </font>
    <font>
      <sz val="8"/>
      <color theme="1"/>
      <name val="Arial Narrow"/>
      <family val="2"/>
    </font>
    <font>
      <sz val="8"/>
      <color theme="1"/>
      <name val="Arial"/>
      <family val="2"/>
    </font>
    <font>
      <b/>
      <sz val="8"/>
      <color theme="1"/>
      <name val="Arial"/>
      <family val="2"/>
    </font>
    <font>
      <sz val="11"/>
      <color theme="1"/>
      <name val="Arial"/>
      <family val="2"/>
    </font>
    <font>
      <b/>
      <sz val="11"/>
      <color theme="1"/>
      <name val="Arial"/>
      <family val="2"/>
    </font>
    <font>
      <b/>
      <sz val="11"/>
      <name val="Calibri"/>
      <family val="2"/>
      <scheme val="minor"/>
    </font>
    <font>
      <sz val="11"/>
      <name val="Calibri"/>
      <family val="2"/>
      <scheme val="minor"/>
    </font>
    <font>
      <sz val="11"/>
      <color indexed="8"/>
      <name val="Calibri"/>
      <family val="2"/>
      <scheme val="minor"/>
    </font>
    <font>
      <b/>
      <sz val="11"/>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FFFFF"/>
        <bgColor indexed="64"/>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rgb="FF000000"/>
      </right>
      <top style="double">
        <color indexed="64"/>
      </top>
      <bottom/>
      <diagonal/>
    </border>
    <border>
      <left style="double">
        <color indexed="64"/>
      </left>
      <right/>
      <top/>
      <bottom style="medium">
        <color indexed="64"/>
      </bottom>
      <diagonal/>
    </border>
    <border>
      <left/>
      <right style="double">
        <color rgb="FF000000"/>
      </right>
      <top/>
      <bottom style="medium">
        <color indexed="64"/>
      </bottom>
      <diagonal/>
    </border>
    <border>
      <left style="double">
        <color indexed="64"/>
      </left>
      <right/>
      <top style="medium">
        <color indexed="64"/>
      </top>
      <bottom style="medium">
        <color indexed="64"/>
      </bottom>
      <diagonal/>
    </border>
    <border>
      <left/>
      <right style="double">
        <color rgb="FF000000"/>
      </right>
      <top style="medium">
        <color indexed="64"/>
      </top>
      <bottom style="medium">
        <color indexed="64"/>
      </bottom>
      <diagonal/>
    </border>
    <border>
      <left style="double">
        <color indexed="64"/>
      </left>
      <right/>
      <top style="medium">
        <color indexed="64"/>
      </top>
      <bottom style="double">
        <color rgb="FF000000"/>
      </bottom>
      <diagonal/>
    </border>
    <border>
      <left/>
      <right/>
      <top style="medium">
        <color indexed="64"/>
      </top>
      <bottom style="double">
        <color rgb="FF000000"/>
      </bottom>
      <diagonal/>
    </border>
    <border>
      <left/>
      <right style="double">
        <color rgb="FF000000"/>
      </right>
      <top style="medium">
        <color indexed="64"/>
      </top>
      <bottom style="double">
        <color rgb="FF000000"/>
      </bottom>
      <diagonal/>
    </border>
    <border>
      <left/>
      <right/>
      <top style="double">
        <color rgb="FF000000"/>
      </top>
      <bottom style="medium">
        <color indexed="64"/>
      </bottom>
      <diagonal/>
    </border>
    <border>
      <left/>
      <right style="medium">
        <color indexed="64"/>
      </right>
      <top style="double">
        <color rgb="FF000000"/>
      </top>
      <bottom style="medium">
        <color indexed="64"/>
      </bottom>
      <diagonal/>
    </border>
    <border>
      <left style="medium">
        <color indexed="64"/>
      </left>
      <right/>
      <top style="double">
        <color rgb="FF000000"/>
      </top>
      <bottom style="medium">
        <color indexed="64"/>
      </bottom>
      <diagonal/>
    </border>
    <border>
      <left style="medium">
        <color indexed="64"/>
      </left>
      <right/>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auto="1"/>
      </left>
      <right style="hair">
        <color auto="1"/>
      </right>
      <top style="medium">
        <color auto="1"/>
      </top>
      <bottom style="hair">
        <color auto="1"/>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medium">
        <color indexed="64"/>
      </left>
      <right style="hair">
        <color auto="1"/>
      </right>
      <top style="hair">
        <color auto="1"/>
      </top>
      <bottom style="hair">
        <color auto="1"/>
      </bottom>
      <diagonal/>
    </border>
    <border>
      <left style="medium">
        <color indexed="64"/>
      </left>
      <right style="hair">
        <color auto="1"/>
      </right>
      <top style="hair">
        <color auto="1"/>
      </top>
      <bottom/>
      <diagonal/>
    </border>
    <border>
      <left style="medium">
        <color indexed="64"/>
      </left>
      <right style="hair">
        <color auto="1"/>
      </right>
      <top/>
      <bottom style="hair">
        <color auto="1"/>
      </bottom>
      <diagonal/>
    </border>
  </borders>
  <cellStyleXfs count="7">
    <xf numFmtId="0" fontId="0" fillId="0" borderId="0"/>
    <xf numFmtId="43" fontId="1" fillId="0" borderId="0" applyFont="0" applyFill="0" applyBorder="0" applyAlignment="0" applyProtection="0"/>
    <xf numFmtId="0" fontId="3" fillId="0" borderId="0"/>
    <xf numFmtId="164" fontId="1" fillId="0" borderId="0" applyFont="0" applyFill="0" applyBorder="0" applyAlignment="0" applyProtection="0"/>
    <xf numFmtId="43" fontId="1" fillId="0" borderId="0" applyFont="0" applyFill="0" applyBorder="0" applyAlignment="0" applyProtection="0"/>
    <xf numFmtId="0" fontId="3" fillId="0" borderId="0"/>
    <xf numFmtId="0" fontId="3" fillId="0" borderId="0"/>
  </cellStyleXfs>
  <cellXfs count="187">
    <xf numFmtId="0" fontId="0" fillId="0" borderId="0" xfId="0"/>
    <xf numFmtId="0" fontId="0" fillId="0" borderId="0" xfId="0" applyFont="1" applyAlignment="1">
      <alignment vertical="center"/>
    </xf>
    <xf numFmtId="0" fontId="0" fillId="0" borderId="0" xfId="0" applyFont="1"/>
    <xf numFmtId="0" fontId="0" fillId="0" borderId="18" xfId="0" applyFont="1" applyBorder="1" applyAlignment="1">
      <alignment vertical="center"/>
    </xf>
    <xf numFmtId="0" fontId="0" fillId="0" borderId="15" xfId="0" applyFont="1" applyBorder="1" applyAlignment="1">
      <alignment vertical="center"/>
    </xf>
    <xf numFmtId="0" fontId="0" fillId="0" borderId="24" xfId="0" applyFont="1" applyBorder="1" applyAlignment="1">
      <alignment vertical="center"/>
    </xf>
    <xf numFmtId="0" fontId="0" fillId="4" borderId="9" xfId="0" applyFont="1" applyFill="1" applyBorder="1" applyAlignment="1">
      <alignment vertical="center"/>
    </xf>
    <xf numFmtId="0" fontId="4" fillId="2" borderId="0" xfId="0" applyFont="1" applyFill="1"/>
    <xf numFmtId="0" fontId="7" fillId="0" borderId="0" xfId="0" applyFont="1" applyAlignment="1">
      <alignment horizontal="justify" vertical="center"/>
    </xf>
    <xf numFmtId="0" fontId="8" fillId="0" borderId="6" xfId="0" applyFont="1" applyBorder="1" applyAlignment="1">
      <alignment horizontal="justify" vertical="center"/>
    </xf>
    <xf numFmtId="0" fontId="8" fillId="0" borderId="0" xfId="0" applyFont="1" applyAlignment="1">
      <alignment horizontal="center" vertical="center" wrapText="1"/>
    </xf>
    <xf numFmtId="0" fontId="10" fillId="0" borderId="8" xfId="0" applyFont="1" applyBorder="1" applyAlignment="1">
      <alignment horizontal="right" vertical="center" wrapText="1"/>
    </xf>
    <xf numFmtId="0" fontId="11" fillId="0" borderId="0" xfId="0" applyFont="1" applyAlignment="1">
      <alignment vertical="top" wrapText="1"/>
    </xf>
    <xf numFmtId="0" fontId="8" fillId="0" borderId="41" xfId="0" applyFont="1" applyBorder="1" applyAlignment="1">
      <alignment horizontal="justify" vertical="center"/>
    </xf>
    <xf numFmtId="0" fontId="11" fillId="0" borderId="44" xfId="0" applyFont="1" applyBorder="1" applyAlignment="1">
      <alignment vertical="top" wrapText="1"/>
    </xf>
    <xf numFmtId="0" fontId="8" fillId="0" borderId="41" xfId="0" applyFont="1" applyBorder="1" applyAlignment="1">
      <alignment horizontal="center" vertical="center" wrapText="1"/>
    </xf>
    <xf numFmtId="0" fontId="10" fillId="0" borderId="42" xfId="0" applyFont="1" applyBorder="1" applyAlignment="1">
      <alignment horizontal="right" vertical="center"/>
    </xf>
    <xf numFmtId="0" fontId="10" fillId="0" borderId="45" xfId="0" applyFont="1" applyBorder="1" applyAlignment="1">
      <alignment horizontal="right" vertical="center" wrapText="1"/>
    </xf>
    <xf numFmtId="0" fontId="12" fillId="5" borderId="5"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13" fillId="0" borderId="47" xfId="0" applyFont="1" applyBorder="1" applyAlignment="1">
      <alignment horizontal="justify" vertical="center"/>
    </xf>
    <xf numFmtId="0" fontId="9" fillId="0" borderId="8" xfId="0" applyFont="1" applyBorder="1" applyAlignment="1">
      <alignment horizontal="justify" vertical="center"/>
    </xf>
    <xf numFmtId="0" fontId="9" fillId="0" borderId="8" xfId="0" applyFont="1" applyBorder="1" applyAlignment="1">
      <alignment horizontal="center" vertical="center"/>
    </xf>
    <xf numFmtId="0" fontId="8" fillId="5" borderId="47" xfId="0" applyFont="1" applyFill="1" applyBorder="1" applyAlignment="1">
      <alignment horizontal="justify" vertical="center"/>
    </xf>
    <xf numFmtId="0" fontId="11" fillId="5" borderId="8" xfId="0" applyFont="1" applyFill="1" applyBorder="1" applyAlignment="1">
      <alignment vertical="center"/>
    </xf>
    <xf numFmtId="0" fontId="8" fillId="5" borderId="8" xfId="0" applyFont="1" applyFill="1" applyBorder="1" applyAlignment="1">
      <alignment horizontal="center" vertical="center"/>
    </xf>
    <xf numFmtId="0" fontId="8" fillId="5" borderId="7" xfId="0" applyFont="1" applyFill="1" applyBorder="1" applyAlignment="1">
      <alignment horizontal="justify" vertical="center"/>
    </xf>
    <xf numFmtId="0" fontId="8" fillId="5" borderId="7" xfId="0" applyFont="1" applyFill="1" applyBorder="1" applyAlignment="1">
      <alignment horizontal="center" vertical="center"/>
    </xf>
    <xf numFmtId="0" fontId="8" fillId="5" borderId="8" xfId="0" applyFont="1" applyFill="1" applyBorder="1" applyAlignment="1">
      <alignment horizontal="justify" vertical="center"/>
    </xf>
    <xf numFmtId="0" fontId="8" fillId="5" borderId="6" xfId="0" applyFont="1" applyFill="1" applyBorder="1" applyAlignment="1">
      <alignment horizontal="justify" vertical="center"/>
    </xf>
    <xf numFmtId="0" fontId="8" fillId="5" borderId="4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9" fillId="0" borderId="8" xfId="0" applyFont="1" applyBorder="1" applyAlignment="1">
      <alignment horizontal="right" vertical="center"/>
    </xf>
    <xf numFmtId="0" fontId="9" fillId="0" borderId="7" xfId="0" applyFont="1" applyBorder="1" applyAlignment="1">
      <alignment horizontal="justify" vertical="center"/>
    </xf>
    <xf numFmtId="0" fontId="9" fillId="0" borderId="47" xfId="0" applyFont="1" applyBorder="1" applyAlignment="1">
      <alignment horizontal="center" vertical="center"/>
    </xf>
    <xf numFmtId="0" fontId="8" fillId="5" borderId="47" xfId="0" applyFont="1" applyFill="1" applyBorder="1" applyAlignment="1">
      <alignment horizontal="center" vertical="center"/>
    </xf>
    <xf numFmtId="0" fontId="13" fillId="6" borderId="47" xfId="0" applyFont="1" applyFill="1" applyBorder="1" applyAlignment="1">
      <alignment horizontal="left" vertical="center" wrapText="1"/>
    </xf>
    <xf numFmtId="0" fontId="13" fillId="0" borderId="47" xfId="0" applyFont="1" applyBorder="1" applyAlignment="1">
      <alignment horizontal="left" vertical="center" wrapText="1"/>
    </xf>
    <xf numFmtId="0" fontId="13" fillId="0" borderId="47" xfId="0" applyFont="1" applyBorder="1" applyAlignment="1">
      <alignment horizontal="left" vertical="center"/>
    </xf>
    <xf numFmtId="0" fontId="8" fillId="6" borderId="8" xfId="0" applyFont="1" applyFill="1" applyBorder="1" applyAlignment="1">
      <alignment horizontal="justify" vertical="center"/>
    </xf>
    <xf numFmtId="0" fontId="14" fillId="0" borderId="0" xfId="0" applyFont="1" applyAlignment="1">
      <alignment horizontal="justify" vertical="center"/>
    </xf>
    <xf numFmtId="0" fontId="16" fillId="0" borderId="0" xfId="0" applyFont="1" applyAlignment="1">
      <alignment horizontal="justify" vertical="center"/>
    </xf>
    <xf numFmtId="0" fontId="17" fillId="0" borderId="0" xfId="0" applyFont="1" applyAlignment="1">
      <alignment horizontal="justify" vertical="center"/>
    </xf>
    <xf numFmtId="0" fontId="18" fillId="0" borderId="13" xfId="0" applyFont="1" applyBorder="1" applyAlignment="1" applyProtection="1">
      <alignment horizontal="left"/>
      <protection hidden="1"/>
    </xf>
    <xf numFmtId="0" fontId="18" fillId="0" borderId="17" xfId="0" applyFont="1" applyBorder="1" applyAlignment="1" applyProtection="1">
      <alignment horizontal="right"/>
      <protection hidden="1"/>
    </xf>
    <xf numFmtId="165" fontId="18" fillId="0" borderId="11" xfId="1" applyNumberFormat="1" applyFont="1" applyBorder="1" applyAlignment="1" applyProtection="1">
      <alignment vertical="top"/>
      <protection hidden="1"/>
    </xf>
    <xf numFmtId="0" fontId="0" fillId="0" borderId="19" xfId="0" applyFont="1" applyBorder="1" applyAlignment="1" applyProtection="1">
      <alignment horizontal="left"/>
      <protection hidden="1"/>
    </xf>
    <xf numFmtId="0" fontId="0" fillId="0" borderId="19" xfId="0" applyFont="1" applyBorder="1" applyProtection="1">
      <protection hidden="1"/>
    </xf>
    <xf numFmtId="0" fontId="0" fillId="0" borderId="20" xfId="0" applyFont="1" applyBorder="1" applyAlignment="1" applyProtection="1">
      <alignment horizontal="right"/>
      <protection hidden="1"/>
    </xf>
    <xf numFmtId="10" fontId="0" fillId="0" borderId="20" xfId="0" applyNumberFormat="1" applyFont="1" applyBorder="1" applyAlignment="1" applyProtection="1">
      <alignment horizontal="center"/>
      <protection hidden="1"/>
    </xf>
    <xf numFmtId="0" fontId="0" fillId="0" borderId="22" xfId="0" applyFont="1" applyBorder="1" applyAlignment="1" applyProtection="1">
      <alignment horizontal="left"/>
      <protection hidden="1"/>
    </xf>
    <xf numFmtId="0" fontId="0" fillId="0" borderId="22" xfId="0" applyFont="1" applyBorder="1" applyProtection="1">
      <protection hidden="1"/>
    </xf>
    <xf numFmtId="0" fontId="0" fillId="0" borderId="23" xfId="0" applyFont="1" applyBorder="1" applyAlignment="1" applyProtection="1">
      <alignment horizontal="right"/>
      <protection hidden="1"/>
    </xf>
    <xf numFmtId="10" fontId="0" fillId="0" borderId="23" xfId="0" applyNumberFormat="1" applyFont="1" applyBorder="1" applyAlignment="1" applyProtection="1">
      <alignment horizontal="center"/>
      <protection hidden="1"/>
    </xf>
    <xf numFmtId="0" fontId="0" fillId="0" borderId="25" xfId="0" applyFont="1" applyBorder="1" applyProtection="1">
      <protection hidden="1"/>
    </xf>
    <xf numFmtId="0" fontId="18" fillId="4" borderId="13" xfId="0" applyFont="1" applyFill="1" applyBorder="1" applyAlignment="1" applyProtection="1">
      <alignment horizontal="left"/>
      <protection hidden="1"/>
    </xf>
    <xf numFmtId="0" fontId="18" fillId="4" borderId="17" xfId="0" applyFont="1" applyFill="1" applyBorder="1" applyAlignment="1" applyProtection="1">
      <alignment horizontal="right"/>
      <protection hidden="1"/>
    </xf>
    <xf numFmtId="165" fontId="18" fillId="4" borderId="11" xfId="0" applyNumberFormat="1" applyFont="1" applyFill="1" applyBorder="1" applyAlignment="1" applyProtection="1">
      <alignment horizontal="right"/>
      <protection hidden="1"/>
    </xf>
    <xf numFmtId="0" fontId="2" fillId="0" borderId="9" xfId="0" applyFont="1" applyBorder="1"/>
    <xf numFmtId="0" fontId="2" fillId="0" borderId="13" xfId="0" applyFont="1" applyBorder="1" applyProtection="1">
      <protection hidden="1"/>
    </xf>
    <xf numFmtId="0" fontId="2" fillId="4" borderId="13" xfId="0" applyFont="1" applyFill="1" applyBorder="1" applyProtection="1">
      <protection hidden="1"/>
    </xf>
    <xf numFmtId="0" fontId="1" fillId="0" borderId="0" xfId="2" applyFont="1" applyAlignment="1">
      <alignment vertical="center" wrapText="1"/>
    </xf>
    <xf numFmtId="0" fontId="1" fillId="0" borderId="0" xfId="2" applyFont="1" applyAlignment="1">
      <alignment wrapText="1"/>
    </xf>
    <xf numFmtId="0" fontId="1" fillId="0" borderId="0" xfId="3" applyNumberFormat="1" applyFont="1" applyAlignment="1">
      <alignment vertical="center" wrapText="1"/>
    </xf>
    <xf numFmtId="0" fontId="1" fillId="2" borderId="1" xfId="2" applyFont="1" applyFill="1" applyBorder="1" applyAlignment="1">
      <alignment horizontal="centerContinuous" vertical="center" wrapText="1"/>
    </xf>
    <xf numFmtId="0" fontId="1" fillId="2" borderId="2" xfId="2" applyFont="1" applyFill="1" applyBorder="1" applyAlignment="1">
      <alignment horizontal="centerContinuous" vertical="center" wrapText="1"/>
    </xf>
    <xf numFmtId="0" fontId="1" fillId="2" borderId="3" xfId="2" applyFont="1" applyFill="1" applyBorder="1" applyAlignment="1">
      <alignment horizontal="centerContinuous" vertical="center" wrapText="1"/>
    </xf>
    <xf numFmtId="0" fontId="1" fillId="2" borderId="4" xfId="2" applyFont="1" applyFill="1" applyBorder="1" applyAlignment="1">
      <alignment horizontal="centerContinuous" vertical="center" wrapText="1"/>
    </xf>
    <xf numFmtId="0" fontId="1" fillId="2" borderId="0" xfId="2" applyFont="1" applyFill="1" applyBorder="1" applyAlignment="1">
      <alignment horizontal="centerContinuous" vertical="center" wrapText="1"/>
    </xf>
    <xf numFmtId="0" fontId="1" fillId="2" borderId="5" xfId="2" applyFont="1" applyFill="1" applyBorder="1" applyAlignment="1">
      <alignment horizontal="centerContinuous" vertical="center" wrapText="1"/>
    </xf>
    <xf numFmtId="0" fontId="1" fillId="2" borderId="6" xfId="2" applyFont="1" applyFill="1" applyBorder="1" applyAlignment="1">
      <alignment vertical="center" wrapText="1"/>
    </xf>
    <xf numFmtId="0" fontId="1" fillId="2" borderId="7" xfId="2" applyFont="1" applyFill="1" applyBorder="1" applyAlignment="1">
      <alignment vertical="center" wrapText="1"/>
    </xf>
    <xf numFmtId="0" fontId="1" fillId="2" borderId="7" xfId="3" applyNumberFormat="1" applyFont="1" applyFill="1" applyBorder="1" applyAlignment="1">
      <alignment vertical="center" wrapText="1"/>
    </xf>
    <xf numFmtId="0" fontId="1" fillId="2" borderId="8" xfId="3" applyNumberFormat="1" applyFont="1" applyFill="1" applyBorder="1" applyAlignment="1">
      <alignment vertical="center" wrapText="1"/>
    </xf>
    <xf numFmtId="0" fontId="1" fillId="0" borderId="0" xfId="2" applyFont="1" applyFill="1" applyBorder="1" applyAlignment="1">
      <alignment vertical="center" wrapText="1"/>
    </xf>
    <xf numFmtId="0" fontId="1" fillId="0" borderId="0" xfId="2" applyFont="1" applyFill="1" applyBorder="1" applyAlignment="1">
      <alignment wrapText="1"/>
    </xf>
    <xf numFmtId="0" fontId="1" fillId="0" borderId="0" xfId="3" applyNumberFormat="1" applyFont="1" applyFill="1" applyBorder="1" applyAlignment="1">
      <alignment vertical="center" wrapText="1"/>
    </xf>
    <xf numFmtId="0" fontId="1" fillId="4" borderId="53" xfId="2" applyFont="1" applyFill="1" applyBorder="1" applyAlignment="1">
      <alignment vertical="center"/>
    </xf>
    <xf numFmtId="165" fontId="1" fillId="0" borderId="21" xfId="1" applyNumberFormat="1" applyFont="1" applyBorder="1" applyProtection="1">
      <protection hidden="1"/>
    </xf>
    <xf numFmtId="165" fontId="1" fillId="0" borderId="16" xfId="1" applyNumberFormat="1" applyFont="1" applyBorder="1" applyProtection="1">
      <protection hidden="1"/>
    </xf>
    <xf numFmtId="0" fontId="19" fillId="0" borderId="25" xfId="0" applyFont="1" applyBorder="1" applyAlignment="1" applyProtection="1">
      <alignment horizontal="left"/>
      <protection hidden="1"/>
    </xf>
    <xf numFmtId="0" fontId="19" fillId="0" borderId="26" xfId="0" applyFont="1" applyBorder="1" applyAlignment="1" applyProtection="1">
      <alignment horizontal="right"/>
      <protection hidden="1"/>
    </xf>
    <xf numFmtId="10" fontId="19" fillId="0" borderId="26" xfId="0" applyNumberFormat="1" applyFont="1" applyBorder="1" applyAlignment="1" applyProtection="1">
      <alignment horizontal="center"/>
      <protection hidden="1"/>
    </xf>
    <xf numFmtId="165" fontId="19" fillId="0" borderId="27" xfId="1" applyNumberFormat="1" applyFont="1" applyBorder="1" applyProtection="1">
      <protection hidden="1"/>
    </xf>
    <xf numFmtId="0" fontId="1" fillId="0" borderId="13" xfId="2" quotePrefix="1" applyFont="1" applyBorder="1" applyAlignment="1">
      <alignment horizontal="centerContinuous" vertical="center" wrapText="1"/>
    </xf>
    <xf numFmtId="0" fontId="1" fillId="0" borderId="14" xfId="2" quotePrefix="1" applyFont="1" applyBorder="1" applyAlignment="1">
      <alignment horizontal="centerContinuous" vertical="center" wrapText="1"/>
    </xf>
    <xf numFmtId="0" fontId="1" fillId="4" borderId="51" xfId="2" applyFont="1" applyFill="1" applyBorder="1" applyAlignment="1" applyProtection="1">
      <alignment horizontal="center" vertical="center" wrapText="1"/>
      <protection hidden="1"/>
    </xf>
    <xf numFmtId="4" fontId="1" fillId="4" borderId="51" xfId="2" applyNumberFormat="1" applyFont="1" applyFill="1" applyBorder="1" applyAlignment="1">
      <alignment horizontal="right" vertical="center" wrapText="1"/>
    </xf>
    <xf numFmtId="0" fontId="1" fillId="4" borderId="51" xfId="3" applyNumberFormat="1" applyFont="1" applyFill="1" applyBorder="1" applyAlignment="1" applyProtection="1">
      <alignment horizontal="right" vertical="center" wrapText="1"/>
      <protection hidden="1"/>
    </xf>
    <xf numFmtId="0" fontId="1" fillId="4" borderId="52" xfId="3" applyNumberFormat="1" applyFont="1" applyFill="1" applyBorder="1" applyAlignment="1">
      <alignment vertical="center" wrapText="1"/>
    </xf>
    <xf numFmtId="0" fontId="19" fillId="0" borderId="59" xfId="2" applyFont="1" applyBorder="1" applyAlignment="1" applyProtection="1">
      <alignment horizontal="center" vertical="center" wrapText="1"/>
      <protection locked="0" hidden="1"/>
    </xf>
    <xf numFmtId="0" fontId="19" fillId="0" borderId="53" xfId="2" applyFont="1" applyBorder="1" applyAlignment="1" applyProtection="1">
      <alignment vertical="top" wrapText="1"/>
      <protection hidden="1"/>
    </xf>
    <xf numFmtId="0" fontId="1" fillId="0" borderId="53" xfId="2" applyFont="1" applyBorder="1" applyAlignment="1" applyProtection="1">
      <alignment horizontal="center" vertical="center" wrapText="1"/>
      <protection hidden="1"/>
    </xf>
    <xf numFmtId="4" fontId="1" fillId="0" borderId="53" xfId="2" applyNumberFormat="1" applyFont="1" applyFill="1" applyBorder="1" applyAlignment="1">
      <alignment horizontal="right" vertical="center" wrapText="1"/>
    </xf>
    <xf numFmtId="166" fontId="1" fillId="0" borderId="53" xfId="2" applyNumberFormat="1" applyFont="1" applyBorder="1" applyAlignment="1">
      <alignment vertical="center" wrapText="1"/>
    </xf>
    <xf numFmtId="166" fontId="1" fillId="0" borderId="54" xfId="2" applyNumberFormat="1" applyFont="1" applyBorder="1" applyAlignment="1">
      <alignment vertical="center" wrapText="1"/>
    </xf>
    <xf numFmtId="0" fontId="1" fillId="0" borderId="53" xfId="2" applyFont="1" applyBorder="1" applyAlignment="1" applyProtection="1">
      <alignment horizontal="center" vertical="top" wrapText="1"/>
      <protection hidden="1"/>
    </xf>
    <xf numFmtId="0" fontId="19" fillId="0" borderId="53" xfId="2" quotePrefix="1" applyFont="1" applyBorder="1" applyAlignment="1" applyProtection="1">
      <alignment horizontal="left" vertical="top" wrapText="1"/>
      <protection hidden="1"/>
    </xf>
    <xf numFmtId="0" fontId="1" fillId="4" borderId="53" xfId="2" applyFont="1" applyFill="1" applyBorder="1" applyAlignment="1" applyProtection="1">
      <alignment horizontal="center" vertical="center" wrapText="1"/>
      <protection hidden="1"/>
    </xf>
    <xf numFmtId="4" fontId="1" fillId="4" borderId="53" xfId="2" applyNumberFormat="1" applyFont="1" applyFill="1" applyBorder="1" applyAlignment="1">
      <alignment horizontal="right" vertical="center" wrapText="1"/>
    </xf>
    <xf numFmtId="166" fontId="1" fillId="4" borderId="53" xfId="2" applyNumberFormat="1" applyFont="1" applyFill="1" applyBorder="1" applyAlignment="1">
      <alignment vertical="center" wrapText="1"/>
    </xf>
    <xf numFmtId="166" fontId="1" fillId="4" borderId="54" xfId="2" applyNumberFormat="1" applyFont="1" applyFill="1" applyBorder="1" applyAlignment="1">
      <alignment vertical="center" wrapText="1"/>
    </xf>
    <xf numFmtId="0" fontId="19" fillId="0" borderId="53" xfId="2" applyFont="1" applyBorder="1" applyAlignment="1" applyProtection="1">
      <alignment vertical="top"/>
      <protection hidden="1"/>
    </xf>
    <xf numFmtId="0" fontId="19" fillId="0" borderId="53" xfId="2" applyFont="1" applyBorder="1" applyAlignment="1" applyProtection="1">
      <alignment horizontal="center" vertical="center" wrapText="1"/>
      <protection hidden="1"/>
    </xf>
    <xf numFmtId="4" fontId="19" fillId="0" borderId="53" xfId="2" applyNumberFormat="1" applyFont="1" applyFill="1" applyBorder="1" applyAlignment="1">
      <alignment horizontal="right" vertical="center" wrapText="1"/>
    </xf>
    <xf numFmtId="0" fontId="19" fillId="2" borderId="53" xfId="2" applyFont="1" applyFill="1" applyBorder="1" applyAlignment="1" applyProtection="1">
      <alignment vertical="top" wrapText="1"/>
      <protection hidden="1"/>
    </xf>
    <xf numFmtId="0" fontId="19" fillId="2" borderId="53" xfId="2" applyFont="1" applyFill="1" applyBorder="1" applyAlignment="1" applyProtection="1">
      <alignment horizontal="center" vertical="center" wrapText="1"/>
      <protection hidden="1"/>
    </xf>
    <xf numFmtId="4" fontId="19" fillId="2" borderId="53" xfId="2" applyNumberFormat="1" applyFont="1" applyFill="1" applyBorder="1" applyAlignment="1">
      <alignment horizontal="right" vertical="center" wrapText="1"/>
    </xf>
    <xf numFmtId="166" fontId="19" fillId="0" borderId="54" xfId="2" applyNumberFormat="1" applyFont="1" applyBorder="1" applyAlignment="1">
      <alignment vertical="center" wrapText="1"/>
    </xf>
    <xf numFmtId="0" fontId="1" fillId="4" borderId="53" xfId="2" applyFont="1" applyFill="1" applyBorder="1" applyAlignment="1" applyProtection="1">
      <alignment horizontal="center" vertical="top" wrapText="1"/>
      <protection hidden="1"/>
    </xf>
    <xf numFmtId="165" fontId="1" fillId="4" borderId="53" xfId="4" applyNumberFormat="1" applyFont="1" applyFill="1" applyBorder="1" applyAlignment="1" applyProtection="1">
      <alignment horizontal="right" vertical="top"/>
      <protection hidden="1"/>
    </xf>
    <xf numFmtId="0" fontId="19" fillId="0" borderId="60" xfId="2" applyFont="1" applyBorder="1" applyAlignment="1" applyProtection="1">
      <alignment horizontal="center" vertical="center" wrapText="1"/>
      <protection locked="0" hidden="1"/>
    </xf>
    <xf numFmtId="0" fontId="19" fillId="2" borderId="55" xfId="2" applyFont="1" applyFill="1" applyBorder="1" applyAlignment="1" applyProtection="1">
      <alignment vertical="top" wrapText="1"/>
      <protection hidden="1"/>
    </xf>
    <xf numFmtId="0" fontId="19" fillId="2" borderId="55" xfId="2" applyFont="1" applyFill="1" applyBorder="1" applyAlignment="1" applyProtection="1">
      <alignment horizontal="center" vertical="center" wrapText="1"/>
      <protection hidden="1"/>
    </xf>
    <xf numFmtId="4" fontId="19" fillId="2" borderId="55" xfId="2" applyNumberFormat="1" applyFont="1" applyFill="1" applyBorder="1" applyAlignment="1">
      <alignment horizontal="right" vertical="center" wrapText="1"/>
    </xf>
    <xf numFmtId="166" fontId="19" fillId="0" borderId="56" xfId="2" applyNumberFormat="1" applyFont="1" applyBorder="1" applyAlignment="1">
      <alignment vertical="center" wrapText="1"/>
    </xf>
    <xf numFmtId="0" fontId="19" fillId="4" borderId="57" xfId="2" applyFont="1" applyFill="1" applyBorder="1" applyAlignment="1" applyProtection="1">
      <alignment horizontal="center" vertical="center" wrapText="1"/>
      <protection hidden="1"/>
    </xf>
    <xf numFmtId="4" fontId="19" fillId="4" borderId="57" xfId="2" applyNumberFormat="1" applyFont="1" applyFill="1" applyBorder="1" applyAlignment="1">
      <alignment horizontal="right" vertical="center" wrapText="1"/>
    </xf>
    <xf numFmtId="166" fontId="19" fillId="4" borderId="57" xfId="2" applyNumberFormat="1" applyFont="1" applyFill="1" applyBorder="1" applyAlignment="1">
      <alignment vertical="center" wrapText="1"/>
    </xf>
    <xf numFmtId="166" fontId="1" fillId="4" borderId="58" xfId="2" applyNumberFormat="1" applyFont="1" applyFill="1" applyBorder="1" applyAlignment="1">
      <alignment vertical="center" wrapText="1"/>
    </xf>
    <xf numFmtId="165" fontId="1" fillId="4" borderId="53" xfId="4" applyNumberFormat="1" applyFont="1" applyFill="1" applyBorder="1" applyAlignment="1" applyProtection="1">
      <alignment horizontal="center" vertical="center"/>
      <protection hidden="1"/>
    </xf>
    <xf numFmtId="0" fontId="19" fillId="0" borderId="55" xfId="2" applyFont="1" applyBorder="1" applyAlignment="1" applyProtection="1">
      <alignment vertical="top" wrapText="1"/>
      <protection hidden="1"/>
    </xf>
    <xf numFmtId="0" fontId="19" fillId="0" borderId="55" xfId="2" applyFont="1" applyBorder="1" applyAlignment="1" applyProtection="1">
      <alignment horizontal="center" vertical="center" wrapText="1"/>
      <protection hidden="1"/>
    </xf>
    <xf numFmtId="4" fontId="19" fillId="0" borderId="55" xfId="2" applyNumberFormat="1" applyFont="1" applyFill="1" applyBorder="1" applyAlignment="1">
      <alignment horizontal="right" vertical="center" wrapText="1"/>
    </xf>
    <xf numFmtId="0" fontId="21" fillId="3" borderId="9" xfId="2" applyFont="1" applyFill="1" applyBorder="1" applyAlignment="1">
      <alignment horizontal="center" vertical="center" wrapText="1"/>
    </xf>
    <xf numFmtId="0" fontId="21" fillId="3" borderId="10" xfId="2" applyFont="1" applyFill="1" applyBorder="1" applyAlignment="1">
      <alignment horizontal="center" vertical="center" wrapText="1"/>
    </xf>
    <xf numFmtId="0" fontId="21" fillId="3" borderId="10" xfId="3" applyNumberFormat="1" applyFont="1" applyFill="1" applyBorder="1" applyAlignment="1">
      <alignment horizontal="center" vertical="center" wrapText="1"/>
    </xf>
    <xf numFmtId="0" fontId="21" fillId="3" borderId="11" xfId="3" applyNumberFormat="1" applyFont="1" applyFill="1" applyBorder="1" applyAlignment="1">
      <alignment horizontal="center" vertical="center" wrapText="1"/>
    </xf>
    <xf numFmtId="0" fontId="0" fillId="0" borderId="12" xfId="2" quotePrefix="1" applyFont="1" applyBorder="1" applyAlignment="1">
      <alignment horizontal="centerContinuous" vertical="center" wrapText="1"/>
    </xf>
    <xf numFmtId="0" fontId="18" fillId="4" borderId="50" xfId="2" applyFont="1" applyFill="1" applyBorder="1" applyAlignment="1" applyProtection="1">
      <alignment horizontal="center" vertical="center" wrapText="1"/>
      <protection locked="0" hidden="1"/>
    </xf>
    <xf numFmtId="0" fontId="18" fillId="4" borderId="51" xfId="2" applyFont="1" applyFill="1" applyBorder="1" applyAlignment="1" applyProtection="1">
      <alignment vertical="top" wrapText="1"/>
      <protection hidden="1"/>
    </xf>
    <xf numFmtId="0" fontId="18" fillId="4" borderId="59" xfId="2" applyFont="1" applyFill="1" applyBorder="1" applyAlignment="1" applyProtection="1">
      <alignment horizontal="center" vertical="center" wrapText="1"/>
      <protection locked="0" hidden="1"/>
    </xf>
    <xf numFmtId="0" fontId="18" fillId="4" borderId="53" xfId="2" applyFont="1" applyFill="1" applyBorder="1" applyAlignment="1" applyProtection="1">
      <alignment vertical="top" wrapText="1"/>
      <protection hidden="1"/>
    </xf>
    <xf numFmtId="0" fontId="18" fillId="4" borderId="53" xfId="2" quotePrefix="1" applyFont="1" applyFill="1" applyBorder="1" applyAlignment="1" applyProtection="1">
      <alignment horizontal="left" vertical="top" wrapText="1"/>
      <protection hidden="1"/>
    </xf>
    <xf numFmtId="0" fontId="18" fillId="4" borderId="61" xfId="2" applyFont="1" applyFill="1" applyBorder="1" applyAlignment="1" applyProtection="1">
      <alignment horizontal="center" vertical="center" wrapText="1"/>
      <protection locked="0" hidden="1"/>
    </xf>
    <xf numFmtId="0" fontId="18" fillId="4" borderId="57" xfId="2" quotePrefix="1" applyFont="1" applyFill="1" applyBorder="1" applyAlignment="1" applyProtection="1">
      <alignment horizontal="left" vertical="top" wrapText="1"/>
      <protection hidden="1"/>
    </xf>
    <xf numFmtId="0" fontId="2" fillId="4" borderId="53" xfId="2" quotePrefix="1" applyFont="1" applyFill="1" applyBorder="1" applyAlignment="1">
      <alignment horizontal="left" vertical="center" wrapText="1"/>
    </xf>
    <xf numFmtId="0" fontId="9" fillId="0" borderId="12" xfId="0" applyFont="1" applyBorder="1" applyAlignment="1">
      <alignment horizontal="center" vertical="center"/>
    </xf>
    <xf numFmtId="0" fontId="9" fillId="0" borderId="48" xfId="0" applyFont="1" applyBorder="1" applyAlignment="1">
      <alignment horizontal="center" vertical="center"/>
    </xf>
    <xf numFmtId="0" fontId="8" fillId="0" borderId="12" xfId="0" applyFont="1" applyBorder="1" applyAlignment="1">
      <alignment horizontal="justify" vertical="center"/>
    </xf>
    <xf numFmtId="0" fontId="8" fillId="0" borderId="13" xfId="0" applyFont="1" applyBorder="1" applyAlignment="1">
      <alignment horizontal="justify" vertical="center"/>
    </xf>
    <xf numFmtId="0" fontId="8" fillId="0" borderId="48" xfId="0" applyFont="1" applyBorder="1" applyAlignment="1">
      <alignment horizontal="justify" vertical="center"/>
    </xf>
    <xf numFmtId="0" fontId="9" fillId="5" borderId="12" xfId="0" applyFont="1" applyFill="1" applyBorder="1" applyAlignment="1">
      <alignment horizontal="justify" vertical="center"/>
    </xf>
    <xf numFmtId="0" fontId="9" fillId="5" borderId="48" xfId="0" applyFont="1" applyFill="1" applyBorder="1" applyAlignment="1">
      <alignment horizontal="justify" vertical="center"/>
    </xf>
    <xf numFmtId="0" fontId="14" fillId="0" borderId="0" xfId="0" quotePrefix="1" applyFont="1" applyAlignment="1">
      <alignment horizontal="left" vertical="center" wrapText="1"/>
    </xf>
    <xf numFmtId="0" fontId="14" fillId="0" borderId="0" xfId="0" applyFont="1" applyAlignment="1">
      <alignment horizontal="left" vertical="center"/>
    </xf>
    <xf numFmtId="0" fontId="8" fillId="5" borderId="49" xfId="0" applyFont="1" applyFill="1" applyBorder="1" applyAlignment="1">
      <alignment horizontal="right" vertical="center"/>
    </xf>
    <xf numFmtId="0" fontId="8" fillId="5" borderId="13" xfId="0" applyFont="1" applyFill="1" applyBorder="1" applyAlignment="1">
      <alignment horizontal="right" vertical="center"/>
    </xf>
    <xf numFmtId="0" fontId="8" fillId="5" borderId="14" xfId="0" applyFont="1" applyFill="1" applyBorder="1" applyAlignment="1">
      <alignment horizontal="right" vertical="center"/>
    </xf>
    <xf numFmtId="0" fontId="9" fillId="6" borderId="12" xfId="0" applyFont="1" applyFill="1" applyBorder="1" applyAlignment="1">
      <alignment horizontal="justify" vertical="center"/>
    </xf>
    <xf numFmtId="0" fontId="9" fillId="6" borderId="14" xfId="0" applyFont="1" applyFill="1" applyBorder="1" applyAlignment="1">
      <alignment horizontal="justify" vertical="center"/>
    </xf>
    <xf numFmtId="0" fontId="8" fillId="6" borderId="12" xfId="0" applyFont="1" applyFill="1" applyBorder="1" applyAlignment="1">
      <alignment horizontal="right" vertical="center"/>
    </xf>
    <xf numFmtId="0" fontId="8" fillId="6" borderId="13" xfId="0" applyFont="1" applyFill="1" applyBorder="1" applyAlignment="1">
      <alignment horizontal="right" vertical="center"/>
    </xf>
    <xf numFmtId="0" fontId="8" fillId="6" borderId="14" xfId="0" applyFont="1" applyFill="1" applyBorder="1" applyAlignment="1">
      <alignment horizontal="right" vertical="center"/>
    </xf>
    <xf numFmtId="0" fontId="8" fillId="5" borderId="12" xfId="0" applyFont="1" applyFill="1" applyBorder="1" applyAlignment="1">
      <alignment horizontal="justify" vertical="center"/>
    </xf>
    <xf numFmtId="0" fontId="8" fillId="5" borderId="48" xfId="0" applyFont="1" applyFill="1" applyBorder="1" applyAlignment="1">
      <alignment horizontal="justify" vertical="center"/>
    </xf>
    <xf numFmtId="0" fontId="8" fillId="0" borderId="42" xfId="0" applyFont="1" applyBorder="1" applyAlignment="1">
      <alignment horizontal="right" vertical="center" wrapText="1"/>
    </xf>
    <xf numFmtId="0" fontId="8" fillId="0" borderId="43" xfId="0" applyFont="1" applyBorder="1" applyAlignment="1">
      <alignment horizontal="right" vertical="center" wrapText="1"/>
    </xf>
    <xf numFmtId="0" fontId="8" fillId="5" borderId="12" xfId="0" applyFont="1" applyFill="1" applyBorder="1" applyAlignment="1">
      <alignment horizontal="center" vertical="center"/>
    </xf>
    <xf numFmtId="0" fontId="8" fillId="5" borderId="14" xfId="0" applyFont="1" applyFill="1" applyBorder="1" applyAlignment="1">
      <alignment horizontal="center" vertical="center"/>
    </xf>
    <xf numFmtId="0" fontId="12" fillId="5" borderId="46" xfId="0" applyFont="1" applyFill="1" applyBorder="1" applyAlignment="1">
      <alignment horizontal="center" vertical="center" wrapText="1"/>
    </xf>
    <xf numFmtId="0" fontId="12" fillId="5" borderId="47" xfId="0" applyFont="1" applyFill="1" applyBorder="1" applyAlignment="1">
      <alignment horizontal="center" vertical="center" wrapText="1"/>
    </xf>
    <xf numFmtId="0" fontId="8" fillId="5" borderId="13" xfId="0" applyFont="1" applyFill="1" applyBorder="1" applyAlignment="1">
      <alignment horizontal="justify" vertical="center"/>
    </xf>
    <xf numFmtId="0" fontId="8" fillId="5" borderId="14" xfId="0" applyFont="1" applyFill="1" applyBorder="1" applyAlignment="1">
      <alignment horizontal="justify" vertical="center"/>
    </xf>
    <xf numFmtId="0" fontId="8" fillId="0" borderId="35" xfId="0" applyFont="1" applyBorder="1" applyAlignment="1">
      <alignment horizontal="justify" vertical="center" wrapText="1"/>
    </xf>
    <xf numFmtId="0" fontId="8" fillId="0" borderId="36" xfId="0" applyFont="1" applyBorder="1" applyAlignment="1">
      <alignment horizontal="justify" vertical="center" wrapText="1"/>
    </xf>
    <xf numFmtId="0" fontId="8" fillId="0" borderId="37" xfId="0" applyFont="1" applyBorder="1" applyAlignment="1">
      <alignment horizontal="justify"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34" xfId="0" applyFont="1" applyBorder="1" applyAlignment="1">
      <alignment horizontal="justify" vertical="center" wrapText="1"/>
    </xf>
    <xf numFmtId="0" fontId="12" fillId="5" borderId="46" xfId="0" applyFont="1" applyFill="1" applyBorder="1" applyAlignment="1">
      <alignment horizontal="center" vertical="center"/>
    </xf>
    <xf numFmtId="0" fontId="12" fillId="5" borderId="47" xfId="0" applyFont="1" applyFill="1" applyBorder="1" applyAlignment="1">
      <alignment horizontal="center" vertical="center"/>
    </xf>
    <xf numFmtId="0" fontId="8" fillId="0" borderId="38" xfId="0" applyFont="1" applyBorder="1" applyAlignment="1">
      <alignment horizontal="right" vertical="center" wrapText="1"/>
    </xf>
    <xf numFmtId="0" fontId="8" fillId="0" borderId="39" xfId="0" applyFont="1" applyBorder="1" applyAlignment="1">
      <alignment horizontal="right" vertical="center" wrapText="1"/>
    </xf>
    <xf numFmtId="0" fontId="9" fillId="0" borderId="40" xfId="0" applyFont="1" applyBorder="1" applyAlignment="1">
      <alignment horizontal="right" vertical="center"/>
    </xf>
    <xf numFmtId="0" fontId="9" fillId="0" borderId="38" xfId="0" applyFont="1" applyBorder="1" applyAlignment="1">
      <alignment horizontal="right" vertical="center"/>
    </xf>
    <xf numFmtId="0" fontId="8" fillId="0" borderId="13" xfId="0" applyFont="1" applyBorder="1" applyAlignment="1">
      <alignment horizontal="right" vertical="center" wrapText="1"/>
    </xf>
    <xf numFmtId="0" fontId="8" fillId="0" borderId="14" xfId="0" applyFont="1" applyBorder="1" applyAlignment="1">
      <alignment horizontal="right" vertical="center" wrapText="1"/>
    </xf>
    <xf numFmtId="0" fontId="8" fillId="0" borderId="12" xfId="0" applyFont="1" applyBorder="1" applyAlignment="1">
      <alignment horizontal="right" vertical="center" wrapText="1"/>
    </xf>
  </cellXfs>
  <cellStyles count="7">
    <cellStyle name="Comma 2" xfId="4"/>
    <cellStyle name="Currency [0] 2" xfId="3"/>
    <cellStyle name="Millares" xfId="1" builtinId="3"/>
    <cellStyle name="Normal" xfId="0" builtinId="0"/>
    <cellStyle name="Normal 2" xfId="2"/>
    <cellStyle name="Normal 2 2 2" xfId="5"/>
    <cellStyle name="Normal 3"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ODO%20JENNYFFER/SDR/2019/01.%20SITUADO%20FISCAL%202019/GRUPO%203-S.F.2019/01.%20PROYECTOS%20GRUPO%203_PPTO-BP/SABANA%20GRUPO%203-SF_PPTO%20B.P.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riela/AppData/Local/Temp/Users/Ana%20Maria/Desktop/ANEXOS%20POAI%202010%20-%20PROPUESTA%20INICIAL%20AJUSTADA/Documents%20and%20Settings/Wvillota.EDUCACION/Mis%20documentos/COPIA%20ENTREGA%20PLANEACION%20PAOI%202010%20AGOST%2025-09/DATA%202010%20EDUCACION/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ABANA"/>
      <sheetName val="ANEXO 5"/>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efreshError="1">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97"/>
  <sheetViews>
    <sheetView showGridLines="0" tabSelected="1" workbookViewId="0">
      <selection activeCell="C38" sqref="C38"/>
    </sheetView>
  </sheetViews>
  <sheetFormatPr baseColWidth="10" defaultRowHeight="15" x14ac:dyDescent="0.25"/>
  <cols>
    <col min="1" max="2" width="11.42578125" style="2"/>
    <col min="3" max="3" width="64.28515625" style="2" customWidth="1"/>
    <col min="4" max="6" width="11.42578125" style="2"/>
    <col min="7" max="7" width="12.28515625" style="2" bestFit="1" customWidth="1"/>
    <col min="8" max="16384" width="11.42578125" style="2"/>
  </cols>
  <sheetData>
    <row r="1" spans="2:7" ht="15.75" thickBot="1" x14ac:dyDescent="0.3">
      <c r="B1" s="61"/>
      <c r="C1" s="62"/>
      <c r="D1" s="61"/>
      <c r="E1" s="61"/>
      <c r="F1" s="63"/>
      <c r="G1" s="63"/>
    </row>
    <row r="2" spans="2:7" x14ac:dyDescent="0.25">
      <c r="B2" s="64" t="s">
        <v>0</v>
      </c>
      <c r="C2" s="65"/>
      <c r="D2" s="65"/>
      <c r="E2" s="65"/>
      <c r="F2" s="65"/>
      <c r="G2" s="66"/>
    </row>
    <row r="3" spans="2:7" x14ac:dyDescent="0.25">
      <c r="B3" s="67" t="s">
        <v>1</v>
      </c>
      <c r="C3" s="68"/>
      <c r="D3" s="68"/>
      <c r="E3" s="68"/>
      <c r="F3" s="68"/>
      <c r="G3" s="69"/>
    </row>
    <row r="4" spans="2:7" ht="15.75" thickBot="1" x14ac:dyDescent="0.3">
      <c r="B4" s="70"/>
      <c r="C4" s="71"/>
      <c r="D4" s="71"/>
      <c r="E4" s="71"/>
      <c r="F4" s="72"/>
      <c r="G4" s="73"/>
    </row>
    <row r="5" spans="2:7" ht="15.75" thickBot="1" x14ac:dyDescent="0.3">
      <c r="B5" s="128" t="s">
        <v>181</v>
      </c>
      <c r="C5" s="84"/>
      <c r="D5" s="84"/>
      <c r="E5" s="84"/>
      <c r="F5" s="84"/>
      <c r="G5" s="85"/>
    </row>
    <row r="6" spans="2:7" ht="15.75" thickBot="1" x14ac:dyDescent="0.3">
      <c r="B6" s="74"/>
      <c r="C6" s="75"/>
      <c r="D6" s="74"/>
      <c r="E6" s="74"/>
      <c r="F6" s="76"/>
      <c r="G6" s="76"/>
    </row>
    <row r="7" spans="2:7" s="1" customFormat="1" ht="30.75" thickBot="1" x14ac:dyDescent="0.3">
      <c r="B7" s="124" t="s">
        <v>2</v>
      </c>
      <c r="C7" s="125" t="s">
        <v>3</v>
      </c>
      <c r="D7" s="125" t="s">
        <v>4</v>
      </c>
      <c r="E7" s="125" t="s">
        <v>5</v>
      </c>
      <c r="F7" s="126" t="s">
        <v>6</v>
      </c>
      <c r="G7" s="127" t="s">
        <v>7</v>
      </c>
    </row>
    <row r="8" spans="2:7" ht="15.75" thickBot="1" x14ac:dyDescent="0.3">
      <c r="B8" s="61"/>
      <c r="C8" s="62"/>
      <c r="D8" s="61"/>
      <c r="E8" s="61"/>
      <c r="F8" s="63"/>
      <c r="G8" s="63"/>
    </row>
    <row r="9" spans="2:7" ht="15" customHeight="1" x14ac:dyDescent="0.25">
      <c r="B9" s="129">
        <v>1</v>
      </c>
      <c r="C9" s="130" t="s">
        <v>8</v>
      </c>
      <c r="D9" s="86"/>
      <c r="E9" s="87"/>
      <c r="F9" s="88"/>
      <c r="G9" s="89"/>
    </row>
    <row r="10" spans="2:7" x14ac:dyDescent="0.25">
      <c r="B10" s="90" t="s">
        <v>9</v>
      </c>
      <c r="C10" s="91" t="s">
        <v>15</v>
      </c>
      <c r="D10" s="92" t="s">
        <v>10</v>
      </c>
      <c r="E10" s="93">
        <v>98.63000000000001</v>
      </c>
      <c r="F10" s="94"/>
      <c r="G10" s="95">
        <f t="shared" ref="G10:G36" si="0">ROUND(F10*E10,0)</f>
        <v>0</v>
      </c>
    </row>
    <row r="11" spans="2:7" x14ac:dyDescent="0.25">
      <c r="B11" s="90" t="s">
        <v>11</v>
      </c>
      <c r="C11" s="91" t="s">
        <v>137</v>
      </c>
      <c r="D11" s="96" t="s">
        <v>10</v>
      </c>
      <c r="E11" s="93">
        <v>98.63000000000001</v>
      </c>
      <c r="F11" s="94"/>
      <c r="G11" s="95">
        <f t="shared" si="0"/>
        <v>0</v>
      </c>
    </row>
    <row r="12" spans="2:7" x14ac:dyDescent="0.25">
      <c r="B12" s="90" t="s">
        <v>14</v>
      </c>
      <c r="C12" s="97" t="s">
        <v>138</v>
      </c>
      <c r="D12" s="92" t="s">
        <v>17</v>
      </c>
      <c r="E12" s="93">
        <v>140</v>
      </c>
      <c r="F12" s="94"/>
      <c r="G12" s="95">
        <f t="shared" si="0"/>
        <v>0</v>
      </c>
    </row>
    <row r="13" spans="2:7" x14ac:dyDescent="0.25">
      <c r="B13" s="90" t="s">
        <v>16</v>
      </c>
      <c r="C13" s="91" t="s">
        <v>139</v>
      </c>
      <c r="D13" s="92" t="s">
        <v>10</v>
      </c>
      <c r="E13" s="93">
        <v>30</v>
      </c>
      <c r="F13" s="94"/>
      <c r="G13" s="95">
        <f t="shared" si="0"/>
        <v>0</v>
      </c>
    </row>
    <row r="14" spans="2:7" x14ac:dyDescent="0.25">
      <c r="B14" s="90" t="s">
        <v>18</v>
      </c>
      <c r="C14" s="91" t="s">
        <v>12</v>
      </c>
      <c r="D14" s="92" t="s">
        <v>13</v>
      </c>
      <c r="E14" s="93">
        <v>3</v>
      </c>
      <c r="F14" s="94"/>
      <c r="G14" s="95">
        <f t="shared" si="0"/>
        <v>0</v>
      </c>
    </row>
    <row r="15" spans="2:7" x14ac:dyDescent="0.25">
      <c r="B15" s="131">
        <v>2</v>
      </c>
      <c r="C15" s="132" t="s">
        <v>140</v>
      </c>
      <c r="D15" s="98"/>
      <c r="E15" s="99"/>
      <c r="F15" s="100"/>
      <c r="G15" s="101"/>
    </row>
    <row r="16" spans="2:7" x14ac:dyDescent="0.25">
      <c r="B16" s="90" t="s">
        <v>20</v>
      </c>
      <c r="C16" s="91" t="s">
        <v>29</v>
      </c>
      <c r="D16" s="92" t="s">
        <v>13</v>
      </c>
      <c r="E16" s="93">
        <v>29.59</v>
      </c>
      <c r="F16" s="94"/>
      <c r="G16" s="95">
        <f t="shared" si="0"/>
        <v>0</v>
      </c>
    </row>
    <row r="17" spans="2:7" x14ac:dyDescent="0.25">
      <c r="B17" s="90" t="s">
        <v>21</v>
      </c>
      <c r="C17" s="91" t="s">
        <v>12</v>
      </c>
      <c r="D17" s="92" t="s">
        <v>13</v>
      </c>
      <c r="E17" s="93">
        <v>29.59</v>
      </c>
      <c r="F17" s="94"/>
      <c r="G17" s="95">
        <f t="shared" si="0"/>
        <v>0</v>
      </c>
    </row>
    <row r="18" spans="2:7" x14ac:dyDescent="0.25">
      <c r="B18" s="90" t="s">
        <v>22</v>
      </c>
      <c r="C18" s="102" t="s">
        <v>23</v>
      </c>
      <c r="D18" s="92" t="s">
        <v>10</v>
      </c>
      <c r="E18" s="93">
        <v>98.63000000000001</v>
      </c>
      <c r="F18" s="94"/>
      <c r="G18" s="95">
        <f>ROUND(F18*E18,0)</f>
        <v>0</v>
      </c>
    </row>
    <row r="19" spans="2:7" x14ac:dyDescent="0.25">
      <c r="B19" s="90" t="s">
        <v>141</v>
      </c>
      <c r="C19" s="102" t="s">
        <v>61</v>
      </c>
      <c r="D19" s="92" t="s">
        <v>13</v>
      </c>
      <c r="E19" s="93">
        <v>29.59</v>
      </c>
      <c r="F19" s="94"/>
      <c r="G19" s="95">
        <f t="shared" si="0"/>
        <v>0</v>
      </c>
    </row>
    <row r="20" spans="2:7" x14ac:dyDescent="0.25">
      <c r="B20" s="90" t="s">
        <v>142</v>
      </c>
      <c r="C20" s="102" t="s">
        <v>143</v>
      </c>
      <c r="D20" s="92" t="s">
        <v>10</v>
      </c>
      <c r="E20" s="93">
        <v>98.63000000000001</v>
      </c>
      <c r="F20" s="94"/>
      <c r="G20" s="95">
        <f t="shared" si="0"/>
        <v>0</v>
      </c>
    </row>
    <row r="21" spans="2:7" x14ac:dyDescent="0.25">
      <c r="B21" s="90" t="s">
        <v>144</v>
      </c>
      <c r="C21" s="91" t="s">
        <v>145</v>
      </c>
      <c r="D21" s="92" t="s">
        <v>34</v>
      </c>
      <c r="E21" s="93">
        <v>493.15000000000003</v>
      </c>
      <c r="F21" s="94"/>
      <c r="G21" s="95">
        <f t="shared" si="0"/>
        <v>0</v>
      </c>
    </row>
    <row r="22" spans="2:7" x14ac:dyDescent="0.25">
      <c r="B22" s="90" t="s">
        <v>146</v>
      </c>
      <c r="C22" s="91" t="s">
        <v>147</v>
      </c>
      <c r="D22" s="103" t="s">
        <v>17</v>
      </c>
      <c r="E22" s="104">
        <v>65.75</v>
      </c>
      <c r="F22" s="94"/>
      <c r="G22" s="95">
        <f t="shared" si="0"/>
        <v>0</v>
      </c>
    </row>
    <row r="23" spans="2:7" x14ac:dyDescent="0.25">
      <c r="B23" s="90" t="s">
        <v>148</v>
      </c>
      <c r="C23" s="97" t="s">
        <v>149</v>
      </c>
      <c r="D23" s="92" t="s">
        <v>17</v>
      </c>
      <c r="E23" s="93">
        <v>65.75</v>
      </c>
      <c r="F23" s="94"/>
      <c r="G23" s="95">
        <f t="shared" si="0"/>
        <v>0</v>
      </c>
    </row>
    <row r="24" spans="2:7" x14ac:dyDescent="0.25">
      <c r="B24" s="131">
        <v>3</v>
      </c>
      <c r="C24" s="133" t="s">
        <v>150</v>
      </c>
      <c r="D24" s="98"/>
      <c r="E24" s="99"/>
      <c r="F24" s="100"/>
      <c r="G24" s="101"/>
    </row>
    <row r="25" spans="2:7" x14ac:dyDescent="0.25">
      <c r="B25" s="90" t="s">
        <v>24</v>
      </c>
      <c r="C25" s="91" t="s">
        <v>29</v>
      </c>
      <c r="D25" s="92" t="s">
        <v>13</v>
      </c>
      <c r="E25" s="93">
        <v>4.75</v>
      </c>
      <c r="F25" s="94"/>
      <c r="G25" s="95">
        <f t="shared" ref="G25:G30" si="1">ROUND(F25*E25,0)</f>
        <v>0</v>
      </c>
    </row>
    <row r="26" spans="2:7" x14ac:dyDescent="0.25">
      <c r="B26" s="90" t="s">
        <v>25</v>
      </c>
      <c r="C26" s="91" t="s">
        <v>12</v>
      </c>
      <c r="D26" s="92" t="s">
        <v>13</v>
      </c>
      <c r="E26" s="93">
        <v>4.75</v>
      </c>
      <c r="F26" s="94"/>
      <c r="G26" s="95">
        <f t="shared" si="1"/>
        <v>0</v>
      </c>
    </row>
    <row r="27" spans="2:7" x14ac:dyDescent="0.25">
      <c r="B27" s="90" t="s">
        <v>22</v>
      </c>
      <c r="C27" s="102" t="s">
        <v>23</v>
      </c>
      <c r="D27" s="92" t="s">
        <v>10</v>
      </c>
      <c r="E27" s="93">
        <v>3.96</v>
      </c>
      <c r="F27" s="94"/>
      <c r="G27" s="95">
        <f>ROUND(F27*E27,0)</f>
        <v>0</v>
      </c>
    </row>
    <row r="28" spans="2:7" x14ac:dyDescent="0.25">
      <c r="B28" s="90" t="s">
        <v>141</v>
      </c>
      <c r="C28" s="102" t="s">
        <v>61</v>
      </c>
      <c r="D28" s="92" t="s">
        <v>13</v>
      </c>
      <c r="E28" s="93">
        <v>2.38</v>
      </c>
      <c r="F28" s="94"/>
      <c r="G28" s="95">
        <f>ROUND(F28*E28,0)</f>
        <v>0</v>
      </c>
    </row>
    <row r="29" spans="2:7" x14ac:dyDescent="0.25">
      <c r="B29" s="90" t="s">
        <v>26</v>
      </c>
      <c r="C29" s="91" t="s">
        <v>49</v>
      </c>
      <c r="D29" s="92" t="s">
        <v>13</v>
      </c>
      <c r="E29" s="93">
        <v>2.38</v>
      </c>
      <c r="F29" s="94"/>
      <c r="G29" s="95">
        <f t="shared" si="1"/>
        <v>0</v>
      </c>
    </row>
    <row r="30" spans="2:7" x14ac:dyDescent="0.25">
      <c r="B30" s="90" t="s">
        <v>151</v>
      </c>
      <c r="C30" s="105" t="s">
        <v>33</v>
      </c>
      <c r="D30" s="106" t="s">
        <v>34</v>
      </c>
      <c r="E30" s="107">
        <v>127.98</v>
      </c>
      <c r="F30" s="94"/>
      <c r="G30" s="108">
        <f t="shared" si="1"/>
        <v>0</v>
      </c>
    </row>
    <row r="31" spans="2:7" x14ac:dyDescent="0.25">
      <c r="B31" s="131">
        <v>4</v>
      </c>
      <c r="C31" s="132" t="s">
        <v>152</v>
      </c>
      <c r="D31" s="109"/>
      <c r="E31" s="99"/>
      <c r="F31" s="110"/>
      <c r="G31" s="101"/>
    </row>
    <row r="32" spans="2:7" x14ac:dyDescent="0.25">
      <c r="B32" s="90" t="s">
        <v>27</v>
      </c>
      <c r="C32" s="91" t="s">
        <v>29</v>
      </c>
      <c r="D32" s="92" t="s">
        <v>13</v>
      </c>
      <c r="E32" s="93">
        <v>4.5</v>
      </c>
      <c r="F32" s="94"/>
      <c r="G32" s="95">
        <f t="shared" si="0"/>
        <v>0</v>
      </c>
    </row>
    <row r="33" spans="2:7" x14ac:dyDescent="0.25">
      <c r="B33" s="90" t="s">
        <v>28</v>
      </c>
      <c r="C33" s="91" t="s">
        <v>12</v>
      </c>
      <c r="D33" s="92" t="s">
        <v>13</v>
      </c>
      <c r="E33" s="93">
        <v>4.5</v>
      </c>
      <c r="F33" s="94"/>
      <c r="G33" s="95">
        <f t="shared" si="0"/>
        <v>0</v>
      </c>
    </row>
    <row r="34" spans="2:7" x14ac:dyDescent="0.25">
      <c r="B34" s="90" t="s">
        <v>30</v>
      </c>
      <c r="C34" s="102" t="s">
        <v>61</v>
      </c>
      <c r="D34" s="92" t="s">
        <v>13</v>
      </c>
      <c r="E34" s="93">
        <v>5.3999999999999995</v>
      </c>
      <c r="F34" s="94"/>
      <c r="G34" s="95">
        <f t="shared" si="0"/>
        <v>0</v>
      </c>
    </row>
    <row r="35" spans="2:7" x14ac:dyDescent="0.25">
      <c r="B35" s="90" t="s">
        <v>31</v>
      </c>
      <c r="C35" s="97" t="s">
        <v>153</v>
      </c>
      <c r="D35" s="103" t="s">
        <v>17</v>
      </c>
      <c r="E35" s="104">
        <v>150</v>
      </c>
      <c r="F35" s="94"/>
      <c r="G35" s="95">
        <f t="shared" si="0"/>
        <v>0</v>
      </c>
    </row>
    <row r="36" spans="2:7" x14ac:dyDescent="0.25">
      <c r="B36" s="111" t="s">
        <v>32</v>
      </c>
      <c r="C36" s="112" t="s">
        <v>33</v>
      </c>
      <c r="D36" s="113" t="s">
        <v>34</v>
      </c>
      <c r="E36" s="114">
        <v>975.8</v>
      </c>
      <c r="F36" s="94"/>
      <c r="G36" s="115">
        <f t="shared" si="0"/>
        <v>0</v>
      </c>
    </row>
    <row r="37" spans="2:7" x14ac:dyDescent="0.25">
      <c r="B37" s="134">
        <v>5</v>
      </c>
      <c r="C37" s="135" t="s">
        <v>154</v>
      </c>
      <c r="D37" s="116"/>
      <c r="E37" s="117"/>
      <c r="F37" s="118"/>
      <c r="G37" s="119"/>
    </row>
    <row r="38" spans="2:7" ht="180" x14ac:dyDescent="0.25">
      <c r="B38" s="90" t="s">
        <v>35</v>
      </c>
      <c r="C38" s="91" t="s">
        <v>155</v>
      </c>
      <c r="D38" s="92" t="s">
        <v>10</v>
      </c>
      <c r="E38" s="93">
        <v>98.63000000000001</v>
      </c>
      <c r="F38" s="94"/>
      <c r="G38" s="95">
        <f t="shared" ref="G38:G77" si="2">ROUND(F38*E38,0)</f>
        <v>0</v>
      </c>
    </row>
    <row r="39" spans="2:7" x14ac:dyDescent="0.25">
      <c r="B39" s="90" t="s">
        <v>36</v>
      </c>
      <c r="C39" s="97" t="s">
        <v>156</v>
      </c>
      <c r="D39" s="103" t="s">
        <v>10</v>
      </c>
      <c r="E39" s="104">
        <v>98.63000000000001</v>
      </c>
      <c r="F39" s="94"/>
      <c r="G39" s="108">
        <f t="shared" si="2"/>
        <v>0</v>
      </c>
    </row>
    <row r="40" spans="2:7" x14ac:dyDescent="0.25">
      <c r="B40" s="131">
        <v>6</v>
      </c>
      <c r="C40" s="132" t="s">
        <v>157</v>
      </c>
      <c r="D40" s="98"/>
      <c r="E40" s="99"/>
      <c r="F40" s="100"/>
      <c r="G40" s="101"/>
    </row>
    <row r="41" spans="2:7" ht="75" x14ac:dyDescent="0.25">
      <c r="B41" s="90" t="s">
        <v>38</v>
      </c>
      <c r="C41" s="91" t="s">
        <v>158</v>
      </c>
      <c r="D41" s="92" t="s">
        <v>19</v>
      </c>
      <c r="E41" s="93">
        <v>1</v>
      </c>
      <c r="F41" s="94"/>
      <c r="G41" s="95">
        <f t="shared" si="2"/>
        <v>0</v>
      </c>
    </row>
    <row r="42" spans="2:7" ht="75" x14ac:dyDescent="0.25">
      <c r="B42" s="90" t="s">
        <v>40</v>
      </c>
      <c r="C42" s="91" t="s">
        <v>159</v>
      </c>
      <c r="D42" s="92" t="s">
        <v>19</v>
      </c>
      <c r="E42" s="93">
        <v>1</v>
      </c>
      <c r="F42" s="94"/>
      <c r="G42" s="95">
        <f t="shared" si="2"/>
        <v>0</v>
      </c>
    </row>
    <row r="43" spans="2:7" ht="75" x14ac:dyDescent="0.25">
      <c r="B43" s="90" t="s">
        <v>42</v>
      </c>
      <c r="C43" s="91" t="s">
        <v>160</v>
      </c>
      <c r="D43" s="92" t="s">
        <v>19</v>
      </c>
      <c r="E43" s="93">
        <v>1</v>
      </c>
      <c r="F43" s="94"/>
      <c r="G43" s="95">
        <f t="shared" si="2"/>
        <v>0</v>
      </c>
    </row>
    <row r="44" spans="2:7" ht="75" x14ac:dyDescent="0.25">
      <c r="B44" s="90" t="s">
        <v>44</v>
      </c>
      <c r="C44" s="91" t="s">
        <v>161</v>
      </c>
      <c r="D44" s="92" t="s">
        <v>19</v>
      </c>
      <c r="E44" s="93">
        <v>1</v>
      </c>
      <c r="F44" s="94"/>
      <c r="G44" s="95">
        <f t="shared" si="2"/>
        <v>0</v>
      </c>
    </row>
    <row r="45" spans="2:7" ht="75" x14ac:dyDescent="0.25">
      <c r="B45" s="90" t="s">
        <v>46</v>
      </c>
      <c r="C45" s="91" t="s">
        <v>162</v>
      </c>
      <c r="D45" s="92" t="s">
        <v>19</v>
      </c>
      <c r="E45" s="93">
        <v>1</v>
      </c>
      <c r="F45" s="94"/>
      <c r="G45" s="95">
        <f t="shared" si="2"/>
        <v>0</v>
      </c>
    </row>
    <row r="46" spans="2:7" ht="75" x14ac:dyDescent="0.25">
      <c r="B46" s="90" t="s">
        <v>48</v>
      </c>
      <c r="C46" s="91" t="s">
        <v>163</v>
      </c>
      <c r="D46" s="92" t="s">
        <v>19</v>
      </c>
      <c r="E46" s="93">
        <v>1</v>
      </c>
      <c r="F46" s="94"/>
      <c r="G46" s="95">
        <f t="shared" si="2"/>
        <v>0</v>
      </c>
    </row>
    <row r="47" spans="2:7" ht="75" x14ac:dyDescent="0.25">
      <c r="B47" s="90" t="s">
        <v>50</v>
      </c>
      <c r="C47" s="91" t="s">
        <v>164</v>
      </c>
      <c r="D47" s="92" t="s">
        <v>19</v>
      </c>
      <c r="E47" s="93">
        <v>1</v>
      </c>
      <c r="F47" s="94"/>
      <c r="G47" s="95">
        <f t="shared" si="2"/>
        <v>0</v>
      </c>
    </row>
    <row r="48" spans="2:7" ht="75" x14ac:dyDescent="0.25">
      <c r="B48" s="90" t="s">
        <v>51</v>
      </c>
      <c r="C48" s="91" t="s">
        <v>165</v>
      </c>
      <c r="D48" s="92" t="s">
        <v>19</v>
      </c>
      <c r="E48" s="93">
        <v>1</v>
      </c>
      <c r="F48" s="94"/>
      <c r="G48" s="95">
        <f t="shared" si="2"/>
        <v>0</v>
      </c>
    </row>
    <row r="49" spans="2:7" ht="75" x14ac:dyDescent="0.25">
      <c r="B49" s="90" t="s">
        <v>53</v>
      </c>
      <c r="C49" s="91" t="s">
        <v>166</v>
      </c>
      <c r="D49" s="92" t="s">
        <v>19</v>
      </c>
      <c r="E49" s="93">
        <v>1</v>
      </c>
      <c r="F49" s="94"/>
      <c r="G49" s="95">
        <f t="shared" si="2"/>
        <v>0</v>
      </c>
    </row>
    <row r="50" spans="2:7" ht="75" x14ac:dyDescent="0.25">
      <c r="B50" s="90" t="s">
        <v>54</v>
      </c>
      <c r="C50" s="91" t="s">
        <v>167</v>
      </c>
      <c r="D50" s="92" t="s">
        <v>19</v>
      </c>
      <c r="E50" s="93">
        <v>1</v>
      </c>
      <c r="F50" s="94"/>
      <c r="G50" s="95">
        <f t="shared" si="2"/>
        <v>0</v>
      </c>
    </row>
    <row r="51" spans="2:7" ht="75" x14ac:dyDescent="0.25">
      <c r="B51" s="90" t="s">
        <v>55</v>
      </c>
      <c r="C51" s="97" t="s">
        <v>168</v>
      </c>
      <c r="D51" s="92" t="s">
        <v>19</v>
      </c>
      <c r="E51" s="93">
        <v>1</v>
      </c>
      <c r="F51" s="94"/>
      <c r="G51" s="95">
        <f t="shared" si="2"/>
        <v>0</v>
      </c>
    </row>
    <row r="52" spans="2:7" x14ac:dyDescent="0.25">
      <c r="B52" s="131">
        <v>7</v>
      </c>
      <c r="C52" s="136" t="s">
        <v>169</v>
      </c>
      <c r="D52" s="98"/>
      <c r="E52" s="77"/>
      <c r="F52" s="120"/>
      <c r="G52" s="101"/>
    </row>
    <row r="53" spans="2:7" x14ac:dyDescent="0.25">
      <c r="B53" s="90" t="s">
        <v>63</v>
      </c>
      <c r="C53" s="97" t="s">
        <v>170</v>
      </c>
      <c r="D53" s="92" t="s">
        <v>10</v>
      </c>
      <c r="E53" s="93">
        <v>86</v>
      </c>
      <c r="F53" s="94"/>
      <c r="G53" s="95">
        <f t="shared" si="2"/>
        <v>0</v>
      </c>
    </row>
    <row r="54" spans="2:7" x14ac:dyDescent="0.25">
      <c r="B54" s="90" t="s">
        <v>64</v>
      </c>
      <c r="C54" s="91" t="s">
        <v>29</v>
      </c>
      <c r="D54" s="103" t="s">
        <v>13</v>
      </c>
      <c r="E54" s="104">
        <v>34.4</v>
      </c>
      <c r="F54" s="94"/>
      <c r="G54" s="95">
        <f t="shared" si="2"/>
        <v>0</v>
      </c>
    </row>
    <row r="55" spans="2:7" x14ac:dyDescent="0.25">
      <c r="B55" s="90" t="s">
        <v>65</v>
      </c>
      <c r="C55" s="91" t="s">
        <v>12</v>
      </c>
      <c r="D55" s="103" t="s">
        <v>13</v>
      </c>
      <c r="E55" s="104">
        <v>34.4</v>
      </c>
      <c r="F55" s="94"/>
      <c r="G55" s="95">
        <f t="shared" si="2"/>
        <v>0</v>
      </c>
    </row>
    <row r="56" spans="2:7" x14ac:dyDescent="0.25">
      <c r="B56" s="90" t="s">
        <v>66</v>
      </c>
      <c r="C56" s="102" t="s">
        <v>23</v>
      </c>
      <c r="D56" s="92" t="s">
        <v>10</v>
      </c>
      <c r="E56" s="93">
        <v>86</v>
      </c>
      <c r="F56" s="94"/>
      <c r="G56" s="95">
        <f>ROUND(F56*E56,0)</f>
        <v>0</v>
      </c>
    </row>
    <row r="57" spans="2:7" x14ac:dyDescent="0.25">
      <c r="B57" s="90" t="s">
        <v>67</v>
      </c>
      <c r="C57" s="91" t="s">
        <v>61</v>
      </c>
      <c r="D57" s="103" t="s">
        <v>13</v>
      </c>
      <c r="E57" s="104">
        <v>34.4</v>
      </c>
      <c r="F57" s="94"/>
      <c r="G57" s="95">
        <f t="shared" si="2"/>
        <v>0</v>
      </c>
    </row>
    <row r="58" spans="2:7" x14ac:dyDescent="0.25">
      <c r="B58" s="90" t="s">
        <v>171</v>
      </c>
      <c r="C58" s="91" t="s">
        <v>172</v>
      </c>
      <c r="D58" s="103" t="s">
        <v>10</v>
      </c>
      <c r="E58" s="104">
        <v>86</v>
      </c>
      <c r="F58" s="94"/>
      <c r="G58" s="95">
        <f t="shared" si="2"/>
        <v>0</v>
      </c>
    </row>
    <row r="59" spans="2:7" x14ac:dyDescent="0.25">
      <c r="B59" s="90" t="s">
        <v>173</v>
      </c>
      <c r="C59" s="91" t="s">
        <v>145</v>
      </c>
      <c r="D59" s="103" t="s">
        <v>34</v>
      </c>
      <c r="E59" s="104">
        <v>430.97</v>
      </c>
      <c r="F59" s="94"/>
      <c r="G59" s="95">
        <f t="shared" si="2"/>
        <v>0</v>
      </c>
    </row>
    <row r="60" spans="2:7" x14ac:dyDescent="0.25">
      <c r="B60" s="90" t="s">
        <v>174</v>
      </c>
      <c r="C60" s="91" t="s">
        <v>147</v>
      </c>
      <c r="D60" s="103" t="s">
        <v>17</v>
      </c>
      <c r="E60" s="104">
        <v>43</v>
      </c>
      <c r="F60" s="94"/>
      <c r="G60" s="95">
        <f t="shared" si="2"/>
        <v>0</v>
      </c>
    </row>
    <row r="61" spans="2:7" x14ac:dyDescent="0.25">
      <c r="B61" s="90" t="s">
        <v>175</v>
      </c>
      <c r="C61" s="97" t="s">
        <v>149</v>
      </c>
      <c r="D61" s="92" t="s">
        <v>17</v>
      </c>
      <c r="E61" s="93">
        <v>43</v>
      </c>
      <c r="F61" s="94"/>
      <c r="G61" s="95">
        <f t="shared" si="2"/>
        <v>0</v>
      </c>
    </row>
    <row r="62" spans="2:7" x14ac:dyDescent="0.25">
      <c r="B62" s="131">
        <v>8</v>
      </c>
      <c r="C62" s="132" t="s">
        <v>152</v>
      </c>
      <c r="D62" s="109"/>
      <c r="E62" s="99"/>
      <c r="F62" s="110"/>
      <c r="G62" s="101"/>
    </row>
    <row r="63" spans="2:7" x14ac:dyDescent="0.25">
      <c r="B63" s="90" t="s">
        <v>68</v>
      </c>
      <c r="C63" s="91" t="s">
        <v>29</v>
      </c>
      <c r="D63" s="92" t="s">
        <v>13</v>
      </c>
      <c r="E63" s="93">
        <v>1.82</v>
      </c>
      <c r="F63" s="94"/>
      <c r="G63" s="95">
        <f>ROUND(F63*E63,0)</f>
        <v>0</v>
      </c>
    </row>
    <row r="64" spans="2:7" x14ac:dyDescent="0.25">
      <c r="B64" s="90" t="s">
        <v>69</v>
      </c>
      <c r="C64" s="91" t="s">
        <v>12</v>
      </c>
      <c r="D64" s="92" t="s">
        <v>13</v>
      </c>
      <c r="E64" s="93">
        <v>1.82</v>
      </c>
      <c r="F64" s="94"/>
      <c r="G64" s="95">
        <f>ROUND(F64*E64,0)</f>
        <v>0</v>
      </c>
    </row>
    <row r="65" spans="2:7" x14ac:dyDescent="0.25">
      <c r="B65" s="90" t="s">
        <v>70</v>
      </c>
      <c r="C65" s="102" t="s">
        <v>61</v>
      </c>
      <c r="D65" s="92" t="s">
        <v>13</v>
      </c>
      <c r="E65" s="93">
        <v>2.1800000000000002</v>
      </c>
      <c r="F65" s="94"/>
      <c r="G65" s="95">
        <f>ROUND(F65*E65,0)</f>
        <v>0</v>
      </c>
    </row>
    <row r="66" spans="2:7" x14ac:dyDescent="0.25">
      <c r="B66" s="90" t="s">
        <v>71</v>
      </c>
      <c r="C66" s="97" t="s">
        <v>153</v>
      </c>
      <c r="D66" s="103" t="s">
        <v>17</v>
      </c>
      <c r="E66" s="104">
        <v>60</v>
      </c>
      <c r="F66" s="94"/>
      <c r="G66" s="108">
        <f>ROUND(F66*E66,0)</f>
        <v>0</v>
      </c>
    </row>
    <row r="67" spans="2:7" x14ac:dyDescent="0.25">
      <c r="B67" s="90" t="s">
        <v>72</v>
      </c>
      <c r="C67" s="105" t="s">
        <v>33</v>
      </c>
      <c r="D67" s="106" t="s">
        <v>34</v>
      </c>
      <c r="E67" s="107">
        <v>393.93</v>
      </c>
      <c r="F67" s="94"/>
      <c r="G67" s="95">
        <f>ROUND(F67*E67,0)</f>
        <v>0</v>
      </c>
    </row>
    <row r="68" spans="2:7" x14ac:dyDescent="0.25">
      <c r="B68" s="131">
        <v>9</v>
      </c>
      <c r="C68" s="132" t="s">
        <v>176</v>
      </c>
      <c r="D68" s="98"/>
      <c r="E68" s="99"/>
      <c r="F68" s="100"/>
      <c r="G68" s="101"/>
    </row>
    <row r="69" spans="2:7" x14ac:dyDescent="0.25">
      <c r="B69" s="90" t="s">
        <v>73</v>
      </c>
      <c r="C69" s="91" t="s">
        <v>177</v>
      </c>
      <c r="D69" s="92" t="s">
        <v>17</v>
      </c>
      <c r="E69" s="93">
        <v>40</v>
      </c>
      <c r="F69" s="94"/>
      <c r="G69" s="95">
        <f t="shared" si="2"/>
        <v>0</v>
      </c>
    </row>
    <row r="70" spans="2:7" x14ac:dyDescent="0.25">
      <c r="B70" s="90" t="s">
        <v>74</v>
      </c>
      <c r="C70" s="91" t="s">
        <v>29</v>
      </c>
      <c r="D70" s="92" t="s">
        <v>13</v>
      </c>
      <c r="E70" s="93">
        <v>16</v>
      </c>
      <c r="F70" s="94"/>
      <c r="G70" s="95">
        <f t="shared" si="2"/>
        <v>0</v>
      </c>
    </row>
    <row r="71" spans="2:7" x14ac:dyDescent="0.25">
      <c r="B71" s="90" t="s">
        <v>75</v>
      </c>
      <c r="C71" s="91" t="s">
        <v>12</v>
      </c>
      <c r="D71" s="92" t="s">
        <v>13</v>
      </c>
      <c r="E71" s="93">
        <v>16</v>
      </c>
      <c r="F71" s="94"/>
      <c r="G71" s="95">
        <f t="shared" si="2"/>
        <v>0</v>
      </c>
    </row>
    <row r="72" spans="2:7" x14ac:dyDescent="0.25">
      <c r="B72" s="90" t="s">
        <v>76</v>
      </c>
      <c r="C72" s="102" t="s">
        <v>61</v>
      </c>
      <c r="D72" s="92" t="s">
        <v>13</v>
      </c>
      <c r="E72" s="93">
        <v>16</v>
      </c>
      <c r="F72" s="94"/>
      <c r="G72" s="95">
        <f t="shared" si="2"/>
        <v>0</v>
      </c>
    </row>
    <row r="73" spans="2:7" x14ac:dyDescent="0.25">
      <c r="B73" s="90" t="s">
        <v>77</v>
      </c>
      <c r="C73" s="91" t="s">
        <v>62</v>
      </c>
      <c r="D73" s="92" t="s">
        <v>13</v>
      </c>
      <c r="E73" s="93">
        <v>16</v>
      </c>
      <c r="F73" s="94"/>
      <c r="G73" s="95">
        <f t="shared" si="2"/>
        <v>0</v>
      </c>
    </row>
    <row r="74" spans="2:7" x14ac:dyDescent="0.25">
      <c r="B74" s="90" t="s">
        <v>78</v>
      </c>
      <c r="C74" s="105" t="s">
        <v>33</v>
      </c>
      <c r="D74" s="106" t="s">
        <v>34</v>
      </c>
      <c r="E74" s="107">
        <v>2398</v>
      </c>
      <c r="F74" s="94"/>
      <c r="G74" s="108">
        <f t="shared" si="2"/>
        <v>0</v>
      </c>
    </row>
    <row r="75" spans="2:7" x14ac:dyDescent="0.25">
      <c r="B75" s="131">
        <v>10</v>
      </c>
      <c r="C75" s="132" t="s">
        <v>37</v>
      </c>
      <c r="D75" s="98"/>
      <c r="E75" s="99"/>
      <c r="F75" s="100"/>
      <c r="G75" s="101"/>
    </row>
    <row r="76" spans="2:7" x14ac:dyDescent="0.25">
      <c r="B76" s="111" t="s">
        <v>79</v>
      </c>
      <c r="C76" s="112" t="s">
        <v>39</v>
      </c>
      <c r="D76" s="113" t="s">
        <v>13</v>
      </c>
      <c r="E76" s="114">
        <v>7.8000000000000007</v>
      </c>
      <c r="F76" s="94"/>
      <c r="G76" s="108">
        <f t="shared" si="2"/>
        <v>0</v>
      </c>
    </row>
    <row r="77" spans="2:7" x14ac:dyDescent="0.25">
      <c r="B77" s="111" t="s">
        <v>80</v>
      </c>
      <c r="C77" s="112" t="s">
        <v>41</v>
      </c>
      <c r="D77" s="113" t="s">
        <v>10</v>
      </c>
      <c r="E77" s="114">
        <v>78</v>
      </c>
      <c r="F77" s="94"/>
      <c r="G77" s="108">
        <f t="shared" si="2"/>
        <v>0</v>
      </c>
    </row>
    <row r="78" spans="2:7" x14ac:dyDescent="0.25">
      <c r="B78" s="111" t="s">
        <v>81</v>
      </c>
      <c r="C78" s="112" t="s">
        <v>43</v>
      </c>
      <c r="D78" s="113" t="s">
        <v>10</v>
      </c>
      <c r="E78" s="114">
        <v>78</v>
      </c>
      <c r="F78" s="94"/>
      <c r="G78" s="108">
        <f>ROUND(F78*E78,0)</f>
        <v>0</v>
      </c>
    </row>
    <row r="79" spans="2:7" x14ac:dyDescent="0.25">
      <c r="B79" s="111" t="s">
        <v>82</v>
      </c>
      <c r="C79" s="112" t="s">
        <v>45</v>
      </c>
      <c r="D79" s="113" t="s">
        <v>13</v>
      </c>
      <c r="E79" s="114">
        <v>3.9000000000000004</v>
      </c>
      <c r="F79" s="94"/>
      <c r="G79" s="108">
        <f>ROUND(F79*E79,0)</f>
        <v>0</v>
      </c>
    </row>
    <row r="80" spans="2:7" ht="120" x14ac:dyDescent="0.25">
      <c r="B80" s="111" t="s">
        <v>83</v>
      </c>
      <c r="C80" s="97" t="s">
        <v>47</v>
      </c>
      <c r="D80" s="103" t="s">
        <v>19</v>
      </c>
      <c r="E80" s="104">
        <v>2</v>
      </c>
      <c r="F80" s="94"/>
      <c r="G80" s="95">
        <f>ROUND(F80*E80,0)</f>
        <v>0</v>
      </c>
    </row>
    <row r="81" spans="2:7" x14ac:dyDescent="0.25">
      <c r="B81" s="111" t="s">
        <v>84</v>
      </c>
      <c r="C81" s="97" t="s">
        <v>49</v>
      </c>
      <c r="D81" s="103" t="s">
        <v>13</v>
      </c>
      <c r="E81" s="104">
        <v>1</v>
      </c>
      <c r="F81" s="94"/>
      <c r="G81" s="95">
        <f t="shared" ref="G81:G90" si="3">ROUND(F81*E81,0)</f>
        <v>0</v>
      </c>
    </row>
    <row r="82" spans="2:7" x14ac:dyDescent="0.25">
      <c r="B82" s="111" t="s">
        <v>85</v>
      </c>
      <c r="C82" s="97" t="s">
        <v>33</v>
      </c>
      <c r="D82" s="103" t="s">
        <v>34</v>
      </c>
      <c r="E82" s="104">
        <v>150</v>
      </c>
      <c r="F82" s="94"/>
      <c r="G82" s="95">
        <f t="shared" si="3"/>
        <v>0</v>
      </c>
    </row>
    <row r="83" spans="2:7" x14ac:dyDescent="0.25">
      <c r="B83" s="111" t="s">
        <v>86</v>
      </c>
      <c r="C83" s="91" t="s">
        <v>52</v>
      </c>
      <c r="D83" s="103" t="s">
        <v>19</v>
      </c>
      <c r="E83" s="104">
        <v>3</v>
      </c>
      <c r="F83" s="94"/>
      <c r="G83" s="95">
        <f t="shared" si="3"/>
        <v>0</v>
      </c>
    </row>
    <row r="84" spans="2:7" x14ac:dyDescent="0.25">
      <c r="B84" s="111" t="s">
        <v>87</v>
      </c>
      <c r="C84" s="91" t="s">
        <v>29</v>
      </c>
      <c r="D84" s="103" t="s">
        <v>13</v>
      </c>
      <c r="E84" s="104">
        <v>1.3499999999999999</v>
      </c>
      <c r="F84" s="94"/>
      <c r="G84" s="95">
        <f t="shared" si="3"/>
        <v>0</v>
      </c>
    </row>
    <row r="85" spans="2:7" x14ac:dyDescent="0.25">
      <c r="B85" s="111" t="s">
        <v>88</v>
      </c>
      <c r="C85" s="91" t="s">
        <v>12</v>
      </c>
      <c r="D85" s="103" t="s">
        <v>13</v>
      </c>
      <c r="E85" s="104">
        <v>1.3499999999999999</v>
      </c>
      <c r="F85" s="94"/>
      <c r="G85" s="95">
        <f t="shared" si="3"/>
        <v>0</v>
      </c>
    </row>
    <row r="86" spans="2:7" x14ac:dyDescent="0.25">
      <c r="B86" s="111" t="s">
        <v>89</v>
      </c>
      <c r="C86" s="102" t="s">
        <v>23</v>
      </c>
      <c r="D86" s="92" t="s">
        <v>10</v>
      </c>
      <c r="E86" s="93">
        <v>4.5</v>
      </c>
      <c r="F86" s="94"/>
      <c r="G86" s="95">
        <f>ROUND(F86*E86,0)</f>
        <v>0</v>
      </c>
    </row>
    <row r="87" spans="2:7" x14ac:dyDescent="0.25">
      <c r="B87" s="111" t="s">
        <v>90</v>
      </c>
      <c r="C87" s="91" t="s">
        <v>61</v>
      </c>
      <c r="D87" s="103" t="s">
        <v>13</v>
      </c>
      <c r="E87" s="104">
        <v>1.3499999999999999</v>
      </c>
      <c r="F87" s="94"/>
      <c r="G87" s="95">
        <f>ROUND(F87*E87,0)</f>
        <v>0</v>
      </c>
    </row>
    <row r="88" spans="2:7" x14ac:dyDescent="0.25">
      <c r="B88" s="111" t="s">
        <v>91</v>
      </c>
      <c r="C88" s="91" t="s">
        <v>56</v>
      </c>
      <c r="D88" s="103" t="s">
        <v>10</v>
      </c>
      <c r="E88" s="104">
        <v>4.5</v>
      </c>
      <c r="F88" s="94"/>
      <c r="G88" s="95">
        <f>ROUND(F88*E88,0)</f>
        <v>0</v>
      </c>
    </row>
    <row r="89" spans="2:7" x14ac:dyDescent="0.25">
      <c r="B89" s="111" t="s">
        <v>178</v>
      </c>
      <c r="C89" s="91" t="s">
        <v>145</v>
      </c>
      <c r="D89" s="103" t="s">
        <v>34</v>
      </c>
      <c r="E89" s="104">
        <v>27.275700000000001</v>
      </c>
      <c r="F89" s="94"/>
      <c r="G89" s="95">
        <f>ROUND(F89*E89,0)</f>
        <v>0</v>
      </c>
    </row>
    <row r="90" spans="2:7" ht="15.75" thickBot="1" x14ac:dyDescent="0.3">
      <c r="B90" s="111" t="s">
        <v>183</v>
      </c>
      <c r="C90" s="121" t="s">
        <v>57</v>
      </c>
      <c r="D90" s="122" t="s">
        <v>10</v>
      </c>
      <c r="E90" s="123">
        <v>98.98</v>
      </c>
      <c r="F90" s="94"/>
      <c r="G90" s="95">
        <f t="shared" si="3"/>
        <v>0</v>
      </c>
    </row>
    <row r="91" spans="2:7" ht="15.75" thickBot="1" x14ac:dyDescent="0.3">
      <c r="B91" s="58"/>
      <c r="C91" s="43" t="s">
        <v>179</v>
      </c>
      <c r="D91" s="59"/>
      <c r="E91" s="59"/>
      <c r="F91" s="44"/>
      <c r="G91" s="45">
        <f>SUM(G9:G90)</f>
        <v>0</v>
      </c>
    </row>
    <row r="92" spans="2:7" x14ac:dyDescent="0.25">
      <c r="B92" s="3"/>
      <c r="C92" s="46" t="s">
        <v>58</v>
      </c>
      <c r="D92" s="47"/>
      <c r="E92" s="48"/>
      <c r="F92" s="49">
        <v>0.23499999999999999</v>
      </c>
      <c r="G92" s="78">
        <f>ROUNDUP(G91*F92,0)</f>
        <v>0</v>
      </c>
    </row>
    <row r="93" spans="2:7" ht="15" customHeight="1" x14ac:dyDescent="0.25">
      <c r="B93" s="4"/>
      <c r="C93" s="50" t="s">
        <v>59</v>
      </c>
      <c r="D93" s="51"/>
      <c r="E93" s="52"/>
      <c r="F93" s="53">
        <v>0.08</v>
      </c>
      <c r="G93" s="79">
        <f>ROUNDUP(G91*F93,0)</f>
        <v>0</v>
      </c>
    </row>
    <row r="94" spans="2:7" ht="15.75" customHeight="1" thickBot="1" x14ac:dyDescent="0.3">
      <c r="B94" s="5"/>
      <c r="C94" s="80" t="s">
        <v>60</v>
      </c>
      <c r="D94" s="54"/>
      <c r="E94" s="81"/>
      <c r="F94" s="82">
        <v>0.315</v>
      </c>
      <c r="G94" s="83">
        <f>ROUNDUP(G91*F94,0)</f>
        <v>0</v>
      </c>
    </row>
    <row r="95" spans="2:7" ht="15.75" thickBot="1" x14ac:dyDescent="0.3">
      <c r="B95" s="6"/>
      <c r="C95" s="55" t="s">
        <v>180</v>
      </c>
      <c r="D95" s="60"/>
      <c r="E95" s="60"/>
      <c r="F95" s="56"/>
      <c r="G95" s="57">
        <f>G91+G94</f>
        <v>0</v>
      </c>
    </row>
    <row r="97" spans="2:2" x14ac:dyDescent="0.25">
      <c r="B97" s="7" t="s">
        <v>92</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47"/>
  <sheetViews>
    <sheetView workbookViewId="0">
      <selection activeCell="K10" sqref="K10"/>
    </sheetView>
  </sheetViews>
  <sheetFormatPr baseColWidth="10" defaultRowHeight="15" x14ac:dyDescent="0.25"/>
  <cols>
    <col min="2" max="2" width="39.85546875" bestFit="1" customWidth="1"/>
  </cols>
  <sheetData>
    <row r="2" spans="2:8" ht="15.75" x14ac:dyDescent="0.25">
      <c r="B2" s="167" t="s">
        <v>182</v>
      </c>
      <c r="C2" s="167"/>
      <c r="D2" s="167"/>
      <c r="E2" s="167"/>
      <c r="F2" s="167"/>
      <c r="G2" s="167"/>
      <c r="H2" s="167"/>
    </row>
    <row r="3" spans="2:8" x14ac:dyDescent="0.25">
      <c r="B3" s="168" t="s">
        <v>93</v>
      </c>
      <c r="C3" s="168"/>
      <c r="D3" s="168"/>
      <c r="E3" s="168"/>
      <c r="F3" s="168"/>
      <c r="G3" s="168"/>
      <c r="H3" s="168"/>
    </row>
    <row r="4" spans="2:8" ht="15.75" thickBot="1" x14ac:dyDescent="0.3">
      <c r="B4" s="8"/>
    </row>
    <row r="5" spans="2:8" ht="15.75" thickTop="1" x14ac:dyDescent="0.25">
      <c r="B5" s="169" t="s">
        <v>94</v>
      </c>
      <c r="C5" s="170"/>
      <c r="D5" s="170"/>
      <c r="E5" s="170"/>
      <c r="F5" s="170"/>
      <c r="G5" s="170"/>
      <c r="H5" s="171"/>
    </row>
    <row r="6" spans="2:8" ht="15.75" thickBot="1" x14ac:dyDescent="0.3">
      <c r="B6" s="172" t="s">
        <v>95</v>
      </c>
      <c r="C6" s="173"/>
      <c r="D6" s="173"/>
      <c r="E6" s="173"/>
      <c r="F6" s="173"/>
      <c r="G6" s="173"/>
      <c r="H6" s="174"/>
    </row>
    <row r="7" spans="2:8" ht="15.75" thickBot="1" x14ac:dyDescent="0.3">
      <c r="B7" s="175" t="s">
        <v>96</v>
      </c>
      <c r="C7" s="176"/>
      <c r="D7" s="176"/>
      <c r="E7" s="176"/>
      <c r="F7" s="176"/>
      <c r="G7" s="176"/>
      <c r="H7" s="177"/>
    </row>
    <row r="8" spans="2:8" ht="15.75" thickBot="1" x14ac:dyDescent="0.3">
      <c r="B8" s="164" t="s">
        <v>97</v>
      </c>
      <c r="C8" s="165"/>
      <c r="D8" s="165"/>
      <c r="E8" s="165"/>
      <c r="F8" s="165"/>
      <c r="G8" s="165"/>
      <c r="H8" s="166"/>
    </row>
    <row r="9" spans="2:8" ht="16.5" thickTop="1" thickBot="1" x14ac:dyDescent="0.3">
      <c r="B9" s="9" t="s">
        <v>98</v>
      </c>
      <c r="C9" s="180" t="s">
        <v>99</v>
      </c>
      <c r="D9" s="181"/>
      <c r="E9" s="10"/>
      <c r="F9" s="182" t="s">
        <v>100</v>
      </c>
      <c r="G9" s="183"/>
      <c r="H9" s="11"/>
    </row>
    <row r="10" spans="2:8" ht="15.75" thickBot="1" x14ac:dyDescent="0.3">
      <c r="B10" s="9" t="s">
        <v>101</v>
      </c>
      <c r="C10" s="184"/>
      <c r="D10" s="185"/>
      <c r="E10" s="12"/>
      <c r="F10" s="186" t="s">
        <v>102</v>
      </c>
      <c r="G10" s="184"/>
      <c r="H10" s="11"/>
    </row>
    <row r="11" spans="2:8" ht="15.75" thickBot="1" x14ac:dyDescent="0.3">
      <c r="B11" s="13" t="s">
        <v>103</v>
      </c>
      <c r="C11" s="156"/>
      <c r="D11" s="157"/>
      <c r="E11" s="14"/>
      <c r="F11" s="15"/>
      <c r="G11" s="16"/>
      <c r="H11" s="17"/>
    </row>
    <row r="12" spans="2:8" ht="15.75" thickTop="1" x14ac:dyDescent="0.25">
      <c r="B12" s="178" t="s">
        <v>104</v>
      </c>
      <c r="C12" s="160" t="s">
        <v>105</v>
      </c>
      <c r="D12" s="18" t="s">
        <v>106</v>
      </c>
      <c r="E12" s="160" t="s">
        <v>107</v>
      </c>
      <c r="F12" s="160" t="s">
        <v>108</v>
      </c>
      <c r="G12" s="160" t="s">
        <v>109</v>
      </c>
      <c r="H12" s="160" t="s">
        <v>110</v>
      </c>
    </row>
    <row r="13" spans="2:8" ht="15.75" thickBot="1" x14ac:dyDescent="0.3">
      <c r="B13" s="179"/>
      <c r="C13" s="161"/>
      <c r="D13" s="19" t="s">
        <v>111</v>
      </c>
      <c r="E13" s="161"/>
      <c r="F13" s="161"/>
      <c r="G13" s="161"/>
      <c r="H13" s="161"/>
    </row>
    <row r="14" spans="2:8" ht="15.75" thickBot="1" x14ac:dyDescent="0.3">
      <c r="B14" s="154" t="s">
        <v>112</v>
      </c>
      <c r="C14" s="162"/>
      <c r="D14" s="162"/>
      <c r="E14" s="162"/>
      <c r="F14" s="162"/>
      <c r="G14" s="162"/>
      <c r="H14" s="163"/>
    </row>
    <row r="15" spans="2:8" ht="15.75" thickBot="1" x14ac:dyDescent="0.3">
      <c r="B15" s="20"/>
      <c r="C15" s="21"/>
      <c r="D15" s="21"/>
      <c r="E15" s="21"/>
      <c r="F15" s="21"/>
      <c r="G15" s="22"/>
      <c r="H15" s="21"/>
    </row>
    <row r="16" spans="2:8" ht="15.75" thickBot="1" x14ac:dyDescent="0.3">
      <c r="B16" s="20"/>
      <c r="C16" s="21"/>
      <c r="D16" s="21"/>
      <c r="E16" s="21"/>
      <c r="F16" s="21"/>
      <c r="G16" s="22"/>
      <c r="H16" s="21"/>
    </row>
    <row r="17" spans="2:8" ht="15.75" thickBot="1" x14ac:dyDescent="0.3">
      <c r="B17" s="20"/>
      <c r="C17" s="21"/>
      <c r="D17" s="21"/>
      <c r="E17" s="21"/>
      <c r="F17" s="21"/>
      <c r="G17" s="22"/>
      <c r="H17" s="21"/>
    </row>
    <row r="18" spans="2:8" ht="15.75" thickBot="1" x14ac:dyDescent="0.3">
      <c r="B18" s="20"/>
      <c r="C18" s="21"/>
      <c r="D18" s="21"/>
      <c r="E18" s="21"/>
      <c r="F18" s="21"/>
      <c r="G18" s="22"/>
      <c r="H18" s="21"/>
    </row>
    <row r="19" spans="2:8" ht="15.75" thickBot="1" x14ac:dyDescent="0.3">
      <c r="B19" s="20"/>
      <c r="C19" s="21"/>
      <c r="D19" s="21"/>
      <c r="E19" s="21"/>
      <c r="F19" s="21"/>
      <c r="G19" s="22"/>
      <c r="H19" s="21"/>
    </row>
    <row r="20" spans="2:8" ht="15.75" thickBot="1" x14ac:dyDescent="0.3">
      <c r="B20" s="20"/>
      <c r="C20" s="21"/>
      <c r="D20" s="21"/>
      <c r="E20" s="21"/>
      <c r="F20" s="21"/>
      <c r="G20" s="22"/>
      <c r="H20" s="21"/>
    </row>
    <row r="21" spans="2:8" ht="15.75" thickBot="1" x14ac:dyDescent="0.3">
      <c r="B21" s="20"/>
      <c r="C21" s="21"/>
      <c r="D21" s="21"/>
      <c r="E21" s="21"/>
      <c r="F21" s="21"/>
      <c r="G21" s="22"/>
      <c r="H21" s="21"/>
    </row>
    <row r="22" spans="2:8" ht="15.75" thickBot="1" x14ac:dyDescent="0.3">
      <c r="B22" s="23" t="s">
        <v>113</v>
      </c>
      <c r="C22" s="24"/>
      <c r="D22" s="25" t="s">
        <v>114</v>
      </c>
      <c r="E22" s="25" t="s">
        <v>115</v>
      </c>
      <c r="F22" s="26"/>
      <c r="G22" s="27"/>
      <c r="H22" s="28"/>
    </row>
    <row r="23" spans="2:8" ht="15.75" thickBot="1" x14ac:dyDescent="0.3">
      <c r="B23" s="20"/>
      <c r="C23" s="21"/>
      <c r="D23" s="21"/>
      <c r="E23" s="21"/>
      <c r="F23" s="21"/>
      <c r="G23" s="22"/>
      <c r="H23" s="21"/>
    </row>
    <row r="24" spans="2:8" ht="15.75" thickBot="1" x14ac:dyDescent="0.3">
      <c r="B24" s="20"/>
      <c r="C24" s="21"/>
      <c r="D24" s="21"/>
      <c r="E24" s="21"/>
      <c r="F24" s="21"/>
      <c r="G24" s="22"/>
      <c r="H24" s="21"/>
    </row>
    <row r="25" spans="2:8" ht="15.75" thickBot="1" x14ac:dyDescent="0.3">
      <c r="B25" s="20"/>
      <c r="C25" s="21"/>
      <c r="D25" s="21"/>
      <c r="E25" s="21"/>
      <c r="F25" s="21"/>
      <c r="G25" s="22"/>
      <c r="H25" s="21"/>
    </row>
    <row r="26" spans="2:8" ht="15.75" thickBot="1" x14ac:dyDescent="0.3">
      <c r="B26" s="29" t="s">
        <v>116</v>
      </c>
      <c r="C26" s="30" t="s">
        <v>117</v>
      </c>
      <c r="D26" s="31" t="s">
        <v>118</v>
      </c>
      <c r="E26" s="31" t="s">
        <v>119</v>
      </c>
      <c r="F26" s="26"/>
      <c r="G26" s="27"/>
      <c r="H26" s="28"/>
    </row>
    <row r="27" spans="2:8" ht="15.75" thickBot="1" x14ac:dyDescent="0.3">
      <c r="B27" s="20" t="s">
        <v>120</v>
      </c>
      <c r="C27" s="32"/>
      <c r="D27" s="22"/>
      <c r="E27" s="22"/>
      <c r="F27" s="21"/>
      <c r="G27" s="22"/>
      <c r="H27" s="21"/>
    </row>
    <row r="28" spans="2:8" ht="15.75" thickBot="1" x14ac:dyDescent="0.3">
      <c r="B28" s="20" t="s">
        <v>121</v>
      </c>
      <c r="C28" s="32"/>
      <c r="D28" s="22"/>
      <c r="E28" s="22"/>
      <c r="F28" s="21"/>
      <c r="G28" s="22"/>
      <c r="H28" s="21"/>
    </row>
    <row r="29" spans="2:8" ht="15.75" thickBot="1" x14ac:dyDescent="0.3">
      <c r="B29" s="20" t="s">
        <v>122</v>
      </c>
      <c r="C29" s="21"/>
      <c r="D29" s="22"/>
      <c r="E29" s="22"/>
      <c r="F29" s="21"/>
      <c r="G29" s="22"/>
      <c r="H29" s="21"/>
    </row>
    <row r="30" spans="2:8" ht="15.75" thickBot="1" x14ac:dyDescent="0.3">
      <c r="B30" s="20" t="s">
        <v>123</v>
      </c>
      <c r="C30" s="32"/>
      <c r="D30" s="22"/>
      <c r="E30" s="22"/>
      <c r="F30" s="21"/>
      <c r="G30" s="22"/>
      <c r="H30" s="21"/>
    </row>
    <row r="31" spans="2:8" ht="15.75" thickBot="1" x14ac:dyDescent="0.3">
      <c r="B31" s="20" t="s">
        <v>124</v>
      </c>
      <c r="C31" s="32"/>
      <c r="D31" s="33"/>
      <c r="E31" s="34"/>
      <c r="F31" s="21"/>
      <c r="G31" s="22"/>
      <c r="H31" s="21"/>
    </row>
    <row r="32" spans="2:8" ht="15.75" thickBot="1" x14ac:dyDescent="0.3">
      <c r="B32" s="29" t="s">
        <v>125</v>
      </c>
      <c r="C32" s="35" t="s">
        <v>106</v>
      </c>
      <c r="D32" s="158" t="s">
        <v>126</v>
      </c>
      <c r="E32" s="159"/>
      <c r="F32" s="26"/>
      <c r="G32" s="27"/>
      <c r="H32" s="28"/>
    </row>
    <row r="33" spans="2:8" ht="15.75" thickBot="1" x14ac:dyDescent="0.3">
      <c r="B33" s="36"/>
      <c r="C33" s="22"/>
      <c r="D33" s="137"/>
      <c r="E33" s="138"/>
      <c r="F33" s="21"/>
      <c r="G33" s="22"/>
      <c r="H33" s="21"/>
    </row>
    <row r="34" spans="2:8" ht="15.75" thickBot="1" x14ac:dyDescent="0.3">
      <c r="B34" s="37"/>
      <c r="C34" s="22"/>
      <c r="D34" s="137"/>
      <c r="E34" s="138"/>
      <c r="F34" s="21"/>
      <c r="G34" s="22"/>
      <c r="H34" s="21"/>
    </row>
    <row r="35" spans="2:8" ht="15.75" thickBot="1" x14ac:dyDescent="0.3">
      <c r="B35" s="37"/>
      <c r="C35" s="22"/>
      <c r="D35" s="137"/>
      <c r="E35" s="138"/>
      <c r="F35" s="22"/>
      <c r="G35" s="22"/>
      <c r="H35" s="22"/>
    </row>
    <row r="36" spans="2:8" ht="15.75" thickBot="1" x14ac:dyDescent="0.3">
      <c r="B36" s="38"/>
      <c r="C36" s="22"/>
      <c r="D36" s="137"/>
      <c r="E36" s="138"/>
      <c r="F36" s="21"/>
      <c r="G36" s="22"/>
      <c r="H36" s="21"/>
    </row>
    <row r="37" spans="2:8" ht="15.75" thickBot="1" x14ac:dyDescent="0.3">
      <c r="B37" s="38"/>
      <c r="C37" s="22"/>
      <c r="D37" s="137"/>
      <c r="E37" s="138"/>
      <c r="F37" s="21"/>
      <c r="G37" s="22"/>
      <c r="H37" s="21"/>
    </row>
    <row r="38" spans="2:8" ht="15.75" thickBot="1" x14ac:dyDescent="0.3">
      <c r="B38" s="139" t="s">
        <v>127</v>
      </c>
      <c r="C38" s="140"/>
      <c r="D38" s="140"/>
      <c r="E38" s="140"/>
      <c r="F38" s="140"/>
      <c r="G38" s="140"/>
      <c r="H38" s="141"/>
    </row>
    <row r="39" spans="2:8" ht="15.75" thickBot="1" x14ac:dyDescent="0.3">
      <c r="B39" s="142" t="s">
        <v>128</v>
      </c>
      <c r="C39" s="143"/>
      <c r="D39" s="146" t="s">
        <v>106</v>
      </c>
      <c r="E39" s="147"/>
      <c r="F39" s="147"/>
      <c r="G39" s="148"/>
      <c r="H39" s="28" t="s">
        <v>129</v>
      </c>
    </row>
    <row r="40" spans="2:8" ht="15.75" thickBot="1" x14ac:dyDescent="0.3">
      <c r="B40" s="139" t="s">
        <v>130</v>
      </c>
      <c r="C40" s="140"/>
      <c r="D40" s="140"/>
      <c r="E40" s="140"/>
      <c r="F40" s="140"/>
      <c r="G40" s="140"/>
      <c r="H40" s="141"/>
    </row>
    <row r="41" spans="2:8" ht="15.75" thickBot="1" x14ac:dyDescent="0.3">
      <c r="B41" s="149" t="s">
        <v>131</v>
      </c>
      <c r="C41" s="150"/>
      <c r="D41" s="151" t="s">
        <v>106</v>
      </c>
      <c r="E41" s="152"/>
      <c r="F41" s="152"/>
      <c r="G41" s="153"/>
      <c r="H41" s="39" t="s">
        <v>129</v>
      </c>
    </row>
    <row r="42" spans="2:8" ht="15.75" thickBot="1" x14ac:dyDescent="0.3">
      <c r="B42" s="154" t="s">
        <v>132</v>
      </c>
      <c r="C42" s="155"/>
      <c r="D42" s="146" t="s">
        <v>106</v>
      </c>
      <c r="E42" s="147"/>
      <c r="F42" s="147"/>
      <c r="G42" s="148"/>
      <c r="H42" s="28" t="s">
        <v>129</v>
      </c>
    </row>
    <row r="43" spans="2:8" ht="33.75" x14ac:dyDescent="0.25">
      <c r="B43" s="40" t="s">
        <v>133</v>
      </c>
    </row>
    <row r="44" spans="2:8" ht="309.75" customHeight="1" x14ac:dyDescent="0.25">
      <c r="B44" s="144" t="s">
        <v>134</v>
      </c>
      <c r="C44" s="145"/>
      <c r="D44" s="145"/>
      <c r="E44" s="145"/>
      <c r="F44" s="145"/>
      <c r="G44" s="145"/>
      <c r="H44" s="145"/>
    </row>
    <row r="45" spans="2:8" ht="28.5" x14ac:dyDescent="0.25">
      <c r="B45" s="41" t="s">
        <v>135</v>
      </c>
    </row>
    <row r="46" spans="2:8" x14ac:dyDescent="0.25">
      <c r="B46" s="42"/>
    </row>
    <row r="47" spans="2:8" x14ac:dyDescent="0.25">
      <c r="B47" s="41" t="s">
        <v>136</v>
      </c>
    </row>
  </sheetData>
  <mergeCells count="33">
    <mergeCell ref="C9:D9"/>
    <mergeCell ref="F9:G9"/>
    <mergeCell ref="C10:D10"/>
    <mergeCell ref="F10:G10"/>
    <mergeCell ref="B8:H8"/>
    <mergeCell ref="B2:H2"/>
    <mergeCell ref="B3:H3"/>
    <mergeCell ref="B5:H5"/>
    <mergeCell ref="B6:H6"/>
    <mergeCell ref="B7:H7"/>
    <mergeCell ref="C11:D11"/>
    <mergeCell ref="D32:E32"/>
    <mergeCell ref="D33:E33"/>
    <mergeCell ref="D34:E34"/>
    <mergeCell ref="G12:G13"/>
    <mergeCell ref="B14:H14"/>
    <mergeCell ref="B12:B13"/>
    <mergeCell ref="C12:C13"/>
    <mergeCell ref="E12:E13"/>
    <mergeCell ref="F12:F13"/>
    <mergeCell ref="H12:H13"/>
    <mergeCell ref="B44:H44"/>
    <mergeCell ref="D39:G39"/>
    <mergeCell ref="B41:C41"/>
    <mergeCell ref="D41:G41"/>
    <mergeCell ref="B42:C42"/>
    <mergeCell ref="D42:G42"/>
    <mergeCell ref="B40:H40"/>
    <mergeCell ref="D36:E36"/>
    <mergeCell ref="D37:E37"/>
    <mergeCell ref="B38:H38"/>
    <mergeCell ref="B39:C39"/>
    <mergeCell ref="D35:E3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11</vt:lpstr>
      <vt:lpstr>Discriminacion y o calculo AU</vt:lpstr>
      <vt:lpstr>'Discriminacion y o calculo AU'!_Toc491738463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Hewlett-Packard Company</cp:lastModifiedBy>
  <dcterms:created xsi:type="dcterms:W3CDTF">2019-05-03T20:17:26Z</dcterms:created>
  <dcterms:modified xsi:type="dcterms:W3CDTF">2019-10-08T21:54:49Z</dcterms:modified>
</cp:coreProperties>
</file>