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Objects="none" defaultThemeVersion="124226"/>
  <bookViews>
    <workbookView xWindow="-75" yWindow="180" windowWidth="13065" windowHeight="12915"/>
  </bookViews>
  <sheets>
    <sheet name="ANALISIS" sheetId="184" r:id="rId1"/>
  </sheets>
  <definedNames>
    <definedName name="Rubros">#REF!</definedName>
  </definedNames>
  <calcPr calcId="145621" concurrentCalc="0"/>
</workbook>
</file>

<file path=xl/calcChain.xml><?xml version="1.0" encoding="utf-8"?>
<calcChain xmlns="http://schemas.openxmlformats.org/spreadsheetml/2006/main">
  <c r="M4" i="184" l="1"/>
  <c r="N12" i="184"/>
  <c r="O12" i="184"/>
  <c r="T12" i="184"/>
  <c r="U12" i="184"/>
  <c r="Z12" i="184"/>
  <c r="AA12" i="184"/>
  <c r="AD12" i="184"/>
  <c r="AF12" i="184"/>
  <c r="N13" i="184"/>
  <c r="O13" i="184"/>
  <c r="T13" i="184"/>
  <c r="U13" i="184"/>
  <c r="Z13" i="184"/>
  <c r="AA13" i="184"/>
  <c r="AD13" i="184"/>
  <c r="AF13" i="184"/>
  <c r="N14" i="184"/>
  <c r="O14" i="184"/>
  <c r="T14" i="184"/>
  <c r="U14" i="184"/>
  <c r="Z14" i="184"/>
  <c r="AA14" i="184"/>
  <c r="AD14" i="184"/>
  <c r="AF14" i="184"/>
  <c r="N15" i="184"/>
  <c r="O15" i="184"/>
  <c r="T15" i="184"/>
  <c r="U15" i="184"/>
  <c r="Z15" i="184"/>
  <c r="AA15" i="184"/>
  <c r="AD15" i="184"/>
  <c r="AF15" i="184"/>
  <c r="N16" i="184"/>
  <c r="O16" i="184"/>
  <c r="T16" i="184"/>
  <c r="U16" i="184"/>
  <c r="Z16" i="184"/>
  <c r="AA16" i="184"/>
  <c r="AD16" i="184"/>
  <c r="AF16" i="184"/>
  <c r="N17" i="184"/>
  <c r="O17" i="184"/>
  <c r="T17" i="184"/>
  <c r="U17" i="184"/>
  <c r="Z17" i="184"/>
  <c r="AA17" i="184"/>
  <c r="AD17" i="184"/>
  <c r="AF17" i="184"/>
  <c r="N18" i="184"/>
  <c r="O18" i="184"/>
  <c r="T18" i="184"/>
  <c r="U18" i="184"/>
  <c r="Z18" i="184"/>
  <c r="AA18" i="184"/>
  <c r="AD18" i="184"/>
  <c r="AF18" i="184"/>
  <c r="N19" i="184"/>
  <c r="O19" i="184"/>
  <c r="T19" i="184"/>
  <c r="U19" i="184"/>
  <c r="Z19" i="184"/>
  <c r="AA19" i="184"/>
  <c r="AD19" i="184"/>
  <c r="AF19" i="184"/>
  <c r="N20" i="184"/>
  <c r="O20" i="184"/>
  <c r="T20" i="184"/>
  <c r="U20" i="184"/>
  <c r="Z20" i="184"/>
  <c r="AA20" i="184"/>
  <c r="AD20" i="184"/>
  <c r="AF20" i="184"/>
  <c r="N21" i="184"/>
  <c r="O21" i="184"/>
  <c r="T21" i="184"/>
  <c r="U21" i="184"/>
  <c r="Z21" i="184"/>
  <c r="AA21" i="184"/>
  <c r="AD21" i="184"/>
  <c r="AF21" i="184"/>
  <c r="N22" i="184"/>
  <c r="O22" i="184"/>
  <c r="T22" i="184"/>
  <c r="U22" i="184"/>
  <c r="Z22" i="184"/>
  <c r="AA22" i="184"/>
  <c r="AD22" i="184"/>
  <c r="AF22" i="184"/>
  <c r="N23" i="184"/>
  <c r="O23" i="184"/>
  <c r="T23" i="184"/>
  <c r="U23" i="184"/>
  <c r="Z23" i="184"/>
  <c r="AA23" i="184"/>
  <c r="AD23" i="184"/>
  <c r="AF23" i="184"/>
  <c r="N24" i="184"/>
  <c r="O24" i="184"/>
  <c r="T24" i="184"/>
  <c r="U24" i="184"/>
  <c r="Z24" i="184"/>
  <c r="AA24" i="184"/>
  <c r="AD24" i="184"/>
  <c r="AF24" i="184"/>
  <c r="N25" i="184"/>
  <c r="O25" i="184"/>
  <c r="T25" i="184"/>
  <c r="U25" i="184"/>
  <c r="Z25" i="184"/>
  <c r="AA25" i="184"/>
  <c r="AD25" i="184"/>
  <c r="AF25" i="184"/>
  <c r="N27" i="184"/>
  <c r="O27" i="184"/>
  <c r="T27" i="184"/>
  <c r="U27" i="184"/>
  <c r="Z27" i="184"/>
  <c r="AA27" i="184"/>
  <c r="AD27" i="184"/>
  <c r="AF27" i="184"/>
  <c r="N28" i="184"/>
  <c r="O28" i="184"/>
  <c r="T28" i="184"/>
  <c r="U28" i="184"/>
  <c r="Z28" i="184"/>
  <c r="AA28" i="184"/>
  <c r="AD28" i="184"/>
  <c r="AF28" i="184"/>
  <c r="N29" i="184"/>
  <c r="O29" i="184"/>
  <c r="T29" i="184"/>
  <c r="U29" i="184"/>
  <c r="Z29" i="184"/>
  <c r="AA29" i="184"/>
  <c r="AD29" i="184"/>
  <c r="AF29" i="184"/>
  <c r="N30" i="184"/>
  <c r="O30" i="184"/>
  <c r="T30" i="184"/>
  <c r="U30" i="184"/>
  <c r="Z30" i="184"/>
  <c r="AA30" i="184"/>
  <c r="AD30" i="184"/>
  <c r="AF30" i="184"/>
  <c r="N31" i="184"/>
  <c r="O31" i="184"/>
  <c r="T31" i="184"/>
  <c r="U31" i="184"/>
  <c r="Z31" i="184"/>
  <c r="AA31" i="184"/>
  <c r="AD31" i="184"/>
  <c r="AF31" i="184"/>
  <c r="N32" i="184"/>
  <c r="O32" i="184"/>
  <c r="T32" i="184"/>
  <c r="U32" i="184"/>
  <c r="Z32" i="184"/>
  <c r="AA32" i="184"/>
  <c r="AD32" i="184"/>
  <c r="AF32" i="184"/>
  <c r="N33" i="184"/>
  <c r="O33" i="184"/>
  <c r="T33" i="184"/>
  <c r="U33" i="184"/>
  <c r="Z33" i="184"/>
  <c r="AA33" i="184"/>
  <c r="AD33" i="184"/>
  <c r="AF33" i="184"/>
  <c r="N34" i="184"/>
  <c r="O34" i="184"/>
  <c r="T34" i="184"/>
  <c r="U34" i="184"/>
  <c r="Z34" i="184"/>
  <c r="AA34" i="184"/>
  <c r="AD34" i="184"/>
  <c r="AF34" i="184"/>
  <c r="N35" i="184"/>
  <c r="O35" i="184"/>
  <c r="T35" i="184"/>
  <c r="U35" i="184"/>
  <c r="Z35" i="184"/>
  <c r="AA35" i="184"/>
  <c r="AD35" i="184"/>
  <c r="AF35" i="184"/>
  <c r="N36" i="184"/>
  <c r="O36" i="184"/>
  <c r="T36" i="184"/>
  <c r="U36" i="184"/>
  <c r="Z36" i="184"/>
  <c r="AA36" i="184"/>
  <c r="AD36" i="184"/>
  <c r="AF36" i="184"/>
  <c r="N38" i="184"/>
  <c r="O38" i="184"/>
  <c r="T38" i="184"/>
  <c r="U38" i="184"/>
  <c r="Z38" i="184"/>
  <c r="AA38" i="184"/>
  <c r="AD38" i="184"/>
  <c r="AF38" i="184"/>
  <c r="N39" i="184"/>
  <c r="O39" i="184"/>
  <c r="T39" i="184"/>
  <c r="U39" i="184"/>
  <c r="Z39" i="184"/>
  <c r="AA39" i="184"/>
  <c r="AD39" i="184"/>
  <c r="AF39" i="184"/>
  <c r="N40" i="184"/>
  <c r="O40" i="184"/>
  <c r="T40" i="184"/>
  <c r="U40" i="184"/>
  <c r="Z40" i="184"/>
  <c r="AA40" i="184"/>
  <c r="AD40" i="184"/>
  <c r="AF40" i="184"/>
  <c r="N41" i="184"/>
  <c r="O41" i="184"/>
  <c r="T41" i="184"/>
  <c r="U41" i="184"/>
  <c r="Z41" i="184"/>
  <c r="AA41" i="184"/>
  <c r="AD41" i="184"/>
  <c r="AF41" i="184"/>
  <c r="N42" i="184"/>
  <c r="O42" i="184"/>
  <c r="T42" i="184"/>
  <c r="U42" i="184"/>
  <c r="Z42" i="184"/>
  <c r="AA42" i="184"/>
  <c r="AD42" i="184"/>
  <c r="AF42" i="184"/>
  <c r="N43" i="184"/>
  <c r="O43" i="184"/>
  <c r="T43" i="184"/>
  <c r="U43" i="184"/>
  <c r="Z43" i="184"/>
  <c r="AA43" i="184"/>
  <c r="AD43" i="184"/>
  <c r="AF43" i="184"/>
  <c r="N44" i="184"/>
  <c r="O44" i="184"/>
  <c r="T44" i="184"/>
  <c r="U44" i="184"/>
  <c r="Z44" i="184"/>
  <c r="AA44" i="184"/>
  <c r="AD44" i="184"/>
  <c r="AF44" i="184"/>
  <c r="N45" i="184"/>
  <c r="O45" i="184"/>
  <c r="T45" i="184"/>
  <c r="U45" i="184"/>
  <c r="Z45" i="184"/>
  <c r="AA45" i="184"/>
  <c r="AD45" i="184"/>
  <c r="AF45" i="184"/>
  <c r="N47" i="184"/>
  <c r="O47" i="184"/>
  <c r="T47" i="184"/>
  <c r="U47" i="184"/>
  <c r="Z47" i="184"/>
  <c r="AA47" i="184"/>
  <c r="AD47" i="184"/>
  <c r="AF47" i="184"/>
  <c r="N48" i="184"/>
  <c r="O48" i="184"/>
  <c r="T48" i="184"/>
  <c r="U48" i="184"/>
  <c r="Z48" i="184"/>
  <c r="AA48" i="184"/>
  <c r="AD48" i="184"/>
  <c r="AF48" i="184"/>
  <c r="N49" i="184"/>
  <c r="O49" i="184"/>
  <c r="T49" i="184"/>
  <c r="U49" i="184"/>
  <c r="Z49" i="184"/>
  <c r="AA49" i="184"/>
  <c r="AD49" i="184"/>
  <c r="AF49" i="184"/>
  <c r="N50" i="184"/>
  <c r="O50" i="184"/>
  <c r="T50" i="184"/>
  <c r="U50" i="184"/>
  <c r="Z50" i="184"/>
  <c r="AA50" i="184"/>
  <c r="AD50" i="184"/>
  <c r="AF50" i="184"/>
  <c r="N51" i="184"/>
  <c r="O51" i="184"/>
  <c r="T51" i="184"/>
  <c r="U51" i="184"/>
  <c r="Z51" i="184"/>
  <c r="AA51" i="184"/>
  <c r="AD51" i="184"/>
  <c r="AF51" i="184"/>
  <c r="N52" i="184"/>
  <c r="O52" i="184"/>
  <c r="T52" i="184"/>
  <c r="U52" i="184"/>
  <c r="Z52" i="184"/>
  <c r="AA52" i="184"/>
  <c r="AD52" i="184"/>
  <c r="AF52" i="184"/>
  <c r="N53" i="184"/>
  <c r="O53" i="184"/>
  <c r="T53" i="184"/>
  <c r="U53" i="184"/>
  <c r="Z53" i="184"/>
  <c r="AA53" i="184"/>
  <c r="AD53" i="184"/>
  <c r="AF53" i="184"/>
  <c r="N54" i="184"/>
  <c r="O54" i="184"/>
  <c r="T54" i="184"/>
  <c r="U54" i="184"/>
  <c r="Z54" i="184"/>
  <c r="AA54" i="184"/>
  <c r="AD54" i="184"/>
  <c r="AF54" i="184"/>
  <c r="N55" i="184"/>
  <c r="O55" i="184"/>
  <c r="T55" i="184"/>
  <c r="U55" i="184"/>
  <c r="Z55" i="184"/>
  <c r="AA55" i="184"/>
  <c r="AD55" i="184"/>
  <c r="AF55" i="184"/>
  <c r="N56" i="184"/>
  <c r="O56" i="184"/>
  <c r="T56" i="184"/>
  <c r="U56" i="184"/>
  <c r="Z56" i="184"/>
  <c r="AA56" i="184"/>
  <c r="AD56" i="184"/>
  <c r="AF56" i="184"/>
  <c r="N57" i="184"/>
  <c r="O57" i="184"/>
  <c r="T57" i="184"/>
  <c r="U57" i="184"/>
  <c r="Z57" i="184"/>
  <c r="AA57" i="184"/>
  <c r="AD57" i="184"/>
  <c r="AF57" i="184"/>
  <c r="N59" i="184"/>
  <c r="O59" i="184"/>
  <c r="T59" i="184"/>
  <c r="U59" i="184"/>
  <c r="Z59" i="184"/>
  <c r="AA59" i="184"/>
  <c r="AD59" i="184"/>
  <c r="AF59" i="184"/>
  <c r="N60" i="184"/>
  <c r="O60" i="184"/>
  <c r="T60" i="184"/>
  <c r="U60" i="184"/>
  <c r="Z60" i="184"/>
  <c r="AA60" i="184"/>
  <c r="AD60" i="184"/>
  <c r="AF60" i="184"/>
  <c r="N61" i="184"/>
  <c r="O61" i="184"/>
  <c r="T61" i="184"/>
  <c r="U61" i="184"/>
  <c r="Z61" i="184"/>
  <c r="AA61" i="184"/>
  <c r="AD61" i="184"/>
  <c r="AF61" i="184"/>
  <c r="N62" i="184"/>
  <c r="O62" i="184"/>
  <c r="T62" i="184"/>
  <c r="U62" i="184"/>
  <c r="Z62" i="184"/>
  <c r="AA62" i="184"/>
  <c r="AD62" i="184"/>
  <c r="AF62" i="184"/>
  <c r="N63" i="184"/>
  <c r="O63" i="184"/>
  <c r="T63" i="184"/>
  <c r="U63" i="184"/>
  <c r="Z63" i="184"/>
  <c r="AA63" i="184"/>
  <c r="AD63" i="184"/>
  <c r="AF63" i="184"/>
  <c r="N64" i="184"/>
  <c r="O64" i="184"/>
  <c r="T64" i="184"/>
  <c r="U64" i="184"/>
  <c r="Z64" i="184"/>
  <c r="AA64" i="184"/>
  <c r="AD64" i="184"/>
  <c r="AF64" i="184"/>
  <c r="N65" i="184"/>
  <c r="O65" i="184"/>
  <c r="T65" i="184"/>
  <c r="U65" i="184"/>
  <c r="Z65" i="184"/>
  <c r="AA65" i="184"/>
  <c r="AD65" i="184"/>
  <c r="AF65" i="184"/>
  <c r="N66" i="184"/>
  <c r="O66" i="184"/>
  <c r="T66" i="184"/>
  <c r="U66" i="184"/>
  <c r="Z66" i="184"/>
  <c r="AA66" i="184"/>
  <c r="AD66" i="184"/>
  <c r="AF66" i="184"/>
  <c r="N68" i="184"/>
  <c r="O68" i="184"/>
  <c r="T68" i="184"/>
  <c r="U68" i="184"/>
  <c r="Z68" i="184"/>
  <c r="AA68" i="184"/>
  <c r="AD68" i="184"/>
  <c r="AF68" i="184"/>
  <c r="N69" i="184"/>
  <c r="O69" i="184"/>
  <c r="T69" i="184"/>
  <c r="U69" i="184"/>
  <c r="Z69" i="184"/>
  <c r="AA69" i="184"/>
  <c r="AD69" i="184"/>
  <c r="AF69" i="184"/>
  <c r="N70" i="184"/>
  <c r="O70" i="184"/>
  <c r="T70" i="184"/>
  <c r="U70" i="184"/>
  <c r="Z70" i="184"/>
  <c r="AA70" i="184"/>
  <c r="AD70" i="184"/>
  <c r="AF70" i="184"/>
  <c r="N71" i="184"/>
  <c r="O71" i="184"/>
  <c r="T71" i="184"/>
  <c r="U71" i="184"/>
  <c r="Z71" i="184"/>
  <c r="AA71" i="184"/>
  <c r="AD71" i="184"/>
  <c r="AF71" i="184"/>
  <c r="N72" i="184"/>
  <c r="O72" i="184"/>
  <c r="T72" i="184"/>
  <c r="U72" i="184"/>
  <c r="Z72" i="184"/>
  <c r="AA72" i="184"/>
  <c r="AD72" i="184"/>
  <c r="AF72" i="184"/>
  <c r="N73" i="184"/>
  <c r="O73" i="184"/>
  <c r="T73" i="184"/>
  <c r="U73" i="184"/>
  <c r="Z73" i="184"/>
  <c r="AA73" i="184"/>
  <c r="AD73" i="184"/>
  <c r="AF73" i="184"/>
  <c r="N74" i="184"/>
  <c r="O74" i="184"/>
  <c r="T74" i="184"/>
  <c r="U74" i="184"/>
  <c r="Z74" i="184"/>
  <c r="AA74" i="184"/>
  <c r="AD74" i="184"/>
  <c r="AF74" i="184"/>
  <c r="N75" i="184"/>
  <c r="O75" i="184"/>
  <c r="T75" i="184"/>
  <c r="U75" i="184"/>
  <c r="Z75" i="184"/>
  <c r="AA75" i="184"/>
  <c r="AD75" i="184"/>
  <c r="AF75" i="184"/>
  <c r="N76" i="184"/>
  <c r="O76" i="184"/>
  <c r="T76" i="184"/>
  <c r="U76" i="184"/>
  <c r="Z76" i="184"/>
  <c r="AA76" i="184"/>
  <c r="AD76" i="184"/>
  <c r="AF76" i="184"/>
  <c r="N77" i="184"/>
  <c r="O77" i="184"/>
  <c r="T77" i="184"/>
  <c r="U77" i="184"/>
  <c r="Z77" i="184"/>
  <c r="AA77" i="184"/>
  <c r="AD77" i="184"/>
  <c r="AF77" i="184"/>
  <c r="N78" i="184"/>
  <c r="O78" i="184"/>
  <c r="T78" i="184"/>
  <c r="U78" i="184"/>
  <c r="Z78" i="184"/>
  <c r="AA78" i="184"/>
  <c r="AD78" i="184"/>
  <c r="AF78" i="184"/>
  <c r="N79" i="184"/>
  <c r="O79" i="184"/>
  <c r="T79" i="184"/>
  <c r="U79" i="184"/>
  <c r="Z79" i="184"/>
  <c r="AA79" i="184"/>
  <c r="AD79" i="184"/>
  <c r="AF79" i="184"/>
  <c r="N80" i="184"/>
  <c r="O80" i="184"/>
  <c r="T80" i="184"/>
  <c r="U80" i="184"/>
  <c r="Z80" i="184"/>
  <c r="AA80" i="184"/>
  <c r="AD80" i="184"/>
  <c r="AF80" i="184"/>
  <c r="N81" i="184"/>
  <c r="O81" i="184"/>
  <c r="T81" i="184"/>
  <c r="U81" i="184"/>
  <c r="Z81" i="184"/>
  <c r="AA81" i="184"/>
  <c r="AD81" i="184"/>
  <c r="AF81" i="184"/>
  <c r="N82" i="184"/>
  <c r="O82" i="184"/>
  <c r="T82" i="184"/>
  <c r="U82" i="184"/>
  <c r="Z82" i="184"/>
  <c r="AA82" i="184"/>
  <c r="AD82" i="184"/>
  <c r="AF82" i="184"/>
  <c r="N83" i="184"/>
  <c r="O83" i="184"/>
  <c r="T83" i="184"/>
  <c r="U83" i="184"/>
  <c r="Z83" i="184"/>
  <c r="AA83" i="184"/>
  <c r="AD83" i="184"/>
  <c r="AF83" i="184"/>
  <c r="N85" i="184"/>
  <c r="O85" i="184"/>
  <c r="T85" i="184"/>
  <c r="U85" i="184"/>
  <c r="Z85" i="184"/>
  <c r="AA85" i="184"/>
  <c r="AD85" i="184"/>
  <c r="AF85" i="184"/>
  <c r="N86" i="184"/>
  <c r="O86" i="184"/>
  <c r="T86" i="184"/>
  <c r="U86" i="184"/>
  <c r="Z86" i="184"/>
  <c r="AA86" i="184"/>
  <c r="AD86" i="184"/>
  <c r="AF86" i="184"/>
  <c r="N87" i="184"/>
  <c r="O87" i="184"/>
  <c r="T87" i="184"/>
  <c r="U87" i="184"/>
  <c r="Z87" i="184"/>
  <c r="AA87" i="184"/>
  <c r="AD87" i="184"/>
  <c r="AF87" i="184"/>
  <c r="N88" i="184"/>
  <c r="O88" i="184"/>
  <c r="T88" i="184"/>
  <c r="U88" i="184"/>
  <c r="Z88" i="184"/>
  <c r="AA88" i="184"/>
  <c r="AD88" i="184"/>
  <c r="AF88" i="184"/>
  <c r="N89" i="184"/>
  <c r="O89" i="184"/>
  <c r="T89" i="184"/>
  <c r="U89" i="184"/>
  <c r="Z89" i="184"/>
  <c r="AA89" i="184"/>
  <c r="AD89" i="184"/>
  <c r="AF89" i="184"/>
  <c r="N90" i="184"/>
  <c r="O90" i="184"/>
  <c r="T90" i="184"/>
  <c r="U90" i="184"/>
  <c r="Z90" i="184"/>
  <c r="AA90" i="184"/>
  <c r="AD90" i="184"/>
  <c r="AF90" i="184"/>
  <c r="N91" i="184"/>
  <c r="O91" i="184"/>
  <c r="T91" i="184"/>
  <c r="U91" i="184"/>
  <c r="Z91" i="184"/>
  <c r="AA91" i="184"/>
  <c r="AD91" i="184"/>
  <c r="AF91" i="184"/>
  <c r="N92" i="184"/>
  <c r="O92" i="184"/>
  <c r="T92" i="184"/>
  <c r="U92" i="184"/>
  <c r="Z92" i="184"/>
  <c r="AA92" i="184"/>
  <c r="AD92" i="184"/>
  <c r="AF92" i="184"/>
  <c r="N94" i="184"/>
  <c r="O94" i="184"/>
  <c r="T94" i="184"/>
  <c r="U94" i="184"/>
  <c r="Z94" i="184"/>
  <c r="AA94" i="184"/>
  <c r="AD94" i="184"/>
  <c r="AF94" i="184"/>
  <c r="N95" i="184"/>
  <c r="O95" i="184"/>
  <c r="T95" i="184"/>
  <c r="U95" i="184"/>
  <c r="Z95" i="184"/>
  <c r="AA95" i="184"/>
  <c r="AD95" i="184"/>
  <c r="AF95" i="184"/>
  <c r="N96" i="184"/>
  <c r="O96" i="184"/>
  <c r="T96" i="184"/>
  <c r="U96" i="184"/>
  <c r="Z96" i="184"/>
  <c r="AA96" i="184"/>
  <c r="AD96" i="184"/>
  <c r="AF96" i="184"/>
  <c r="N97" i="184"/>
  <c r="O97" i="184"/>
  <c r="T97" i="184"/>
  <c r="U97" i="184"/>
  <c r="Z97" i="184"/>
  <c r="AA97" i="184"/>
  <c r="AD97" i="184"/>
  <c r="AF97" i="184"/>
  <c r="N98" i="184"/>
  <c r="O98" i="184"/>
  <c r="T98" i="184"/>
  <c r="U98" i="184"/>
  <c r="Z98" i="184"/>
  <c r="AA98" i="184"/>
  <c r="AD98" i="184"/>
  <c r="AF98" i="184"/>
  <c r="N99" i="184"/>
  <c r="O99" i="184"/>
  <c r="T99" i="184"/>
  <c r="U99" i="184"/>
  <c r="Z99" i="184"/>
  <c r="AA99" i="184"/>
  <c r="AD99" i="184"/>
  <c r="AF99" i="184"/>
  <c r="N100" i="184"/>
  <c r="O100" i="184"/>
  <c r="T100" i="184"/>
  <c r="U100" i="184"/>
  <c r="Z100" i="184"/>
  <c r="AA100" i="184"/>
  <c r="AD100" i="184"/>
  <c r="AF100" i="184"/>
  <c r="N101" i="184"/>
  <c r="O101" i="184"/>
  <c r="T101" i="184"/>
  <c r="U101" i="184"/>
  <c r="Z101" i="184"/>
  <c r="AA101" i="184"/>
  <c r="AD101" i="184"/>
  <c r="AF101" i="184"/>
  <c r="N102" i="184"/>
  <c r="O102" i="184"/>
  <c r="T102" i="184"/>
  <c r="U102" i="184"/>
  <c r="Z102" i="184"/>
  <c r="AA102" i="184"/>
  <c r="AD102" i="184"/>
  <c r="AF102" i="184"/>
  <c r="N103" i="184"/>
  <c r="O103" i="184"/>
  <c r="T103" i="184"/>
  <c r="U103" i="184"/>
  <c r="Z103" i="184"/>
  <c r="AA103" i="184"/>
  <c r="AD103" i="184"/>
  <c r="AF103" i="184"/>
  <c r="N104" i="184"/>
  <c r="O104" i="184"/>
  <c r="T104" i="184"/>
  <c r="U104" i="184"/>
  <c r="Z104" i="184"/>
  <c r="AA104" i="184"/>
  <c r="AD104" i="184"/>
  <c r="AF104" i="184"/>
  <c r="N105" i="184"/>
  <c r="O105" i="184"/>
  <c r="T105" i="184"/>
  <c r="U105" i="184"/>
  <c r="Z105" i="184"/>
  <c r="AA105" i="184"/>
  <c r="AD105" i="184"/>
  <c r="AF105" i="184"/>
  <c r="N107" i="184"/>
  <c r="O107" i="184"/>
  <c r="T107" i="184"/>
  <c r="U107" i="184"/>
  <c r="Z107" i="184"/>
  <c r="AA107" i="184"/>
  <c r="AD107" i="184"/>
  <c r="AF107" i="184"/>
  <c r="N108" i="184"/>
  <c r="O108" i="184"/>
  <c r="T108" i="184"/>
  <c r="U108" i="184"/>
  <c r="Z108" i="184"/>
  <c r="AA108" i="184"/>
  <c r="AD108" i="184"/>
  <c r="AF108" i="184"/>
  <c r="N109" i="184"/>
  <c r="O109" i="184"/>
  <c r="T109" i="184"/>
  <c r="U109" i="184"/>
  <c r="Z109" i="184"/>
  <c r="AA109" i="184"/>
  <c r="AD109" i="184"/>
  <c r="AF109" i="184"/>
  <c r="N110" i="184"/>
  <c r="O110" i="184"/>
  <c r="T110" i="184"/>
  <c r="U110" i="184"/>
  <c r="Z110" i="184"/>
  <c r="AA110" i="184"/>
  <c r="AD110" i="184"/>
  <c r="AF110" i="184"/>
  <c r="N111" i="184"/>
  <c r="O111" i="184"/>
  <c r="T111" i="184"/>
  <c r="U111" i="184"/>
  <c r="Z111" i="184"/>
  <c r="AA111" i="184"/>
  <c r="AD111" i="184"/>
  <c r="AF111" i="184"/>
  <c r="N112" i="184"/>
  <c r="O112" i="184"/>
  <c r="T112" i="184"/>
  <c r="U112" i="184"/>
  <c r="Z112" i="184"/>
  <c r="AA112" i="184"/>
  <c r="AD112" i="184"/>
  <c r="AF112" i="184"/>
  <c r="N113" i="184"/>
  <c r="O113" i="184"/>
  <c r="T113" i="184"/>
  <c r="U113" i="184"/>
  <c r="Z113" i="184"/>
  <c r="AA113" i="184"/>
  <c r="AD113" i="184"/>
  <c r="AF113" i="184"/>
  <c r="N114" i="184"/>
  <c r="O114" i="184"/>
  <c r="T114" i="184"/>
  <c r="U114" i="184"/>
  <c r="Z114" i="184"/>
  <c r="AA114" i="184"/>
  <c r="AD114" i="184"/>
  <c r="AF114" i="184"/>
  <c r="N116" i="184"/>
  <c r="O116" i="184"/>
  <c r="T116" i="184"/>
  <c r="U116" i="184"/>
  <c r="Z116" i="184"/>
  <c r="AA116" i="184"/>
  <c r="AD116" i="184"/>
  <c r="AF116" i="184"/>
  <c r="N117" i="184"/>
  <c r="O117" i="184"/>
  <c r="T117" i="184"/>
  <c r="U117" i="184"/>
  <c r="Z117" i="184"/>
  <c r="AA117" i="184"/>
  <c r="AD117" i="184"/>
  <c r="AF117" i="184"/>
  <c r="N118" i="184"/>
  <c r="O118" i="184"/>
  <c r="T118" i="184"/>
  <c r="U118" i="184"/>
  <c r="Z118" i="184"/>
  <c r="AA118" i="184"/>
  <c r="AD118" i="184"/>
  <c r="AF118" i="184"/>
  <c r="N119" i="184"/>
  <c r="O119" i="184"/>
  <c r="T119" i="184"/>
  <c r="U119" i="184"/>
  <c r="Z119" i="184"/>
  <c r="AA119" i="184"/>
  <c r="AD119" i="184"/>
  <c r="AF119" i="184"/>
  <c r="N120" i="184"/>
  <c r="O120" i="184"/>
  <c r="T120" i="184"/>
  <c r="U120" i="184"/>
  <c r="Z120" i="184"/>
  <c r="AA120" i="184"/>
  <c r="AD120" i="184"/>
  <c r="AF120" i="184"/>
  <c r="N121" i="184"/>
  <c r="O121" i="184"/>
  <c r="T121" i="184"/>
  <c r="U121" i="184"/>
  <c r="Z121" i="184"/>
  <c r="AA121" i="184"/>
  <c r="AD121" i="184"/>
  <c r="AF121" i="184"/>
  <c r="N122" i="184"/>
  <c r="O122" i="184"/>
  <c r="T122" i="184"/>
  <c r="U122" i="184"/>
  <c r="Z122" i="184"/>
  <c r="AA122" i="184"/>
  <c r="AD122" i="184"/>
  <c r="AF122" i="184"/>
  <c r="N123" i="184"/>
  <c r="O123" i="184"/>
  <c r="T123" i="184"/>
  <c r="U123" i="184"/>
  <c r="Z123" i="184"/>
  <c r="AA123" i="184"/>
  <c r="AD123" i="184"/>
  <c r="AF123" i="184"/>
  <c r="N124" i="184"/>
  <c r="O124" i="184"/>
  <c r="T124" i="184"/>
  <c r="U124" i="184"/>
  <c r="Z124" i="184"/>
  <c r="AA124" i="184"/>
  <c r="AD124" i="184"/>
  <c r="AF124" i="184"/>
  <c r="N125" i="184"/>
  <c r="O125" i="184"/>
  <c r="T125" i="184"/>
  <c r="U125" i="184"/>
  <c r="Z125" i="184"/>
  <c r="AA125" i="184"/>
  <c r="AD125" i="184"/>
  <c r="AF125" i="184"/>
  <c r="N126" i="184"/>
  <c r="O126" i="184"/>
  <c r="T126" i="184"/>
  <c r="U126" i="184"/>
  <c r="Z126" i="184"/>
  <c r="AA126" i="184"/>
  <c r="AD126" i="184"/>
  <c r="AF126" i="184"/>
  <c r="N127" i="184"/>
  <c r="O127" i="184"/>
  <c r="T127" i="184"/>
  <c r="U127" i="184"/>
  <c r="Z127" i="184"/>
  <c r="AA127" i="184"/>
  <c r="AD127" i="184"/>
  <c r="AF127" i="184"/>
  <c r="N128" i="184"/>
  <c r="O128" i="184"/>
  <c r="T128" i="184"/>
  <c r="U128" i="184"/>
  <c r="Z128" i="184"/>
  <c r="AA128" i="184"/>
  <c r="AD128" i="184"/>
  <c r="AF128" i="184"/>
  <c r="N130" i="184"/>
  <c r="O130" i="184"/>
  <c r="T130" i="184"/>
  <c r="U130" i="184"/>
  <c r="Z130" i="184"/>
  <c r="AA130" i="184"/>
  <c r="AD130" i="184"/>
  <c r="AF130" i="184"/>
  <c r="N131" i="184"/>
  <c r="O131" i="184"/>
  <c r="T131" i="184"/>
  <c r="U131" i="184"/>
  <c r="Z131" i="184"/>
  <c r="AA131" i="184"/>
  <c r="AD131" i="184"/>
  <c r="AF131" i="184"/>
  <c r="N132" i="184"/>
  <c r="O132" i="184"/>
  <c r="T132" i="184"/>
  <c r="U132" i="184"/>
  <c r="Z132" i="184"/>
  <c r="AA132" i="184"/>
  <c r="AD132" i="184"/>
  <c r="AF132" i="184"/>
  <c r="N133" i="184"/>
  <c r="O133" i="184"/>
  <c r="T133" i="184"/>
  <c r="U133" i="184"/>
  <c r="Z133" i="184"/>
  <c r="AA133" i="184"/>
  <c r="AD133" i="184"/>
  <c r="AF133" i="184"/>
  <c r="N134" i="184"/>
  <c r="O134" i="184"/>
  <c r="T134" i="184"/>
  <c r="U134" i="184"/>
  <c r="Z134" i="184"/>
  <c r="AA134" i="184"/>
  <c r="AD134" i="184"/>
  <c r="AF134" i="184"/>
  <c r="N135" i="184"/>
  <c r="O135" i="184"/>
  <c r="T135" i="184"/>
  <c r="U135" i="184"/>
  <c r="Z135" i="184"/>
  <c r="AA135" i="184"/>
  <c r="AD135" i="184"/>
  <c r="AF135" i="184"/>
  <c r="N136" i="184"/>
  <c r="O136" i="184"/>
  <c r="T136" i="184"/>
  <c r="U136" i="184"/>
  <c r="Z136" i="184"/>
  <c r="AA136" i="184"/>
  <c r="AD136" i="184"/>
  <c r="AF136" i="184"/>
  <c r="N137" i="184"/>
  <c r="O137" i="184"/>
  <c r="T137" i="184"/>
  <c r="U137" i="184"/>
  <c r="Z137" i="184"/>
  <c r="AA137" i="184"/>
  <c r="AD137" i="184"/>
  <c r="AF137" i="184"/>
  <c r="N138" i="184"/>
  <c r="O138" i="184"/>
  <c r="T138" i="184"/>
  <c r="U138" i="184"/>
  <c r="Z138" i="184"/>
  <c r="AA138" i="184"/>
  <c r="AD138" i="184"/>
  <c r="AF138" i="184"/>
  <c r="N139" i="184"/>
  <c r="O139" i="184"/>
  <c r="T139" i="184"/>
  <c r="U139" i="184"/>
  <c r="Z139" i="184"/>
  <c r="AA139" i="184"/>
  <c r="AD139" i="184"/>
  <c r="AF139" i="184"/>
  <c r="N141" i="184"/>
  <c r="O141" i="184"/>
  <c r="T141" i="184"/>
  <c r="U141" i="184"/>
  <c r="Z141" i="184"/>
  <c r="AA141" i="184"/>
  <c r="AD141" i="184"/>
  <c r="AF141" i="184"/>
  <c r="N142" i="184"/>
  <c r="O142" i="184"/>
  <c r="T142" i="184"/>
  <c r="U142" i="184"/>
  <c r="Z142" i="184"/>
  <c r="AA142" i="184"/>
  <c r="AD142" i="184"/>
  <c r="AF142" i="184"/>
  <c r="N143" i="184"/>
  <c r="O143" i="184"/>
  <c r="T143" i="184"/>
  <c r="U143" i="184"/>
  <c r="Z143" i="184"/>
  <c r="AA143" i="184"/>
  <c r="AD143" i="184"/>
  <c r="AF143" i="184"/>
  <c r="N144" i="184"/>
  <c r="O144" i="184"/>
  <c r="T144" i="184"/>
  <c r="U144" i="184"/>
  <c r="Z144" i="184"/>
  <c r="AA144" i="184"/>
  <c r="AD144" i="184"/>
  <c r="AF144" i="184"/>
  <c r="N145" i="184"/>
  <c r="O145" i="184"/>
  <c r="T145" i="184"/>
  <c r="U145" i="184"/>
  <c r="Z145" i="184"/>
  <c r="AA145" i="184"/>
  <c r="AD145" i="184"/>
  <c r="AF145" i="184"/>
  <c r="N146" i="184"/>
  <c r="O146" i="184"/>
  <c r="T146" i="184"/>
  <c r="U146" i="184"/>
  <c r="Z146" i="184"/>
  <c r="AA146" i="184"/>
  <c r="AD146" i="184"/>
  <c r="AF146" i="184"/>
  <c r="N147" i="184"/>
  <c r="O147" i="184"/>
  <c r="T147" i="184"/>
  <c r="U147" i="184"/>
  <c r="Z147" i="184"/>
  <c r="AA147" i="184"/>
  <c r="AD147" i="184"/>
  <c r="AF147" i="184"/>
  <c r="N149" i="184"/>
  <c r="O149" i="184"/>
  <c r="T149" i="184"/>
  <c r="U149" i="184"/>
  <c r="Z149" i="184"/>
  <c r="AA149" i="184"/>
  <c r="AD149" i="184"/>
  <c r="AF149" i="184"/>
  <c r="N150" i="184"/>
  <c r="O150" i="184"/>
  <c r="T150" i="184"/>
  <c r="U150" i="184"/>
  <c r="Z150" i="184"/>
  <c r="AA150" i="184"/>
  <c r="AD150" i="184"/>
  <c r="AF150" i="184"/>
  <c r="N151" i="184"/>
  <c r="O151" i="184"/>
  <c r="T151" i="184"/>
  <c r="U151" i="184"/>
  <c r="Z151" i="184"/>
  <c r="AA151" i="184"/>
  <c r="AD151" i="184"/>
  <c r="AF151" i="184"/>
  <c r="N152" i="184"/>
  <c r="O152" i="184"/>
  <c r="T152" i="184"/>
  <c r="U152" i="184"/>
  <c r="Z152" i="184"/>
  <c r="AA152" i="184"/>
  <c r="AD152" i="184"/>
  <c r="AF152" i="184"/>
  <c r="N153" i="184"/>
  <c r="O153" i="184"/>
  <c r="T153" i="184"/>
  <c r="U153" i="184"/>
  <c r="Z153" i="184"/>
  <c r="AA153" i="184"/>
  <c r="AD153" i="184"/>
  <c r="AF153" i="184"/>
  <c r="N154" i="184"/>
  <c r="O154" i="184"/>
  <c r="T154" i="184"/>
  <c r="U154" i="184"/>
  <c r="Z154" i="184"/>
  <c r="AA154" i="184"/>
  <c r="AD154" i="184"/>
  <c r="AF154" i="184"/>
  <c r="N155" i="184"/>
  <c r="O155" i="184"/>
  <c r="T155" i="184"/>
  <c r="U155" i="184"/>
  <c r="Z155" i="184"/>
  <c r="AA155" i="184"/>
  <c r="AD155" i="184"/>
  <c r="AF155" i="184"/>
  <c r="N156" i="184"/>
  <c r="O156" i="184"/>
  <c r="T156" i="184"/>
  <c r="U156" i="184"/>
  <c r="Z156" i="184"/>
  <c r="AA156" i="184"/>
  <c r="AD156" i="184"/>
  <c r="AF156" i="184"/>
  <c r="N158" i="184"/>
  <c r="O158" i="184"/>
  <c r="T158" i="184"/>
  <c r="U158" i="184"/>
  <c r="Z158" i="184"/>
  <c r="AA158" i="184"/>
  <c r="AD158" i="184"/>
  <c r="AF158" i="184"/>
  <c r="N159" i="184"/>
  <c r="O159" i="184"/>
  <c r="T159" i="184"/>
  <c r="U159" i="184"/>
  <c r="Z159" i="184"/>
  <c r="AA159" i="184"/>
  <c r="AD159" i="184"/>
  <c r="AF159" i="184"/>
  <c r="N160" i="184"/>
  <c r="O160" i="184"/>
  <c r="T160" i="184"/>
  <c r="U160" i="184"/>
  <c r="Z160" i="184"/>
  <c r="AA160" i="184"/>
  <c r="AD160" i="184"/>
  <c r="AF160" i="184"/>
  <c r="N161" i="184"/>
  <c r="O161" i="184"/>
  <c r="T161" i="184"/>
  <c r="U161" i="184"/>
  <c r="Z161" i="184"/>
  <c r="AA161" i="184"/>
  <c r="AD161" i="184"/>
  <c r="AF161" i="184"/>
  <c r="N162" i="184"/>
  <c r="O162" i="184"/>
  <c r="T162" i="184"/>
  <c r="U162" i="184"/>
  <c r="Z162" i="184"/>
  <c r="AA162" i="184"/>
  <c r="AD162" i="184"/>
  <c r="AF162" i="184"/>
  <c r="N163" i="184"/>
  <c r="O163" i="184"/>
  <c r="T163" i="184"/>
  <c r="U163" i="184"/>
  <c r="Z163" i="184"/>
  <c r="AA163" i="184"/>
  <c r="AD163" i="184"/>
  <c r="AF163" i="184"/>
  <c r="N164" i="184"/>
  <c r="O164" i="184"/>
  <c r="T164" i="184"/>
  <c r="U164" i="184"/>
  <c r="Z164" i="184"/>
  <c r="AA164" i="184"/>
  <c r="AD164" i="184"/>
  <c r="AF164" i="184"/>
  <c r="N165" i="184"/>
  <c r="O165" i="184"/>
  <c r="T165" i="184"/>
  <c r="U165" i="184"/>
  <c r="Z165" i="184"/>
  <c r="AA165" i="184"/>
  <c r="AD165" i="184"/>
  <c r="AF165" i="184"/>
  <c r="N166" i="184"/>
  <c r="O166" i="184"/>
  <c r="T166" i="184"/>
  <c r="U166" i="184"/>
  <c r="Z166" i="184"/>
  <c r="AA166" i="184"/>
  <c r="AD166" i="184"/>
  <c r="AF166" i="184"/>
  <c r="N168" i="184"/>
  <c r="O168" i="184"/>
  <c r="T168" i="184"/>
  <c r="U168" i="184"/>
  <c r="Z168" i="184"/>
  <c r="AA168" i="184"/>
  <c r="AD168" i="184"/>
  <c r="AF168" i="184"/>
  <c r="N169" i="184"/>
  <c r="O169" i="184"/>
  <c r="T169" i="184"/>
  <c r="U169" i="184"/>
  <c r="Z169" i="184"/>
  <c r="AA169" i="184"/>
  <c r="AD169" i="184"/>
  <c r="AF169" i="184"/>
  <c r="N170" i="184"/>
  <c r="O170" i="184"/>
  <c r="T170" i="184"/>
  <c r="U170" i="184"/>
  <c r="Z170" i="184"/>
  <c r="AA170" i="184"/>
  <c r="AD170" i="184"/>
  <c r="AF170" i="184"/>
  <c r="N171" i="184"/>
  <c r="O171" i="184"/>
  <c r="T171" i="184"/>
  <c r="U171" i="184"/>
  <c r="Z171" i="184"/>
  <c r="AA171" i="184"/>
  <c r="AD171" i="184"/>
  <c r="AF171" i="184"/>
  <c r="N172" i="184"/>
  <c r="O172" i="184"/>
  <c r="T172" i="184"/>
  <c r="U172" i="184"/>
  <c r="Z172" i="184"/>
  <c r="AA172" i="184"/>
  <c r="AD172" i="184"/>
  <c r="AF172" i="184"/>
  <c r="N173" i="184"/>
  <c r="O173" i="184"/>
  <c r="T173" i="184"/>
  <c r="U173" i="184"/>
  <c r="Z173" i="184"/>
  <c r="AA173" i="184"/>
  <c r="AD173" i="184"/>
  <c r="AF173" i="184"/>
  <c r="N174" i="184"/>
  <c r="O174" i="184"/>
  <c r="T174" i="184"/>
  <c r="U174" i="184"/>
  <c r="Z174" i="184"/>
  <c r="AA174" i="184"/>
  <c r="AD174" i="184"/>
  <c r="AF174" i="184"/>
  <c r="N175" i="184"/>
  <c r="O175" i="184"/>
  <c r="T175" i="184"/>
  <c r="U175" i="184"/>
  <c r="Z175" i="184"/>
  <c r="AA175" i="184"/>
  <c r="AD175" i="184"/>
  <c r="AF175" i="184"/>
  <c r="N177" i="184"/>
  <c r="O177" i="184"/>
  <c r="T177" i="184"/>
  <c r="U177" i="184"/>
  <c r="Z177" i="184"/>
  <c r="AA177" i="184"/>
  <c r="AD177" i="184"/>
  <c r="AF177" i="184"/>
  <c r="N178" i="184"/>
  <c r="O178" i="184"/>
  <c r="T178" i="184"/>
  <c r="U178" i="184"/>
  <c r="Z178" i="184"/>
  <c r="AA178" i="184"/>
  <c r="AD178" i="184"/>
  <c r="AF178" i="184"/>
  <c r="N179" i="184"/>
  <c r="O179" i="184"/>
  <c r="T179" i="184"/>
  <c r="U179" i="184"/>
  <c r="Z179" i="184"/>
  <c r="AA179" i="184"/>
  <c r="AD179" i="184"/>
  <c r="AF179" i="184"/>
  <c r="N180" i="184"/>
  <c r="O180" i="184"/>
  <c r="T180" i="184"/>
  <c r="U180" i="184"/>
  <c r="Z180" i="184"/>
  <c r="AA180" i="184"/>
  <c r="AD180" i="184"/>
  <c r="AF180" i="184"/>
  <c r="N181" i="184"/>
  <c r="O181" i="184"/>
  <c r="T181" i="184"/>
  <c r="U181" i="184"/>
  <c r="Z181" i="184"/>
  <c r="AA181" i="184"/>
  <c r="AD181" i="184"/>
  <c r="AF181" i="184"/>
  <c r="N182" i="184"/>
  <c r="O182" i="184"/>
  <c r="T182" i="184"/>
  <c r="U182" i="184"/>
  <c r="Z182" i="184"/>
  <c r="AA182" i="184"/>
  <c r="AD182" i="184"/>
  <c r="AF182" i="184"/>
  <c r="N183" i="184"/>
  <c r="O183" i="184"/>
  <c r="T183" i="184"/>
  <c r="U183" i="184"/>
  <c r="Z183" i="184"/>
  <c r="AA183" i="184"/>
  <c r="AD183" i="184"/>
  <c r="AF183" i="184"/>
  <c r="N185" i="184"/>
  <c r="O185" i="184"/>
  <c r="T185" i="184"/>
  <c r="U185" i="184"/>
  <c r="Z185" i="184"/>
  <c r="AA185" i="184"/>
  <c r="AD185" i="184"/>
  <c r="AF185" i="184"/>
  <c r="N186" i="184"/>
  <c r="O186" i="184"/>
  <c r="T186" i="184"/>
  <c r="U186" i="184"/>
  <c r="Z186" i="184"/>
  <c r="AA186" i="184"/>
  <c r="AD186" i="184"/>
  <c r="AF186" i="184"/>
  <c r="N187" i="184"/>
  <c r="O187" i="184"/>
  <c r="T187" i="184"/>
  <c r="U187" i="184"/>
  <c r="Z187" i="184"/>
  <c r="AA187" i="184"/>
  <c r="AD187" i="184"/>
  <c r="AF187" i="184"/>
  <c r="N188" i="184"/>
  <c r="O188" i="184"/>
  <c r="T188" i="184"/>
  <c r="U188" i="184"/>
  <c r="Z188" i="184"/>
  <c r="AA188" i="184"/>
  <c r="AD188" i="184"/>
  <c r="AF188" i="184"/>
  <c r="N189" i="184"/>
  <c r="O189" i="184"/>
  <c r="T189" i="184"/>
  <c r="U189" i="184"/>
  <c r="Z189" i="184"/>
  <c r="AA189" i="184"/>
  <c r="AD189" i="184"/>
  <c r="AF189" i="184"/>
  <c r="N190" i="184"/>
  <c r="O190" i="184"/>
  <c r="T190" i="184"/>
  <c r="U190" i="184"/>
  <c r="Z190" i="184"/>
  <c r="AA190" i="184"/>
  <c r="AD190" i="184"/>
  <c r="AF190" i="184"/>
  <c r="N191" i="184"/>
  <c r="O191" i="184"/>
  <c r="T191" i="184"/>
  <c r="U191" i="184"/>
  <c r="Z191" i="184"/>
  <c r="AA191" i="184"/>
  <c r="AD191" i="184"/>
  <c r="AF191" i="184"/>
  <c r="N192" i="184"/>
  <c r="O192" i="184"/>
  <c r="T192" i="184"/>
  <c r="U192" i="184"/>
  <c r="Z192" i="184"/>
  <c r="AA192" i="184"/>
  <c r="AD192" i="184"/>
  <c r="AF192" i="184"/>
  <c r="N194" i="184"/>
  <c r="O194" i="184"/>
  <c r="T194" i="184"/>
  <c r="U194" i="184"/>
  <c r="Z194" i="184"/>
  <c r="AA194" i="184"/>
  <c r="AD194" i="184"/>
  <c r="AF194" i="184"/>
  <c r="N195" i="184"/>
  <c r="O195" i="184"/>
  <c r="T195" i="184"/>
  <c r="U195" i="184"/>
  <c r="Z195" i="184"/>
  <c r="AA195" i="184"/>
  <c r="AD195" i="184"/>
  <c r="AF195" i="184"/>
  <c r="N196" i="184"/>
  <c r="O196" i="184"/>
  <c r="T196" i="184"/>
  <c r="U196" i="184"/>
  <c r="Z196" i="184"/>
  <c r="AA196" i="184"/>
  <c r="AD196" i="184"/>
  <c r="AF196" i="184"/>
  <c r="T197" i="184"/>
  <c r="U197" i="184"/>
  <c r="Z197" i="184"/>
  <c r="AA197" i="184"/>
  <c r="AD197" i="184"/>
  <c r="AF197" i="184"/>
  <c r="N198" i="184"/>
  <c r="O198" i="184"/>
  <c r="T198" i="184"/>
  <c r="U198" i="184"/>
  <c r="Z198" i="184"/>
  <c r="AA198" i="184"/>
  <c r="AD198" i="184"/>
  <c r="AF198" i="184"/>
  <c r="N199" i="184"/>
  <c r="O199" i="184"/>
  <c r="T199" i="184"/>
  <c r="U199" i="184"/>
  <c r="Z199" i="184"/>
  <c r="AA199" i="184"/>
  <c r="AD199" i="184"/>
  <c r="AF199" i="184"/>
  <c r="N200" i="184"/>
  <c r="O200" i="184"/>
  <c r="T200" i="184"/>
  <c r="U200" i="184"/>
  <c r="Z200" i="184"/>
  <c r="AA200" i="184"/>
  <c r="AD200" i="184"/>
  <c r="AF200" i="184"/>
  <c r="N201" i="184"/>
  <c r="O201" i="184"/>
  <c r="T201" i="184"/>
  <c r="U201" i="184"/>
  <c r="Z201" i="184"/>
  <c r="AA201" i="184"/>
  <c r="AD201" i="184"/>
  <c r="AF201" i="184"/>
  <c r="N202" i="184"/>
  <c r="O202" i="184"/>
  <c r="T202" i="184"/>
  <c r="U202" i="184"/>
  <c r="Z202" i="184"/>
  <c r="AA202" i="184"/>
  <c r="AD202" i="184"/>
  <c r="AF202" i="184"/>
  <c r="N203" i="184"/>
  <c r="O203" i="184"/>
  <c r="T203" i="184"/>
  <c r="U203" i="184"/>
  <c r="Z203" i="184"/>
  <c r="AA203" i="184"/>
  <c r="AD203" i="184"/>
  <c r="AF203" i="184"/>
  <c r="N204" i="184"/>
  <c r="O204" i="184"/>
  <c r="T204" i="184"/>
  <c r="U204" i="184"/>
  <c r="Z204" i="184"/>
  <c r="AA204" i="184"/>
  <c r="AD204" i="184"/>
  <c r="AF204" i="184"/>
  <c r="N205" i="184"/>
  <c r="O205" i="184"/>
  <c r="T205" i="184"/>
  <c r="U205" i="184"/>
  <c r="Z205" i="184"/>
  <c r="AA205" i="184"/>
  <c r="AD205" i="184"/>
  <c r="AF205" i="184"/>
  <c r="N206" i="184"/>
  <c r="O206" i="184"/>
  <c r="T206" i="184"/>
  <c r="U206" i="184"/>
  <c r="Z206" i="184"/>
  <c r="AA206" i="184"/>
  <c r="AD206" i="184"/>
  <c r="AF206" i="184"/>
  <c r="N207" i="184"/>
  <c r="O207" i="184"/>
  <c r="T207" i="184"/>
  <c r="U207" i="184"/>
  <c r="Z207" i="184"/>
  <c r="AA207" i="184"/>
  <c r="AD207" i="184"/>
  <c r="AF207" i="184"/>
  <c r="N208" i="184"/>
  <c r="O208" i="184"/>
  <c r="T208" i="184"/>
  <c r="U208" i="184"/>
  <c r="Z208" i="184"/>
  <c r="AA208" i="184"/>
  <c r="AD208" i="184"/>
  <c r="AF208" i="184"/>
  <c r="N209" i="184"/>
  <c r="O209" i="184"/>
  <c r="T209" i="184"/>
  <c r="U209" i="184"/>
  <c r="Z209" i="184"/>
  <c r="AA209" i="184"/>
  <c r="AD209" i="184"/>
  <c r="AF209" i="184"/>
  <c r="N211" i="184"/>
  <c r="O211" i="184"/>
  <c r="T211" i="184"/>
  <c r="U211" i="184"/>
  <c r="Z211" i="184"/>
  <c r="AA211" i="184"/>
  <c r="AD211" i="184"/>
  <c r="AF211" i="184"/>
  <c r="N212" i="184"/>
  <c r="O212" i="184"/>
  <c r="T212" i="184"/>
  <c r="U212" i="184"/>
  <c r="Z212" i="184"/>
  <c r="AA212" i="184"/>
  <c r="AD212" i="184"/>
  <c r="AF212" i="184"/>
  <c r="N213" i="184"/>
  <c r="O213" i="184"/>
  <c r="T213" i="184"/>
  <c r="U213" i="184"/>
  <c r="Z213" i="184"/>
  <c r="AA213" i="184"/>
  <c r="AD213" i="184"/>
  <c r="AF213" i="184"/>
  <c r="N214" i="184"/>
  <c r="O214" i="184"/>
  <c r="T214" i="184"/>
  <c r="U214" i="184"/>
  <c r="Z214" i="184"/>
  <c r="AA214" i="184"/>
  <c r="AD214" i="184"/>
  <c r="AF214" i="184"/>
  <c r="N215" i="184"/>
  <c r="O215" i="184"/>
  <c r="T215" i="184"/>
  <c r="U215" i="184"/>
  <c r="Z215" i="184"/>
  <c r="AA215" i="184"/>
  <c r="AD215" i="184"/>
  <c r="AF215" i="184"/>
  <c r="N216" i="184"/>
  <c r="O216" i="184"/>
  <c r="T216" i="184"/>
  <c r="U216" i="184"/>
  <c r="Z216" i="184"/>
  <c r="AA216" i="184"/>
  <c r="AD216" i="184"/>
  <c r="AF216" i="184"/>
  <c r="N217" i="184"/>
  <c r="O217" i="184"/>
  <c r="T217" i="184"/>
  <c r="U217" i="184"/>
  <c r="Z217" i="184"/>
  <c r="AA217" i="184"/>
  <c r="AD217" i="184"/>
  <c r="AF217" i="184"/>
  <c r="N218" i="184"/>
  <c r="O218" i="184"/>
  <c r="T218" i="184"/>
  <c r="U218" i="184"/>
  <c r="Z218" i="184"/>
  <c r="AA218" i="184"/>
  <c r="AD218" i="184"/>
  <c r="AF218" i="184"/>
  <c r="N220" i="184"/>
  <c r="O220" i="184"/>
  <c r="T220" i="184"/>
  <c r="U220" i="184"/>
  <c r="Z220" i="184"/>
  <c r="AA220" i="184"/>
  <c r="AD220" i="184"/>
  <c r="AF220" i="184"/>
  <c r="N221" i="184"/>
  <c r="O221" i="184"/>
  <c r="T221" i="184"/>
  <c r="U221" i="184"/>
  <c r="Z221" i="184"/>
  <c r="AA221" i="184"/>
  <c r="AD221" i="184"/>
  <c r="AF221" i="184"/>
  <c r="N222" i="184"/>
  <c r="O222" i="184"/>
  <c r="T222" i="184"/>
  <c r="U222" i="184"/>
  <c r="Z222" i="184"/>
  <c r="AA222" i="184"/>
  <c r="AD222" i="184"/>
  <c r="AF222" i="184"/>
  <c r="N223" i="184"/>
  <c r="O223" i="184"/>
  <c r="T223" i="184"/>
  <c r="U223" i="184"/>
  <c r="Z223" i="184"/>
  <c r="AA223" i="184"/>
  <c r="AD223" i="184"/>
  <c r="AF223" i="184"/>
  <c r="N224" i="184"/>
  <c r="O224" i="184"/>
  <c r="T224" i="184"/>
  <c r="U224" i="184"/>
  <c r="Z224" i="184"/>
  <c r="AA224" i="184"/>
  <c r="AD224" i="184"/>
  <c r="AF224" i="184"/>
  <c r="N225" i="184"/>
  <c r="O225" i="184"/>
  <c r="T225" i="184"/>
  <c r="U225" i="184"/>
  <c r="Z225" i="184"/>
  <c r="AA225" i="184"/>
  <c r="AD225" i="184"/>
  <c r="AF225" i="184"/>
  <c r="N226" i="184"/>
  <c r="O226" i="184"/>
  <c r="T226" i="184"/>
  <c r="U226" i="184"/>
  <c r="Z226" i="184"/>
  <c r="AA226" i="184"/>
  <c r="AD226" i="184"/>
  <c r="AF226" i="184"/>
  <c r="N227" i="184"/>
  <c r="O227" i="184"/>
  <c r="T227" i="184"/>
  <c r="U227" i="184"/>
  <c r="Z227" i="184"/>
  <c r="AA227" i="184"/>
  <c r="AD227" i="184"/>
  <c r="AF227" i="184"/>
  <c r="N228" i="184"/>
  <c r="O228" i="184"/>
  <c r="T228" i="184"/>
  <c r="U228" i="184"/>
  <c r="Z228" i="184"/>
  <c r="AA228" i="184"/>
  <c r="AD228" i="184"/>
  <c r="AF228" i="184"/>
  <c r="N229" i="184"/>
  <c r="O229" i="184"/>
  <c r="T229" i="184"/>
  <c r="U229" i="184"/>
  <c r="Z229" i="184"/>
  <c r="AA229" i="184"/>
  <c r="AD229" i="184"/>
  <c r="AF229" i="184"/>
  <c r="N230" i="184"/>
  <c r="O230" i="184"/>
  <c r="T230" i="184"/>
  <c r="U230" i="184"/>
  <c r="Z230" i="184"/>
  <c r="AA230" i="184"/>
  <c r="AD230" i="184"/>
  <c r="AF230" i="184"/>
  <c r="N231" i="184"/>
  <c r="O231" i="184"/>
  <c r="T231" i="184"/>
  <c r="U231" i="184"/>
  <c r="Z231" i="184"/>
  <c r="AA231" i="184"/>
  <c r="AD231" i="184"/>
  <c r="AF231" i="184"/>
  <c r="N232" i="184"/>
  <c r="O232" i="184"/>
  <c r="T232" i="184"/>
  <c r="U232" i="184"/>
  <c r="Z232" i="184"/>
  <c r="AA232" i="184"/>
  <c r="AD232" i="184"/>
  <c r="AF232" i="184"/>
  <c r="N234" i="184"/>
  <c r="O234" i="184"/>
  <c r="T234" i="184"/>
  <c r="U234" i="184"/>
  <c r="Z234" i="184"/>
  <c r="AA234" i="184"/>
  <c r="AD234" i="184"/>
  <c r="AF234" i="184"/>
  <c r="N235" i="184"/>
  <c r="O235" i="184"/>
  <c r="T235" i="184"/>
  <c r="U235" i="184"/>
  <c r="Z235" i="184"/>
  <c r="AA235" i="184"/>
  <c r="AD235" i="184"/>
  <c r="AF235" i="184"/>
  <c r="N236" i="184"/>
  <c r="O236" i="184"/>
  <c r="T236" i="184"/>
  <c r="U236" i="184"/>
  <c r="Z236" i="184"/>
  <c r="AA236" i="184"/>
  <c r="AD236" i="184"/>
  <c r="AF236" i="184"/>
  <c r="N237" i="184"/>
  <c r="O237" i="184"/>
  <c r="T237" i="184"/>
  <c r="U237" i="184"/>
  <c r="Z237" i="184"/>
  <c r="AA237" i="184"/>
  <c r="AD237" i="184"/>
  <c r="AF237" i="184"/>
  <c r="N238" i="184"/>
  <c r="O238" i="184"/>
  <c r="T238" i="184"/>
  <c r="U238" i="184"/>
  <c r="Z238" i="184"/>
  <c r="AA238" i="184"/>
  <c r="AD238" i="184"/>
  <c r="AF238" i="184"/>
  <c r="N239" i="184"/>
  <c r="O239" i="184"/>
  <c r="T239" i="184"/>
  <c r="U239" i="184"/>
  <c r="Z239" i="184"/>
  <c r="AA239" i="184"/>
  <c r="AD239" i="184"/>
  <c r="AF239" i="184"/>
  <c r="N240" i="184"/>
  <c r="O240" i="184"/>
  <c r="T240" i="184"/>
  <c r="U240" i="184"/>
  <c r="Z240" i="184"/>
  <c r="AA240" i="184"/>
  <c r="AD240" i="184"/>
  <c r="AF240" i="184"/>
  <c r="N241" i="184"/>
  <c r="O241" i="184"/>
  <c r="T241" i="184"/>
  <c r="U241" i="184"/>
  <c r="Z241" i="184"/>
  <c r="AA241" i="184"/>
  <c r="AD241" i="184"/>
  <c r="AF241" i="184"/>
  <c r="N243" i="184"/>
  <c r="O243" i="184"/>
  <c r="T243" i="184"/>
  <c r="U243" i="184"/>
  <c r="Z243" i="184"/>
  <c r="AA243" i="184"/>
  <c r="AD243" i="184"/>
  <c r="AF243" i="184"/>
  <c r="N244" i="184"/>
  <c r="O244" i="184"/>
  <c r="T244" i="184"/>
  <c r="U244" i="184"/>
  <c r="Z244" i="184"/>
  <c r="AA244" i="184"/>
  <c r="AD244" i="184"/>
  <c r="AF244" i="184"/>
  <c r="N245" i="184"/>
  <c r="O245" i="184"/>
  <c r="T245" i="184"/>
  <c r="U245" i="184"/>
  <c r="Z245" i="184"/>
  <c r="AA245" i="184"/>
  <c r="AD245" i="184"/>
  <c r="AF245" i="184"/>
  <c r="N246" i="184"/>
  <c r="O246" i="184"/>
  <c r="T246" i="184"/>
  <c r="U246" i="184"/>
  <c r="Z246" i="184"/>
  <c r="AA246" i="184"/>
  <c r="AD246" i="184"/>
  <c r="AF246" i="184"/>
  <c r="N247" i="184"/>
  <c r="O247" i="184"/>
  <c r="T247" i="184"/>
  <c r="U247" i="184"/>
  <c r="Z247" i="184"/>
  <c r="AA247" i="184"/>
  <c r="AD247" i="184"/>
  <c r="AF247" i="184"/>
  <c r="N248" i="184"/>
  <c r="O248" i="184"/>
  <c r="T248" i="184"/>
  <c r="U248" i="184"/>
  <c r="Z248" i="184"/>
  <c r="AA248" i="184"/>
  <c r="AD248" i="184"/>
  <c r="AF248" i="184"/>
  <c r="N249" i="184"/>
  <c r="O249" i="184"/>
  <c r="T249" i="184"/>
  <c r="U249" i="184"/>
  <c r="Z249" i="184"/>
  <c r="AA249" i="184"/>
  <c r="AD249" i="184"/>
  <c r="AF249" i="184"/>
  <c r="N250" i="184"/>
  <c r="O250" i="184"/>
  <c r="T250" i="184"/>
  <c r="U250" i="184"/>
  <c r="Z250" i="184"/>
  <c r="AA250" i="184"/>
  <c r="AD250" i="184"/>
  <c r="AF250" i="184"/>
  <c r="N252" i="184"/>
  <c r="O252" i="184"/>
  <c r="T252" i="184"/>
  <c r="U252" i="184"/>
  <c r="Z252" i="184"/>
  <c r="AA252" i="184"/>
  <c r="AD252" i="184"/>
  <c r="AF252" i="184"/>
  <c r="N253" i="184"/>
  <c r="O253" i="184"/>
  <c r="T253" i="184"/>
  <c r="U253" i="184"/>
  <c r="Z253" i="184"/>
  <c r="AA253" i="184"/>
  <c r="AD253" i="184"/>
  <c r="AF253" i="184"/>
  <c r="N254" i="184"/>
  <c r="O254" i="184"/>
  <c r="T254" i="184"/>
  <c r="U254" i="184"/>
  <c r="Z254" i="184"/>
  <c r="AA254" i="184"/>
  <c r="AD254" i="184"/>
  <c r="AF254" i="184"/>
  <c r="N255" i="184"/>
  <c r="O255" i="184"/>
  <c r="T255" i="184"/>
  <c r="U255" i="184"/>
  <c r="Z255" i="184"/>
  <c r="AA255" i="184"/>
  <c r="AD255" i="184"/>
  <c r="AF255" i="184"/>
  <c r="N256" i="184"/>
  <c r="O256" i="184"/>
  <c r="T256" i="184"/>
  <c r="U256" i="184"/>
  <c r="Z256" i="184"/>
  <c r="AA256" i="184"/>
  <c r="AD256" i="184"/>
  <c r="AF256" i="184"/>
  <c r="N257" i="184"/>
  <c r="O257" i="184"/>
  <c r="T257" i="184"/>
  <c r="U257" i="184"/>
  <c r="Z257" i="184"/>
  <c r="AA257" i="184"/>
  <c r="AD257" i="184"/>
  <c r="AF257" i="184"/>
  <c r="N258" i="184"/>
  <c r="O258" i="184"/>
  <c r="T258" i="184"/>
  <c r="U258" i="184"/>
  <c r="Z258" i="184"/>
  <c r="AA258" i="184"/>
  <c r="AD258" i="184"/>
  <c r="AF258" i="184"/>
  <c r="N259" i="184"/>
  <c r="O259" i="184"/>
  <c r="T259" i="184"/>
  <c r="U259" i="184"/>
  <c r="Z259" i="184"/>
  <c r="AA259" i="184"/>
  <c r="AD259" i="184"/>
  <c r="AF259" i="184"/>
  <c r="N260" i="184"/>
  <c r="O260" i="184"/>
  <c r="T260" i="184"/>
  <c r="U260" i="184"/>
  <c r="Z260" i="184"/>
  <c r="AA260" i="184"/>
  <c r="AD260" i="184"/>
  <c r="AF260" i="184"/>
  <c r="N261" i="184"/>
  <c r="O261" i="184"/>
  <c r="T261" i="184"/>
  <c r="U261" i="184"/>
  <c r="Z261" i="184"/>
  <c r="AA261" i="184"/>
  <c r="AD261" i="184"/>
  <c r="AF261" i="184"/>
  <c r="N262" i="184"/>
  <c r="O262" i="184"/>
  <c r="T262" i="184"/>
  <c r="U262" i="184"/>
  <c r="Z262" i="184"/>
  <c r="AA262" i="184"/>
  <c r="AD262" i="184"/>
  <c r="AF262" i="184"/>
  <c r="N263" i="184"/>
  <c r="O263" i="184"/>
  <c r="T263" i="184"/>
  <c r="U263" i="184"/>
  <c r="Z263" i="184"/>
  <c r="AA263" i="184"/>
  <c r="AD263" i="184"/>
  <c r="AF263" i="184"/>
  <c r="N264" i="184"/>
  <c r="O264" i="184"/>
  <c r="T264" i="184"/>
  <c r="U264" i="184"/>
  <c r="Z264" i="184"/>
  <c r="AA264" i="184"/>
  <c r="AD264" i="184"/>
  <c r="AF264" i="184"/>
  <c r="N265" i="184"/>
  <c r="O265" i="184"/>
  <c r="T265" i="184"/>
  <c r="U265" i="184"/>
  <c r="Z265" i="184"/>
  <c r="AA265" i="184"/>
  <c r="AD265" i="184"/>
  <c r="AF265" i="184"/>
  <c r="N266" i="184"/>
  <c r="O266" i="184"/>
  <c r="T266" i="184"/>
  <c r="U266" i="184"/>
  <c r="Z266" i="184"/>
  <c r="AA266" i="184"/>
  <c r="AD266" i="184"/>
  <c r="AF266" i="184"/>
  <c r="N267" i="184"/>
  <c r="O267" i="184"/>
  <c r="T267" i="184"/>
  <c r="U267" i="184"/>
  <c r="Z267" i="184"/>
  <c r="AA267" i="184"/>
  <c r="AD267" i="184"/>
  <c r="AF267" i="184"/>
  <c r="N268" i="184"/>
  <c r="O268" i="184"/>
  <c r="T268" i="184"/>
  <c r="U268" i="184"/>
  <c r="Z268" i="184"/>
  <c r="AA268" i="184"/>
  <c r="AD268" i="184"/>
  <c r="AF268" i="184"/>
  <c r="N269" i="184"/>
  <c r="O269" i="184"/>
  <c r="T269" i="184"/>
  <c r="U269" i="184"/>
  <c r="Z269" i="184"/>
  <c r="AA269" i="184"/>
  <c r="AD269" i="184"/>
  <c r="AF269" i="184"/>
  <c r="N270" i="184"/>
  <c r="O270" i="184"/>
  <c r="T270" i="184"/>
  <c r="U270" i="184"/>
  <c r="Z270" i="184"/>
  <c r="AA270" i="184"/>
  <c r="AD270" i="184"/>
  <c r="AF270" i="184"/>
  <c r="N271" i="184"/>
  <c r="O271" i="184"/>
  <c r="T271" i="184"/>
  <c r="U271" i="184"/>
  <c r="Z271" i="184"/>
  <c r="AA271" i="184"/>
  <c r="AD271" i="184"/>
  <c r="AF271" i="184"/>
  <c r="N272" i="184"/>
  <c r="O272" i="184"/>
  <c r="T272" i="184"/>
  <c r="U272" i="184"/>
  <c r="Z272" i="184"/>
  <c r="AA272" i="184"/>
  <c r="AD272" i="184"/>
  <c r="AF272" i="184"/>
  <c r="N273" i="184"/>
  <c r="O273" i="184"/>
  <c r="T273" i="184"/>
  <c r="U273" i="184"/>
  <c r="Z273" i="184"/>
  <c r="AA273" i="184"/>
  <c r="AD273" i="184"/>
  <c r="AF273" i="184"/>
  <c r="N275" i="184"/>
  <c r="O275" i="184"/>
  <c r="T275" i="184"/>
  <c r="U275" i="184"/>
  <c r="Z275" i="184"/>
  <c r="AA275" i="184"/>
  <c r="AD275" i="184"/>
  <c r="AF275" i="184"/>
  <c r="N276" i="184"/>
  <c r="O276" i="184"/>
  <c r="T276" i="184"/>
  <c r="U276" i="184"/>
  <c r="Z276" i="184"/>
  <c r="AA276" i="184"/>
  <c r="AD276" i="184"/>
  <c r="AF276" i="184"/>
  <c r="N277" i="184"/>
  <c r="O277" i="184"/>
  <c r="T277" i="184"/>
  <c r="U277" i="184"/>
  <c r="Z277" i="184"/>
  <c r="AA277" i="184"/>
  <c r="AD277" i="184"/>
  <c r="AF277" i="184"/>
  <c r="N278" i="184"/>
  <c r="O278" i="184"/>
  <c r="T278" i="184"/>
  <c r="U278" i="184"/>
  <c r="Z278" i="184"/>
  <c r="AA278" i="184"/>
  <c r="AD278" i="184"/>
  <c r="AF278" i="184"/>
  <c r="N279" i="184"/>
  <c r="O279" i="184"/>
  <c r="T279" i="184"/>
  <c r="U279" i="184"/>
  <c r="Z279" i="184"/>
  <c r="AA279" i="184"/>
  <c r="AD279" i="184"/>
  <c r="AF279" i="184"/>
  <c r="N280" i="184"/>
  <c r="O280" i="184"/>
  <c r="T280" i="184"/>
  <c r="U280" i="184"/>
  <c r="Z280" i="184"/>
  <c r="AA280" i="184"/>
  <c r="AD280" i="184"/>
  <c r="AF280" i="184"/>
  <c r="N281" i="184"/>
  <c r="O281" i="184"/>
  <c r="T281" i="184"/>
  <c r="U281" i="184"/>
  <c r="Z281" i="184"/>
  <c r="AA281" i="184"/>
  <c r="AD281" i="184"/>
  <c r="AF281" i="184"/>
  <c r="N282" i="184"/>
  <c r="O282" i="184"/>
  <c r="T282" i="184"/>
  <c r="U282" i="184"/>
  <c r="Z282" i="184"/>
  <c r="AA282" i="184"/>
  <c r="AD282" i="184"/>
  <c r="AF282" i="184"/>
  <c r="N283" i="184"/>
  <c r="O283" i="184"/>
  <c r="T283" i="184"/>
  <c r="U283" i="184"/>
  <c r="Z283" i="184"/>
  <c r="AA283" i="184"/>
  <c r="AD283" i="184"/>
  <c r="AF283" i="184"/>
  <c r="N284" i="184"/>
  <c r="O284" i="184"/>
  <c r="T284" i="184"/>
  <c r="U284" i="184"/>
  <c r="Z284" i="184"/>
  <c r="AA284" i="184"/>
  <c r="AD284" i="184"/>
  <c r="AF284" i="184"/>
  <c r="N285" i="184"/>
  <c r="O285" i="184"/>
  <c r="T285" i="184"/>
  <c r="U285" i="184"/>
  <c r="Z285" i="184"/>
  <c r="AA285" i="184"/>
  <c r="AD285" i="184"/>
  <c r="AF285" i="184"/>
  <c r="N286" i="184"/>
  <c r="O286" i="184"/>
  <c r="T286" i="184"/>
  <c r="U286" i="184"/>
  <c r="Z286" i="184"/>
  <c r="AA286" i="184"/>
  <c r="AD286" i="184"/>
  <c r="AF286" i="184"/>
  <c r="N287" i="184"/>
  <c r="O287" i="184"/>
  <c r="T287" i="184"/>
  <c r="U287" i="184"/>
  <c r="Z287" i="184"/>
  <c r="AA287" i="184"/>
  <c r="AD287" i="184"/>
  <c r="AF287" i="184"/>
  <c r="N288" i="184"/>
  <c r="O288" i="184"/>
  <c r="T288" i="184"/>
  <c r="U288" i="184"/>
  <c r="Z288" i="184"/>
  <c r="AA288" i="184"/>
  <c r="AD288" i="184"/>
  <c r="AF288" i="184"/>
  <c r="N289" i="184"/>
  <c r="O289" i="184"/>
  <c r="T289" i="184"/>
  <c r="U289" i="184"/>
  <c r="Z289" i="184"/>
  <c r="AA289" i="184"/>
  <c r="AD289" i="184"/>
  <c r="AF289" i="184"/>
  <c r="N290" i="184"/>
  <c r="O290" i="184"/>
  <c r="T290" i="184"/>
  <c r="U290" i="184"/>
  <c r="Z290" i="184"/>
  <c r="AA290" i="184"/>
  <c r="AD290" i="184"/>
  <c r="AF290" i="184"/>
  <c r="N291" i="184"/>
  <c r="O291" i="184"/>
  <c r="T291" i="184"/>
  <c r="U291" i="184"/>
  <c r="Z291" i="184"/>
  <c r="AA291" i="184"/>
  <c r="AD291" i="184"/>
  <c r="AF291" i="184"/>
  <c r="N292" i="184"/>
  <c r="O292" i="184"/>
  <c r="T292" i="184"/>
  <c r="U292" i="184"/>
  <c r="Z292" i="184"/>
  <c r="AA292" i="184"/>
  <c r="AD292" i="184"/>
  <c r="AF292" i="184"/>
  <c r="N293" i="184"/>
  <c r="O293" i="184"/>
  <c r="T293" i="184"/>
  <c r="U293" i="184"/>
  <c r="Z293" i="184"/>
  <c r="AA293" i="184"/>
  <c r="AD293" i="184"/>
  <c r="AF293" i="184"/>
  <c r="N295" i="184"/>
  <c r="O295" i="184"/>
  <c r="T295" i="184"/>
  <c r="U295" i="184"/>
  <c r="Z295" i="184"/>
  <c r="AA295" i="184"/>
  <c r="AD295" i="184"/>
  <c r="AF295" i="184"/>
  <c r="N296" i="184"/>
  <c r="O296" i="184"/>
  <c r="T296" i="184"/>
  <c r="U296" i="184"/>
  <c r="Z296" i="184"/>
  <c r="AA296" i="184"/>
  <c r="AD296" i="184"/>
  <c r="AF296" i="184"/>
  <c r="N297" i="184"/>
  <c r="O297" i="184"/>
  <c r="T297" i="184"/>
  <c r="U297" i="184"/>
  <c r="Z297" i="184"/>
  <c r="AA297" i="184"/>
  <c r="AD297" i="184"/>
  <c r="AF297" i="184"/>
  <c r="N299" i="184"/>
  <c r="O299" i="184"/>
  <c r="T299" i="184"/>
  <c r="U299" i="184"/>
  <c r="Z299" i="184"/>
  <c r="AA299" i="184"/>
  <c r="AD299" i="184"/>
  <c r="AF299" i="184"/>
  <c r="N300" i="184"/>
  <c r="O300" i="184"/>
  <c r="T300" i="184"/>
  <c r="U300" i="184"/>
  <c r="Z300" i="184"/>
  <c r="AA300" i="184"/>
  <c r="AD300" i="184"/>
  <c r="AF300" i="184"/>
  <c r="N301" i="184"/>
  <c r="O301" i="184"/>
  <c r="T301" i="184"/>
  <c r="U301" i="184"/>
  <c r="Z301" i="184"/>
  <c r="AA301" i="184"/>
  <c r="AD301" i="184"/>
  <c r="AF301" i="184"/>
  <c r="N303" i="184"/>
  <c r="O303" i="184"/>
  <c r="T303" i="184"/>
  <c r="U303" i="184"/>
  <c r="Z303" i="184"/>
  <c r="AA303" i="184"/>
  <c r="AD303" i="184"/>
  <c r="AF303" i="184"/>
  <c r="N304" i="184"/>
  <c r="O304" i="184"/>
  <c r="T304" i="184"/>
  <c r="U304" i="184"/>
  <c r="Z304" i="184"/>
  <c r="AA304" i="184"/>
  <c r="AD304" i="184"/>
  <c r="AF304" i="184"/>
  <c r="N305" i="184"/>
  <c r="O305" i="184"/>
  <c r="T305" i="184"/>
  <c r="U305" i="184"/>
  <c r="Z305" i="184"/>
  <c r="AA305" i="184"/>
  <c r="AD305" i="184"/>
  <c r="AF305" i="184"/>
  <c r="N306" i="184"/>
  <c r="O306" i="184"/>
  <c r="T306" i="184"/>
  <c r="U306" i="184"/>
  <c r="Z306" i="184"/>
  <c r="AA306" i="184"/>
  <c r="AD306" i="184"/>
  <c r="AF306" i="184"/>
  <c r="N307" i="184"/>
  <c r="O307" i="184"/>
  <c r="T307" i="184"/>
  <c r="U307" i="184"/>
  <c r="Z307" i="184"/>
  <c r="AA307" i="184"/>
  <c r="AD307" i="184"/>
  <c r="AF307" i="184"/>
  <c r="N308" i="184"/>
  <c r="O308" i="184"/>
  <c r="T308" i="184"/>
  <c r="U308" i="184"/>
  <c r="Z308" i="184"/>
  <c r="AA308" i="184"/>
  <c r="AD308" i="184"/>
  <c r="AF308" i="184"/>
  <c r="N309" i="184"/>
  <c r="O309" i="184"/>
  <c r="T309" i="184"/>
  <c r="U309" i="184"/>
  <c r="Z309" i="184"/>
  <c r="AA309" i="184"/>
  <c r="AD309" i="184"/>
  <c r="AF309" i="184"/>
  <c r="N310" i="184"/>
  <c r="O310" i="184"/>
  <c r="T310" i="184"/>
  <c r="U310" i="184"/>
  <c r="Z310" i="184"/>
  <c r="AA310" i="184"/>
  <c r="AD310" i="184"/>
  <c r="AF310" i="184"/>
  <c r="N311" i="184"/>
  <c r="O311" i="184"/>
  <c r="T311" i="184"/>
  <c r="U311" i="184"/>
  <c r="Z311" i="184"/>
  <c r="AA311" i="184"/>
  <c r="AD311" i="184"/>
  <c r="AF311" i="184"/>
  <c r="N312" i="184"/>
  <c r="O312" i="184"/>
  <c r="T312" i="184"/>
  <c r="U312" i="184"/>
  <c r="Z312" i="184"/>
  <c r="AA312" i="184"/>
  <c r="AD312" i="184"/>
  <c r="AF312" i="184"/>
  <c r="N313" i="184"/>
  <c r="O313" i="184"/>
  <c r="T313" i="184"/>
  <c r="U313" i="184"/>
  <c r="Z313" i="184"/>
  <c r="AA313" i="184"/>
  <c r="AD313" i="184"/>
  <c r="AF313" i="184"/>
  <c r="N314" i="184"/>
  <c r="O314" i="184"/>
  <c r="T314" i="184"/>
  <c r="U314" i="184"/>
  <c r="Z314" i="184"/>
  <c r="AA314" i="184"/>
  <c r="AD314" i="184"/>
  <c r="AF314" i="184"/>
  <c r="N315" i="184"/>
  <c r="O315" i="184"/>
  <c r="T315" i="184"/>
  <c r="U315" i="184"/>
  <c r="Z315" i="184"/>
  <c r="AA315" i="184"/>
  <c r="AD315" i="184"/>
  <c r="AF315" i="184"/>
  <c r="N316" i="184"/>
  <c r="O316" i="184"/>
  <c r="T316" i="184"/>
  <c r="U316" i="184"/>
  <c r="Z316" i="184"/>
  <c r="AA316" i="184"/>
  <c r="AD316" i="184"/>
  <c r="AF316" i="184"/>
  <c r="N318" i="184"/>
  <c r="O318" i="184"/>
  <c r="T318" i="184"/>
  <c r="U318" i="184"/>
  <c r="Z318" i="184"/>
  <c r="AA318" i="184"/>
  <c r="AD318" i="184"/>
  <c r="AF318" i="184"/>
  <c r="N319" i="184"/>
  <c r="O319" i="184"/>
  <c r="T319" i="184"/>
  <c r="U319" i="184"/>
  <c r="Z319" i="184"/>
  <c r="AA319" i="184"/>
  <c r="AD319" i="184"/>
  <c r="AF319" i="184"/>
  <c r="N320" i="184"/>
  <c r="O320" i="184"/>
  <c r="T320" i="184"/>
  <c r="U320" i="184"/>
  <c r="Z320" i="184"/>
  <c r="AA320" i="184"/>
  <c r="AD320" i="184"/>
  <c r="AF320" i="184"/>
  <c r="N321" i="184"/>
  <c r="O321" i="184"/>
  <c r="T321" i="184"/>
  <c r="U321" i="184"/>
  <c r="Z321" i="184"/>
  <c r="AA321" i="184"/>
  <c r="AD321" i="184"/>
  <c r="AF321" i="184"/>
  <c r="N322" i="184"/>
  <c r="O322" i="184"/>
  <c r="T322" i="184"/>
  <c r="U322" i="184"/>
  <c r="Z322" i="184"/>
  <c r="AA322" i="184"/>
  <c r="AD322" i="184"/>
  <c r="AF322" i="184"/>
  <c r="N323" i="184"/>
  <c r="O323" i="184"/>
  <c r="T323" i="184"/>
  <c r="U323" i="184"/>
  <c r="Z323" i="184"/>
  <c r="AA323" i="184"/>
  <c r="AD323" i="184"/>
  <c r="AF323" i="184"/>
  <c r="N324" i="184"/>
  <c r="O324" i="184"/>
  <c r="T324" i="184"/>
  <c r="U324" i="184"/>
  <c r="Z324" i="184"/>
  <c r="AA324" i="184"/>
  <c r="AD324" i="184"/>
  <c r="AF324" i="184"/>
  <c r="N325" i="184"/>
  <c r="O325" i="184"/>
  <c r="T325" i="184"/>
  <c r="U325" i="184"/>
  <c r="Z325" i="184"/>
  <c r="AA325" i="184"/>
  <c r="AD325" i="184"/>
  <c r="AF325" i="184"/>
  <c r="N327" i="184"/>
  <c r="O327" i="184"/>
  <c r="T327" i="184"/>
  <c r="U327" i="184"/>
  <c r="Z327" i="184"/>
  <c r="AA327" i="184"/>
  <c r="AD327" i="184"/>
  <c r="AF327" i="184"/>
  <c r="N328" i="184"/>
  <c r="O328" i="184"/>
  <c r="T328" i="184"/>
  <c r="U328" i="184"/>
  <c r="Z328" i="184"/>
  <c r="AA328" i="184"/>
  <c r="AD328" i="184"/>
  <c r="AF328" i="184"/>
  <c r="N329" i="184"/>
  <c r="O329" i="184"/>
  <c r="T329" i="184"/>
  <c r="U329" i="184"/>
  <c r="Z329" i="184"/>
  <c r="AA329" i="184"/>
  <c r="AD329" i="184"/>
  <c r="AF329" i="184"/>
  <c r="N331" i="184"/>
  <c r="O331" i="184"/>
  <c r="T331" i="184"/>
  <c r="U331" i="184"/>
  <c r="Z331" i="184"/>
  <c r="AA331" i="184"/>
  <c r="AD331" i="184"/>
  <c r="AF331" i="184"/>
  <c r="N333" i="184"/>
  <c r="O333" i="184"/>
  <c r="T333" i="184"/>
  <c r="U333" i="184"/>
  <c r="Z333" i="184"/>
  <c r="AA333" i="184"/>
  <c r="AD333" i="184"/>
  <c r="AF333" i="184"/>
  <c r="N335" i="184"/>
  <c r="O335" i="184"/>
  <c r="T335" i="184"/>
  <c r="U335" i="184"/>
  <c r="Z335" i="184"/>
  <c r="AA335" i="184"/>
  <c r="AD335" i="184"/>
  <c r="AF335" i="184"/>
  <c r="N337" i="184"/>
  <c r="O337" i="184"/>
  <c r="T337" i="184"/>
  <c r="U337" i="184"/>
  <c r="Z337" i="184"/>
  <c r="AA337" i="184"/>
  <c r="AD337" i="184"/>
  <c r="AF337" i="184"/>
  <c r="N339" i="184"/>
  <c r="O339" i="184"/>
  <c r="T339" i="184"/>
  <c r="U339" i="184"/>
  <c r="Z339" i="184"/>
  <c r="AA339" i="184"/>
  <c r="AD339" i="184"/>
  <c r="AF339" i="184"/>
  <c r="N340" i="184"/>
  <c r="O340" i="184"/>
  <c r="T340" i="184"/>
  <c r="U340" i="184"/>
  <c r="Z340" i="184"/>
  <c r="AA340" i="184"/>
  <c r="AD340" i="184"/>
  <c r="AF340" i="184"/>
  <c r="N341" i="184"/>
  <c r="O341" i="184"/>
  <c r="T341" i="184"/>
  <c r="U341" i="184"/>
  <c r="Z341" i="184"/>
  <c r="AA341" i="184"/>
  <c r="AD341" i="184"/>
  <c r="AF341" i="184"/>
  <c r="N343" i="184"/>
  <c r="O343" i="184"/>
  <c r="T343" i="184"/>
  <c r="U343" i="184"/>
  <c r="Z343" i="184"/>
  <c r="AA343" i="184"/>
  <c r="AD343" i="184"/>
  <c r="AF343" i="184"/>
  <c r="N344" i="184"/>
  <c r="O344" i="184"/>
  <c r="T344" i="184"/>
  <c r="U344" i="184"/>
  <c r="Z344" i="184"/>
  <c r="AA344" i="184"/>
  <c r="AD344" i="184"/>
  <c r="AF344" i="184"/>
  <c r="N345" i="184"/>
  <c r="O345" i="184"/>
  <c r="T345" i="184"/>
  <c r="U345" i="184"/>
  <c r="Z345" i="184"/>
  <c r="AA345" i="184"/>
  <c r="AD345" i="184"/>
  <c r="AF345" i="184"/>
  <c r="N346" i="184"/>
  <c r="O346" i="184"/>
  <c r="T346" i="184"/>
  <c r="U346" i="184"/>
  <c r="Z346" i="184"/>
  <c r="AA346" i="184"/>
  <c r="AD346" i="184"/>
  <c r="AF346" i="184"/>
  <c r="N347" i="184"/>
  <c r="O347" i="184"/>
  <c r="T347" i="184"/>
  <c r="U347" i="184"/>
  <c r="Z347" i="184"/>
  <c r="AA347" i="184"/>
  <c r="AD347" i="184"/>
  <c r="AF347" i="184"/>
  <c r="N348" i="184"/>
  <c r="O348" i="184"/>
  <c r="T348" i="184"/>
  <c r="U348" i="184"/>
  <c r="Z348" i="184"/>
  <c r="AA348" i="184"/>
  <c r="AD348" i="184"/>
  <c r="AF348" i="184"/>
  <c r="N349" i="184"/>
  <c r="O349" i="184"/>
  <c r="T349" i="184"/>
  <c r="U349" i="184"/>
  <c r="Z349" i="184"/>
  <c r="AA349" i="184"/>
  <c r="AD349" i="184"/>
  <c r="AF349" i="184"/>
  <c r="N350" i="184"/>
  <c r="O350" i="184"/>
  <c r="T350" i="184"/>
  <c r="U350" i="184"/>
  <c r="Z350" i="184"/>
  <c r="AA350" i="184"/>
  <c r="AD350" i="184"/>
  <c r="AF350" i="184"/>
  <c r="N351" i="184"/>
  <c r="O351" i="184"/>
  <c r="T351" i="184"/>
  <c r="U351" i="184"/>
  <c r="Z351" i="184"/>
  <c r="AA351" i="184"/>
  <c r="AD351" i="184"/>
  <c r="AF351" i="184"/>
  <c r="N352" i="184"/>
  <c r="O352" i="184"/>
  <c r="T352" i="184"/>
  <c r="U352" i="184"/>
  <c r="Z352" i="184"/>
  <c r="AA352" i="184"/>
  <c r="AD352" i="184"/>
  <c r="AF352" i="184"/>
  <c r="N353" i="184"/>
  <c r="O353" i="184"/>
  <c r="T353" i="184"/>
  <c r="U353" i="184"/>
  <c r="Z353" i="184"/>
  <c r="AA353" i="184"/>
  <c r="AD353" i="184"/>
  <c r="AF353" i="184"/>
  <c r="N354" i="184"/>
  <c r="O354" i="184"/>
  <c r="T354" i="184"/>
  <c r="U354" i="184"/>
  <c r="Z354" i="184"/>
  <c r="AA354" i="184"/>
  <c r="AD354" i="184"/>
  <c r="AF354" i="184"/>
  <c r="N355" i="184"/>
  <c r="O355" i="184"/>
  <c r="T355" i="184"/>
  <c r="U355" i="184"/>
  <c r="Z355" i="184"/>
  <c r="AA355" i="184"/>
  <c r="AD355" i="184"/>
  <c r="AF355" i="184"/>
  <c r="N356" i="184"/>
  <c r="O356" i="184"/>
  <c r="T356" i="184"/>
  <c r="U356" i="184"/>
  <c r="Z356" i="184"/>
  <c r="AA356" i="184"/>
  <c r="AD356" i="184"/>
  <c r="AF356" i="184"/>
  <c r="N357" i="184"/>
  <c r="O357" i="184"/>
  <c r="T357" i="184"/>
  <c r="U357" i="184"/>
  <c r="Z357" i="184"/>
  <c r="AA357" i="184"/>
  <c r="AD357" i="184"/>
  <c r="AF357" i="184"/>
  <c r="N358" i="184"/>
  <c r="O358" i="184"/>
  <c r="T358" i="184"/>
  <c r="U358" i="184"/>
  <c r="Z358" i="184"/>
  <c r="AA358" i="184"/>
  <c r="AD358" i="184"/>
  <c r="AF358" i="184"/>
  <c r="N359" i="184"/>
  <c r="O359" i="184"/>
  <c r="T359" i="184"/>
  <c r="U359" i="184"/>
  <c r="Z359" i="184"/>
  <c r="AA359" i="184"/>
  <c r="AD359" i="184"/>
  <c r="AF359" i="184"/>
  <c r="N360" i="184"/>
  <c r="O360" i="184"/>
  <c r="T360" i="184"/>
  <c r="U360" i="184"/>
  <c r="Z360" i="184"/>
  <c r="AA360" i="184"/>
  <c r="AD360" i="184"/>
  <c r="AF360" i="184"/>
  <c r="N361" i="184"/>
  <c r="O361" i="184"/>
  <c r="T361" i="184"/>
  <c r="U361" i="184"/>
  <c r="Z361" i="184"/>
  <c r="AA361" i="184"/>
  <c r="AD361" i="184"/>
  <c r="AF361" i="184"/>
  <c r="N363" i="184"/>
  <c r="O363" i="184"/>
  <c r="T363" i="184"/>
  <c r="U363" i="184"/>
  <c r="Z363" i="184"/>
  <c r="AA363" i="184"/>
  <c r="AD363" i="184"/>
  <c r="AF363" i="184"/>
  <c r="N364" i="184"/>
  <c r="O364" i="184"/>
  <c r="T364" i="184"/>
  <c r="U364" i="184"/>
  <c r="Z364" i="184"/>
  <c r="AA364" i="184"/>
  <c r="AD364" i="184"/>
  <c r="AF364" i="184"/>
  <c r="N365" i="184"/>
  <c r="O365" i="184"/>
  <c r="T365" i="184"/>
  <c r="U365" i="184"/>
  <c r="Z365" i="184"/>
  <c r="AA365" i="184"/>
  <c r="AD365" i="184"/>
  <c r="AF365" i="184"/>
  <c r="N367" i="184"/>
  <c r="O367" i="184"/>
  <c r="T367" i="184"/>
  <c r="U367" i="184"/>
  <c r="Z367" i="184"/>
  <c r="AA367" i="184"/>
  <c r="AD367" i="184"/>
  <c r="AF367" i="184"/>
  <c r="N368" i="184"/>
  <c r="O368" i="184"/>
  <c r="T368" i="184"/>
  <c r="U368" i="184"/>
  <c r="Z368" i="184"/>
  <c r="AA368" i="184"/>
  <c r="AD368" i="184"/>
  <c r="AF368" i="184"/>
  <c r="N369" i="184"/>
  <c r="O369" i="184"/>
  <c r="T369" i="184"/>
  <c r="U369" i="184"/>
  <c r="Z369" i="184"/>
  <c r="AA369" i="184"/>
  <c r="AD369" i="184"/>
  <c r="AF369" i="184"/>
  <c r="N370" i="184"/>
  <c r="O370" i="184"/>
  <c r="T370" i="184"/>
  <c r="U370" i="184"/>
  <c r="Z370" i="184"/>
  <c r="AA370" i="184"/>
  <c r="AD370" i="184"/>
  <c r="AF370" i="184"/>
  <c r="N371" i="184"/>
  <c r="O371" i="184"/>
  <c r="T371" i="184"/>
  <c r="U371" i="184"/>
  <c r="Z371" i="184"/>
  <c r="AA371" i="184"/>
  <c r="AD371" i="184"/>
  <c r="AF371" i="184"/>
  <c r="N372" i="184"/>
  <c r="O372" i="184"/>
  <c r="T372" i="184"/>
  <c r="U372" i="184"/>
  <c r="Z372" i="184"/>
  <c r="AA372" i="184"/>
  <c r="AD372" i="184"/>
  <c r="AF372" i="184"/>
  <c r="N373" i="184"/>
  <c r="O373" i="184"/>
  <c r="T373" i="184"/>
  <c r="U373" i="184"/>
  <c r="Z373" i="184"/>
  <c r="AA373" i="184"/>
  <c r="AD373" i="184"/>
  <c r="AF373" i="184"/>
  <c r="N375" i="184"/>
  <c r="O375" i="184"/>
  <c r="T375" i="184"/>
  <c r="U375" i="184"/>
  <c r="Z375" i="184"/>
  <c r="AA375" i="184"/>
  <c r="AD375" i="184"/>
  <c r="AF375" i="184"/>
  <c r="N376" i="184"/>
  <c r="O376" i="184"/>
  <c r="T376" i="184"/>
  <c r="U376" i="184"/>
  <c r="Z376" i="184"/>
  <c r="AA376" i="184"/>
  <c r="AD376" i="184"/>
  <c r="AF376" i="184"/>
  <c r="N377" i="184"/>
  <c r="O377" i="184"/>
  <c r="T377" i="184"/>
  <c r="U377" i="184"/>
  <c r="Z377" i="184"/>
  <c r="AA377" i="184"/>
  <c r="AD377" i="184"/>
  <c r="AF377" i="184"/>
  <c r="N378" i="184"/>
  <c r="O378" i="184"/>
  <c r="T378" i="184"/>
  <c r="U378" i="184"/>
  <c r="Z378" i="184"/>
  <c r="AA378" i="184"/>
  <c r="AD378" i="184"/>
  <c r="AF378" i="184"/>
  <c r="N379" i="184"/>
  <c r="O379" i="184"/>
  <c r="T379" i="184"/>
  <c r="U379" i="184"/>
  <c r="Z379" i="184"/>
  <c r="AA379" i="184"/>
  <c r="AD379" i="184"/>
  <c r="AF379" i="184"/>
  <c r="N380" i="184"/>
  <c r="O380" i="184"/>
  <c r="T380" i="184"/>
  <c r="U380" i="184"/>
  <c r="Z380" i="184"/>
  <c r="AA380" i="184"/>
  <c r="AD380" i="184"/>
  <c r="AF380" i="184"/>
  <c r="N381" i="184"/>
  <c r="O381" i="184"/>
  <c r="T381" i="184"/>
  <c r="U381" i="184"/>
  <c r="Z381" i="184"/>
  <c r="AA381" i="184"/>
  <c r="AD381" i="184"/>
  <c r="AF381" i="184"/>
  <c r="N382" i="184"/>
  <c r="O382" i="184"/>
  <c r="T382" i="184"/>
  <c r="U382" i="184"/>
  <c r="Z382" i="184"/>
  <c r="AA382" i="184"/>
  <c r="AD382" i="184"/>
  <c r="AF382" i="184"/>
  <c r="N383" i="184"/>
  <c r="O383" i="184"/>
  <c r="T383" i="184"/>
  <c r="U383" i="184"/>
  <c r="Z383" i="184"/>
  <c r="AA383" i="184"/>
  <c r="AD383" i="184"/>
  <c r="AF383" i="184"/>
  <c r="N384" i="184"/>
  <c r="O384" i="184"/>
  <c r="T384" i="184"/>
  <c r="U384" i="184"/>
  <c r="Z384" i="184"/>
  <c r="AA384" i="184"/>
  <c r="AD384" i="184"/>
  <c r="AF384" i="184"/>
  <c r="N385" i="184"/>
  <c r="O385" i="184"/>
  <c r="T385" i="184"/>
  <c r="U385" i="184"/>
  <c r="Z385" i="184"/>
  <c r="AA385" i="184"/>
  <c r="AD385" i="184"/>
  <c r="AF385" i="184"/>
  <c r="N386" i="184"/>
  <c r="O386" i="184"/>
  <c r="T386" i="184"/>
  <c r="U386" i="184"/>
  <c r="Z386" i="184"/>
  <c r="AA386" i="184"/>
  <c r="AD386" i="184"/>
  <c r="AF386" i="184"/>
  <c r="N387" i="184"/>
  <c r="O387" i="184"/>
  <c r="T387" i="184"/>
  <c r="U387" i="184"/>
  <c r="Z387" i="184"/>
  <c r="AA387" i="184"/>
  <c r="AD387" i="184"/>
  <c r="AF387" i="184"/>
  <c r="N388" i="184"/>
  <c r="O388" i="184"/>
  <c r="T388" i="184"/>
  <c r="U388" i="184"/>
  <c r="Z388" i="184"/>
  <c r="AA388" i="184"/>
  <c r="AD388" i="184"/>
  <c r="AF388" i="184"/>
  <c r="N389" i="184"/>
  <c r="O389" i="184"/>
  <c r="T389" i="184"/>
  <c r="U389" i="184"/>
  <c r="Z389" i="184"/>
  <c r="AA389" i="184"/>
  <c r="AD389" i="184"/>
  <c r="AF389" i="184"/>
  <c r="N390" i="184"/>
  <c r="O390" i="184"/>
  <c r="T390" i="184"/>
  <c r="U390" i="184"/>
  <c r="Z390" i="184"/>
  <c r="AA390" i="184"/>
  <c r="AD390" i="184"/>
  <c r="AF390" i="184"/>
  <c r="N391" i="184"/>
  <c r="O391" i="184"/>
  <c r="T391" i="184"/>
  <c r="U391" i="184"/>
  <c r="Z391" i="184"/>
  <c r="AA391" i="184"/>
  <c r="AD391" i="184"/>
  <c r="AF391" i="184"/>
  <c r="N392" i="184"/>
  <c r="O392" i="184"/>
  <c r="T392" i="184"/>
  <c r="U392" i="184"/>
  <c r="Z392" i="184"/>
  <c r="AA392" i="184"/>
  <c r="AD392" i="184"/>
  <c r="AF392" i="184"/>
  <c r="N393" i="184"/>
  <c r="O393" i="184"/>
  <c r="T393" i="184"/>
  <c r="U393" i="184"/>
  <c r="Z393" i="184"/>
  <c r="AA393" i="184"/>
  <c r="AD393" i="184"/>
  <c r="AF393" i="184"/>
  <c r="N394" i="184"/>
  <c r="O394" i="184"/>
  <c r="T394" i="184"/>
  <c r="U394" i="184"/>
  <c r="Z394" i="184"/>
  <c r="AA394" i="184"/>
  <c r="AD394" i="184"/>
  <c r="AF394" i="184"/>
  <c r="N396" i="184"/>
  <c r="O396" i="184"/>
  <c r="T396" i="184"/>
  <c r="U396" i="184"/>
  <c r="Z396" i="184"/>
  <c r="AA396" i="184"/>
  <c r="AD396" i="184"/>
  <c r="AF396" i="184"/>
  <c r="N397" i="184"/>
  <c r="O397" i="184"/>
  <c r="T397" i="184"/>
  <c r="U397" i="184"/>
  <c r="Z397" i="184"/>
  <c r="AA397" i="184"/>
  <c r="AD397" i="184"/>
  <c r="AF397" i="184"/>
  <c r="N398" i="184"/>
  <c r="O398" i="184"/>
  <c r="T398" i="184"/>
  <c r="U398" i="184"/>
  <c r="Z398" i="184"/>
  <c r="AA398" i="184"/>
  <c r="AD398" i="184"/>
  <c r="AF398" i="184"/>
  <c r="N399" i="184"/>
  <c r="O399" i="184"/>
  <c r="T399" i="184"/>
  <c r="U399" i="184"/>
  <c r="Z399" i="184"/>
  <c r="AA399" i="184"/>
  <c r="AD399" i="184"/>
  <c r="AF399" i="184"/>
  <c r="N400" i="184"/>
  <c r="O400" i="184"/>
  <c r="T400" i="184"/>
  <c r="U400" i="184"/>
  <c r="Z400" i="184"/>
  <c r="AA400" i="184"/>
  <c r="AD400" i="184"/>
  <c r="AF400" i="184"/>
  <c r="N401" i="184"/>
  <c r="O401" i="184"/>
  <c r="T401" i="184"/>
  <c r="U401" i="184"/>
  <c r="Z401" i="184"/>
  <c r="AA401" i="184"/>
  <c r="AD401" i="184"/>
  <c r="AF401" i="184"/>
  <c r="N402" i="184"/>
  <c r="O402" i="184"/>
  <c r="T402" i="184"/>
  <c r="U402" i="184"/>
  <c r="Z402" i="184"/>
  <c r="AA402" i="184"/>
  <c r="AD402" i="184"/>
  <c r="AF402" i="184"/>
  <c r="N403" i="184"/>
  <c r="O403" i="184"/>
  <c r="T403" i="184"/>
  <c r="U403" i="184"/>
  <c r="Z403" i="184"/>
  <c r="AA403" i="184"/>
  <c r="AD403" i="184"/>
  <c r="AF403" i="184"/>
  <c r="N404" i="184"/>
  <c r="O404" i="184"/>
  <c r="T404" i="184"/>
  <c r="U404" i="184"/>
  <c r="Z404" i="184"/>
  <c r="AA404" i="184"/>
  <c r="AD404" i="184"/>
  <c r="AF404" i="184"/>
  <c r="N405" i="184"/>
  <c r="O405" i="184"/>
  <c r="T405" i="184"/>
  <c r="U405" i="184"/>
  <c r="Z405" i="184"/>
  <c r="AA405" i="184"/>
  <c r="AD405" i="184"/>
  <c r="AF405" i="184"/>
  <c r="N406" i="184"/>
  <c r="O406" i="184"/>
  <c r="T406" i="184"/>
  <c r="U406" i="184"/>
  <c r="Z406" i="184"/>
  <c r="AA406" i="184"/>
  <c r="AD406" i="184"/>
  <c r="AF406" i="184"/>
  <c r="N407" i="184"/>
  <c r="O407" i="184"/>
  <c r="T407" i="184"/>
  <c r="U407" i="184"/>
  <c r="Z407" i="184"/>
  <c r="AA407" i="184"/>
  <c r="AD407" i="184"/>
  <c r="AF407" i="184"/>
  <c r="N408" i="184"/>
  <c r="O408" i="184"/>
  <c r="T408" i="184"/>
  <c r="U408" i="184"/>
  <c r="Z408" i="184"/>
  <c r="AA408" i="184"/>
  <c r="AD408" i="184"/>
  <c r="AF408" i="184"/>
  <c r="N409" i="184"/>
  <c r="O409" i="184"/>
  <c r="T409" i="184"/>
  <c r="U409" i="184"/>
  <c r="Z409" i="184"/>
  <c r="AA409" i="184"/>
  <c r="AD409" i="184"/>
  <c r="AF409" i="184"/>
  <c r="N410" i="184"/>
  <c r="O410" i="184"/>
  <c r="T410" i="184"/>
  <c r="U410" i="184"/>
  <c r="Z410" i="184"/>
  <c r="AA410" i="184"/>
  <c r="AD410" i="184"/>
  <c r="AF410" i="184"/>
  <c r="N411" i="184"/>
  <c r="O411" i="184"/>
  <c r="T411" i="184"/>
  <c r="U411" i="184"/>
  <c r="Z411" i="184"/>
  <c r="AA411" i="184"/>
  <c r="AD411" i="184"/>
  <c r="AF411" i="184"/>
  <c r="N412" i="184"/>
  <c r="O412" i="184"/>
  <c r="T412" i="184"/>
  <c r="U412" i="184"/>
  <c r="Z412" i="184"/>
  <c r="AA412" i="184"/>
  <c r="AD412" i="184"/>
  <c r="AF412" i="184"/>
  <c r="N413" i="184"/>
  <c r="O413" i="184"/>
  <c r="T413" i="184"/>
  <c r="U413" i="184"/>
  <c r="Z413" i="184"/>
  <c r="AA413" i="184"/>
  <c r="AD413" i="184"/>
  <c r="AF413" i="184"/>
  <c r="N414" i="184"/>
  <c r="O414" i="184"/>
  <c r="T414" i="184"/>
  <c r="U414" i="184"/>
  <c r="Z414" i="184"/>
  <c r="AA414" i="184"/>
  <c r="AD414" i="184"/>
  <c r="AF414" i="184"/>
  <c r="N415" i="184"/>
  <c r="O415" i="184"/>
  <c r="T415" i="184"/>
  <c r="U415" i="184"/>
  <c r="Z415" i="184"/>
  <c r="AA415" i="184"/>
  <c r="AD415" i="184"/>
  <c r="AF415" i="184"/>
  <c r="N416" i="184"/>
  <c r="O416" i="184"/>
  <c r="T416" i="184"/>
  <c r="U416" i="184"/>
  <c r="Z416" i="184"/>
  <c r="AA416" i="184"/>
  <c r="AD416" i="184"/>
  <c r="AF416" i="184"/>
  <c r="N417" i="184"/>
  <c r="O417" i="184"/>
  <c r="T417" i="184"/>
  <c r="U417" i="184"/>
  <c r="Z417" i="184"/>
  <c r="AA417" i="184"/>
  <c r="AD417" i="184"/>
  <c r="AF417" i="184"/>
  <c r="N418" i="184"/>
  <c r="O418" i="184"/>
  <c r="T418" i="184"/>
  <c r="U418" i="184"/>
  <c r="Z418" i="184"/>
  <c r="AA418" i="184"/>
  <c r="AD418" i="184"/>
  <c r="AF418" i="184"/>
  <c r="N419" i="184"/>
  <c r="O419" i="184"/>
  <c r="T419" i="184"/>
  <c r="U419" i="184"/>
  <c r="Z419" i="184"/>
  <c r="AA419" i="184"/>
  <c r="AD419" i="184"/>
  <c r="AF419" i="184"/>
  <c r="N421" i="184"/>
  <c r="O421" i="184"/>
  <c r="T421" i="184"/>
  <c r="U421" i="184"/>
  <c r="Z421" i="184"/>
  <c r="AA421" i="184"/>
  <c r="AD421" i="184"/>
  <c r="AF421" i="184"/>
  <c r="N422" i="184"/>
  <c r="O422" i="184"/>
  <c r="T422" i="184"/>
  <c r="U422" i="184"/>
  <c r="Z422" i="184"/>
  <c r="AA422" i="184"/>
  <c r="AD422" i="184"/>
  <c r="AF422" i="184"/>
  <c r="N423" i="184"/>
  <c r="O423" i="184"/>
  <c r="T423" i="184"/>
  <c r="U423" i="184"/>
  <c r="Z423" i="184"/>
  <c r="AA423" i="184"/>
  <c r="AD423" i="184"/>
  <c r="AF423" i="184"/>
  <c r="N424" i="184"/>
  <c r="O424" i="184"/>
  <c r="T424" i="184"/>
  <c r="U424" i="184"/>
  <c r="Z424" i="184"/>
  <c r="AA424" i="184"/>
  <c r="AD424" i="184"/>
  <c r="AF424" i="184"/>
  <c r="N425" i="184"/>
  <c r="O425" i="184"/>
  <c r="T425" i="184"/>
  <c r="U425" i="184"/>
  <c r="Z425" i="184"/>
  <c r="AA425" i="184"/>
  <c r="AD425" i="184"/>
  <c r="AF425" i="184"/>
  <c r="N426" i="184"/>
  <c r="O426" i="184"/>
  <c r="T426" i="184"/>
  <c r="U426" i="184"/>
  <c r="Z426" i="184"/>
  <c r="AA426" i="184"/>
  <c r="AD426" i="184"/>
  <c r="AF426" i="184"/>
  <c r="N427" i="184"/>
  <c r="O427" i="184"/>
  <c r="T427" i="184"/>
  <c r="U427" i="184"/>
  <c r="Z427" i="184"/>
  <c r="AA427" i="184"/>
  <c r="AD427" i="184"/>
  <c r="AF427" i="184"/>
  <c r="N428" i="184"/>
  <c r="O428" i="184"/>
  <c r="T428" i="184"/>
  <c r="U428" i="184"/>
  <c r="Z428" i="184"/>
  <c r="AA428" i="184"/>
  <c r="AD428" i="184"/>
  <c r="AF428" i="184"/>
  <c r="N429" i="184"/>
  <c r="O429" i="184"/>
  <c r="T429" i="184"/>
  <c r="U429" i="184"/>
  <c r="Z429" i="184"/>
  <c r="AA429" i="184"/>
  <c r="AD429" i="184"/>
  <c r="AF429" i="184"/>
  <c r="N430" i="184"/>
  <c r="O430" i="184"/>
  <c r="T430" i="184"/>
  <c r="U430" i="184"/>
  <c r="Z430" i="184"/>
  <c r="AA430" i="184"/>
  <c r="AD430" i="184"/>
  <c r="AF430" i="184"/>
  <c r="N431" i="184"/>
  <c r="O431" i="184"/>
  <c r="T431" i="184"/>
  <c r="U431" i="184"/>
  <c r="Z431" i="184"/>
  <c r="AA431" i="184"/>
  <c r="AD431" i="184"/>
  <c r="AF431" i="184"/>
  <c r="N432" i="184"/>
  <c r="O432" i="184"/>
  <c r="T432" i="184"/>
  <c r="U432" i="184"/>
  <c r="Z432" i="184"/>
  <c r="AA432" i="184"/>
  <c r="AD432" i="184"/>
  <c r="AF432" i="184"/>
  <c r="N433" i="184"/>
  <c r="O433" i="184"/>
  <c r="T433" i="184"/>
  <c r="U433" i="184"/>
  <c r="Z433" i="184"/>
  <c r="AA433" i="184"/>
  <c r="AD433" i="184"/>
  <c r="AF433" i="184"/>
  <c r="N434" i="184"/>
  <c r="O434" i="184"/>
  <c r="T434" i="184"/>
  <c r="U434" i="184"/>
  <c r="Z434" i="184"/>
  <c r="AA434" i="184"/>
  <c r="AD434" i="184"/>
  <c r="AF434" i="184"/>
  <c r="N435" i="184"/>
  <c r="O435" i="184"/>
  <c r="T435" i="184"/>
  <c r="U435" i="184"/>
  <c r="Z435" i="184"/>
  <c r="AA435" i="184"/>
  <c r="AD435" i="184"/>
  <c r="AF435" i="184"/>
  <c r="N436" i="184"/>
  <c r="O436" i="184"/>
  <c r="T436" i="184"/>
  <c r="U436" i="184"/>
  <c r="Z436" i="184"/>
  <c r="AA436" i="184"/>
  <c r="AD436" i="184"/>
  <c r="AF436" i="184"/>
  <c r="N437" i="184"/>
  <c r="O437" i="184"/>
  <c r="T437" i="184"/>
  <c r="U437" i="184"/>
  <c r="Z437" i="184"/>
  <c r="AA437" i="184"/>
  <c r="AD437" i="184"/>
  <c r="AF437" i="184"/>
  <c r="N438" i="184"/>
  <c r="O438" i="184"/>
  <c r="T438" i="184"/>
  <c r="U438" i="184"/>
  <c r="Z438" i="184"/>
  <c r="AA438" i="184"/>
  <c r="AD438" i="184"/>
  <c r="AF438" i="184"/>
  <c r="N439" i="184"/>
  <c r="O439" i="184"/>
  <c r="T439" i="184"/>
  <c r="U439" i="184"/>
  <c r="Z439" i="184"/>
  <c r="AA439" i="184"/>
  <c r="AD439" i="184"/>
  <c r="AF439" i="184"/>
  <c r="N440" i="184"/>
  <c r="O440" i="184"/>
  <c r="T440" i="184"/>
  <c r="U440" i="184"/>
  <c r="Z440" i="184"/>
  <c r="AA440" i="184"/>
  <c r="AD440" i="184"/>
  <c r="AF440" i="184"/>
  <c r="N441" i="184"/>
  <c r="O441" i="184"/>
  <c r="T441" i="184"/>
  <c r="U441" i="184"/>
  <c r="Z441" i="184"/>
  <c r="AA441" i="184"/>
  <c r="AD441" i="184"/>
  <c r="AF441" i="184"/>
  <c r="N442" i="184"/>
  <c r="O442" i="184"/>
  <c r="T442" i="184"/>
  <c r="U442" i="184"/>
  <c r="Z442" i="184"/>
  <c r="AA442" i="184"/>
  <c r="AD442" i="184"/>
  <c r="AF442" i="184"/>
  <c r="N443" i="184"/>
  <c r="O443" i="184"/>
  <c r="T443" i="184"/>
  <c r="U443" i="184"/>
  <c r="Z443" i="184"/>
  <c r="AA443" i="184"/>
  <c r="AD443" i="184"/>
  <c r="AF443" i="184"/>
  <c r="N444" i="184"/>
  <c r="O444" i="184"/>
  <c r="T444" i="184"/>
  <c r="U444" i="184"/>
  <c r="Z444" i="184"/>
  <c r="AA444" i="184"/>
  <c r="AD444" i="184"/>
  <c r="AF444" i="184"/>
  <c r="N445" i="184"/>
  <c r="O445" i="184"/>
  <c r="T445" i="184"/>
  <c r="U445" i="184"/>
  <c r="Z445" i="184"/>
  <c r="AA445" i="184"/>
  <c r="AD445" i="184"/>
  <c r="AF445" i="184"/>
  <c r="N446" i="184"/>
  <c r="O446" i="184"/>
  <c r="T446" i="184"/>
  <c r="U446" i="184"/>
  <c r="Z446" i="184"/>
  <c r="AA446" i="184"/>
  <c r="AD446" i="184"/>
  <c r="AF446" i="184"/>
  <c r="N447" i="184"/>
  <c r="O447" i="184"/>
  <c r="T447" i="184"/>
  <c r="U447" i="184"/>
  <c r="Z447" i="184"/>
  <c r="AA447" i="184"/>
  <c r="AD447" i="184"/>
  <c r="AF447" i="184"/>
  <c r="N448" i="184"/>
  <c r="O448" i="184"/>
  <c r="T448" i="184"/>
  <c r="U448" i="184"/>
  <c r="Z448" i="184"/>
  <c r="AA448" i="184"/>
  <c r="AD448" i="184"/>
  <c r="AF448" i="184"/>
  <c r="N449" i="184"/>
  <c r="O449" i="184"/>
  <c r="T449" i="184"/>
  <c r="U449" i="184"/>
  <c r="Z449" i="184"/>
  <c r="AA449" i="184"/>
  <c r="AD449" i="184"/>
  <c r="AF449" i="184"/>
  <c r="N450" i="184"/>
  <c r="O450" i="184"/>
  <c r="T450" i="184"/>
  <c r="U450" i="184"/>
  <c r="Z450" i="184"/>
  <c r="AA450" i="184"/>
  <c r="AD450" i="184"/>
  <c r="AF450" i="184"/>
  <c r="N451" i="184"/>
  <c r="O451" i="184"/>
  <c r="T451" i="184"/>
  <c r="U451" i="184"/>
  <c r="Z451" i="184"/>
  <c r="AA451" i="184"/>
  <c r="AD451" i="184"/>
  <c r="AF451" i="184"/>
  <c r="N452" i="184"/>
  <c r="O452" i="184"/>
  <c r="T452" i="184"/>
  <c r="U452" i="184"/>
  <c r="Z452" i="184"/>
  <c r="AA452" i="184"/>
  <c r="AD452" i="184"/>
  <c r="AF452" i="184"/>
  <c r="N453" i="184"/>
  <c r="O453" i="184"/>
  <c r="T453" i="184"/>
  <c r="U453" i="184"/>
  <c r="Z453" i="184"/>
  <c r="AA453" i="184"/>
  <c r="AD453" i="184"/>
  <c r="AF453" i="184"/>
  <c r="N454" i="184"/>
  <c r="O454" i="184"/>
  <c r="T454" i="184"/>
  <c r="U454" i="184"/>
  <c r="Z454" i="184"/>
  <c r="AA454" i="184"/>
  <c r="AD454" i="184"/>
  <c r="AF454" i="184"/>
  <c r="N455" i="184"/>
  <c r="O455" i="184"/>
  <c r="T455" i="184"/>
  <c r="U455" i="184"/>
  <c r="Z455" i="184"/>
  <c r="AA455" i="184"/>
  <c r="AD455" i="184"/>
  <c r="AF455" i="184"/>
  <c r="N456" i="184"/>
  <c r="O456" i="184"/>
  <c r="T456" i="184"/>
  <c r="U456" i="184"/>
  <c r="Z456" i="184"/>
  <c r="AA456" i="184"/>
  <c r="AD456" i="184"/>
  <c r="AF456" i="184"/>
  <c r="N457" i="184"/>
  <c r="O457" i="184"/>
  <c r="T457" i="184"/>
  <c r="U457" i="184"/>
  <c r="Z457" i="184"/>
  <c r="AA457" i="184"/>
  <c r="AD457" i="184"/>
  <c r="AF457" i="184"/>
  <c r="N458" i="184"/>
  <c r="O458" i="184"/>
  <c r="T458" i="184"/>
  <c r="U458" i="184"/>
  <c r="Z458" i="184"/>
  <c r="AA458" i="184"/>
  <c r="AD458" i="184"/>
  <c r="AF458" i="184"/>
  <c r="N459" i="184"/>
  <c r="O459" i="184"/>
  <c r="T459" i="184"/>
  <c r="U459" i="184"/>
  <c r="Z459" i="184"/>
  <c r="AA459" i="184"/>
  <c r="AD459" i="184"/>
  <c r="AF459" i="184"/>
  <c r="N460" i="184"/>
  <c r="O460" i="184"/>
  <c r="T460" i="184"/>
  <c r="U460" i="184"/>
  <c r="Z460" i="184"/>
  <c r="AA460" i="184"/>
  <c r="AD460" i="184"/>
  <c r="AF460" i="184"/>
  <c r="N461" i="184"/>
  <c r="O461" i="184"/>
  <c r="T461" i="184"/>
  <c r="U461" i="184"/>
  <c r="Z461" i="184"/>
  <c r="AA461" i="184"/>
  <c r="AD461" i="184"/>
  <c r="AF461" i="184"/>
  <c r="N462" i="184"/>
  <c r="O462" i="184"/>
  <c r="T462" i="184"/>
  <c r="U462" i="184"/>
  <c r="Z462" i="184"/>
  <c r="AA462" i="184"/>
  <c r="AD462" i="184"/>
  <c r="AF462" i="184"/>
  <c r="N463" i="184"/>
  <c r="O463" i="184"/>
  <c r="T463" i="184"/>
  <c r="U463" i="184"/>
  <c r="Z463" i="184"/>
  <c r="AA463" i="184"/>
  <c r="AD463" i="184"/>
  <c r="AF463" i="184"/>
  <c r="N464" i="184"/>
  <c r="O464" i="184"/>
  <c r="T464" i="184"/>
  <c r="U464" i="184"/>
  <c r="Z464" i="184"/>
  <c r="AA464" i="184"/>
  <c r="AD464" i="184"/>
  <c r="AF464" i="184"/>
  <c r="N465" i="184"/>
  <c r="O465" i="184"/>
  <c r="T465" i="184"/>
  <c r="U465" i="184"/>
  <c r="Z465" i="184"/>
  <c r="AA465" i="184"/>
  <c r="AD465" i="184"/>
  <c r="AF465" i="184"/>
  <c r="N466" i="184"/>
  <c r="O466" i="184"/>
  <c r="T466" i="184"/>
  <c r="U466" i="184"/>
  <c r="Z466" i="184"/>
  <c r="AA466" i="184"/>
  <c r="AD466" i="184"/>
  <c r="AF466" i="184"/>
  <c r="N467" i="184"/>
  <c r="O467" i="184"/>
  <c r="T467" i="184"/>
  <c r="U467" i="184"/>
  <c r="Z467" i="184"/>
  <c r="AA467" i="184"/>
  <c r="AD467" i="184"/>
  <c r="AF467" i="184"/>
  <c r="N468" i="184"/>
  <c r="O468" i="184"/>
  <c r="T468" i="184"/>
  <c r="U468" i="184"/>
  <c r="Z468" i="184"/>
  <c r="AA468" i="184"/>
  <c r="AD468" i="184"/>
  <c r="AF468" i="184"/>
  <c r="N469" i="184"/>
  <c r="O469" i="184"/>
  <c r="T469" i="184"/>
  <c r="U469" i="184"/>
  <c r="Z469" i="184"/>
  <c r="AA469" i="184"/>
  <c r="AD469" i="184"/>
  <c r="AF469" i="184"/>
  <c r="N470" i="184"/>
  <c r="O470" i="184"/>
  <c r="T470" i="184"/>
  <c r="U470" i="184"/>
  <c r="Z470" i="184"/>
  <c r="AA470" i="184"/>
  <c r="AD470" i="184"/>
  <c r="AF470" i="184"/>
  <c r="N471" i="184"/>
  <c r="O471" i="184"/>
  <c r="T471" i="184"/>
  <c r="U471" i="184"/>
  <c r="Z471" i="184"/>
  <c r="AA471" i="184"/>
  <c r="AD471" i="184"/>
  <c r="AF471" i="184"/>
  <c r="N472" i="184"/>
  <c r="O472" i="184"/>
  <c r="T472" i="184"/>
  <c r="U472" i="184"/>
  <c r="Z472" i="184"/>
  <c r="AA472" i="184"/>
  <c r="AD472" i="184"/>
  <c r="AF472" i="184"/>
  <c r="N474" i="184"/>
  <c r="O474" i="184"/>
  <c r="T474" i="184"/>
  <c r="U474" i="184"/>
  <c r="Z474" i="184"/>
  <c r="AA474" i="184"/>
  <c r="AD474" i="184"/>
  <c r="AF474" i="184"/>
  <c r="N475" i="184"/>
  <c r="O475" i="184"/>
  <c r="T475" i="184"/>
  <c r="U475" i="184"/>
  <c r="Z475" i="184"/>
  <c r="AA475" i="184"/>
  <c r="AD475" i="184"/>
  <c r="AF475" i="184"/>
  <c r="N476" i="184"/>
  <c r="O476" i="184"/>
  <c r="T476" i="184"/>
  <c r="U476" i="184"/>
  <c r="Z476" i="184"/>
  <c r="AA476" i="184"/>
  <c r="AD476" i="184"/>
  <c r="AF476" i="184"/>
  <c r="N477" i="184"/>
  <c r="O477" i="184"/>
  <c r="T477" i="184"/>
  <c r="U477" i="184"/>
  <c r="Z477" i="184"/>
  <c r="AA477" i="184"/>
  <c r="AD477" i="184"/>
  <c r="AF477" i="184"/>
  <c r="N478" i="184"/>
  <c r="O478" i="184"/>
  <c r="T478" i="184"/>
  <c r="U478" i="184"/>
  <c r="Z478" i="184"/>
  <c r="AA478" i="184"/>
  <c r="AD478" i="184"/>
  <c r="AF478" i="184"/>
  <c r="N479" i="184"/>
  <c r="O479" i="184"/>
  <c r="T479" i="184"/>
  <c r="U479" i="184"/>
  <c r="Z479" i="184"/>
  <c r="AA479" i="184"/>
  <c r="AD479" i="184"/>
  <c r="AF479" i="184"/>
  <c r="N480" i="184"/>
  <c r="O480" i="184"/>
  <c r="T480" i="184"/>
  <c r="U480" i="184"/>
  <c r="Z480" i="184"/>
  <c r="AA480" i="184"/>
  <c r="AD480" i="184"/>
  <c r="AF480" i="184"/>
  <c r="N481" i="184"/>
  <c r="O481" i="184"/>
  <c r="T481" i="184"/>
  <c r="U481" i="184"/>
  <c r="Z481" i="184"/>
  <c r="AA481" i="184"/>
  <c r="AD481" i="184"/>
  <c r="AF481" i="184"/>
  <c r="N482" i="184"/>
  <c r="O482" i="184"/>
  <c r="T482" i="184"/>
  <c r="U482" i="184"/>
  <c r="Z482" i="184"/>
  <c r="AA482" i="184"/>
  <c r="AD482" i="184"/>
  <c r="AF482" i="184"/>
  <c r="N483" i="184"/>
  <c r="O483" i="184"/>
  <c r="T483" i="184"/>
  <c r="U483" i="184"/>
  <c r="Z483" i="184"/>
  <c r="AA483" i="184"/>
  <c r="AD483" i="184"/>
  <c r="AF483" i="184"/>
  <c r="N484" i="184"/>
  <c r="O484" i="184"/>
  <c r="T484" i="184"/>
  <c r="U484" i="184"/>
  <c r="Z484" i="184"/>
  <c r="AA484" i="184"/>
  <c r="AD484" i="184"/>
  <c r="AF484" i="184"/>
  <c r="N486" i="184"/>
  <c r="O486" i="184"/>
  <c r="T486" i="184"/>
  <c r="U486" i="184"/>
  <c r="Z486" i="184"/>
  <c r="AA486" i="184"/>
  <c r="AD486" i="184"/>
  <c r="AF486" i="184"/>
  <c r="N487" i="184"/>
  <c r="O487" i="184"/>
  <c r="T487" i="184"/>
  <c r="U487" i="184"/>
  <c r="Z487" i="184"/>
  <c r="AA487" i="184"/>
  <c r="AD487" i="184"/>
  <c r="AF487" i="184"/>
  <c r="N488" i="184"/>
  <c r="O488" i="184"/>
  <c r="T488" i="184"/>
  <c r="U488" i="184"/>
  <c r="Z488" i="184"/>
  <c r="AA488" i="184"/>
  <c r="AD488" i="184"/>
  <c r="AF488" i="184"/>
  <c r="N489" i="184"/>
  <c r="O489" i="184"/>
  <c r="T489" i="184"/>
  <c r="U489" i="184"/>
  <c r="Z489" i="184"/>
  <c r="AA489" i="184"/>
  <c r="AD489" i="184"/>
  <c r="AF489" i="184"/>
  <c r="N490" i="184"/>
  <c r="O490" i="184"/>
  <c r="T490" i="184"/>
  <c r="U490" i="184"/>
  <c r="Z490" i="184"/>
  <c r="AA490" i="184"/>
  <c r="AD490" i="184"/>
  <c r="AF490" i="184"/>
  <c r="N491" i="184"/>
  <c r="O491" i="184"/>
  <c r="T491" i="184"/>
  <c r="U491" i="184"/>
  <c r="Z491" i="184"/>
  <c r="AA491" i="184"/>
  <c r="AD491" i="184"/>
  <c r="AF491" i="184"/>
  <c r="N492" i="184"/>
  <c r="O492" i="184"/>
  <c r="T492" i="184"/>
  <c r="U492" i="184"/>
  <c r="Z492" i="184"/>
  <c r="AA492" i="184"/>
  <c r="AD492" i="184"/>
  <c r="AF492" i="184"/>
  <c r="N493" i="184"/>
  <c r="O493" i="184"/>
  <c r="T493" i="184"/>
  <c r="U493" i="184"/>
  <c r="Z493" i="184"/>
  <c r="AA493" i="184"/>
  <c r="AD493" i="184"/>
  <c r="AF493" i="184"/>
  <c r="N494" i="184"/>
  <c r="O494" i="184"/>
  <c r="T494" i="184"/>
  <c r="U494" i="184"/>
  <c r="Z494" i="184"/>
  <c r="AA494" i="184"/>
  <c r="AD494" i="184"/>
  <c r="AF494" i="184"/>
  <c r="N496" i="184"/>
  <c r="O496" i="184"/>
  <c r="T496" i="184"/>
  <c r="U496" i="184"/>
  <c r="Z496" i="184"/>
  <c r="AA496" i="184"/>
  <c r="AD496" i="184"/>
  <c r="AF496" i="184"/>
  <c r="N497" i="184"/>
  <c r="O497" i="184"/>
  <c r="T497" i="184"/>
  <c r="U497" i="184"/>
  <c r="Z497" i="184"/>
  <c r="AA497" i="184"/>
  <c r="AD497" i="184"/>
  <c r="AF497" i="184"/>
  <c r="N499" i="184"/>
  <c r="O499" i="184"/>
  <c r="T499" i="184"/>
  <c r="U499" i="184"/>
  <c r="Z499" i="184"/>
  <c r="AA499" i="184"/>
  <c r="AD499" i="184"/>
  <c r="AF499" i="184"/>
  <c r="N501" i="184"/>
  <c r="O501" i="184"/>
  <c r="T501" i="184"/>
  <c r="U501" i="184"/>
  <c r="Z501" i="184"/>
  <c r="AA501" i="184"/>
  <c r="AD501" i="184"/>
  <c r="AF501" i="184"/>
  <c r="N503" i="184"/>
  <c r="O503" i="184"/>
  <c r="T503" i="184"/>
  <c r="U503" i="184"/>
  <c r="Z503" i="184"/>
  <c r="AA503" i="184"/>
  <c r="AD503" i="184"/>
  <c r="AF503" i="184"/>
  <c r="N505" i="184"/>
  <c r="O505" i="184"/>
  <c r="T505" i="184"/>
  <c r="U505" i="184"/>
  <c r="AD505" i="184"/>
  <c r="AF505" i="184"/>
  <c r="N508" i="184"/>
  <c r="O508" i="184"/>
  <c r="T508" i="184"/>
  <c r="U508" i="184"/>
  <c r="Z508" i="184"/>
  <c r="AA508" i="184"/>
  <c r="AD508" i="184"/>
  <c r="AF508" i="184"/>
  <c r="N509" i="184"/>
  <c r="O509" i="184"/>
  <c r="T509" i="184"/>
  <c r="U509" i="184"/>
  <c r="Z509" i="184"/>
  <c r="AA509" i="184"/>
  <c r="AD509" i="184"/>
  <c r="AF509" i="184"/>
  <c r="N510" i="184"/>
  <c r="O510" i="184"/>
  <c r="T510" i="184"/>
  <c r="U510" i="184"/>
  <c r="Z510" i="184"/>
  <c r="AA510" i="184"/>
  <c r="AD510" i="184"/>
  <c r="AF510" i="184"/>
  <c r="N511" i="184"/>
  <c r="O511" i="184"/>
  <c r="T511" i="184"/>
  <c r="U511" i="184"/>
  <c r="Z511" i="184"/>
  <c r="AA511" i="184"/>
  <c r="AD511" i="184"/>
  <c r="AF511" i="184"/>
  <c r="N512" i="184"/>
  <c r="O512" i="184"/>
  <c r="T512" i="184"/>
  <c r="U512" i="184"/>
  <c r="Z512" i="184"/>
  <c r="AA512" i="184"/>
  <c r="AD512" i="184"/>
  <c r="AF512" i="184"/>
  <c r="N513" i="184"/>
  <c r="O513" i="184"/>
  <c r="T513" i="184"/>
  <c r="U513" i="184"/>
  <c r="Z513" i="184"/>
  <c r="AA513" i="184"/>
  <c r="AD513" i="184"/>
  <c r="AF513" i="184"/>
  <c r="N514" i="184"/>
  <c r="O514" i="184"/>
  <c r="T514" i="184"/>
  <c r="U514" i="184"/>
  <c r="Z514" i="184"/>
  <c r="AA514" i="184"/>
  <c r="AD514" i="184"/>
  <c r="AF514" i="184"/>
  <c r="N515" i="184"/>
  <c r="O515" i="184"/>
  <c r="T515" i="184"/>
  <c r="U515" i="184"/>
  <c r="Z515" i="184"/>
  <c r="AA515" i="184"/>
  <c r="AD515" i="184"/>
  <c r="AF515" i="184"/>
  <c r="N516" i="184"/>
  <c r="O516" i="184"/>
  <c r="T516" i="184"/>
  <c r="U516" i="184"/>
  <c r="Z516" i="184"/>
  <c r="AA516" i="184"/>
  <c r="AD516" i="184"/>
  <c r="AF516" i="184"/>
  <c r="N517" i="184"/>
  <c r="O517" i="184"/>
  <c r="T517" i="184"/>
  <c r="U517" i="184"/>
  <c r="Z517" i="184"/>
  <c r="AA517" i="184"/>
  <c r="AD517" i="184"/>
  <c r="AF517" i="184"/>
  <c r="N518" i="184"/>
  <c r="O518" i="184"/>
  <c r="T518" i="184"/>
  <c r="U518" i="184"/>
  <c r="Z518" i="184"/>
  <c r="AA518" i="184"/>
  <c r="AD518" i="184"/>
  <c r="AF518" i="184"/>
  <c r="N519" i="184"/>
  <c r="O519" i="184"/>
  <c r="T519" i="184"/>
  <c r="U519" i="184"/>
  <c r="Z519" i="184"/>
  <c r="AA519" i="184"/>
  <c r="AD519" i="184"/>
  <c r="AF519" i="184"/>
  <c r="N520" i="184"/>
  <c r="O520" i="184"/>
  <c r="T520" i="184"/>
  <c r="U520" i="184"/>
  <c r="Z520" i="184"/>
  <c r="AA520" i="184"/>
  <c r="AD520" i="184"/>
  <c r="AF520" i="184"/>
  <c r="N522" i="184"/>
  <c r="O522" i="184"/>
  <c r="T522" i="184"/>
  <c r="U522" i="184"/>
  <c r="Z522" i="184"/>
  <c r="AA522" i="184"/>
  <c r="AD522" i="184"/>
  <c r="AF522" i="184"/>
  <c r="N523" i="184"/>
  <c r="O523" i="184"/>
  <c r="T523" i="184"/>
  <c r="U523" i="184"/>
  <c r="Z523" i="184"/>
  <c r="AA523" i="184"/>
  <c r="AD523" i="184"/>
  <c r="AF523" i="184"/>
  <c r="N524" i="184"/>
  <c r="O524" i="184"/>
  <c r="T524" i="184"/>
  <c r="U524" i="184"/>
  <c r="Z524" i="184"/>
  <c r="AA524" i="184"/>
  <c r="AD524" i="184"/>
  <c r="AF524" i="184"/>
  <c r="N525" i="184"/>
  <c r="O525" i="184"/>
  <c r="T525" i="184"/>
  <c r="U525" i="184"/>
  <c r="Z525" i="184"/>
  <c r="AA525" i="184"/>
  <c r="AD525" i="184"/>
  <c r="AF525" i="184"/>
  <c r="N526" i="184"/>
  <c r="O526" i="184"/>
  <c r="T526" i="184"/>
  <c r="U526" i="184"/>
  <c r="Z526" i="184"/>
  <c r="AA526" i="184"/>
  <c r="AD526" i="184"/>
  <c r="AF526" i="184"/>
  <c r="N527" i="184"/>
  <c r="O527" i="184"/>
  <c r="T527" i="184"/>
  <c r="U527" i="184"/>
  <c r="Z527" i="184"/>
  <c r="AA527" i="184"/>
  <c r="AD527" i="184"/>
  <c r="AF527" i="184"/>
  <c r="N528" i="184"/>
  <c r="O528" i="184"/>
  <c r="T528" i="184"/>
  <c r="U528" i="184"/>
  <c r="Z528" i="184"/>
  <c r="AA528" i="184"/>
  <c r="AD528" i="184"/>
  <c r="AF528" i="184"/>
  <c r="N529" i="184"/>
  <c r="O529" i="184"/>
  <c r="T529" i="184"/>
  <c r="U529" i="184"/>
  <c r="Z529" i="184"/>
  <c r="AA529" i="184"/>
  <c r="AD529" i="184"/>
  <c r="AF529" i="184"/>
  <c r="N531" i="184"/>
  <c r="O531" i="184"/>
  <c r="T531" i="184"/>
  <c r="U531" i="184"/>
  <c r="Z531" i="184"/>
  <c r="AA531" i="184"/>
  <c r="AD531" i="184"/>
  <c r="AF531" i="184"/>
  <c r="N532" i="184"/>
  <c r="O532" i="184"/>
  <c r="T532" i="184"/>
  <c r="U532" i="184"/>
  <c r="Z532" i="184"/>
  <c r="AA532" i="184"/>
  <c r="AD532" i="184"/>
  <c r="AF532" i="184"/>
  <c r="N533" i="184"/>
  <c r="O533" i="184"/>
  <c r="T533" i="184"/>
  <c r="U533" i="184"/>
  <c r="Z533" i="184"/>
  <c r="AA533" i="184"/>
  <c r="AD533" i="184"/>
  <c r="AF533" i="184"/>
  <c r="N536" i="184"/>
  <c r="O536" i="184"/>
  <c r="T536" i="184"/>
  <c r="U536" i="184"/>
  <c r="Z536" i="184"/>
  <c r="AA536" i="184"/>
  <c r="AD536" i="184"/>
  <c r="AF536" i="184"/>
  <c r="N537" i="184"/>
  <c r="O537" i="184"/>
  <c r="T537" i="184"/>
  <c r="U537" i="184"/>
  <c r="Z537" i="184"/>
  <c r="AA537" i="184"/>
  <c r="AD537" i="184"/>
  <c r="AF537" i="184"/>
  <c r="N538" i="184"/>
  <c r="O538" i="184"/>
  <c r="T538" i="184"/>
  <c r="U538" i="184"/>
  <c r="Z538" i="184"/>
  <c r="AA538" i="184"/>
  <c r="AD538" i="184"/>
  <c r="AF538" i="184"/>
  <c r="N539" i="184"/>
  <c r="O539" i="184"/>
  <c r="T539" i="184"/>
  <c r="U539" i="184"/>
  <c r="Z539" i="184"/>
  <c r="AA539" i="184"/>
  <c r="AD539" i="184"/>
  <c r="AF539" i="184"/>
  <c r="N540" i="184"/>
  <c r="O540" i="184"/>
  <c r="T540" i="184"/>
  <c r="U540" i="184"/>
  <c r="Z540" i="184"/>
  <c r="AA540" i="184"/>
  <c r="AD540" i="184"/>
  <c r="AF540" i="184"/>
  <c r="N542" i="184"/>
  <c r="O542" i="184"/>
  <c r="T542" i="184"/>
  <c r="U542" i="184"/>
  <c r="Z542" i="184"/>
  <c r="AA542" i="184"/>
  <c r="AD542" i="184"/>
  <c r="AF542" i="184"/>
  <c r="N543" i="184"/>
  <c r="O543" i="184"/>
  <c r="T543" i="184"/>
  <c r="U543" i="184"/>
  <c r="Z543" i="184"/>
  <c r="AA543" i="184"/>
  <c r="AD543" i="184"/>
  <c r="AF543" i="184"/>
  <c r="N545" i="184"/>
  <c r="O545" i="184"/>
  <c r="T545" i="184"/>
  <c r="U545" i="184"/>
  <c r="Z545" i="184"/>
  <c r="AA545" i="184"/>
  <c r="AD545" i="184"/>
  <c r="AF545" i="184"/>
  <c r="N547" i="184"/>
  <c r="O547" i="184"/>
  <c r="T547" i="184"/>
  <c r="U547" i="184"/>
  <c r="Z547" i="184"/>
  <c r="AA547" i="184"/>
  <c r="AD547" i="184"/>
  <c r="AF547" i="184"/>
  <c r="N548" i="184"/>
  <c r="O548" i="184"/>
  <c r="T548" i="184"/>
  <c r="U548" i="184"/>
  <c r="Z548" i="184"/>
  <c r="AA548" i="184"/>
  <c r="AD548" i="184"/>
  <c r="AF548" i="184"/>
  <c r="AF549" i="184"/>
  <c r="AE12" i="184"/>
  <c r="AE13" i="184"/>
  <c r="AE14" i="184"/>
  <c r="AE15" i="184"/>
  <c r="AE16" i="184"/>
  <c r="AE17" i="184"/>
  <c r="AE18" i="184"/>
  <c r="AE19" i="184"/>
  <c r="AE20" i="184"/>
  <c r="AE21" i="184"/>
  <c r="AE22" i="184"/>
  <c r="AE23" i="184"/>
  <c r="AE24" i="184"/>
  <c r="AE25" i="184"/>
  <c r="AE27" i="184"/>
  <c r="AE28" i="184"/>
  <c r="AE29" i="184"/>
  <c r="AE30" i="184"/>
  <c r="AE31" i="184"/>
  <c r="AE32" i="184"/>
  <c r="AE33" i="184"/>
  <c r="AE34" i="184"/>
  <c r="AE35" i="184"/>
  <c r="AE36" i="184"/>
  <c r="AE38" i="184"/>
  <c r="AE39" i="184"/>
  <c r="AE40" i="184"/>
  <c r="AE41" i="184"/>
  <c r="AE42" i="184"/>
  <c r="AE43" i="184"/>
  <c r="AE44" i="184"/>
  <c r="AE45" i="184"/>
  <c r="AE47" i="184"/>
  <c r="AE48" i="184"/>
  <c r="AE49" i="184"/>
  <c r="AE50" i="184"/>
  <c r="AE51" i="184"/>
  <c r="AE52" i="184"/>
  <c r="AE53" i="184"/>
  <c r="AE54" i="184"/>
  <c r="AE55" i="184"/>
  <c r="AE56" i="184"/>
  <c r="AE57" i="184"/>
  <c r="AE59" i="184"/>
  <c r="AE60" i="184"/>
  <c r="AE61" i="184"/>
  <c r="AE62" i="184"/>
  <c r="AE63" i="184"/>
  <c r="AE64" i="184"/>
  <c r="AE65" i="184"/>
  <c r="AE66" i="184"/>
  <c r="AE68" i="184"/>
  <c r="AE69" i="184"/>
  <c r="AE70" i="184"/>
  <c r="AE71" i="184"/>
  <c r="AE72" i="184"/>
  <c r="AE73" i="184"/>
  <c r="AE74" i="184"/>
  <c r="AE75" i="184"/>
  <c r="AE76" i="184"/>
  <c r="AE77" i="184"/>
  <c r="AE78" i="184"/>
  <c r="AE79" i="184"/>
  <c r="AE80" i="184"/>
  <c r="AE81" i="184"/>
  <c r="AE82" i="184"/>
  <c r="AE83" i="184"/>
  <c r="AE85" i="184"/>
  <c r="AE86" i="184"/>
  <c r="AE87" i="184"/>
  <c r="AE88" i="184"/>
  <c r="AE89" i="184"/>
  <c r="AE90" i="184"/>
  <c r="AE91" i="184"/>
  <c r="AE92" i="184"/>
  <c r="AE94" i="184"/>
  <c r="AE95" i="184"/>
  <c r="AE96" i="184"/>
  <c r="AE97" i="184"/>
  <c r="AE98" i="184"/>
  <c r="AE99" i="184"/>
  <c r="AE100" i="184"/>
  <c r="AE101" i="184"/>
  <c r="AE102" i="184"/>
  <c r="AE103" i="184"/>
  <c r="AE104" i="184"/>
  <c r="AE105" i="184"/>
  <c r="AE107" i="184"/>
  <c r="AE108" i="184"/>
  <c r="AE109" i="184"/>
  <c r="AE110" i="184"/>
  <c r="AE111" i="184"/>
  <c r="AE112" i="184"/>
  <c r="AE113" i="184"/>
  <c r="AE114" i="184"/>
  <c r="AE116" i="184"/>
  <c r="AE117" i="184"/>
  <c r="AE118" i="184"/>
  <c r="AE119" i="184"/>
  <c r="AE120" i="184"/>
  <c r="AE121" i="184"/>
  <c r="AE122" i="184"/>
  <c r="AE123" i="184"/>
  <c r="AE124" i="184"/>
  <c r="AE125" i="184"/>
  <c r="AE126" i="184"/>
  <c r="AE127" i="184"/>
  <c r="AE128" i="184"/>
  <c r="AE130" i="184"/>
  <c r="AE131" i="184"/>
  <c r="AE132" i="184"/>
  <c r="AE133" i="184"/>
  <c r="AE134" i="184"/>
  <c r="AE135" i="184"/>
  <c r="AE136" i="184"/>
  <c r="AE137" i="184"/>
  <c r="AE138" i="184"/>
  <c r="AE139" i="184"/>
  <c r="AE141" i="184"/>
  <c r="AE142" i="184"/>
  <c r="AE143" i="184"/>
  <c r="AE144" i="184"/>
  <c r="AE145" i="184"/>
  <c r="AE146" i="184"/>
  <c r="AE147" i="184"/>
  <c r="AE149" i="184"/>
  <c r="AE150" i="184"/>
  <c r="AE151" i="184"/>
  <c r="AE152" i="184"/>
  <c r="AE153" i="184"/>
  <c r="AE154" i="184"/>
  <c r="AE155" i="184"/>
  <c r="AE156" i="184"/>
  <c r="AE158" i="184"/>
  <c r="AE159" i="184"/>
  <c r="AE160" i="184"/>
  <c r="AE161" i="184"/>
  <c r="AE162" i="184"/>
  <c r="AE163" i="184"/>
  <c r="AE164" i="184"/>
  <c r="AE165" i="184"/>
  <c r="AE166" i="184"/>
  <c r="AE168" i="184"/>
  <c r="AE169" i="184"/>
  <c r="AE170" i="184"/>
  <c r="AE171" i="184"/>
  <c r="AE172" i="184"/>
  <c r="AE173" i="184"/>
  <c r="AE174" i="184"/>
  <c r="AE175" i="184"/>
  <c r="AE177" i="184"/>
  <c r="AE178" i="184"/>
  <c r="AE179" i="184"/>
  <c r="AE180" i="184"/>
  <c r="AE181" i="184"/>
  <c r="AE182" i="184"/>
  <c r="AE183" i="184"/>
  <c r="AE185" i="184"/>
  <c r="AE186" i="184"/>
  <c r="AE187" i="184"/>
  <c r="AE188" i="184"/>
  <c r="AE189" i="184"/>
  <c r="AE190" i="184"/>
  <c r="AE191" i="184"/>
  <c r="AE192" i="184"/>
  <c r="AE194" i="184"/>
  <c r="AE195" i="184"/>
  <c r="AE196" i="184"/>
  <c r="AE197" i="184"/>
  <c r="AE198" i="184"/>
  <c r="AE199" i="184"/>
  <c r="AE200" i="184"/>
  <c r="AE201" i="184"/>
  <c r="AE202" i="184"/>
  <c r="AE203" i="184"/>
  <c r="AE204" i="184"/>
  <c r="AE205" i="184"/>
  <c r="AE206" i="184"/>
  <c r="AE207" i="184"/>
  <c r="AE208" i="184"/>
  <c r="AE209" i="184"/>
  <c r="AE211" i="184"/>
  <c r="AE212" i="184"/>
  <c r="AE213" i="184"/>
  <c r="AE214" i="184"/>
  <c r="AE215" i="184"/>
  <c r="AE216" i="184"/>
  <c r="AE217" i="184"/>
  <c r="AE218" i="184"/>
  <c r="AE220" i="184"/>
  <c r="AE221" i="184"/>
  <c r="AE222" i="184"/>
  <c r="AE223" i="184"/>
  <c r="AE224" i="184"/>
  <c r="AE225" i="184"/>
  <c r="AE226" i="184"/>
  <c r="AE227" i="184"/>
  <c r="AE228" i="184"/>
  <c r="AE229" i="184"/>
  <c r="AE230" i="184"/>
  <c r="AE231" i="184"/>
  <c r="AE232" i="184"/>
  <c r="AE234" i="184"/>
  <c r="AE235" i="184"/>
  <c r="AE236" i="184"/>
  <c r="AE237" i="184"/>
  <c r="AE238" i="184"/>
  <c r="AE239" i="184"/>
  <c r="AE240" i="184"/>
  <c r="AE241" i="184"/>
  <c r="AE243" i="184"/>
  <c r="AE244" i="184"/>
  <c r="AE245" i="184"/>
  <c r="AE246" i="184"/>
  <c r="AE247" i="184"/>
  <c r="AE248" i="184"/>
  <c r="AE249" i="184"/>
  <c r="AE250" i="184"/>
  <c r="AE252" i="184"/>
  <c r="AE253" i="184"/>
  <c r="AE254" i="184"/>
  <c r="AE255" i="184"/>
  <c r="AE256" i="184"/>
  <c r="AE257" i="184"/>
  <c r="AE258" i="184"/>
  <c r="AE259" i="184"/>
  <c r="AE260" i="184"/>
  <c r="AE261" i="184"/>
  <c r="AE262" i="184"/>
  <c r="AE263" i="184"/>
  <c r="AE264" i="184"/>
  <c r="AE265" i="184"/>
  <c r="AE266" i="184"/>
  <c r="AE267" i="184"/>
  <c r="AE268" i="184"/>
  <c r="AE269" i="184"/>
  <c r="AE270" i="184"/>
  <c r="AE271" i="184"/>
  <c r="AE272" i="184"/>
  <c r="AE273" i="184"/>
  <c r="AE275" i="184"/>
  <c r="AE276" i="184"/>
  <c r="AE277" i="184"/>
  <c r="AE278" i="184"/>
  <c r="AE279" i="184"/>
  <c r="AE280" i="184"/>
  <c r="AE281" i="184"/>
  <c r="AE282" i="184"/>
  <c r="AE283" i="184"/>
  <c r="AE284" i="184"/>
  <c r="AE285" i="184"/>
  <c r="AE286" i="184"/>
  <c r="AE287" i="184"/>
  <c r="AE288" i="184"/>
  <c r="AE289" i="184"/>
  <c r="AE290" i="184"/>
  <c r="AE291" i="184"/>
  <c r="AE292" i="184"/>
  <c r="AE293" i="184"/>
  <c r="AE295" i="184"/>
  <c r="AE296" i="184"/>
  <c r="AE297" i="184"/>
  <c r="AE299" i="184"/>
  <c r="AE300" i="184"/>
  <c r="AE301" i="184"/>
  <c r="AE303" i="184"/>
  <c r="AE304" i="184"/>
  <c r="AE305" i="184"/>
  <c r="AE306" i="184"/>
  <c r="AE307" i="184"/>
  <c r="AE308" i="184"/>
  <c r="AE309" i="184"/>
  <c r="AE310" i="184"/>
  <c r="AE311" i="184"/>
  <c r="AE312" i="184"/>
  <c r="AE313" i="184"/>
  <c r="AE314" i="184"/>
  <c r="AE315" i="184"/>
  <c r="AE316" i="184"/>
  <c r="AE318" i="184"/>
  <c r="AE319" i="184"/>
  <c r="AE320" i="184"/>
  <c r="AE321" i="184"/>
  <c r="AE322" i="184"/>
  <c r="AE323" i="184"/>
  <c r="AE324" i="184"/>
  <c r="AE325" i="184"/>
  <c r="AE327" i="184"/>
  <c r="AE328" i="184"/>
  <c r="AE329" i="184"/>
  <c r="AE331" i="184"/>
  <c r="AE333" i="184"/>
  <c r="AE335" i="184"/>
  <c r="AE337" i="184"/>
  <c r="AE339" i="184"/>
  <c r="AE340" i="184"/>
  <c r="AE341" i="184"/>
  <c r="AE343" i="184"/>
  <c r="AE344" i="184"/>
  <c r="AE345" i="184"/>
  <c r="AE346" i="184"/>
  <c r="AE347" i="184"/>
  <c r="AE348" i="184"/>
  <c r="AE349" i="184"/>
  <c r="AE350" i="184"/>
  <c r="AE351" i="184"/>
  <c r="AE352" i="184"/>
  <c r="AE353" i="184"/>
  <c r="AE354" i="184"/>
  <c r="AE355" i="184"/>
  <c r="AE356" i="184"/>
  <c r="AE357" i="184"/>
  <c r="AE358" i="184"/>
  <c r="AE359" i="184"/>
  <c r="AE360" i="184"/>
  <c r="AE361" i="184"/>
  <c r="AE363" i="184"/>
  <c r="AE364" i="184"/>
  <c r="AE365" i="184"/>
  <c r="AE367" i="184"/>
  <c r="AE368" i="184"/>
  <c r="AE369" i="184"/>
  <c r="AE370" i="184"/>
  <c r="AE371" i="184"/>
  <c r="AE372" i="184"/>
  <c r="AE373" i="184"/>
  <c r="AE375" i="184"/>
  <c r="AE376" i="184"/>
  <c r="AE377" i="184"/>
  <c r="AE378" i="184"/>
  <c r="AE379" i="184"/>
  <c r="AE380" i="184"/>
  <c r="AE381" i="184"/>
  <c r="AE382" i="184"/>
  <c r="AE383" i="184"/>
  <c r="AE384" i="184"/>
  <c r="AE385" i="184"/>
  <c r="AE386" i="184"/>
  <c r="AE387" i="184"/>
  <c r="AE388" i="184"/>
  <c r="AE389" i="184"/>
  <c r="AE390" i="184"/>
  <c r="AE391" i="184"/>
  <c r="AE392" i="184"/>
  <c r="AE393" i="184"/>
  <c r="AE394" i="184"/>
  <c r="AE396" i="184"/>
  <c r="AE397" i="184"/>
  <c r="AE398" i="184"/>
  <c r="AE399" i="184"/>
  <c r="AE400" i="184"/>
  <c r="AE401" i="184"/>
  <c r="AE402" i="184"/>
  <c r="AE403" i="184"/>
  <c r="AE404" i="184"/>
  <c r="AE405" i="184"/>
  <c r="AE406" i="184"/>
  <c r="AE407" i="184"/>
  <c r="AE408" i="184"/>
  <c r="AE409" i="184"/>
  <c r="AE410" i="184"/>
  <c r="AE411" i="184"/>
  <c r="AE412" i="184"/>
  <c r="AE413" i="184"/>
  <c r="AE414" i="184"/>
  <c r="AE415" i="184"/>
  <c r="AE416" i="184"/>
  <c r="AE417" i="184"/>
  <c r="AE418" i="184"/>
  <c r="AE419" i="184"/>
  <c r="AE421" i="184"/>
  <c r="AE422" i="184"/>
  <c r="AE423" i="184"/>
  <c r="AE424" i="184"/>
  <c r="AE425" i="184"/>
  <c r="AE426" i="184"/>
  <c r="AE427" i="184"/>
  <c r="AE428" i="184"/>
  <c r="AE429" i="184"/>
  <c r="AE430" i="184"/>
  <c r="AE431" i="184"/>
  <c r="AE432" i="184"/>
  <c r="AE433" i="184"/>
  <c r="AE434" i="184"/>
  <c r="AE435" i="184"/>
  <c r="AE436" i="184"/>
  <c r="AE437" i="184"/>
  <c r="AE438" i="184"/>
  <c r="AE439" i="184"/>
  <c r="AE440" i="184"/>
  <c r="AE441" i="184"/>
  <c r="AE442" i="184"/>
  <c r="AE443" i="184"/>
  <c r="AE444" i="184"/>
  <c r="AE445" i="184"/>
  <c r="AE446" i="184"/>
  <c r="AE447" i="184"/>
  <c r="AE448" i="184"/>
  <c r="AE449" i="184"/>
  <c r="AE450" i="184"/>
  <c r="AE451" i="184"/>
  <c r="AE452" i="184"/>
  <c r="AE453" i="184"/>
  <c r="AE454" i="184"/>
  <c r="AE455" i="184"/>
  <c r="AE456" i="184"/>
  <c r="AE457" i="184"/>
  <c r="AE458" i="184"/>
  <c r="AE459" i="184"/>
  <c r="AE460" i="184"/>
  <c r="AE461" i="184"/>
  <c r="AE462" i="184"/>
  <c r="AE463" i="184"/>
  <c r="AE464" i="184"/>
  <c r="AE465" i="184"/>
  <c r="AE466" i="184"/>
  <c r="AE467" i="184"/>
  <c r="AE468" i="184"/>
  <c r="AE469" i="184"/>
  <c r="AE470" i="184"/>
  <c r="AE471" i="184"/>
  <c r="AE472" i="184"/>
  <c r="AE474" i="184"/>
  <c r="AE475" i="184"/>
  <c r="AE476" i="184"/>
  <c r="AE477" i="184"/>
  <c r="AE478" i="184"/>
  <c r="AE479" i="184"/>
  <c r="AE480" i="184"/>
  <c r="AE481" i="184"/>
  <c r="AE482" i="184"/>
  <c r="AE483" i="184"/>
  <c r="AE484" i="184"/>
  <c r="AE486" i="184"/>
  <c r="AE487" i="184"/>
  <c r="AE488" i="184"/>
  <c r="AE489" i="184"/>
  <c r="AE490" i="184"/>
  <c r="AE491" i="184"/>
  <c r="AE492" i="184"/>
  <c r="AE493" i="184"/>
  <c r="AE494" i="184"/>
  <c r="AE496" i="184"/>
  <c r="AE497" i="184"/>
  <c r="AE499" i="184"/>
  <c r="AE501" i="184"/>
  <c r="AE503" i="184"/>
  <c r="AE505" i="184"/>
  <c r="AE508" i="184"/>
  <c r="AE509" i="184"/>
  <c r="AE510" i="184"/>
  <c r="AE511" i="184"/>
  <c r="AE512" i="184"/>
  <c r="AE513" i="184"/>
  <c r="AE514" i="184"/>
  <c r="AE515" i="184"/>
  <c r="AE516" i="184"/>
  <c r="AE517" i="184"/>
  <c r="AE518" i="184"/>
  <c r="AE519" i="184"/>
  <c r="AE520" i="184"/>
  <c r="AE522" i="184"/>
  <c r="AE523" i="184"/>
  <c r="AE524" i="184"/>
  <c r="AE525" i="184"/>
  <c r="AE526" i="184"/>
  <c r="AE527" i="184"/>
  <c r="AE528" i="184"/>
  <c r="AE529" i="184"/>
  <c r="AE531" i="184"/>
  <c r="AE532" i="184"/>
  <c r="AE533" i="184"/>
  <c r="AE536" i="184"/>
  <c r="AE537" i="184"/>
  <c r="AE538" i="184"/>
  <c r="AE539" i="184"/>
  <c r="AE540" i="184"/>
  <c r="AE542" i="184"/>
  <c r="AE543" i="184"/>
  <c r="AE545" i="184"/>
  <c r="AE547" i="184"/>
  <c r="AE548" i="184"/>
  <c r="AE549" i="184"/>
  <c r="AD549" i="184"/>
  <c r="AB12" i="184"/>
  <c r="AB13" i="184"/>
  <c r="AB14" i="184"/>
  <c r="AB15" i="184"/>
  <c r="AB16" i="184"/>
  <c r="AB17" i="184"/>
  <c r="AB18" i="184"/>
  <c r="AB19" i="184"/>
  <c r="AB20" i="184"/>
  <c r="AB21" i="184"/>
  <c r="AB22" i="184"/>
  <c r="AB23" i="184"/>
  <c r="AB24" i="184"/>
  <c r="AB25" i="184"/>
  <c r="AB27" i="184"/>
  <c r="AB28" i="184"/>
  <c r="AB29" i="184"/>
  <c r="AB30" i="184"/>
  <c r="AB31" i="184"/>
  <c r="AB32" i="184"/>
  <c r="AB33" i="184"/>
  <c r="AB34" i="184"/>
  <c r="AB35" i="184"/>
  <c r="AB36" i="184"/>
  <c r="AB38" i="184"/>
  <c r="AB39" i="184"/>
  <c r="AB40" i="184"/>
  <c r="AB41" i="184"/>
  <c r="AB42" i="184"/>
  <c r="AB43" i="184"/>
  <c r="AB44" i="184"/>
  <c r="AB45" i="184"/>
  <c r="AB47" i="184"/>
  <c r="AB48" i="184"/>
  <c r="AB49" i="184"/>
  <c r="AB50" i="184"/>
  <c r="AB51" i="184"/>
  <c r="AB52" i="184"/>
  <c r="AB53" i="184"/>
  <c r="AB54" i="184"/>
  <c r="AB55" i="184"/>
  <c r="AB56" i="184"/>
  <c r="AB57" i="184"/>
  <c r="AB59" i="184"/>
  <c r="AB60" i="184"/>
  <c r="AB61" i="184"/>
  <c r="AB62" i="184"/>
  <c r="AB63" i="184"/>
  <c r="AB64" i="184"/>
  <c r="AB65" i="184"/>
  <c r="AB66" i="184"/>
  <c r="AB68" i="184"/>
  <c r="AB69" i="184"/>
  <c r="AB70" i="184"/>
  <c r="AB71" i="184"/>
  <c r="AB72" i="184"/>
  <c r="AB73" i="184"/>
  <c r="AB74" i="184"/>
  <c r="AB75" i="184"/>
  <c r="AB76" i="184"/>
  <c r="AB77" i="184"/>
  <c r="AB78" i="184"/>
  <c r="AB79" i="184"/>
  <c r="AB80" i="184"/>
  <c r="AB81" i="184"/>
  <c r="AB82" i="184"/>
  <c r="AB83" i="184"/>
  <c r="AB85" i="184"/>
  <c r="AB86" i="184"/>
  <c r="AB87" i="184"/>
  <c r="AB88" i="184"/>
  <c r="AB89" i="184"/>
  <c r="AB90" i="184"/>
  <c r="AB91" i="184"/>
  <c r="AB92" i="184"/>
  <c r="AB94" i="184"/>
  <c r="AB95" i="184"/>
  <c r="AB96" i="184"/>
  <c r="AB97" i="184"/>
  <c r="AB98" i="184"/>
  <c r="AB99" i="184"/>
  <c r="AB100" i="184"/>
  <c r="AB101" i="184"/>
  <c r="AB102" i="184"/>
  <c r="AB103" i="184"/>
  <c r="AB104" i="184"/>
  <c r="AB105" i="184"/>
  <c r="AB107" i="184"/>
  <c r="AB108" i="184"/>
  <c r="AB109" i="184"/>
  <c r="AB110" i="184"/>
  <c r="AB111" i="184"/>
  <c r="AB112" i="184"/>
  <c r="AB113" i="184"/>
  <c r="AB114" i="184"/>
  <c r="AB116" i="184"/>
  <c r="AB117" i="184"/>
  <c r="AB118" i="184"/>
  <c r="AB119" i="184"/>
  <c r="AB120" i="184"/>
  <c r="AB121" i="184"/>
  <c r="AB122" i="184"/>
  <c r="AB123" i="184"/>
  <c r="AB124" i="184"/>
  <c r="AB125" i="184"/>
  <c r="AB126" i="184"/>
  <c r="AB127" i="184"/>
  <c r="AB128" i="184"/>
  <c r="AB130" i="184"/>
  <c r="AB131" i="184"/>
  <c r="AB132" i="184"/>
  <c r="AB133" i="184"/>
  <c r="AB134" i="184"/>
  <c r="AB135" i="184"/>
  <c r="AB136" i="184"/>
  <c r="AB137" i="184"/>
  <c r="AB138" i="184"/>
  <c r="AB139" i="184"/>
  <c r="AB141" i="184"/>
  <c r="AB142" i="184"/>
  <c r="AB143" i="184"/>
  <c r="AB144" i="184"/>
  <c r="AB145" i="184"/>
  <c r="AB146" i="184"/>
  <c r="AB147" i="184"/>
  <c r="AB149" i="184"/>
  <c r="AB150" i="184"/>
  <c r="AB151" i="184"/>
  <c r="AB152" i="184"/>
  <c r="AB153" i="184"/>
  <c r="AB154" i="184"/>
  <c r="AB155" i="184"/>
  <c r="AB156" i="184"/>
  <c r="AB158" i="184"/>
  <c r="AB159" i="184"/>
  <c r="AB160" i="184"/>
  <c r="AB161" i="184"/>
  <c r="AB162" i="184"/>
  <c r="AB163" i="184"/>
  <c r="AB164" i="184"/>
  <c r="AB165" i="184"/>
  <c r="AB166" i="184"/>
  <c r="AB168" i="184"/>
  <c r="AB169" i="184"/>
  <c r="AB170" i="184"/>
  <c r="AB171" i="184"/>
  <c r="AB172" i="184"/>
  <c r="AB173" i="184"/>
  <c r="AB174" i="184"/>
  <c r="AB175" i="184"/>
  <c r="AB177" i="184"/>
  <c r="AB178" i="184"/>
  <c r="AB179" i="184"/>
  <c r="AB180" i="184"/>
  <c r="AB181" i="184"/>
  <c r="AB182" i="184"/>
  <c r="AB183" i="184"/>
  <c r="AB185" i="184"/>
  <c r="AB186" i="184"/>
  <c r="AB187" i="184"/>
  <c r="AB188" i="184"/>
  <c r="AB189" i="184"/>
  <c r="AB190" i="184"/>
  <c r="AB191" i="184"/>
  <c r="AB192" i="184"/>
  <c r="AB194" i="184"/>
  <c r="AB195" i="184"/>
  <c r="AB196" i="184"/>
  <c r="AB197" i="184"/>
  <c r="AB198" i="184"/>
  <c r="AB199" i="184"/>
  <c r="AB200" i="184"/>
  <c r="AB201" i="184"/>
  <c r="AB202" i="184"/>
  <c r="AB203" i="184"/>
  <c r="AB204" i="184"/>
  <c r="AB205" i="184"/>
  <c r="AB206" i="184"/>
  <c r="AB207" i="184"/>
  <c r="AB208" i="184"/>
  <c r="AB209" i="184"/>
  <c r="AB211" i="184"/>
  <c r="AB212" i="184"/>
  <c r="AB213" i="184"/>
  <c r="AB214" i="184"/>
  <c r="AB215" i="184"/>
  <c r="AB216" i="184"/>
  <c r="AB217" i="184"/>
  <c r="AB218" i="184"/>
  <c r="AB220" i="184"/>
  <c r="AB221" i="184"/>
  <c r="AB222" i="184"/>
  <c r="AB223" i="184"/>
  <c r="AB224" i="184"/>
  <c r="AB225" i="184"/>
  <c r="AB226" i="184"/>
  <c r="AB227" i="184"/>
  <c r="AB228" i="184"/>
  <c r="AB229" i="184"/>
  <c r="AB230" i="184"/>
  <c r="AB231" i="184"/>
  <c r="AB232" i="184"/>
  <c r="AB234" i="184"/>
  <c r="AB235" i="184"/>
  <c r="AB236" i="184"/>
  <c r="AB237" i="184"/>
  <c r="AB238" i="184"/>
  <c r="AB239" i="184"/>
  <c r="AB240" i="184"/>
  <c r="AB241" i="184"/>
  <c r="AB243" i="184"/>
  <c r="AB244" i="184"/>
  <c r="AB245" i="184"/>
  <c r="AB246" i="184"/>
  <c r="AB247" i="184"/>
  <c r="AB248" i="184"/>
  <c r="AB249" i="184"/>
  <c r="AB250" i="184"/>
  <c r="AB252" i="184"/>
  <c r="AB253" i="184"/>
  <c r="AB254" i="184"/>
  <c r="AB255" i="184"/>
  <c r="AB256" i="184"/>
  <c r="AB257" i="184"/>
  <c r="AB258" i="184"/>
  <c r="AB259" i="184"/>
  <c r="AB260" i="184"/>
  <c r="AB261" i="184"/>
  <c r="AB262" i="184"/>
  <c r="AB263" i="184"/>
  <c r="AB264" i="184"/>
  <c r="AB265" i="184"/>
  <c r="AB266" i="184"/>
  <c r="AB267" i="184"/>
  <c r="AB268" i="184"/>
  <c r="AB269" i="184"/>
  <c r="AB270" i="184"/>
  <c r="AB271" i="184"/>
  <c r="AB272" i="184"/>
  <c r="AB273" i="184"/>
  <c r="AB275" i="184"/>
  <c r="AB276" i="184"/>
  <c r="AB277" i="184"/>
  <c r="AB278" i="184"/>
  <c r="AB279" i="184"/>
  <c r="AB280" i="184"/>
  <c r="AB281" i="184"/>
  <c r="AB282" i="184"/>
  <c r="AB283" i="184"/>
  <c r="AB284" i="184"/>
  <c r="AB285" i="184"/>
  <c r="AB286" i="184"/>
  <c r="AB287" i="184"/>
  <c r="AB288" i="184"/>
  <c r="AB289" i="184"/>
  <c r="AB290" i="184"/>
  <c r="AB291" i="184"/>
  <c r="AB292" i="184"/>
  <c r="AB293" i="184"/>
  <c r="AB295" i="184"/>
  <c r="AB296" i="184"/>
  <c r="AB297" i="184"/>
  <c r="AB299" i="184"/>
  <c r="AB300" i="184"/>
  <c r="AB301" i="184"/>
  <c r="AB303" i="184"/>
  <c r="AB304" i="184"/>
  <c r="AB305" i="184"/>
  <c r="AB306" i="184"/>
  <c r="AB307" i="184"/>
  <c r="AB308" i="184"/>
  <c r="AB309" i="184"/>
  <c r="AB310" i="184"/>
  <c r="AB311" i="184"/>
  <c r="AB312" i="184"/>
  <c r="AB313" i="184"/>
  <c r="AB314" i="184"/>
  <c r="AB315" i="184"/>
  <c r="AB316" i="184"/>
  <c r="AB318" i="184"/>
  <c r="AB319" i="184"/>
  <c r="AB320" i="184"/>
  <c r="AB321" i="184"/>
  <c r="AB322" i="184"/>
  <c r="AB323" i="184"/>
  <c r="AB324" i="184"/>
  <c r="AB325" i="184"/>
  <c r="AB327" i="184"/>
  <c r="AB328" i="184"/>
  <c r="AB329" i="184"/>
  <c r="AB331" i="184"/>
  <c r="AB333" i="184"/>
  <c r="AB335" i="184"/>
  <c r="AB337" i="184"/>
  <c r="AB339" i="184"/>
  <c r="AB340" i="184"/>
  <c r="AB341" i="184"/>
  <c r="AB343" i="184"/>
  <c r="AB344" i="184"/>
  <c r="AB345" i="184"/>
  <c r="AB346" i="184"/>
  <c r="AB347" i="184"/>
  <c r="AB348" i="184"/>
  <c r="AB349" i="184"/>
  <c r="AB350" i="184"/>
  <c r="AB351" i="184"/>
  <c r="AB352" i="184"/>
  <c r="AB353" i="184"/>
  <c r="AB354" i="184"/>
  <c r="AB355" i="184"/>
  <c r="AB356" i="184"/>
  <c r="AB357" i="184"/>
  <c r="AB358" i="184"/>
  <c r="AB359" i="184"/>
  <c r="AB360" i="184"/>
  <c r="AB361" i="184"/>
  <c r="AB363" i="184"/>
  <c r="AB364" i="184"/>
  <c r="AB365" i="184"/>
  <c r="AB367" i="184"/>
  <c r="AB368" i="184"/>
  <c r="AB369" i="184"/>
  <c r="AB370" i="184"/>
  <c r="AB371" i="184"/>
  <c r="AB372" i="184"/>
  <c r="AB373" i="184"/>
  <c r="AB375" i="184"/>
  <c r="AB376" i="184"/>
  <c r="AB377" i="184"/>
  <c r="AB378" i="184"/>
  <c r="AB379" i="184"/>
  <c r="AB380" i="184"/>
  <c r="AB381" i="184"/>
  <c r="AB382" i="184"/>
  <c r="AB383" i="184"/>
  <c r="AB384" i="184"/>
  <c r="AB385" i="184"/>
  <c r="AB386" i="184"/>
  <c r="AB387" i="184"/>
  <c r="AB388" i="184"/>
  <c r="AB389" i="184"/>
  <c r="AB390" i="184"/>
  <c r="AB391" i="184"/>
  <c r="AB392" i="184"/>
  <c r="AB393" i="184"/>
  <c r="AB394" i="184"/>
  <c r="AB396" i="184"/>
  <c r="AB397" i="184"/>
  <c r="AB398" i="184"/>
  <c r="AB399" i="184"/>
  <c r="AB400" i="184"/>
  <c r="AB401" i="184"/>
  <c r="AB402" i="184"/>
  <c r="AB403" i="184"/>
  <c r="AB404" i="184"/>
  <c r="AB405" i="184"/>
  <c r="AB406" i="184"/>
  <c r="AB407" i="184"/>
  <c r="AB408" i="184"/>
  <c r="AB409" i="184"/>
  <c r="AB410" i="184"/>
  <c r="AB411" i="184"/>
  <c r="AB412" i="184"/>
  <c r="AB413" i="184"/>
  <c r="AB414" i="184"/>
  <c r="AB415" i="184"/>
  <c r="AB416" i="184"/>
  <c r="AB417" i="184"/>
  <c r="AB418" i="184"/>
  <c r="AB419" i="184"/>
  <c r="AB421" i="184"/>
  <c r="AB422" i="184"/>
  <c r="AB423" i="184"/>
  <c r="AB424" i="184"/>
  <c r="AB425" i="184"/>
  <c r="AB426" i="184"/>
  <c r="AB427" i="184"/>
  <c r="AB428" i="184"/>
  <c r="AB429" i="184"/>
  <c r="AB430" i="184"/>
  <c r="AB431" i="184"/>
  <c r="AB432" i="184"/>
  <c r="AB433" i="184"/>
  <c r="AB434" i="184"/>
  <c r="AB435" i="184"/>
  <c r="AB436" i="184"/>
  <c r="AB437" i="184"/>
  <c r="AB438" i="184"/>
  <c r="AB439" i="184"/>
  <c r="AB440" i="184"/>
  <c r="AB441" i="184"/>
  <c r="AB442" i="184"/>
  <c r="AB443" i="184"/>
  <c r="AB444" i="184"/>
  <c r="AB445" i="184"/>
  <c r="AB446" i="184"/>
  <c r="AB447" i="184"/>
  <c r="AB448" i="184"/>
  <c r="AB449" i="184"/>
  <c r="AB450" i="184"/>
  <c r="AB451" i="184"/>
  <c r="AB452" i="184"/>
  <c r="AB453" i="184"/>
  <c r="AB454" i="184"/>
  <c r="AB455" i="184"/>
  <c r="AB456" i="184"/>
  <c r="AB457" i="184"/>
  <c r="AB458" i="184"/>
  <c r="AB459" i="184"/>
  <c r="AB460" i="184"/>
  <c r="AB461" i="184"/>
  <c r="AB462" i="184"/>
  <c r="AB463" i="184"/>
  <c r="AB464" i="184"/>
  <c r="AB465" i="184"/>
  <c r="AB466" i="184"/>
  <c r="AB467" i="184"/>
  <c r="AB468" i="184"/>
  <c r="AB469" i="184"/>
  <c r="AB470" i="184"/>
  <c r="AB471" i="184"/>
  <c r="AB472" i="184"/>
  <c r="AB474" i="184"/>
  <c r="AB475" i="184"/>
  <c r="AB476" i="184"/>
  <c r="AB477" i="184"/>
  <c r="AB478" i="184"/>
  <c r="AB479" i="184"/>
  <c r="AB480" i="184"/>
  <c r="AB481" i="184"/>
  <c r="AB482" i="184"/>
  <c r="AB483" i="184"/>
  <c r="AB484" i="184"/>
  <c r="AB486" i="184"/>
  <c r="AB487" i="184"/>
  <c r="AB488" i="184"/>
  <c r="AB489" i="184"/>
  <c r="AB490" i="184"/>
  <c r="AB491" i="184"/>
  <c r="AB492" i="184"/>
  <c r="AB493" i="184"/>
  <c r="AB494" i="184"/>
  <c r="AB496" i="184"/>
  <c r="AB497" i="184"/>
  <c r="AB499" i="184"/>
  <c r="AB501" i="184"/>
  <c r="AB503" i="184"/>
  <c r="AB508" i="184"/>
  <c r="AB509" i="184"/>
  <c r="AB510" i="184"/>
  <c r="AB511" i="184"/>
  <c r="AB512" i="184"/>
  <c r="AB513" i="184"/>
  <c r="AB514" i="184"/>
  <c r="AB515" i="184"/>
  <c r="AB516" i="184"/>
  <c r="AB517" i="184"/>
  <c r="AB518" i="184"/>
  <c r="AB519" i="184"/>
  <c r="AB520" i="184"/>
  <c r="AB522" i="184"/>
  <c r="AB523" i="184"/>
  <c r="AB524" i="184"/>
  <c r="AB525" i="184"/>
  <c r="AB526" i="184"/>
  <c r="AB527" i="184"/>
  <c r="AB528" i="184"/>
  <c r="AB529" i="184"/>
  <c r="AB531" i="184"/>
  <c r="AB532" i="184"/>
  <c r="AB533" i="184"/>
  <c r="AB536" i="184"/>
  <c r="AB537" i="184"/>
  <c r="AB538" i="184"/>
  <c r="AB539" i="184"/>
  <c r="AB540" i="184"/>
  <c r="AB542" i="184"/>
  <c r="AB543" i="184"/>
  <c r="AB545" i="184"/>
  <c r="AB547" i="184"/>
  <c r="AB548" i="184"/>
  <c r="AB549" i="184"/>
  <c r="V12" i="184"/>
  <c r="V13" i="184"/>
  <c r="V14" i="184"/>
  <c r="V15" i="184"/>
  <c r="V16" i="184"/>
  <c r="V17" i="184"/>
  <c r="V18" i="184"/>
  <c r="V19" i="184"/>
  <c r="V20" i="184"/>
  <c r="V21" i="184"/>
  <c r="V22" i="184"/>
  <c r="V23" i="184"/>
  <c r="V24" i="184"/>
  <c r="V25" i="184"/>
  <c r="V27" i="184"/>
  <c r="V28" i="184"/>
  <c r="V29" i="184"/>
  <c r="V30" i="184"/>
  <c r="V31" i="184"/>
  <c r="V32" i="184"/>
  <c r="V33" i="184"/>
  <c r="V34" i="184"/>
  <c r="V35" i="184"/>
  <c r="V36" i="184"/>
  <c r="V38" i="184"/>
  <c r="V39" i="184"/>
  <c r="V40" i="184"/>
  <c r="V41" i="184"/>
  <c r="V42" i="184"/>
  <c r="V43" i="184"/>
  <c r="V44" i="184"/>
  <c r="V45" i="184"/>
  <c r="V47" i="184"/>
  <c r="V48" i="184"/>
  <c r="V49" i="184"/>
  <c r="V50" i="184"/>
  <c r="V51" i="184"/>
  <c r="V52" i="184"/>
  <c r="V53" i="184"/>
  <c r="V54" i="184"/>
  <c r="V55" i="184"/>
  <c r="V56" i="184"/>
  <c r="V57" i="184"/>
  <c r="V59" i="184"/>
  <c r="V60" i="184"/>
  <c r="V61" i="184"/>
  <c r="V62" i="184"/>
  <c r="V63" i="184"/>
  <c r="V64" i="184"/>
  <c r="V65" i="184"/>
  <c r="V66" i="184"/>
  <c r="V68" i="184"/>
  <c r="V69" i="184"/>
  <c r="V70" i="184"/>
  <c r="V71" i="184"/>
  <c r="V72" i="184"/>
  <c r="V73" i="184"/>
  <c r="V74" i="184"/>
  <c r="V75" i="184"/>
  <c r="V76" i="184"/>
  <c r="V77" i="184"/>
  <c r="V78" i="184"/>
  <c r="V79" i="184"/>
  <c r="V80" i="184"/>
  <c r="V81" i="184"/>
  <c r="V82" i="184"/>
  <c r="V83" i="184"/>
  <c r="V85" i="184"/>
  <c r="V86" i="184"/>
  <c r="V87" i="184"/>
  <c r="V88" i="184"/>
  <c r="V89" i="184"/>
  <c r="V90" i="184"/>
  <c r="V91" i="184"/>
  <c r="V92" i="184"/>
  <c r="V94" i="184"/>
  <c r="V95" i="184"/>
  <c r="V96" i="184"/>
  <c r="V97" i="184"/>
  <c r="V98" i="184"/>
  <c r="V99" i="184"/>
  <c r="V100" i="184"/>
  <c r="V101" i="184"/>
  <c r="V102" i="184"/>
  <c r="V103" i="184"/>
  <c r="V104" i="184"/>
  <c r="V105" i="184"/>
  <c r="V107" i="184"/>
  <c r="V108" i="184"/>
  <c r="V109" i="184"/>
  <c r="V110" i="184"/>
  <c r="V111" i="184"/>
  <c r="V112" i="184"/>
  <c r="V113" i="184"/>
  <c r="V114" i="184"/>
  <c r="V116" i="184"/>
  <c r="V117" i="184"/>
  <c r="V118" i="184"/>
  <c r="V119" i="184"/>
  <c r="V120" i="184"/>
  <c r="V121" i="184"/>
  <c r="V122" i="184"/>
  <c r="V123" i="184"/>
  <c r="V124" i="184"/>
  <c r="V125" i="184"/>
  <c r="V126" i="184"/>
  <c r="V127" i="184"/>
  <c r="V128" i="184"/>
  <c r="V130" i="184"/>
  <c r="V131" i="184"/>
  <c r="V132" i="184"/>
  <c r="V133" i="184"/>
  <c r="V134" i="184"/>
  <c r="V135" i="184"/>
  <c r="V136" i="184"/>
  <c r="V137" i="184"/>
  <c r="V138" i="184"/>
  <c r="V139" i="184"/>
  <c r="V141" i="184"/>
  <c r="V142" i="184"/>
  <c r="V143" i="184"/>
  <c r="V144" i="184"/>
  <c r="V145" i="184"/>
  <c r="V146" i="184"/>
  <c r="V147" i="184"/>
  <c r="V149" i="184"/>
  <c r="V150" i="184"/>
  <c r="V151" i="184"/>
  <c r="V152" i="184"/>
  <c r="V153" i="184"/>
  <c r="V154" i="184"/>
  <c r="V155" i="184"/>
  <c r="V156" i="184"/>
  <c r="V158" i="184"/>
  <c r="V159" i="184"/>
  <c r="V160" i="184"/>
  <c r="V161" i="184"/>
  <c r="V162" i="184"/>
  <c r="V163" i="184"/>
  <c r="V164" i="184"/>
  <c r="V165" i="184"/>
  <c r="V166" i="184"/>
  <c r="V168" i="184"/>
  <c r="V169" i="184"/>
  <c r="V170" i="184"/>
  <c r="V171" i="184"/>
  <c r="V172" i="184"/>
  <c r="V173" i="184"/>
  <c r="V174" i="184"/>
  <c r="V175" i="184"/>
  <c r="V177" i="184"/>
  <c r="V178" i="184"/>
  <c r="V179" i="184"/>
  <c r="V180" i="184"/>
  <c r="V181" i="184"/>
  <c r="V182" i="184"/>
  <c r="V183" i="184"/>
  <c r="V185" i="184"/>
  <c r="V186" i="184"/>
  <c r="V187" i="184"/>
  <c r="V188" i="184"/>
  <c r="V189" i="184"/>
  <c r="V190" i="184"/>
  <c r="V191" i="184"/>
  <c r="V192" i="184"/>
  <c r="V194" i="184"/>
  <c r="V195" i="184"/>
  <c r="V196" i="184"/>
  <c r="V197" i="184"/>
  <c r="V198" i="184"/>
  <c r="V199" i="184"/>
  <c r="V200" i="184"/>
  <c r="V201" i="184"/>
  <c r="V202" i="184"/>
  <c r="V203" i="184"/>
  <c r="V204" i="184"/>
  <c r="V205" i="184"/>
  <c r="V206" i="184"/>
  <c r="V207" i="184"/>
  <c r="V208" i="184"/>
  <c r="V209" i="184"/>
  <c r="V211" i="184"/>
  <c r="V212" i="184"/>
  <c r="V213" i="184"/>
  <c r="V214" i="184"/>
  <c r="V215" i="184"/>
  <c r="V216" i="184"/>
  <c r="V217" i="184"/>
  <c r="V218" i="184"/>
  <c r="V220" i="184"/>
  <c r="V221" i="184"/>
  <c r="V222" i="184"/>
  <c r="V223" i="184"/>
  <c r="V224" i="184"/>
  <c r="V225" i="184"/>
  <c r="V226" i="184"/>
  <c r="V227" i="184"/>
  <c r="V228" i="184"/>
  <c r="V229" i="184"/>
  <c r="V230" i="184"/>
  <c r="V231" i="184"/>
  <c r="V232" i="184"/>
  <c r="V234" i="184"/>
  <c r="V235" i="184"/>
  <c r="V236" i="184"/>
  <c r="V237" i="184"/>
  <c r="V238" i="184"/>
  <c r="V239" i="184"/>
  <c r="V240" i="184"/>
  <c r="V241" i="184"/>
  <c r="V243" i="184"/>
  <c r="V244" i="184"/>
  <c r="V245" i="184"/>
  <c r="V246" i="184"/>
  <c r="V247" i="184"/>
  <c r="V248" i="184"/>
  <c r="V249" i="184"/>
  <c r="V250" i="184"/>
  <c r="V252" i="184"/>
  <c r="V253" i="184"/>
  <c r="V254" i="184"/>
  <c r="V255" i="184"/>
  <c r="V256" i="184"/>
  <c r="V257" i="184"/>
  <c r="V258" i="184"/>
  <c r="V259" i="184"/>
  <c r="V260" i="184"/>
  <c r="V261" i="184"/>
  <c r="V262" i="184"/>
  <c r="V263" i="184"/>
  <c r="V264" i="184"/>
  <c r="V265" i="184"/>
  <c r="V266" i="184"/>
  <c r="V267" i="184"/>
  <c r="V268" i="184"/>
  <c r="V269" i="184"/>
  <c r="V270" i="184"/>
  <c r="V271" i="184"/>
  <c r="V272" i="184"/>
  <c r="V273" i="184"/>
  <c r="V275" i="184"/>
  <c r="V276" i="184"/>
  <c r="V277" i="184"/>
  <c r="V278" i="184"/>
  <c r="V279" i="184"/>
  <c r="V280" i="184"/>
  <c r="V281" i="184"/>
  <c r="V282" i="184"/>
  <c r="V283" i="184"/>
  <c r="V284" i="184"/>
  <c r="V285" i="184"/>
  <c r="V286" i="184"/>
  <c r="V287" i="184"/>
  <c r="V288" i="184"/>
  <c r="V289" i="184"/>
  <c r="V290" i="184"/>
  <c r="V291" i="184"/>
  <c r="V292" i="184"/>
  <c r="V293" i="184"/>
  <c r="V295" i="184"/>
  <c r="V296" i="184"/>
  <c r="V297" i="184"/>
  <c r="V299" i="184"/>
  <c r="V300" i="184"/>
  <c r="V301" i="184"/>
  <c r="V303" i="184"/>
  <c r="V304" i="184"/>
  <c r="V305" i="184"/>
  <c r="V306" i="184"/>
  <c r="V307" i="184"/>
  <c r="V308" i="184"/>
  <c r="V309" i="184"/>
  <c r="V310" i="184"/>
  <c r="V311" i="184"/>
  <c r="V312" i="184"/>
  <c r="V313" i="184"/>
  <c r="V314" i="184"/>
  <c r="V315" i="184"/>
  <c r="V316" i="184"/>
  <c r="V318" i="184"/>
  <c r="V319" i="184"/>
  <c r="V320" i="184"/>
  <c r="V321" i="184"/>
  <c r="V322" i="184"/>
  <c r="V323" i="184"/>
  <c r="V324" i="184"/>
  <c r="V325" i="184"/>
  <c r="V327" i="184"/>
  <c r="V328" i="184"/>
  <c r="V329" i="184"/>
  <c r="V331" i="184"/>
  <c r="V333" i="184"/>
  <c r="V335" i="184"/>
  <c r="V337" i="184"/>
  <c r="V339" i="184"/>
  <c r="V340" i="184"/>
  <c r="V341" i="184"/>
  <c r="V343" i="184"/>
  <c r="V344" i="184"/>
  <c r="V345" i="184"/>
  <c r="V346" i="184"/>
  <c r="V347" i="184"/>
  <c r="V348" i="184"/>
  <c r="V349" i="184"/>
  <c r="V350" i="184"/>
  <c r="V351" i="184"/>
  <c r="V352" i="184"/>
  <c r="V353" i="184"/>
  <c r="V354" i="184"/>
  <c r="V355" i="184"/>
  <c r="V356" i="184"/>
  <c r="V357" i="184"/>
  <c r="V358" i="184"/>
  <c r="V359" i="184"/>
  <c r="V360" i="184"/>
  <c r="V361" i="184"/>
  <c r="V363" i="184"/>
  <c r="V364" i="184"/>
  <c r="V365" i="184"/>
  <c r="V367" i="184"/>
  <c r="V368" i="184"/>
  <c r="V369" i="184"/>
  <c r="V370" i="184"/>
  <c r="V371" i="184"/>
  <c r="V372" i="184"/>
  <c r="V373" i="184"/>
  <c r="V375" i="184"/>
  <c r="V376" i="184"/>
  <c r="V377" i="184"/>
  <c r="V378" i="184"/>
  <c r="V379" i="184"/>
  <c r="V380" i="184"/>
  <c r="V381" i="184"/>
  <c r="V382" i="184"/>
  <c r="V383" i="184"/>
  <c r="V384" i="184"/>
  <c r="V385" i="184"/>
  <c r="V386" i="184"/>
  <c r="V387" i="184"/>
  <c r="V388" i="184"/>
  <c r="V389" i="184"/>
  <c r="V390" i="184"/>
  <c r="V391" i="184"/>
  <c r="V392" i="184"/>
  <c r="V393" i="184"/>
  <c r="V394" i="184"/>
  <c r="V396" i="184"/>
  <c r="V397" i="184"/>
  <c r="V398" i="184"/>
  <c r="V399" i="184"/>
  <c r="V400" i="184"/>
  <c r="V401" i="184"/>
  <c r="V402" i="184"/>
  <c r="V403" i="184"/>
  <c r="V404" i="184"/>
  <c r="V405" i="184"/>
  <c r="V406" i="184"/>
  <c r="V407" i="184"/>
  <c r="V408" i="184"/>
  <c r="V409" i="184"/>
  <c r="V410" i="184"/>
  <c r="V411" i="184"/>
  <c r="V412" i="184"/>
  <c r="V413" i="184"/>
  <c r="V414" i="184"/>
  <c r="V415" i="184"/>
  <c r="V416" i="184"/>
  <c r="V417" i="184"/>
  <c r="V418" i="184"/>
  <c r="V419" i="184"/>
  <c r="V421" i="184"/>
  <c r="V422" i="184"/>
  <c r="V423" i="184"/>
  <c r="V424" i="184"/>
  <c r="V425" i="184"/>
  <c r="V426" i="184"/>
  <c r="V427" i="184"/>
  <c r="V428" i="184"/>
  <c r="V429" i="184"/>
  <c r="V430" i="184"/>
  <c r="V431" i="184"/>
  <c r="V432" i="184"/>
  <c r="V433" i="184"/>
  <c r="V434" i="184"/>
  <c r="V435" i="184"/>
  <c r="V436" i="184"/>
  <c r="V437" i="184"/>
  <c r="V438" i="184"/>
  <c r="V439" i="184"/>
  <c r="V440" i="184"/>
  <c r="V441" i="184"/>
  <c r="V442" i="184"/>
  <c r="V443" i="184"/>
  <c r="V444" i="184"/>
  <c r="V445" i="184"/>
  <c r="V446" i="184"/>
  <c r="V447" i="184"/>
  <c r="V448" i="184"/>
  <c r="V449" i="184"/>
  <c r="V450" i="184"/>
  <c r="V451" i="184"/>
  <c r="V452" i="184"/>
  <c r="V453" i="184"/>
  <c r="V454" i="184"/>
  <c r="V455" i="184"/>
  <c r="V456" i="184"/>
  <c r="V457" i="184"/>
  <c r="V458" i="184"/>
  <c r="V459" i="184"/>
  <c r="V460" i="184"/>
  <c r="V461" i="184"/>
  <c r="V462" i="184"/>
  <c r="V463" i="184"/>
  <c r="V464" i="184"/>
  <c r="V465" i="184"/>
  <c r="V466" i="184"/>
  <c r="V467" i="184"/>
  <c r="V468" i="184"/>
  <c r="V469" i="184"/>
  <c r="V470" i="184"/>
  <c r="V471" i="184"/>
  <c r="V472" i="184"/>
  <c r="V474" i="184"/>
  <c r="V475" i="184"/>
  <c r="V476" i="184"/>
  <c r="V477" i="184"/>
  <c r="V478" i="184"/>
  <c r="V479" i="184"/>
  <c r="V480" i="184"/>
  <c r="V481" i="184"/>
  <c r="V482" i="184"/>
  <c r="V483" i="184"/>
  <c r="V484" i="184"/>
  <c r="V486" i="184"/>
  <c r="V487" i="184"/>
  <c r="V488" i="184"/>
  <c r="V489" i="184"/>
  <c r="V490" i="184"/>
  <c r="V491" i="184"/>
  <c r="V492" i="184"/>
  <c r="V493" i="184"/>
  <c r="V494" i="184"/>
  <c r="V496" i="184"/>
  <c r="V497" i="184"/>
  <c r="V499" i="184"/>
  <c r="V501" i="184"/>
  <c r="V503" i="184"/>
  <c r="V505" i="184"/>
  <c r="V508" i="184"/>
  <c r="V509" i="184"/>
  <c r="V510" i="184"/>
  <c r="V511" i="184"/>
  <c r="V512" i="184"/>
  <c r="V513" i="184"/>
  <c r="V514" i="184"/>
  <c r="V515" i="184"/>
  <c r="V516" i="184"/>
  <c r="V517" i="184"/>
  <c r="V518" i="184"/>
  <c r="V519" i="184"/>
  <c r="V520" i="184"/>
  <c r="V522" i="184"/>
  <c r="V523" i="184"/>
  <c r="V524" i="184"/>
  <c r="V525" i="184"/>
  <c r="V526" i="184"/>
  <c r="V527" i="184"/>
  <c r="V528" i="184"/>
  <c r="V529" i="184"/>
  <c r="V531" i="184"/>
  <c r="V532" i="184"/>
  <c r="V533" i="184"/>
  <c r="V536" i="184"/>
  <c r="V537" i="184"/>
  <c r="V538" i="184"/>
  <c r="V539" i="184"/>
  <c r="V540" i="184"/>
  <c r="V542" i="184"/>
  <c r="V543" i="184"/>
  <c r="V545" i="184"/>
  <c r="V547" i="184"/>
  <c r="V548" i="184"/>
  <c r="V549" i="184"/>
  <c r="P12" i="184"/>
  <c r="P13" i="184"/>
  <c r="P14" i="184"/>
  <c r="P15" i="184"/>
  <c r="P16" i="184"/>
  <c r="P17" i="184"/>
  <c r="P18" i="184"/>
  <c r="P19" i="184"/>
  <c r="P20" i="184"/>
  <c r="P21" i="184"/>
  <c r="P22" i="184"/>
  <c r="P23" i="184"/>
  <c r="P24" i="184"/>
  <c r="P25" i="184"/>
  <c r="P27" i="184"/>
  <c r="P28" i="184"/>
  <c r="P29" i="184"/>
  <c r="P30" i="184"/>
  <c r="P31" i="184"/>
  <c r="P32" i="184"/>
  <c r="P33" i="184"/>
  <c r="P34" i="184"/>
  <c r="P35" i="184"/>
  <c r="P36" i="184"/>
  <c r="P38" i="184"/>
  <c r="P39" i="184"/>
  <c r="P40" i="184"/>
  <c r="P41" i="184"/>
  <c r="P42" i="184"/>
  <c r="P43" i="184"/>
  <c r="P44" i="184"/>
  <c r="P45" i="184"/>
  <c r="P47" i="184"/>
  <c r="P48" i="184"/>
  <c r="P49" i="184"/>
  <c r="P50" i="184"/>
  <c r="P51" i="184"/>
  <c r="P52" i="184"/>
  <c r="P53" i="184"/>
  <c r="P54" i="184"/>
  <c r="P55" i="184"/>
  <c r="P56" i="184"/>
  <c r="P57" i="184"/>
  <c r="P59" i="184"/>
  <c r="P60" i="184"/>
  <c r="P61" i="184"/>
  <c r="P62" i="184"/>
  <c r="P63" i="184"/>
  <c r="P64" i="184"/>
  <c r="P65" i="184"/>
  <c r="P66" i="184"/>
  <c r="P68" i="184"/>
  <c r="P69" i="184"/>
  <c r="P70" i="184"/>
  <c r="P71" i="184"/>
  <c r="P72" i="184"/>
  <c r="P73" i="184"/>
  <c r="P74" i="184"/>
  <c r="P75" i="184"/>
  <c r="P76" i="184"/>
  <c r="P77" i="184"/>
  <c r="P78" i="184"/>
  <c r="P79" i="184"/>
  <c r="P80" i="184"/>
  <c r="P81" i="184"/>
  <c r="P82" i="184"/>
  <c r="P83" i="184"/>
  <c r="P85" i="184"/>
  <c r="P86" i="184"/>
  <c r="P87" i="184"/>
  <c r="P88" i="184"/>
  <c r="P89" i="184"/>
  <c r="P90" i="184"/>
  <c r="P91" i="184"/>
  <c r="P92" i="184"/>
  <c r="P94" i="184"/>
  <c r="P95" i="184"/>
  <c r="P96" i="184"/>
  <c r="P97" i="184"/>
  <c r="P98" i="184"/>
  <c r="P99" i="184"/>
  <c r="P100" i="184"/>
  <c r="P101" i="184"/>
  <c r="P102" i="184"/>
  <c r="P103" i="184"/>
  <c r="P104" i="184"/>
  <c r="P105" i="184"/>
  <c r="P107" i="184"/>
  <c r="P108" i="184"/>
  <c r="P109" i="184"/>
  <c r="P110" i="184"/>
  <c r="P111" i="184"/>
  <c r="P112" i="184"/>
  <c r="P113" i="184"/>
  <c r="P114" i="184"/>
  <c r="P116" i="184"/>
  <c r="P117" i="184"/>
  <c r="P118" i="184"/>
  <c r="P119" i="184"/>
  <c r="P120" i="184"/>
  <c r="P121" i="184"/>
  <c r="P122" i="184"/>
  <c r="P123" i="184"/>
  <c r="P124" i="184"/>
  <c r="P125" i="184"/>
  <c r="P126" i="184"/>
  <c r="P127" i="184"/>
  <c r="P128" i="184"/>
  <c r="P130" i="184"/>
  <c r="P131" i="184"/>
  <c r="P132" i="184"/>
  <c r="P133" i="184"/>
  <c r="P134" i="184"/>
  <c r="P135" i="184"/>
  <c r="P136" i="184"/>
  <c r="P137" i="184"/>
  <c r="P138" i="184"/>
  <c r="P139" i="184"/>
  <c r="P141" i="184"/>
  <c r="P142" i="184"/>
  <c r="P143" i="184"/>
  <c r="P144" i="184"/>
  <c r="P145" i="184"/>
  <c r="P146" i="184"/>
  <c r="P147" i="184"/>
  <c r="P149" i="184"/>
  <c r="P150" i="184"/>
  <c r="P151" i="184"/>
  <c r="P152" i="184"/>
  <c r="P153" i="184"/>
  <c r="P154" i="184"/>
  <c r="P155" i="184"/>
  <c r="P156" i="184"/>
  <c r="P158" i="184"/>
  <c r="P159" i="184"/>
  <c r="P160" i="184"/>
  <c r="P161" i="184"/>
  <c r="P162" i="184"/>
  <c r="P163" i="184"/>
  <c r="P164" i="184"/>
  <c r="P165" i="184"/>
  <c r="P166" i="184"/>
  <c r="P168" i="184"/>
  <c r="P169" i="184"/>
  <c r="P170" i="184"/>
  <c r="P171" i="184"/>
  <c r="P172" i="184"/>
  <c r="P173" i="184"/>
  <c r="P174" i="184"/>
  <c r="P175" i="184"/>
  <c r="P177" i="184"/>
  <c r="P178" i="184"/>
  <c r="P179" i="184"/>
  <c r="P180" i="184"/>
  <c r="P181" i="184"/>
  <c r="P182" i="184"/>
  <c r="P183" i="184"/>
  <c r="P185" i="184"/>
  <c r="P186" i="184"/>
  <c r="P187" i="184"/>
  <c r="P188" i="184"/>
  <c r="P189" i="184"/>
  <c r="P190" i="184"/>
  <c r="P191" i="184"/>
  <c r="P192" i="184"/>
  <c r="P194" i="184"/>
  <c r="P195" i="184"/>
  <c r="P196" i="184"/>
  <c r="P198" i="184"/>
  <c r="P199" i="184"/>
  <c r="P200" i="184"/>
  <c r="P201" i="184"/>
  <c r="P202" i="184"/>
  <c r="P203" i="184"/>
  <c r="P204" i="184"/>
  <c r="P205" i="184"/>
  <c r="P206" i="184"/>
  <c r="P207" i="184"/>
  <c r="P208" i="184"/>
  <c r="P209" i="184"/>
  <c r="P211" i="184"/>
  <c r="P212" i="184"/>
  <c r="P213" i="184"/>
  <c r="P214" i="184"/>
  <c r="P215" i="184"/>
  <c r="P216" i="184"/>
  <c r="P217" i="184"/>
  <c r="P218" i="184"/>
  <c r="P220" i="184"/>
  <c r="P221" i="184"/>
  <c r="P222" i="184"/>
  <c r="P223" i="184"/>
  <c r="P224" i="184"/>
  <c r="P225" i="184"/>
  <c r="P226" i="184"/>
  <c r="P227" i="184"/>
  <c r="P228" i="184"/>
  <c r="P229" i="184"/>
  <c r="P230" i="184"/>
  <c r="P231" i="184"/>
  <c r="P232" i="184"/>
  <c r="P234" i="184"/>
  <c r="P235" i="184"/>
  <c r="P236" i="184"/>
  <c r="P237" i="184"/>
  <c r="P238" i="184"/>
  <c r="P239" i="184"/>
  <c r="P240" i="184"/>
  <c r="P241" i="184"/>
  <c r="P243" i="184"/>
  <c r="P244" i="184"/>
  <c r="P245" i="184"/>
  <c r="P246" i="184"/>
  <c r="P247" i="184"/>
  <c r="P248" i="184"/>
  <c r="P249" i="184"/>
  <c r="P250" i="184"/>
  <c r="P252" i="184"/>
  <c r="P253" i="184"/>
  <c r="P254" i="184"/>
  <c r="P255" i="184"/>
  <c r="P256" i="184"/>
  <c r="P257" i="184"/>
  <c r="P258" i="184"/>
  <c r="P259" i="184"/>
  <c r="P260" i="184"/>
  <c r="P261" i="184"/>
  <c r="P262" i="184"/>
  <c r="P263" i="184"/>
  <c r="P264" i="184"/>
  <c r="P265" i="184"/>
  <c r="P266" i="184"/>
  <c r="P267" i="184"/>
  <c r="P268" i="184"/>
  <c r="P269" i="184"/>
  <c r="P270" i="184"/>
  <c r="P271" i="184"/>
  <c r="P272" i="184"/>
  <c r="P273" i="184"/>
  <c r="P275" i="184"/>
  <c r="P276" i="184"/>
  <c r="P277" i="184"/>
  <c r="P278" i="184"/>
  <c r="P279" i="184"/>
  <c r="P280" i="184"/>
  <c r="P281" i="184"/>
  <c r="P282" i="184"/>
  <c r="P283" i="184"/>
  <c r="P284" i="184"/>
  <c r="P285" i="184"/>
  <c r="P286" i="184"/>
  <c r="P287" i="184"/>
  <c r="P288" i="184"/>
  <c r="P289" i="184"/>
  <c r="P290" i="184"/>
  <c r="P291" i="184"/>
  <c r="P292" i="184"/>
  <c r="P293" i="184"/>
  <c r="P295" i="184"/>
  <c r="P296" i="184"/>
  <c r="P297" i="184"/>
  <c r="P299" i="184"/>
  <c r="P300" i="184"/>
  <c r="P301" i="184"/>
  <c r="P303" i="184"/>
  <c r="P304" i="184"/>
  <c r="P305" i="184"/>
  <c r="P306" i="184"/>
  <c r="P307" i="184"/>
  <c r="P308" i="184"/>
  <c r="P309" i="184"/>
  <c r="P310" i="184"/>
  <c r="P311" i="184"/>
  <c r="P312" i="184"/>
  <c r="P313" i="184"/>
  <c r="P314" i="184"/>
  <c r="P315" i="184"/>
  <c r="P316" i="184"/>
  <c r="P318" i="184"/>
  <c r="P319" i="184"/>
  <c r="P320" i="184"/>
  <c r="P321" i="184"/>
  <c r="P322" i="184"/>
  <c r="P323" i="184"/>
  <c r="P324" i="184"/>
  <c r="P325" i="184"/>
  <c r="P327" i="184"/>
  <c r="P328" i="184"/>
  <c r="P329" i="184"/>
  <c r="P331" i="184"/>
  <c r="P333" i="184"/>
  <c r="P335" i="184"/>
  <c r="P337" i="184"/>
  <c r="P339" i="184"/>
  <c r="P340" i="184"/>
  <c r="P341" i="184"/>
  <c r="P343" i="184"/>
  <c r="P344" i="184"/>
  <c r="P345" i="184"/>
  <c r="P346" i="184"/>
  <c r="P347" i="184"/>
  <c r="P348" i="184"/>
  <c r="P349" i="184"/>
  <c r="P350" i="184"/>
  <c r="P351" i="184"/>
  <c r="P352" i="184"/>
  <c r="P353" i="184"/>
  <c r="P354" i="184"/>
  <c r="P355" i="184"/>
  <c r="P356" i="184"/>
  <c r="P357" i="184"/>
  <c r="P358" i="184"/>
  <c r="P359" i="184"/>
  <c r="P360" i="184"/>
  <c r="P361" i="184"/>
  <c r="P363" i="184"/>
  <c r="P364" i="184"/>
  <c r="P365" i="184"/>
  <c r="P367" i="184"/>
  <c r="P368" i="184"/>
  <c r="P369" i="184"/>
  <c r="P370" i="184"/>
  <c r="P371" i="184"/>
  <c r="P372" i="184"/>
  <c r="P373" i="184"/>
  <c r="P375" i="184"/>
  <c r="P376" i="184"/>
  <c r="P377" i="184"/>
  <c r="P378" i="184"/>
  <c r="P379" i="184"/>
  <c r="P380" i="184"/>
  <c r="P381" i="184"/>
  <c r="P382" i="184"/>
  <c r="P383" i="184"/>
  <c r="P384" i="184"/>
  <c r="P385" i="184"/>
  <c r="P386" i="184"/>
  <c r="P387" i="184"/>
  <c r="P388" i="184"/>
  <c r="P389" i="184"/>
  <c r="P390" i="184"/>
  <c r="P391" i="184"/>
  <c r="P392" i="184"/>
  <c r="P393" i="184"/>
  <c r="P394" i="184"/>
  <c r="P396" i="184"/>
  <c r="P397" i="184"/>
  <c r="P398" i="184"/>
  <c r="P399" i="184"/>
  <c r="P400" i="184"/>
  <c r="P401" i="184"/>
  <c r="P402" i="184"/>
  <c r="P403" i="184"/>
  <c r="P404" i="184"/>
  <c r="P405" i="184"/>
  <c r="P406" i="184"/>
  <c r="P407" i="184"/>
  <c r="P408" i="184"/>
  <c r="P409" i="184"/>
  <c r="P410" i="184"/>
  <c r="P411" i="184"/>
  <c r="P412" i="184"/>
  <c r="P413" i="184"/>
  <c r="P414" i="184"/>
  <c r="P415" i="184"/>
  <c r="P416" i="184"/>
  <c r="P417" i="184"/>
  <c r="P418" i="184"/>
  <c r="P419" i="184"/>
  <c r="P421" i="184"/>
  <c r="P422" i="184"/>
  <c r="P423" i="184"/>
  <c r="P424" i="184"/>
  <c r="P425" i="184"/>
  <c r="P426" i="184"/>
  <c r="P427" i="184"/>
  <c r="P428" i="184"/>
  <c r="P429" i="184"/>
  <c r="P430" i="184"/>
  <c r="P431" i="184"/>
  <c r="P432" i="184"/>
  <c r="P433" i="184"/>
  <c r="P434" i="184"/>
  <c r="P435" i="184"/>
  <c r="P436" i="184"/>
  <c r="P437" i="184"/>
  <c r="P438" i="184"/>
  <c r="P439" i="184"/>
  <c r="P440" i="184"/>
  <c r="P441" i="184"/>
  <c r="P442" i="184"/>
  <c r="P443" i="184"/>
  <c r="P444" i="184"/>
  <c r="P445" i="184"/>
  <c r="P446" i="184"/>
  <c r="P447" i="184"/>
  <c r="P448" i="184"/>
  <c r="P449" i="184"/>
  <c r="P450" i="184"/>
  <c r="P451" i="184"/>
  <c r="P452" i="184"/>
  <c r="P453" i="184"/>
  <c r="P454" i="184"/>
  <c r="P455" i="184"/>
  <c r="P456" i="184"/>
  <c r="P457" i="184"/>
  <c r="P458" i="184"/>
  <c r="P459" i="184"/>
  <c r="P460" i="184"/>
  <c r="P461" i="184"/>
  <c r="P462" i="184"/>
  <c r="P463" i="184"/>
  <c r="P464" i="184"/>
  <c r="P465" i="184"/>
  <c r="P466" i="184"/>
  <c r="P467" i="184"/>
  <c r="P468" i="184"/>
  <c r="P469" i="184"/>
  <c r="P470" i="184"/>
  <c r="P471" i="184"/>
  <c r="P472" i="184"/>
  <c r="P474" i="184"/>
  <c r="P475" i="184"/>
  <c r="P476" i="184"/>
  <c r="P477" i="184"/>
  <c r="P478" i="184"/>
  <c r="P479" i="184"/>
  <c r="P480" i="184"/>
  <c r="P481" i="184"/>
  <c r="P482" i="184"/>
  <c r="P483" i="184"/>
  <c r="P484" i="184"/>
  <c r="P486" i="184"/>
  <c r="P487" i="184"/>
  <c r="P488" i="184"/>
  <c r="P489" i="184"/>
  <c r="P490" i="184"/>
  <c r="P491" i="184"/>
  <c r="P492" i="184"/>
  <c r="P493" i="184"/>
  <c r="P494" i="184"/>
  <c r="P496" i="184"/>
  <c r="P497" i="184"/>
  <c r="P499" i="184"/>
  <c r="P501" i="184"/>
  <c r="P503" i="184"/>
  <c r="P505" i="184"/>
  <c r="P508" i="184"/>
  <c r="P509" i="184"/>
  <c r="P510" i="184"/>
  <c r="P511" i="184"/>
  <c r="P512" i="184"/>
  <c r="P513" i="184"/>
  <c r="P514" i="184"/>
  <c r="P515" i="184"/>
  <c r="P516" i="184"/>
  <c r="P517" i="184"/>
  <c r="P518" i="184"/>
  <c r="P519" i="184"/>
  <c r="P520" i="184"/>
  <c r="P522" i="184"/>
  <c r="P523" i="184"/>
  <c r="P524" i="184"/>
  <c r="P525" i="184"/>
  <c r="P526" i="184"/>
  <c r="P527" i="184"/>
  <c r="P528" i="184"/>
  <c r="P529" i="184"/>
  <c r="P531" i="184"/>
  <c r="P532" i="184"/>
  <c r="P533" i="184"/>
  <c r="P536" i="184"/>
  <c r="P537" i="184"/>
  <c r="P538" i="184"/>
  <c r="P539" i="184"/>
  <c r="P540" i="184"/>
  <c r="P542" i="184"/>
  <c r="P543" i="184"/>
  <c r="P545" i="184"/>
  <c r="P547" i="184"/>
  <c r="P548" i="184"/>
  <c r="P549" i="184"/>
  <c r="O546" i="184"/>
  <c r="O544" i="184"/>
  <c r="O541" i="184"/>
  <c r="O535" i="184"/>
  <c r="O534" i="184"/>
  <c r="O530" i="184"/>
  <c r="O521" i="184"/>
  <c r="O506" i="184"/>
  <c r="O504" i="184"/>
  <c r="O502" i="184"/>
  <c r="O500" i="184"/>
  <c r="O498" i="184"/>
  <c r="O495" i="184"/>
  <c r="O485" i="184"/>
  <c r="O473" i="184"/>
  <c r="O420" i="184"/>
  <c r="O395" i="184"/>
  <c r="K379" i="184"/>
  <c r="O374" i="184"/>
  <c r="O366" i="184"/>
  <c r="O362" i="184"/>
  <c r="O342" i="184"/>
  <c r="O338" i="184"/>
  <c r="O336" i="184"/>
  <c r="O334" i="184"/>
  <c r="O332" i="184"/>
  <c r="O330" i="184"/>
  <c r="O326" i="184"/>
  <c r="O317" i="184"/>
  <c r="O302" i="184"/>
  <c r="O298" i="184"/>
  <c r="O294" i="184"/>
  <c r="O274" i="184"/>
  <c r="O251" i="184"/>
  <c r="O242" i="184"/>
  <c r="O233" i="184"/>
  <c r="O219" i="184"/>
  <c r="O210" i="184"/>
  <c r="O193" i="184"/>
  <c r="O184" i="184"/>
  <c r="O176" i="184"/>
  <c r="O157" i="184"/>
  <c r="O140" i="184"/>
  <c r="O129" i="184"/>
  <c r="O115" i="184"/>
  <c r="O93" i="184"/>
  <c r="O67" i="184"/>
  <c r="O58" i="184"/>
  <c r="O46" i="184"/>
  <c r="O37" i="184"/>
  <c r="O26" i="184"/>
</calcChain>
</file>

<file path=xl/sharedStrings.xml><?xml version="1.0" encoding="utf-8"?>
<sst xmlns="http://schemas.openxmlformats.org/spreadsheetml/2006/main" count="4960" uniqueCount="338">
  <si>
    <t>ITEM</t>
  </si>
  <si>
    <t xml:space="preserve">V/R  UNITARIO SIN IVA </t>
  </si>
  <si>
    <t>IVA (SI APLICA)</t>
  </si>
  <si>
    <t>UNIDAD DE MEDIDA</t>
  </si>
  <si>
    <t>CANTIDAD</t>
  </si>
  <si>
    <t xml:space="preserve">TOTAL COTIZACIÒN </t>
  </si>
  <si>
    <t>Agradezco la atenciòn prestada a la siguiente solicitud,</t>
  </si>
  <si>
    <t>UNIDAD</t>
  </si>
  <si>
    <t>DESCRIPCIÓN DETALLADA DEL ELEMENTO</t>
  </si>
  <si>
    <t>VIGENCIA COTIZACIÓN :  (3 )(MESES)</t>
  </si>
  <si>
    <t>SERVICIO</t>
  </si>
  <si>
    <t>REPUESTOS</t>
  </si>
  <si>
    <t>JUEGO</t>
  </si>
  <si>
    <t>KIT</t>
  </si>
  <si>
    <t>SERVICIO, MANTENIMIENTO DEL SISTEMA DE AUTOCARPADO MECANICO COMPLETO INCLUYE:</t>
  </si>
  <si>
    <t xml:space="preserve">UNIDAD </t>
  </si>
  <si>
    <t xml:space="preserve">TUBERIA EN 1,5 ESPESOR 2MM </t>
  </si>
  <si>
    <t>ARANDELAS DE PROTECCION EN TUBO DELANTERO PARTE SUPERIOR PARA ENCARRILAR CARPA</t>
  </si>
  <si>
    <t xml:space="preserve">PIÑONES CONICOS EN ACERO TIPO PLANETARIO </t>
  </si>
  <si>
    <t xml:space="preserve">MANIVELA EN VARRILLA DE 5/8, PARA MANIPULACION  DE SISTEMA </t>
  </si>
  <si>
    <t xml:space="preserve">RESORTES TIPO  PESADO  PARA EXPANSIÓN DE CARPA </t>
  </si>
  <si>
    <t>CHUMACERAS DE  UNA PULGADA</t>
  </si>
  <si>
    <t>ANCLAJES CON PLATINA PARA TUBO HABATIBLE</t>
  </si>
  <si>
    <t xml:space="preserve">CARPA ULTRA LONA 800 MEDIDAS CON ALETAS LATERALES </t>
  </si>
  <si>
    <t>MODULO  ELECTRONICO  DEL MOTOR  REF 34072067</t>
  </si>
  <si>
    <t>CINTAS RETROREFLECTIVAS  OBLIGATORIAS PARA LOS VEHICULOS DE CARGAR  Y TRANSPORTE DE ACUERDO  ALA RESOLUCION 3246 DEL 2018</t>
  </si>
  <si>
    <t>BOCIN  RUEDAS TRASERAS REFERENCIA 588760C1/C106-6468</t>
  </si>
  <si>
    <t xml:space="preserve">JUEGO </t>
  </si>
  <si>
    <t>ESQUINERAS CUCHILLA HOJA TOPADORA MOTONIVELADORA CAT  120K  REFERENCIA   8E-5529</t>
  </si>
  <si>
    <t>SENSOR DE LA PRESION DE AIRE DE LA SERBO TRANMISION  REFERENCIAS 224-4536</t>
  </si>
  <si>
    <t>ESCTRIBOS DE CABINA CON  PELDAÑO REFERENCIA  295-2923</t>
  </si>
  <si>
    <t>FILTRO DE ACEITE HIDRAULICO REFERENCIA 1R0774</t>
  </si>
  <si>
    <t>FILTRO REFERENCIA  P551807</t>
  </si>
  <si>
    <t>FILTRO  REFERENCIA   BF1399-SP</t>
  </si>
  <si>
    <t>FILTRO REFERENCIA   BF7735</t>
  </si>
  <si>
    <t>FILTRO REFERENCIA  RS3996</t>
  </si>
  <si>
    <t>FILTRO REFERENCIA  RS3997</t>
  </si>
  <si>
    <t>SELLO DE LOS CILINDROS HIDRAULICO DE GIRO DEL EQUIPO DE EXCAVACION</t>
  </si>
  <si>
    <t>EMPAQUE DE LA CULATA DEL MOTOR REFERENCIA 310-8520</t>
  </si>
  <si>
    <t>BATALLON DE INGENIEROS Nª13" GENERAL ANTONIO BARAYA"</t>
  </si>
  <si>
    <t>UND</t>
  </si>
  <si>
    <t>DESCRIPCIÓN:   VOLQUETA INTERNACIONAL 7600     6X4
NUMERO DE INVENTARIO :   8004030000000000001132980
IDENTIFICACION DEL ACTIVO FIJO:   167500000344
SERIE:    3HTWYAHTX9N095200
MODELO:    2009
EMPADRONAMIENTO:   EJC-BR13-FD-00287</t>
  </si>
  <si>
    <t>DESCRIPCIÓN:   VOLQUETA  WORKSTAR 7600     6X4
NUMERO DE INVENTARIO :  8004030000000000002113056
IDENTIFICACION DEL ACTIVO FIJO:   167500000176
SERIE: 3HTWYAHT2DN300551
MODELO: 2013
EMPADRONAMIENTO:   EJC-BIBYA-FD-00536</t>
  </si>
  <si>
    <t>DESCRIPCIÓN:   VOLQUETA INTERNACIONAL 7600     6X4
NUMERO DE INVENTARIO: 8004030000000000002113057
IDENTIFICACION DEL ACTIVO FIJO : 167500000177
SERIE:     3HTWYAHT3DN282674
MODELO:  2013
EMPADRONAMIENTO:   EJC-BIBYA-FD-00537</t>
  </si>
  <si>
    <t>DESCRIPCIÓN:   VOLQUETA WORKSTAR 7600     6X4
NUMERO DE INVENTARIO :  8004030000000000001921559
IDENTIFICACION DEL ACTIVO FIJO : 167500000169
SERIE:   3HTWYAHT3CN086555
MODELO:   2002
EMPADRONAMIENTO:   EJC-BR13-FD-00457</t>
  </si>
  <si>
    <t>DESCRIPCIÓN:   VOLQUETA INTERNACIONAL 7600     6X4
NUMERO DE INVENTARIO :  8004030000000000001921558
IDENTIFICACION DEL ACTIVO FIJO :  167500000168
SERIE:   3HTWYAHT9CN086592
MODELO: 2012
EMPADRONAMIENTO:   EJC-BR13-FD-00456</t>
  </si>
  <si>
    <t>DESCRIPCIÓN:   VOLQUETA INTERNACIONAL 7600     6X4
NUMERO DE INVENTARIO :8004030000000000001921560
IDENTIFICACION DEL ACTIVO FIJO:  167500000170
SERIE: 3HTWYAHT2CN086563
MODELO:   2012
EMPADRONAMIENTO:  EJC-BR13-FD-00458</t>
  </si>
  <si>
    <t>DESCRIPCIÓN:   VOLQUETA INTERNACIONAL 7600     6X4
NUMERO DE INVENTARIO:   8004030000000000001921561
IDENTIFICACION DEL ACTIVO FIJO : 167500000171
SERIE:   3HTWYAHT1CN086571
MODELO:   2012
EMPADRONAMIENTO:   EJC-BR13-FD-00459</t>
  </si>
  <si>
    <t>DESCRIPCIÓN:   VOLQUETA INTERNACIONAL 7600     6X4
NUMERO DE INVENTARIO   8004030000000000001921564
IDENTIFICACION DEL ACTIVO FIJO  167500000174
SERIE:  3HTWYAHT3CN086586
MODELO:  2012
EMPADRONAMIENTO:   EJC-BIBYA-FD-00511</t>
  </si>
  <si>
    <t>DESCRIPCIÓN:   VOLQUETA INTERNACIONAL 7600     6X4
NUMERO DE INVENTARIO : 8004030000000000001921562
IDENTIFICACION DEL ACTIVO FIJO : 167500000172
SERIE: 3HTWYAHT1CN086585
MODELO:  2012
EMPADRONAMIENTO: EJC-BR13-FD-00460</t>
  </si>
  <si>
    <t>DESCRIPCIÓN:   GRUA HIDRAULICA INTERNACIONAL 7600     6X4
NUMERO DE INVENTARIO :  8004030000000000001937763
IDENTIFICACION DEL ACTIVO FIJO  167500000149
SERIE: 3HTWYAHT2CN085493
MODELO:  2012
EMPADRONAMIENTO: EJC-BR13-JA-00025</t>
  </si>
  <si>
    <t>DESCRIPCIÓN:   CAMION GRUA  INTERNACIONAL 7600     6X4
NUMERO DE INVENTARIO  8004030000000000001132983
IDENTIFICACION DEL ACTIVO FIJO  167500000153
SERIE: 3HTWYAHT79N062719
MODELO:  2008
EMPADRONAMIENTO:  EJC-BR13-JA-00012</t>
  </si>
  <si>
    <t>DESCRIPCIÓN:   TRACTO CAMION INTER 9400
NUMERO DE INVENTARIO  :   8004030000000000001159214
IDENTIFICACION DEL ACTIVO FIJO  : 167500000158
SERIE:   3HSCNAPT2AN174141
MODELO:   2009
EMPADRONAMIENTO:   EJC-BR13-EF-00034</t>
  </si>
  <si>
    <t>LLANTAS DE DIRECCION REF 295/80R22.5 (APLICACIÓN TODO TERRENO (DOT MINIMO AÑO 2018SELLOMATIC</t>
  </si>
  <si>
    <t>LLANTAS DE TRACCION REF 295/80R22.5  (18 LONAS) APLICACIÓN TODO TERRENO (DOT MINIMO AÑO 2018SELLOMATIC</t>
  </si>
  <si>
    <t>DESCRIPCIÓN:   CAMA BAJA TRACTER
NUMERO DE INVENTARIO  : 8004030000000000001960703
IDENTIFICACION DEL ACTIVO FIJO: 167500000144
SERIE:   9F9SH2622CA046406
MODELO:  2012
EMPADRONAMIENTO: EJC-BR13-ED-00072</t>
  </si>
  <si>
    <t>DESCRIPCIÓN:   CAMA BAJA TRACTER
NUMERO DE INVENTARIO 
IDENTIFICACION DEL ACTIVO FIJO
SERIE:   905
MODELO: 2009
EMPADRONAMIENTO:   EJC-BR13-ED-00041</t>
  </si>
  <si>
    <t>DESCRIPCIÓN:   CAMA BAJA DORSEY
NUMERO DE INVENTARIO   8004030000000000001132976
IDENTIFICACION DEL ACTIVO FIJO   167500000276
SERIE:   6652
MODELO: 1957
EMPADRONAMIENTO: EJC-BR13-ED-00027</t>
  </si>
  <si>
    <t>DESCRIPCIÓN:   TRACTO MULA INTERNACIONAL
NUMERO DE INVENTARIO  8004030000000000001921608
IDENTIFICACION DEL ACTIVO FIJO  167500000160
SERIE: 3HSWYAHT6CN085467
MODELO:   2012
EMPADRONAMIENTO:   EJC-BR13-EF-00075</t>
  </si>
  <si>
    <t>DESCRIPCIÓN:   RETROEXCAVADORA  CAT 420E
NUMERO DE INVENTARIO  8004030000000000001940291
IDENTIFICACION DEL ACTIVO FIJO   1165500007422
SERIE:   CAT0420EVDJL03540
MODELO:    2012
EMPADRONAMIENTO:    EJC-BR13-DD-00057</t>
  </si>
  <si>
    <t>DESCRIPCIÓN:   CARRO TANQUE IRRIGADOR DE ASFALTO
NUMERO DE INVENTARIO    8004030000000000002126619
IDENTIFICACION DEL ACTIVO FIJO   163700037127
SERIE: 3HAMMAAR3EL784817
MODELO: 2013
EMPADRONAMIENTO:  EJC-BAMAI-AB-00007</t>
  </si>
  <si>
    <t>TAPA TANQUE DE AGUA PLUMILLAS INTER 2010</t>
  </si>
  <si>
    <t>TAPA TANQUE AUXILIAR DE AGUA REF. INTER 2010</t>
  </si>
  <si>
    <t xml:space="preserve">ESPARRAGOS REF:2007175C2  - TUERCA  </t>
  </si>
  <si>
    <t>KIT BUJES DEL TANDEM EXTREME CON LAINAS</t>
  </si>
  <si>
    <t>AMORTIGUADORES DELANTEROS RMD1020</t>
  </si>
  <si>
    <t xml:space="preserve">BUJES DE LA BARRA  ESTABILIZADORA XTM10 BRONCE </t>
  </si>
  <si>
    <t>GUARDAPOLVO TRASERO CON LOGO INTER 20</t>
  </si>
  <si>
    <t>MANIJA EXTERIOR PUERTA DERECHA REF 4300</t>
  </si>
  <si>
    <t>KIT BANDAS DE FRENOS REF 4515 JGOX8</t>
  </si>
  <si>
    <t>KIT BANDAS DE FRENOS REF 4707XJGOX8</t>
  </si>
  <si>
    <t xml:space="preserve">BARRA TRANSVERZAL  DEL TROQUE WORSTAR </t>
  </si>
  <si>
    <t>KIT SELLOS CILINSDRO (S73) (REBUILD KIT)</t>
  </si>
  <si>
    <t>RINES REF. 22,5 / 10 HUECOS  REF: 3228221</t>
  </si>
  <si>
    <t>BANDAS DELANTERAS REF : INTEX4715FOR100</t>
  </si>
  <si>
    <t>CRUCETAS EJE CARDANICO REF : SD5676X</t>
  </si>
  <si>
    <t xml:space="preserve">TAPA TANQUE AGUA DE PLUMILLAS </t>
  </si>
  <si>
    <t>KIT BUJES TANDEM EXTREME( CON LAINAS)</t>
  </si>
  <si>
    <t>TANQUE AUXILIAR RADIADOR REF INTER WORSTAR 2010</t>
  </si>
  <si>
    <t>BARRA TRANVERSAL TROQUE</t>
  </si>
  <si>
    <t>MANIJA EXTERIOR PUESTA DERECHA REF 4300</t>
  </si>
  <si>
    <t>TERMINAL DERECHO  BARRA DIRECCION REF INTER 2010</t>
  </si>
  <si>
    <t>TERMINAL IZQUIERDO  BARRA DIRECCION  REF INTER 2010</t>
  </si>
  <si>
    <t>EMPAQUETADURA  DEL CARTER INTER  2010</t>
  </si>
  <si>
    <t>EMPAQUETADURA DE LA PALANCA DE CAMBIOS REF WORSTAR</t>
  </si>
  <si>
    <t xml:space="preserve">KIT CRUCETAS DE LA BARRA DE DIRECCION </t>
  </si>
  <si>
    <t>KIT SELLOS CILINDRO (S73) (REBUILD KIT)</t>
  </si>
  <si>
    <t>CRUCETAS EJE CARDANICO REF.1810</t>
  </si>
  <si>
    <t>BANDAS TRASERAS REF : INTEX4707DXFORB</t>
  </si>
  <si>
    <t>PROGRAMADOR DE CALDERAS       DTF     15-12PA</t>
  </si>
  <si>
    <t>PROGRAMADOR DE LA TEMPERATURA DEL HIDRAULICO  MARCAV ETNWIRY</t>
  </si>
  <si>
    <t>FOTO CONTROL PARA CALDERAS  REF 120320</t>
  </si>
  <si>
    <t>UNDAD</t>
  </si>
  <si>
    <t>DESCRIPCIÓN:   EXCAVADORA SOBRE ORUGAS CATERPILLAR 320D 
Número del inventario: 8004030000000000001940236
Identificación del Activo Fijo: 165500007417
SERIE: CAT0320DCFAL07959
MODELO: 
EMPADRONAMIENTO: EJC-BR13-DE-00061</t>
  </si>
  <si>
    <t>RODILLOS SUPERIORES REF  8E-5600</t>
  </si>
  <si>
    <t xml:space="preserve">RODILLOS INFERIORES  REF 206-1265 </t>
  </si>
  <si>
    <t>ESQUINERAS DEL BALDE REFERENCIAS 232-2147-232-2148-1D-4635-2J-3507 - 3K-5234</t>
  </si>
  <si>
    <t>TAPA  TANQUE DE COMBUSTIBLE REF  164-4858</t>
  </si>
  <si>
    <t>CALZAS DEL BALDE REFERENCIA 9J-3169</t>
  </si>
  <si>
    <t>PASADORES PARA CALZAS REFERENCIA 114-0358-9J-4359-114-0359-</t>
  </si>
  <si>
    <t>TORNILLO  REF  8T-5878</t>
  </si>
  <si>
    <t>TORNILLO REF 7X-2565</t>
  </si>
  <si>
    <t>CORREA DE DISTRIBUCION. REF 212-8585</t>
  </si>
  <si>
    <t>SELLOS DE CILINDROS HIDRAULICOS DEL BOOM  REF 266-7891</t>
  </si>
  <si>
    <t>KIT SELLOS CILINDRO DEL BALDE. REF 234-4587</t>
  </si>
  <si>
    <t>KIT SELLOS CILINDRO DEL STICK. REF 234-4576</t>
  </si>
  <si>
    <t>SELLOS  DE BOTELLAS TENSORAS DE ORUGA  REF : 0931436</t>
  </si>
  <si>
    <t>EMPAQUETADURA DE MOTOR REF  294-1682</t>
  </si>
  <si>
    <t>SELLO . REF : 2394394</t>
  </si>
  <si>
    <t>SELLO. REF : 2487174</t>
  </si>
  <si>
    <t>SELLO. REF : 0951704</t>
  </si>
  <si>
    <t>PIN PARA DIENTES. REF 114-0358-CAT</t>
  </si>
  <si>
    <t>CALZAS REF 2209093</t>
  </si>
  <si>
    <t xml:space="preserve">LUCES DE TRABAJO 24 VOLTIOS </t>
  </si>
  <si>
    <t>MANGUERAS  HIDRAULICA DEL BALDE REFERENCIA 187-6858- 272-4454          1D2836MSHA2G-1C-11C/11</t>
  </si>
  <si>
    <t>MANGUERA  HIDRAULICO DEL GATO QUE MUEVE LA PLUMA  202-6996(226-2994)</t>
  </si>
  <si>
    <t xml:space="preserve">UNIDAD   </t>
  </si>
  <si>
    <t>MANGUERA HIDRAULICO  DEL MOTOR DE GIRO REFERENCIA 165-3190(221-4994) - 337-1182(37-1179)</t>
  </si>
  <si>
    <t>MANGUERAS DE LOS MANDOS FINALES REFERENCIA 108-7118 -  245-5416 - 173-5089- 7Y-4390-  7K-1181</t>
  </si>
  <si>
    <t>FILTRO REFERENCIA   1R- 0739</t>
  </si>
  <si>
    <t>FILTRO REFERENCIA   093-7521</t>
  </si>
  <si>
    <t>FILTRO REFERENCIA   5I-8670</t>
  </si>
  <si>
    <t>FILTRO REFERENCIA     326-1644</t>
  </si>
  <si>
    <t>FILTRO REFERENCIA     1R-0751</t>
  </si>
  <si>
    <t xml:space="preserve"> PERNO DE ARADO 5/8 "-11X2",G5</t>
  </si>
  <si>
    <t xml:space="preserve">ARANDELA  DE AJUSTE DEL BALDE DELANTERO </t>
  </si>
  <si>
    <t xml:space="preserve">PASADORES DEL BASTIDOR </t>
  </si>
  <si>
    <t xml:space="preserve">BUJE DE CILINDRO DE ARRASTRE </t>
  </si>
  <si>
    <t xml:space="preserve">RETENEDOR DE ACEITE DE RUEDA </t>
  </si>
  <si>
    <t>CUCHILLA DE BALDE PARA CORTE E DE 72 REF. 86577169</t>
  </si>
  <si>
    <t>SEGURO DE CABINA CASE  MODEL 403</t>
  </si>
  <si>
    <t xml:space="preserve">FLOTADOR DE COMBUSTIBLE </t>
  </si>
  <si>
    <t>LAMPARA FRONTAL CASE 403</t>
  </si>
  <si>
    <t>FAROLAS TRASERAS CASE 403</t>
  </si>
  <si>
    <t xml:space="preserve">BORNES PARA BATERIA EN BRONCE REF925 CCA </t>
  </si>
  <si>
    <t>EMPAQUE CARTER REF. 4897876</t>
  </si>
  <si>
    <t>EMPAQUETADURA COLECTOR ESCAPE</t>
  </si>
  <si>
    <t>EMPAQUETADURA CULATA 1.115 MM</t>
  </si>
  <si>
    <t xml:space="preserve">EMPAQUETADURA MULTIPLE ESCAPE </t>
  </si>
  <si>
    <t xml:space="preserve">EMPAQUETADURA DE VALVULA </t>
  </si>
  <si>
    <t>EMPAQUETADURA TAPA VALVULA</t>
  </si>
  <si>
    <t>ESPARRAGOS EJE DE RUEDA CASE 403</t>
  </si>
  <si>
    <t>KIT EMPAQUETADURA   DE MOTOR REF</t>
  </si>
  <si>
    <t>SUICHE CONTACTO DE SILLA REF 403</t>
  </si>
  <si>
    <t>ARRANQUE</t>
  </si>
  <si>
    <t>SENSOR DE PARQUEO</t>
  </si>
  <si>
    <t>SENSOR DE SEGURIDAD DEL EQUIPO</t>
  </si>
  <si>
    <t xml:space="preserve">TORNILLOS CON TUERCA PARA CUCHILLAS HOJA TOPADORA MOTONIVELADORA CAT  120K REFENCIA 2J-3506 -  5J-4773   </t>
  </si>
  <si>
    <t xml:space="preserve">CUCHILLAS HOJA TOPADORA  MOTONIVELADORA CAT 120K   REFERENCIA          7D-1576 </t>
  </si>
  <si>
    <t>TORNILLOS CON TUERCA PARA ESQUINERAS DE CUCHILLA HOJA TOPADORA MOTONIVELADORA CAT  120K REFERENCIA    6Y-2805   - 1J-6762  -5F-8933    8E-5529</t>
  </si>
  <si>
    <t xml:space="preserve">CALZAS DEL ESCALUIFICADOR REFERENCIA         6Y-5230  </t>
  </si>
  <si>
    <t>CUÑAS  PARA CALZAS ESCALIFICADOR REFERENCIA  5K-1458   - 5K-1459</t>
  </si>
  <si>
    <t>FILTRO DE ACEITE DE MOTOR REFERENCIA: 1R18-07</t>
  </si>
  <si>
    <t xml:space="preserve">UNIDAD SELLADA DELANTERAS DERECHA E IZQUIERDA  REFERENCIA 234-4323 . 234-4324 </t>
  </si>
  <si>
    <t>TAPA DE COMBUSTIBLE REF   83998666</t>
  </si>
  <si>
    <t>CUCHILLAS DEL BALDE  FRONTAL REFERENCIAS  41166A1</t>
  </si>
  <si>
    <t>CUCHILLA DEL BALDEREF 87429818</t>
  </si>
  <si>
    <t>LAMINA DE CORTE REF 141233A1</t>
  </si>
  <si>
    <t>LAMINA DE CORTE REF 141234A1</t>
  </si>
  <si>
    <t>TUBO  REF 84219829</t>
  </si>
  <si>
    <t>TUBO REF 84307629</t>
  </si>
  <si>
    <t>TUBO  REF 84307626</t>
  </si>
  <si>
    <t>TUBO REF 84305540</t>
  </si>
  <si>
    <t>TUBO REF 84307497</t>
  </si>
  <si>
    <t>TUBO REF 84280749</t>
  </si>
  <si>
    <t>TUBO REF 84257628</t>
  </si>
  <si>
    <t>TUBO REF 84257622</t>
  </si>
  <si>
    <t>TUBO REF 84287836</t>
  </si>
  <si>
    <t>TUBO HIDRAULICO REF 84256813</t>
  </si>
  <si>
    <t>TUBO HIDRAULICO REF 84257103</t>
  </si>
  <si>
    <t>TUBO REF 84307492</t>
  </si>
  <si>
    <t>ANILLO DE CIERRE REF  D95143</t>
  </si>
  <si>
    <t>CILINDRO HIDRAULICO REF 84421603</t>
  </si>
  <si>
    <t>CILINDRO HIDRAULICO REF 84421585</t>
  </si>
  <si>
    <t>CILINDRO HIDRAULICO REF 84421590</t>
  </si>
  <si>
    <t>CILINDRO HIDRAULICO REF 84421600</t>
  </si>
  <si>
    <t>CILINDRO HIDRAULICO REF 84421594</t>
  </si>
  <si>
    <t>CILINDRO HIDRAULICO REF 84426789</t>
  </si>
  <si>
    <t>CILINDRO HIDRAULICO REF 84421678</t>
  </si>
  <si>
    <t>PASADOR REF 84171217</t>
  </si>
  <si>
    <t>PASADOR REF 84171343</t>
  </si>
  <si>
    <t>PASADOR REF 84231908</t>
  </si>
  <si>
    <t>SEPARADOR REF 84224845</t>
  </si>
  <si>
    <t>ANILLO REF 84224886</t>
  </si>
  <si>
    <t>SEPARADOR REF 48233536</t>
  </si>
  <si>
    <t>BOQUILLA REF 84231927</t>
  </si>
  <si>
    <t>ANILLO DE 0CEGURIDAD REF 87016943</t>
  </si>
  <si>
    <t>BOQUILLA DE LUBRICACION REF 219-1</t>
  </si>
  <si>
    <t>ANEL VEADOR  REFERENCIA  2856809</t>
  </si>
  <si>
    <t>JUNTA REFERE NCIA  2852012</t>
  </si>
  <si>
    <t>TAPA DEL TANQUE DE COMBUSTIBLE REF 84298013</t>
  </si>
  <si>
    <t>CORREA  REF 87548076</t>
  </si>
  <si>
    <t>CORREA REF 84278184</t>
  </si>
  <si>
    <t>MANGUERA  84272032</t>
  </si>
  <si>
    <t>SEAL ROD  REF 154326C1</t>
  </si>
  <si>
    <t>SEAL FUFFER  5REF 154326C1</t>
  </si>
  <si>
    <t>MANGUERA REF 84295697</t>
  </si>
  <si>
    <t>MANGUERA  REF 84296626</t>
  </si>
  <si>
    <t>MANGUERA  REF 84257632</t>
  </si>
  <si>
    <t>MANGUERA  REF 84257621</t>
  </si>
  <si>
    <t>MANGUERA REF 84318337</t>
  </si>
  <si>
    <t>JUANTAS REF 1542877C1</t>
  </si>
  <si>
    <t>ANILLO DE CIERRE REF D95745</t>
  </si>
  <si>
    <t>ANILLO REF 8422033</t>
  </si>
  <si>
    <t>FILTRO REFERENCIA    254686A2</t>
  </si>
  <si>
    <t>UNIDADES SELLADAS REF  320-1515</t>
  </si>
  <si>
    <t xml:space="preserve">UNIDAD SELLADAS  REF  344-3458-  344-3457  </t>
  </si>
  <si>
    <t>LAMPARA  DE ADBERTENCIA REF  108-1029</t>
  </si>
  <si>
    <t>UNIDADES SELLADAS REF   302-0406-   302-0408</t>
  </si>
  <si>
    <t>UNIDADES SELLLADAS  REF    234-4325</t>
  </si>
  <si>
    <t>UNIDADES SELLADAS REF  145-6929</t>
  </si>
  <si>
    <t>FILTRO DE AGUA AS-SEP y COMBUSTIBLE (PRIMARIA) REF  326-1644</t>
  </si>
  <si>
    <t>FILTRO DE AGUA GP-SEP y COMBUSTIBLE -  REF  212-9580</t>
  </si>
  <si>
    <t>FILTRO DE AGUA GP-SEP y COMBUSTIBLE (priming   REF   174-9570</t>
  </si>
  <si>
    <t>DESCRIPCIÓN:   PAVIMENTADORA DE ASFALTO 
NUMERO DE INVENTARIO :   8004030000000000002301203
IDENTIFICACION DEL ACTIVO FIJO : 163700037128
SERIE: TFZ000319
MODELO:    2014
EMPADRONAMIENTO:   EJC-BAMAI-AA-00014</t>
  </si>
  <si>
    <t>EMPAQUES BOTELLA IZQUIERDA DEL SINFÍN</t>
  </si>
  <si>
    <t>SENSOR AS REF 2293138</t>
  </si>
  <si>
    <t>BATERIAS 30 H  DE TORNILLO REF. 3608478C1</t>
  </si>
  <si>
    <t>BATERIAS  30  H DE BORNE</t>
  </si>
  <si>
    <t xml:space="preserve">BATERIAS 30 H  DE BORNE </t>
  </si>
  <si>
    <t>BATERIAS  31  H DE BORNE</t>
  </si>
  <si>
    <t>BATERIAS  30  H       DE TORNILLO</t>
  </si>
  <si>
    <t xml:space="preserve">BATERIAS  120 H DE BORNE </t>
  </si>
  <si>
    <t>BATERIAS 30 H  DE TORNILLO</t>
  </si>
  <si>
    <t xml:space="preserve">BATERIAS  REF 30 H  CON  BORNE </t>
  </si>
  <si>
    <t>BATERIAS  REF 30 H  CON  BORNE</t>
  </si>
  <si>
    <t>SERVICIO, MANTENIMIENTO REVISIÓN  TÉCNICO DEL  SISTEMA ELÉCTRICO</t>
  </si>
  <si>
    <t>DESCRIPCIÓN:   KODIAK 3116
NUMERO DE INVENTARIO :  8004030000000000001730302
IDENTIFICACION DEL ACTIVO FIJO : 167500000265
SERIE:   2FR02457
MODELO:   1998
EMPADRONAMIENTO:   N-98306</t>
  </si>
  <si>
    <t>SERVICIO, MANTENIMIENTO REVISIÓN  TÉCNICO DEL  SISTEMA DE MOTOR</t>
  </si>
  <si>
    <t>SENSOR DE VELOCIDAD REF KODIAK 1998</t>
  </si>
  <si>
    <t>OVERHULL REF KODIAK3116</t>
  </si>
  <si>
    <t>TURBO GARRETT PARA KODIAK REF 3116</t>
  </si>
  <si>
    <t>MOTOR ARRANQUE PARA KODIAK 3116</t>
  </si>
  <si>
    <t>BOMBA DE ACEITE PARA KODIAK 3116</t>
  </si>
  <si>
    <t>INYECTORES CAT REF KODIAK 3116</t>
  </si>
  <si>
    <t>CORREA DE REPARTICION REF KODIAK3116</t>
  </si>
  <si>
    <t>BOMBA DE COMBUSTIBLE REF KODIAK 3116</t>
  </si>
  <si>
    <t>FILTRO ACEITE REF CAT  KODIAK 3116</t>
  </si>
  <si>
    <t>FILTRO DE AIRE</t>
  </si>
  <si>
    <t>FILTRO DE COMBUSTIBLE</t>
  </si>
  <si>
    <t>FILTRO DE LA TRAMPA</t>
  </si>
  <si>
    <t>BOMBA DE AGUA  PARA KODIAK 3116</t>
  </si>
  <si>
    <t>SERVICIO, MANTENIMIENTO REVISIÓN  TÉCNICO DEL  SISTEMA  DE TRASMISION</t>
  </si>
  <si>
    <t>CRUZETAS REF KODIAK 3116</t>
  </si>
  <si>
    <t>LIQUIDO DE  LA TRANSMISION</t>
  </si>
  <si>
    <t>SERVICIO, MANTENIMIENTO REVISIÓN  TÉCNICO DEL  SISTEMA  DE SUSPENSIÓN</t>
  </si>
  <si>
    <t>RETIFICACIN DE LA SUSPENSIÓN REF KODIAK 3116</t>
  </si>
  <si>
    <t>SERVICIO, MANTENIMIENTO REVISIÓN  TÉCNICO DEL  SISTEMA  DE FRENOS</t>
  </si>
  <si>
    <t>FRENO DE AHOGO PARA KODIAK 3116</t>
  </si>
  <si>
    <t>VALVULA DE PEDAL DE FRENO REF. PARA KODIAK 3116</t>
  </si>
  <si>
    <t>TAMBOR DE FRENO REF KODIAK 3116</t>
  </si>
  <si>
    <t>SERVICIO, MANTENIMIENTO REVISIÓN  TÉCNICO DEL  SISTEMA  DE EMBRAGUE</t>
  </si>
  <si>
    <t>GUAYA DE EMBRAGUE REF KODIAK 3116</t>
  </si>
  <si>
    <t>RETENEDOR DE SIGUEÑAL REF KODIAK 3116</t>
  </si>
  <si>
    <t>RETENEDOR DE EJE DE SALIDA REF  KODIAK 3116</t>
  </si>
  <si>
    <t>UNIDAD LITRO</t>
  </si>
  <si>
    <t xml:space="preserve">TURBO GARRETT PARA  NPR 2003 REF </t>
  </si>
  <si>
    <t>MOTOR DE ARRANQUE REF NPR 2003</t>
  </si>
  <si>
    <t>INYECTOECTORES</t>
  </si>
  <si>
    <t>CENTAR VALVULAS DE CULATA REF NPR 2003</t>
  </si>
  <si>
    <t>SELLOS DE VALVULAS  DE MOTOR DE CULATA REF NPR 2003</t>
  </si>
  <si>
    <t>SERVICIO, MANTENIMIENTO REVISIÓN  TÉCNICO DEL  SISTEMA DE FRENOS</t>
  </si>
  <si>
    <t>FRENO DE AHOGO REF .PARA NPR 2003</t>
  </si>
  <si>
    <t>BANDAS -ZAPATA DE FRENO REF NPR 2003</t>
  </si>
  <si>
    <t>SERVICIO, MANTENIMIENTO REVISIÓN  TÉCNICO DEL  SISTEMA ELECTRICO</t>
  </si>
  <si>
    <t>SENSOR DE VELOCIDAD REF NPR 2003</t>
  </si>
  <si>
    <t>SERVICIO, MANTENIMIENTO REVISIÓN  TÉCNICO DEL  SISTEMA DE EMBRAGUE</t>
  </si>
  <si>
    <t>GUAYA DE EMBRAGUE  REF NPR 2003</t>
  </si>
  <si>
    <t xml:space="preserve">ESCRIPCIÓN:   VOLQUETA INTERNACIONAL 7600     6X4
NUMERO DE INVENTARIO : 8004030000000000001921557
IDENTIFICACION DEL ACTIVO FIJO:  167500000167
SERIE:  3HTWYAHT7CN086543
MODELO   2012
EMPADRONAMIENTO: EJC-BR13-FD-00455 </t>
  </si>
  <si>
    <t>LLANTAS DE DIRECCION REF 12R22.5 (18 LONAS) APLICACIÓN TODO TERRENO (DOT MINIMO AÑO 2018SELLOMATIC DE ACUERDO FICHA TENICA JEMPP-CEDE10-COING-FT-37</t>
  </si>
  <si>
    <t>LLANTAS DE TRACCION REF 12R/22.5 (18 LONAS) APLICACIÓN TODO TERRENO (DOT MINIMO AÑO 2018SELLOMATIC ACUERDO FICHA TENICA JEMPP-CEDE10-COING-FT-37</t>
  </si>
  <si>
    <t>LLANTAS DE DIRECCION REF 12R22.5 (18 LONAS) APLICACIÓN TODO TERRENO (DOT MINIMO AÑO 2018SELLOMATIC ACUERDO FICHA TENICA JEMPP-CEDE10-COING-FT-37</t>
  </si>
  <si>
    <t>DESCRIPCIÓN:   VOLQUETA INTERNACIONAL 7600     6X4
NUMERO DE INVENTARIO :  8004030000000000001921563
IDENTIFICACION DEL ACTIVO FIJO :  167500000173
SERIE:   3HTWYAHT7CN086588
MODELO: 2012
EMPADRONAMIENTO:   EJC-BR13-FD-00461</t>
  </si>
  <si>
    <t xml:space="preserve">LLANTAS DE DIRECCION REF 12R22.5 (18 LONAS) APLICACIÓN TODO TERRENO (DOT MINIMO AÑO 2018SELLOMATIC FICHA TENICA JEMPP-CEDE10-COING-FT-37 </t>
  </si>
  <si>
    <t>LLANTAS DE TRACCION REF 12R/22.5 (18 LONAS) APLICACIÓN TODO TERRENO (DOT MINIMO AÑO 2018SELLOMATIC FICHA TENICA JEMPP-CEDE10-COING-FT-37</t>
  </si>
  <si>
    <t>LLANTAS DE DIRECCION REF 12R22.5 (18 LONAS) APLICACIÓN TODO TERRENO (DOT MINIMO AÑO 2018SELLOMATIC FICHA TENICA JEMPP-CEDE10-COING-FT-37</t>
  </si>
  <si>
    <t>LLANTAS DE DIRACCION REF 12R22.5 (18 LONAS) APLICACIÓN TODO TERRENO (DOT MINIMO AÑO 2018SELLOMATIC FICHA TENICA JEMPP-CEDE10-COING-FT-37</t>
  </si>
  <si>
    <t>LLANATAS DE DIRECCION REF 12R22.5 (18 LONAS) APLICACIÓN TODO TERRENO (DOT MINIMO AÑO 2018SELLOMATIC FICHA TENICA JEMPP-CEDE10-COING-FT-37</t>
  </si>
  <si>
    <t>LLANATAS DE TRACCION REF 12R/22.5 (18 LONAS) APLICACIÓN TODO TERRENO (DOT MINIMO AÑO 2018SELLOMATIC FICHA TENICA JEMPP-CEDE10-COING-FT-37</t>
  </si>
  <si>
    <t>DESCRIPCIÓN:   VOLQUETA INTERNACIONAL 7600     6X4
NUMERO DE INVENTARIO 8004030000000000001132979
IDENTIFICACION DEL ACTIVO FIJO 167500000537
SERIE:  3HTWYAHT79N095185
MODELO: 2009
EMPADRONAMIENTO:   EJC-BR13-FD-00284</t>
  </si>
  <si>
    <t xml:space="preserve">LLANTAS DE DIRECCION REF 12R22.5 (18 LONAS) APLICACIÓN TODO TERRENO (DOT MINIMO AÑO 2018SELLOMATIC  FICHA TENICA JEMPP-CEDE10-COING-FT-37 </t>
  </si>
  <si>
    <t>LLANTAS DE TRACCION REF 12R/22.5 (18 LONAS) APLICACIÓN TODO TERRENO (DOT MINIMO AÑO 2018SELLOMATIC  FICHA TENICA JEMPP-CEDE10-COING-FT-37</t>
  </si>
  <si>
    <t>LLANTAS DE DIRECCION REF 12R22.5 (18 LONAS) APLICACIÓN TODO TERRENO (DOT MINIMO AÑO 2018SELLOMATIC  FICHA TENICA JEMPP-CEDE10-COING-FT-37</t>
  </si>
  <si>
    <t>DESCRIPCIÓN:   MINI CARGADOR CASE 445
NUMERO DE INVENTARIO   8004030000000000001132968
IDENTIFICACION DEL ACTIVO FIJO     167500000156
SERIE: N5M401795
MODELO:   2005
EMPADRONAMIENTO:   EJC-BR13-JC-00011</t>
  </si>
  <si>
    <t>LLANTAS  REF 12/16.5NHS (18 LONAS) APLICACIÓN TODO TERRENO (DOT MINIMO AÑO 2018SELLOMATIC  FICHA TENICA JEMPP-CEDE10-COING-FT-37</t>
  </si>
  <si>
    <t>DESCRIPCIÓN:   MINI CARGADOR CASE 430
NUMERO DE INVENTARIO   8004030000000000000569365
IDENTIFICACION DEL ACTIVO FIJO  167500000155
SERIE:   N9M406405
MODELO:   2008
EMPADRONAMIENTO:   EJC-BR13-JC-00028</t>
  </si>
  <si>
    <t>ESCRIPCIÓN:   TRACTO MULA INTERNACIONAL
NUMERO DE INVENTARIO :   8004030000000000001921607
IDENTIFICACION DEL ACTIVO FIJO :  167500000159
SERIE: 3HSWYAHT3CN085460
MODELO:  2012
EMPADRONAMIENTO: EJC-BR13-EF-00074</t>
  </si>
  <si>
    <t>LLANTAS DE DIRACCION REF 295/80R22.5 (APLICACIÓN TODO TERRENO (DOT MINIMO AÑO 2018SELLOMATIC  FICHA TENICA JEMPP-CEDE10-COING-FT-37</t>
  </si>
  <si>
    <t>LLANTAS DE TRACCION REF 295/80R22.5  (18 LONAS) APLICACIÓN TODO TERRENO (DOT MINIMO AÑO 2018SELLOMATIC  FICHA TENICA JEMPP-CEDE10-COING-FT-37</t>
  </si>
  <si>
    <t>DESCRIPCIÓN:   CARRO TANQUE PARA COMBUSTIBLE INTERNACIONAL
NUMERO DE INVENTARIO   8004030000000000001937744
IDENTIFICACION DEL ACTIVO FIJO    167500000151
SERIE:   3HTWYAHT0CN085492
MODELO:   2012
EMPADRONAMIENTO:  EJC-BR13-EB-00033</t>
  </si>
  <si>
    <t>LLANTAS DE DIRECCION REF 295/80R22.5 (18 LONAS) APLICACIÓN TODO TERRENO (DOT MINIMO AÑO 2018SELLOMATIC</t>
  </si>
  <si>
    <t>LLANTAS DE TRACCION REF  295/80R22.5 (18 LONAS) APLICACIÓN TODO TERRENO (DOT MINIMO AÑO 2018SELLOMATIC</t>
  </si>
  <si>
    <t>DESCRIPCIÓN:   CARRO TANQUE PARA  AGUA INTERNACIONAL
NUMERO DE INVENTARIO     8004030000000000001937732
IDENTIFICACION DEL ACTIVO FIJO    167500000150
SERIE:   3HTWYAHT3CN085518
MODELO:   2012
EMPADRONAMIENTO:   EJC-BR13-EA-00032</t>
  </si>
  <si>
    <t>LLANTAS DE DIRECCION REF 295/80R22.5 (18 LONAS) APLICACIÓN TODO TERRENO (DOT MINIMO AÑO 2018SELLOMATIC  FICHA TENICA JEMPP-CEDE10-COING-FT-37</t>
  </si>
  <si>
    <t>LLANTAS DE TRACCION REF  295/80R22.5 (18 LONAS) APLICACIÓN TODO TERRENO (DOT MINIMO AÑO 2018SELLOMATIC  FICHA TENICA JEMPP-CEDE10-COING-FT-37</t>
  </si>
  <si>
    <t>DESCRIPCIÓN:   CARRO TANQUE PARA  AGUA  CHEVROLET
NUMERO DE INVENTARIO :  8004030000000000002458976
IDENTIFICACION DEL ACTIVO FIJO:   167500000293
SERIE:   9GDFVR340HB020180
MODELO:   2017
EMPADRONAMIENTO:    EJC-BR13-EA-00046</t>
  </si>
  <si>
    <t>LLANTAS DE DIRACCION REF 295/80R22.5 (18 LONAS) APLICACIÓN TODO TERRENO (DOT MINIMO AÑO 2018SELLOMATIC  FICHA TENICA JEMPP-CEDE10-COING-FT-37</t>
  </si>
  <si>
    <t>LLANTAS DE DIRACCION REF  295/80R22.5 (18 LONAS) APLICACIÓN TODO TERRENO (DOT MINIMO AÑO 2018SELLOMATIC  FICHA TENICA JEMPP-CEDE10-COING-FT-37</t>
  </si>
  <si>
    <t>LLANTAS DE DIRECCION REF 275/70R 22.5 (18 LONAS) APLICACIÓN TODO TERRENO (DOT MINIMO AÑO 2018SELLOMATIC FICHA TENICA JEMPP-CEDE10-COING-FT-37</t>
  </si>
  <si>
    <t>DESCRIPCIÓN:   CAMA BAJA TRACTER
NUMERO DE INVENTARIO :   8004030000000000001960702
IDENTIFICACION DEL ACTIVO FIJO  167500000143
SERIE:   9F9SH2622CA046405
MODELO: 2012
EMPADRONAMIENTO:   EJC-BR13-ED-00071</t>
  </si>
  <si>
    <t>LLANTAS DE DIRAECCION REF 275/70R 22.5 (18 LONAS) APLICACIÓN TODO TERRENO (DOT MINIMO AÑO 2018SELLOMATIC  FICHA TENICA JEMPP-CEDE10-COING-FT-37</t>
  </si>
  <si>
    <t>LLANTAS DE TRACION REF 295/80R22.5 (APLICACIÓN TODO TERRENO (DOT MINIMO AÑO 2018SELLOMATIC  FICHA TENICA JEMPP-CEDE10-COING-FT-37</t>
  </si>
  <si>
    <t>LLANTAS DE DIRECCION REF 295/80R22.5  (18 LONAS) APLICACIÓN TODO TERRENO (DOT MINIMO AÑO 2018SELLOMATIC  FICHA TENICA JEMPP-CEDE10-COING-FT-37</t>
  </si>
  <si>
    <t>ESCRIPCIÓN:   MOTONIVELADORA   CAT 120K
NUMERO DE INVENTARIO   8004030000000000001948501
IDENTIFICACION DEL ACTIVO FIJO : 165500007420
SERIE:   CAT0120KHJAP01619
MODELO: 2012
EMPADRONAMIENTO:   EJC-BR13-DF-00071</t>
  </si>
  <si>
    <t>LLANTAS DE DIRACCION REF 13.00-24 ( APLICACIÓN TODO TERRENO (DOT MINIMO AÑO 2018SELLOMATIC FICHA TENICA JEMPP-CEDE10-COING-FT-37</t>
  </si>
  <si>
    <t>LLANTAS TRACERAS REF, 500-70R 24  FICHA TENICA JEMPP-CEDE10-COING-FT-37</t>
  </si>
  <si>
    <t>LLANTAS DELANTERAS REF. 12.5-80-18  FICHA TENICA JEMPP-CEDE10-COING-FT-37</t>
  </si>
  <si>
    <t>LLANTAS DE DIRECCION 31 H      REF 295/80R22.5    (18 LONAS) APLICACIÓN TODO TERRENO (DOT MINIMO AÑO 2018SELLOMATIC  FICHA TENICA JEMPP-CEDE10-COING-FT-37</t>
  </si>
  <si>
    <t>LLANTAS DE TRACCION  31 H   REF 295/80R22.5 (18 LONAS) APLICACIÓN TODO TERRENO (DOT MINIMO AÑO 2018SELLOMATIC  FICHA TENICA JEMPP-CEDE10-COING-FT-37</t>
  </si>
  <si>
    <t>DESCRIPCIÓN:   EXCAVADORA SOBRE ORUGAS CATERPILLAR 320D 
Número del inventario: 8004030000000000001940237
Identificación del Activo Fijo: 165500007415                                                                      
SERIE: CAT0320DCFAL07963
MODELO: 2012
EMPADRONAMIENTO:EJC-BR13-DE-00062</t>
  </si>
  <si>
    <t>DESCRIPCIÓN:  RETROEXCAVADORA  CASE
Número de Inventario :  8004030000000000000777079  
Identificación del Activo Fijo:   167500000157
SERIE:   N9C529038
MODELO:  2009
EMPADRONAMIENTO:EJC-BR13-DD-00025</t>
  </si>
  <si>
    <t>DESCRIPCIÓN:  CARGADOR  CAT 928H 
Número del inventario: 8004030000000000001940254
Identificación del Activo Fijo:  165500007413
SERIE: CAT928HJCXK01504
MODELO:  2012
EMPADRONAMIENTO: EJC-BR13-DB-00045</t>
  </si>
  <si>
    <t>DESCRIPCIÓN:  CARGADOR  CAT 928H 
Número de Inventario :     8004030000000000001940255
Identificación del Activo Fijo:  165500007414
SERIE:   CAT0928HVCXK01506
MODELO:  2012
EMPADRONAMIENTO:  EJC-BR13-DB-00046</t>
  </si>
  <si>
    <t>DESCRIPCIÓN:   HORMIGONERA AUTOMEZCLADORA 
NUMERO DE INVENTARIO    8004030000000000002585603 
IDENTIFICACION DEL ACTIVO FIJO   167500000477
SERIE:  LH6831050
MODELO:  2018
EMPADRONAMIENTO:   EJC-BIBYA-CF00006</t>
  </si>
  <si>
    <t>DESCRIPCIÓN:  EXCAVADORA  320 B
Número del inventario:   8004030000000000001132981
Identificación del Activo Fijo:    167500000275
SERIE: 5BR01484
MODELO: 1999
EMPADRONAMIENTO: EJC-BR13-DE-00007</t>
  </si>
  <si>
    <t>DESCRIPCIÓN:  VIBROCOMPACTADOR CAT CS 533E
Número del inventario: 8004030000000000001940306
Identificación del Activo Fijo: 165500007426
SERIE:    CATCS533CTJL02206
MODELO: 2012
EMPADRONAMIENTO: EJC-BR13-BD-00072</t>
  </si>
  <si>
    <t>DESCRIPCIÓN:  VIBROCOMPACTADOR CAT CS 533E
Número del inventario: 8004030000000000001940305
Identificación del Activo Fijo:  165500007425
SERIE: CATCS533CTJL02212
MODELO: 2012
EMPADRONAMIENTO: EJC-BR13-BD-00074</t>
  </si>
  <si>
    <t>DESCRIPCIÓN: NPR  IPC-760
NUMERO DE INVENTARIO :  8004030000000000001132966
IDENTIFICACION DEL ACTIVO FIJO : 167500000262
SERIE:   948176
MODELO:   2003
EMPADRONAMIENTO:   K-07162</t>
  </si>
  <si>
    <t xml:space="preserve">KIT DE EMBRAGUE REF NPR 2003 PRENSA </t>
  </si>
  <si>
    <t>VR UNITARIO</t>
  </si>
  <si>
    <t>VR TOTAL</t>
  </si>
  <si>
    <t>MERCANTIL DE REPUESTOS</t>
  </si>
  <si>
    <t>SAIVAN C INTERNATIONAL</t>
  </si>
  <si>
    <t>GENSET ENERGY SAS</t>
  </si>
  <si>
    <t>PRECIO MINIMO</t>
  </si>
  <si>
    <t>PRECIO PROMEDIO</t>
  </si>
  <si>
    <t>PRECIO REFERENCIA</t>
  </si>
  <si>
    <t>METRICA</t>
  </si>
  <si>
    <t>MINIMO</t>
  </si>
  <si>
    <t>PRESUPUESTO</t>
  </si>
  <si>
    <t>02-02-01-003</t>
  </si>
  <si>
    <t>02-02-01-004</t>
  </si>
  <si>
    <t>02-02-02-008</t>
  </si>
  <si>
    <t>CUBRIEMTO</t>
  </si>
  <si>
    <t>LIMITACION</t>
  </si>
  <si>
    <t>LLANTAS</t>
  </si>
  <si>
    <t>SERVICIOS</t>
  </si>
  <si>
    <t>FACTOR DE COMPARACION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</si>
</sst>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(* #,##0_);_(* \(#,##0\);_(* &quot;-&quot;_);_(@_)"/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.00_-;\-* #,##0.00_-;_-* &quot;-&quot;??_-;_-@_-"/>
    <numFmt numFmtId="167" formatCode="_([$$-240A]\ * #,##0.00_);_([$$-240A]\ * \(#,##0.00\);_([$$-240A]\ * &quot;-&quot;??_);_(@_)"/>
    <numFmt numFmtId="168" formatCode="_ * #,##0.00_ ;_ * \-#,##0.00_ ;_ * &quot;-&quot;??_ ;_ @_ "/>
    <numFmt numFmtId="169" formatCode="_-* #,##0\ _P_t_s_-;\-* #,##0\ _P_t_s_-;_-* &quot;-&quot;??\ _P_t_s_-;_-@_-"/>
    <numFmt numFmtId="170" formatCode="_-* #,##0.00\ &quot;pta&quot;_-;\-* #,##0.00\ &quot;pta&quot;_-;_-* &quot;-&quot;??\ &quot;pta&quot;_-;_-@_-"/>
    <numFmt numFmtId="171" formatCode="_ &quot;$&quot;\ * #,##0.00_ ;_ &quot;$&quot;\ * \-#,##0.00_ ;_ &quot;$&quot;\ * &quot;-&quot;??_ ;_ @_ "/>
    <numFmt numFmtId="172" formatCode="_(* #,##0.00_);_(* \(#,##0.00\);_(* &quot;-&quot;_);_(@_)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Helv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u/>
      <sz val="11"/>
      <color theme="10"/>
      <name val="Calibri"/>
      <family val="2"/>
      <scheme val="minor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9"/>
      <name val="Arial"/>
      <family val="2"/>
    </font>
    <font>
      <sz val="11"/>
      <name val="Arial"/>
      <family val="2"/>
    </font>
    <font>
      <sz val="10"/>
      <name val="Arial Narrow"/>
      <family val="2"/>
    </font>
    <font>
      <b/>
      <sz val="8"/>
      <name val="Arial"/>
      <family val="2"/>
    </font>
    <font>
      <sz val="12"/>
      <name val="Arial"/>
      <family val="2"/>
    </font>
    <font>
      <sz val="9"/>
      <name val="Calibri"/>
      <family val="2"/>
      <scheme val="minor"/>
    </font>
    <font>
      <sz val="9"/>
      <name val="Arial Narrow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sz val="12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10"/>
      <color rgb="FFFF0000"/>
      <name val="Calibri"/>
      <family val="2"/>
      <scheme val="minor"/>
    </font>
    <font>
      <sz val="10"/>
      <color rgb="FFFF0000"/>
      <name val="Arial"/>
      <family val="2"/>
    </font>
    <font>
      <b/>
      <sz val="16"/>
      <name val="Calibri"/>
      <family val="2"/>
      <scheme val="minor"/>
    </font>
    <font>
      <b/>
      <sz val="9"/>
      <color rgb="FFFF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1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/>
    <xf numFmtId="0" fontId="2" fillId="0" borderId="0" applyFont="0" applyFill="0" applyBorder="0" applyAlignment="0" applyProtection="0"/>
    <xf numFmtId="167" fontId="2" fillId="0" borderId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4" borderId="0" applyNumberFormat="0" applyBorder="0" applyAlignment="0" applyProtection="0"/>
    <xf numFmtId="0" fontId="9" fillId="16" borderId="6" applyNumberFormat="0" applyAlignment="0" applyProtection="0"/>
    <xf numFmtId="0" fontId="10" fillId="17" borderId="7" applyNumberFormat="0" applyAlignment="0" applyProtection="0"/>
    <xf numFmtId="0" fontId="11" fillId="0" borderId="8" applyNumberFormat="0" applyFill="0" applyAlignment="0" applyProtection="0"/>
    <xf numFmtId="0" fontId="12" fillId="0" borderId="0" applyNumberFormat="0" applyFill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21" borderId="0" applyNumberFormat="0" applyBorder="0" applyAlignment="0" applyProtection="0"/>
    <xf numFmtId="0" fontId="13" fillId="7" borderId="6" applyNumberFormat="0" applyAlignment="0" applyProtection="0"/>
    <xf numFmtId="0" fontId="3" fillId="0" borderId="0"/>
    <xf numFmtId="167" fontId="3" fillId="0" borderId="0"/>
    <xf numFmtId="0" fontId="14" fillId="0" borderId="0"/>
    <xf numFmtId="167" fontId="15" fillId="0" borderId="0" applyNumberFormat="0" applyFill="0" applyBorder="0" applyAlignment="0" applyProtection="0"/>
    <xf numFmtId="0" fontId="16" fillId="3" borderId="0" applyNumberFormat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9" fontId="6" fillId="0" borderId="0" applyFont="0" applyFill="0" applyBorder="0" applyAlignment="0" applyProtection="0"/>
    <xf numFmtId="170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17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/>
    <xf numFmtId="0" fontId="2" fillId="0" borderId="0"/>
    <xf numFmtId="0" fontId="2" fillId="0" borderId="0"/>
    <xf numFmtId="167" fontId="2" fillId="0" borderId="0"/>
    <xf numFmtId="167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167" fontId="1" fillId="0" borderId="0"/>
    <xf numFmtId="167" fontId="1" fillId="0" borderId="0"/>
    <xf numFmtId="0" fontId="2" fillId="0" borderId="0"/>
    <xf numFmtId="0" fontId="2" fillId="0" borderId="0"/>
    <xf numFmtId="0" fontId="2" fillId="23" borderId="9" applyNumberFormat="0" applyFont="0" applyAlignment="0" applyProtection="0"/>
    <xf numFmtId="0" fontId="18" fillId="16" borderId="10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1" applyNumberFormat="0" applyFill="0" applyAlignment="0" applyProtection="0"/>
    <xf numFmtId="0" fontId="22" fillId="0" borderId="12" applyNumberFormat="0" applyFill="0" applyAlignment="0" applyProtection="0"/>
    <xf numFmtId="0" fontId="12" fillId="0" borderId="13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14" applyNumberFormat="0" applyFill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71">
    <xf numFmtId="0" fontId="0" fillId="0" borderId="0" xfId="0"/>
    <xf numFmtId="3" fontId="25" fillId="0" borderId="0" xfId="0" applyNumberFormat="1" applyFont="1" applyAlignment="1">
      <alignment wrapText="1"/>
    </xf>
    <xf numFmtId="0" fontId="26" fillId="0" borderId="0" xfId="0" applyFont="1"/>
    <xf numFmtId="0" fontId="30" fillId="0" borderId="0" xfId="0" applyFont="1" applyAlignment="1">
      <alignment vertical="center"/>
    </xf>
    <xf numFmtId="0" fontId="31" fillId="0" borderId="0" xfId="0" applyFont="1" applyAlignment="1">
      <alignment horizontal="left" vertical="center"/>
    </xf>
    <xf numFmtId="0" fontId="26" fillId="24" borderId="0" xfId="0" applyFont="1" applyFill="1"/>
    <xf numFmtId="0" fontId="27" fillId="0" borderId="0" xfId="0" applyFont="1" applyAlignment="1">
      <alignment horizontal="left" vertical="center"/>
    </xf>
    <xf numFmtId="0" fontId="27" fillId="0" borderId="0" xfId="0" applyFont="1"/>
    <xf numFmtId="3" fontId="35" fillId="0" borderId="1" xfId="0" applyNumberFormat="1" applyFont="1" applyBorder="1" applyAlignment="1">
      <alignment horizontal="center" vertical="center" wrapText="1"/>
    </xf>
    <xf numFmtId="0" fontId="29" fillId="0" borderId="1" xfId="0" applyFont="1" applyBorder="1"/>
    <xf numFmtId="0" fontId="29" fillId="24" borderId="1" xfId="0" applyFont="1" applyFill="1" applyBorder="1"/>
    <xf numFmtId="0" fontId="29" fillId="24" borderId="1" xfId="0" applyFont="1" applyFill="1" applyBorder="1" applyAlignment="1">
      <alignment horizontal="center" vertical="center" wrapText="1"/>
    </xf>
    <xf numFmtId="3" fontId="35" fillId="0" borderId="1" xfId="0" applyNumberFormat="1" applyFont="1" applyBorder="1" applyAlignment="1">
      <alignment horizontal="center" vertical="center"/>
    </xf>
    <xf numFmtId="0" fontId="32" fillId="0" borderId="0" xfId="0" applyFont="1"/>
    <xf numFmtId="0" fontId="33" fillId="0" borderId="3" xfId="0" applyFont="1" applyBorder="1" applyAlignment="1">
      <alignment horizontal="center" vertical="center" wrapText="1"/>
    </xf>
    <xf numFmtId="0" fontId="29" fillId="24" borderId="15" xfId="0" applyFont="1" applyFill="1" applyBorder="1"/>
    <xf numFmtId="0" fontId="26" fillId="26" borderId="0" xfId="0" applyFont="1" applyFill="1"/>
    <xf numFmtId="0" fontId="2" fillId="24" borderId="1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" fillId="24" borderId="1" xfId="0" applyFont="1" applyFill="1" applyBorder="1" applyAlignment="1" applyProtection="1">
      <alignment horizontal="center" vertical="center" wrapText="1"/>
      <protection locked="0"/>
    </xf>
    <xf numFmtId="0" fontId="28" fillId="24" borderId="1" xfId="0" applyFont="1" applyFill="1" applyBorder="1" applyAlignment="1">
      <alignment horizontal="center" vertical="center"/>
    </xf>
    <xf numFmtId="0" fontId="2" fillId="24" borderId="1" xfId="0" applyFont="1" applyFill="1" applyBorder="1" applyAlignment="1" applyProtection="1">
      <alignment horizontal="center" vertical="center"/>
      <protection locked="0"/>
    </xf>
    <xf numFmtId="0" fontId="38" fillId="24" borderId="1" xfId="0" applyFont="1" applyFill="1" applyBorder="1" applyAlignment="1">
      <alignment horizontal="center" vertical="center"/>
    </xf>
    <xf numFmtId="0" fontId="29" fillId="27" borderId="1" xfId="0" applyFont="1" applyFill="1" applyBorder="1" applyAlignment="1">
      <alignment horizontal="center" vertical="center" wrapText="1"/>
    </xf>
    <xf numFmtId="0" fontId="29" fillId="27" borderId="1" xfId="0" applyFont="1" applyFill="1" applyBorder="1"/>
    <xf numFmtId="0" fontId="29" fillId="24" borderId="19" xfId="0" applyFont="1" applyFill="1" applyBorder="1" applyAlignment="1">
      <alignment horizontal="center" vertical="center" wrapText="1"/>
    </xf>
    <xf numFmtId="0" fontId="2" fillId="24" borderId="1" xfId="0" applyFont="1" applyFill="1" applyBorder="1" applyAlignment="1">
      <alignment horizontal="center" vertical="center" wrapText="1"/>
    </xf>
    <xf numFmtId="0" fontId="31" fillId="24" borderId="1" xfId="0" applyFont="1" applyFill="1" applyBorder="1" applyAlignment="1">
      <alignment horizontal="center" vertical="center" wrapText="1"/>
    </xf>
    <xf numFmtId="0" fontId="33" fillId="24" borderId="1" xfId="0" applyFont="1" applyFill="1" applyBorder="1"/>
    <xf numFmtId="0" fontId="2" fillId="28" borderId="1" xfId="0" applyFont="1" applyFill="1" applyBorder="1" applyAlignment="1">
      <alignment horizontal="center" vertical="center"/>
    </xf>
    <xf numFmtId="0" fontId="29" fillId="28" borderId="1" xfId="0" applyFont="1" applyFill="1" applyBorder="1"/>
    <xf numFmtId="0" fontId="2" fillId="27" borderId="1" xfId="0" applyFont="1" applyFill="1" applyBorder="1" applyAlignment="1">
      <alignment horizontal="center" vertical="center"/>
    </xf>
    <xf numFmtId="0" fontId="29" fillId="28" borderId="1" xfId="0" applyFont="1" applyFill="1" applyBorder="1" applyAlignment="1">
      <alignment horizontal="center" vertical="center" wrapText="1"/>
    </xf>
    <xf numFmtId="0" fontId="29" fillId="27" borderId="15" xfId="0" applyFont="1" applyFill="1" applyBorder="1"/>
    <xf numFmtId="0" fontId="29" fillId="27" borderId="21" xfId="0" applyFont="1" applyFill="1" applyBorder="1" applyAlignment="1">
      <alignment horizontal="center" vertical="center" wrapText="1"/>
    </xf>
    <xf numFmtId="0" fontId="29" fillId="28" borderId="1" xfId="0" applyFont="1" applyFill="1" applyBorder="1" applyAlignment="1">
      <alignment vertical="center" wrapText="1"/>
    </xf>
    <xf numFmtId="0" fontId="29" fillId="27" borderId="20" xfId="0" applyFont="1" applyFill="1" applyBorder="1" applyAlignment="1">
      <alignment vertical="center" wrapText="1"/>
    </xf>
    <xf numFmtId="0" fontId="28" fillId="24" borderId="1" xfId="0" applyFont="1" applyFill="1" applyBorder="1" applyAlignment="1">
      <alignment horizontal="center" vertical="center" wrapText="1"/>
    </xf>
    <xf numFmtId="0" fontId="2" fillId="27" borderId="1" xfId="0" applyFont="1" applyFill="1" applyBorder="1" applyAlignment="1" applyProtection="1">
      <alignment horizontal="center" vertical="center" wrapText="1"/>
      <protection locked="0"/>
    </xf>
    <xf numFmtId="0" fontId="31" fillId="24" borderId="20" xfId="0" applyFont="1" applyFill="1" applyBorder="1" applyAlignment="1">
      <alignment horizontal="center" vertical="center" wrapText="1"/>
    </xf>
    <xf numFmtId="0" fontId="2" fillId="24" borderId="19" xfId="0" applyFont="1" applyFill="1" applyBorder="1" applyAlignment="1">
      <alignment horizontal="center" vertical="center"/>
    </xf>
    <xf numFmtId="0" fontId="31" fillId="24" borderId="19" xfId="0" applyFont="1" applyFill="1" applyBorder="1" applyAlignment="1">
      <alignment horizontal="center" vertical="center"/>
    </xf>
    <xf numFmtId="0" fontId="31" fillId="27" borderId="1" xfId="0" applyFont="1" applyFill="1" applyBorder="1" applyAlignment="1">
      <alignment horizontal="center" vertical="center"/>
    </xf>
    <xf numFmtId="0" fontId="31" fillId="28" borderId="1" xfId="0" applyFont="1" applyFill="1" applyBorder="1" applyAlignment="1">
      <alignment horizontal="center" vertical="center"/>
    </xf>
    <xf numFmtId="0" fontId="33" fillId="28" borderId="1" xfId="0" applyFont="1" applyFill="1" applyBorder="1" applyAlignment="1">
      <alignment horizontal="center" vertical="center" wrapText="1"/>
    </xf>
    <xf numFmtId="0" fontId="33" fillId="28" borderId="1" xfId="0" applyFont="1" applyFill="1" applyBorder="1"/>
    <xf numFmtId="0" fontId="29" fillId="28" borderId="21" xfId="0" applyFont="1" applyFill="1" applyBorder="1" applyAlignment="1">
      <alignment horizontal="center" vertical="center" wrapText="1"/>
    </xf>
    <xf numFmtId="0" fontId="31" fillId="27" borderId="1" xfId="0" applyFont="1" applyFill="1" applyBorder="1" applyAlignment="1" applyProtection="1">
      <alignment horizontal="center" vertical="center" wrapText="1"/>
      <protection locked="0"/>
    </xf>
    <xf numFmtId="0" fontId="27" fillId="28" borderId="1" xfId="0" applyFont="1" applyFill="1" applyBorder="1" applyAlignment="1" applyProtection="1">
      <alignment horizontal="center" vertical="center" wrapText="1"/>
      <protection locked="0"/>
    </xf>
    <xf numFmtId="0" fontId="25" fillId="24" borderId="1" xfId="0" applyFont="1" applyFill="1" applyBorder="1" applyAlignment="1" applyProtection="1">
      <alignment horizontal="center" vertical="center" wrapText="1"/>
      <protection locked="0"/>
    </xf>
    <xf numFmtId="37" fontId="2" fillId="24" borderId="1" xfId="68" applyNumberFormat="1" applyFont="1" applyFill="1" applyBorder="1" applyAlignment="1">
      <alignment horizontal="center" vertical="center"/>
    </xf>
    <xf numFmtId="0" fontId="26" fillId="24" borderId="1" xfId="0" applyFont="1" applyFill="1" applyBorder="1" applyAlignment="1" applyProtection="1">
      <alignment horizontal="center" vertical="center" wrapText="1"/>
      <protection locked="0"/>
    </xf>
    <xf numFmtId="37" fontId="31" fillId="24" borderId="1" xfId="68" applyNumberFormat="1" applyFont="1" applyFill="1" applyBorder="1" applyAlignment="1">
      <alignment horizontal="center" vertical="center"/>
    </xf>
    <xf numFmtId="0" fontId="26" fillId="24" borderId="20" xfId="0" applyFont="1" applyFill="1" applyBorder="1" applyAlignment="1" applyProtection="1">
      <alignment vertical="center" wrapText="1"/>
      <protection locked="0"/>
    </xf>
    <xf numFmtId="37" fontId="28" fillId="24" borderId="1" xfId="68" applyNumberFormat="1" applyFont="1" applyFill="1" applyBorder="1" applyAlignment="1">
      <alignment horizontal="center" vertical="center"/>
    </xf>
    <xf numFmtId="0" fontId="36" fillId="24" borderId="1" xfId="0" applyFont="1" applyFill="1" applyBorder="1" applyAlignment="1" applyProtection="1">
      <alignment horizontal="center" vertical="center" wrapText="1"/>
      <protection locked="0"/>
    </xf>
    <xf numFmtId="0" fontId="31" fillId="24" borderId="1" xfId="0" applyFont="1" applyFill="1" applyBorder="1" applyAlignment="1" applyProtection="1">
      <alignment vertical="center" wrapText="1"/>
      <protection locked="0"/>
    </xf>
    <xf numFmtId="0" fontId="31" fillId="24" borderId="0" xfId="0" applyFont="1" applyFill="1" applyAlignment="1" applyProtection="1">
      <alignment horizontal="center" vertical="center" wrapText="1"/>
      <protection locked="0"/>
    </xf>
    <xf numFmtId="0" fontId="2" fillId="0" borderId="3" xfId="0" applyFont="1" applyBorder="1"/>
    <xf numFmtId="0" fontId="31" fillId="24" borderId="1" xfId="0" applyFont="1" applyFill="1" applyBorder="1" applyAlignment="1" applyProtection="1">
      <alignment horizontal="center" vertical="center" wrapText="1"/>
      <protection locked="0"/>
    </xf>
    <xf numFmtId="172" fontId="25" fillId="0" borderId="1" xfId="129" applyNumberFormat="1" applyFont="1" applyBorder="1"/>
    <xf numFmtId="172" fontId="25" fillId="0" borderId="15" xfId="129" applyNumberFormat="1" applyFont="1" applyBorder="1"/>
    <xf numFmtId="172" fontId="25" fillId="24" borderId="1" xfId="129" applyNumberFormat="1" applyFont="1" applyFill="1" applyBorder="1"/>
    <xf numFmtId="172" fontId="25" fillId="24" borderId="15" xfId="129" applyNumberFormat="1" applyFont="1" applyFill="1" applyBorder="1"/>
    <xf numFmtId="172" fontId="25" fillId="24" borderId="1" xfId="129" applyNumberFormat="1" applyFont="1" applyFill="1" applyBorder="1" applyAlignment="1">
      <alignment horizontal="center"/>
    </xf>
    <xf numFmtId="172" fontId="25" fillId="24" borderId="20" xfId="129" applyNumberFormat="1" applyFont="1" applyFill="1" applyBorder="1"/>
    <xf numFmtId="0" fontId="2" fillId="24" borderId="20" xfId="0" applyFont="1" applyFill="1" applyBorder="1" applyAlignment="1">
      <alignment horizontal="center" vertical="center"/>
    </xf>
    <xf numFmtId="172" fontId="25" fillId="24" borderId="1" xfId="129" applyNumberFormat="1" applyFont="1" applyFill="1" applyBorder="1" applyAlignment="1">
      <alignment vertical="center"/>
    </xf>
    <xf numFmtId="172" fontId="25" fillId="24" borderId="3" xfId="129" applyNumberFormat="1" applyFont="1" applyFill="1" applyBorder="1" applyAlignment="1">
      <alignment horizontal="center"/>
    </xf>
    <xf numFmtId="0" fontId="2" fillId="30" borderId="3" xfId="0" applyFont="1" applyFill="1" applyBorder="1"/>
    <xf numFmtId="172" fontId="2" fillId="30" borderId="3" xfId="0" applyNumberFormat="1" applyFont="1" applyFill="1" applyBorder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35" fillId="0" borderId="1" xfId="0" applyFont="1" applyBorder="1" applyAlignment="1">
      <alignment horizontal="center" vertical="center" wrapText="1"/>
    </xf>
    <xf numFmtId="0" fontId="4" fillId="29" borderId="3" xfId="0" applyFont="1" applyFill="1" applyBorder="1" applyAlignment="1" applyProtection="1">
      <alignment vertical="top" wrapText="1"/>
      <protection locked="0"/>
    </xf>
    <xf numFmtId="172" fontId="25" fillId="31" borderId="1" xfId="129" applyNumberFormat="1" applyFont="1" applyFill="1" applyBorder="1"/>
    <xf numFmtId="172" fontId="25" fillId="27" borderId="1" xfId="129" applyNumberFormat="1" applyFont="1" applyFill="1" applyBorder="1"/>
    <xf numFmtId="0" fontId="39" fillId="28" borderId="15" xfId="0" applyFont="1" applyFill="1" applyBorder="1" applyAlignment="1" applyProtection="1">
      <alignment vertical="top" wrapText="1"/>
      <protection locked="0"/>
    </xf>
    <xf numFmtId="172" fontId="40" fillId="24" borderId="15" xfId="129" applyNumberFormat="1" applyFont="1" applyFill="1" applyBorder="1"/>
    <xf numFmtId="172" fontId="40" fillId="24" borderId="1" xfId="129" applyNumberFormat="1" applyFont="1" applyFill="1" applyBorder="1"/>
    <xf numFmtId="0" fontId="39" fillId="28" borderId="15" xfId="0" applyFont="1" applyFill="1" applyBorder="1" applyAlignment="1" applyProtection="1">
      <alignment vertical="center" wrapText="1"/>
      <protection locked="0"/>
    </xf>
    <xf numFmtId="0" fontId="41" fillId="28" borderId="15" xfId="0" applyFont="1" applyFill="1" applyBorder="1" applyAlignment="1" applyProtection="1">
      <alignment vertical="top" wrapText="1"/>
      <protection locked="0"/>
    </xf>
    <xf numFmtId="0" fontId="41" fillId="27" borderId="15" xfId="0" applyFont="1" applyFill="1" applyBorder="1" applyAlignment="1" applyProtection="1">
      <alignment vertical="center" wrapText="1"/>
      <protection locked="0"/>
    </xf>
    <xf numFmtId="172" fontId="40" fillId="24" borderId="1" xfId="129" applyNumberFormat="1" applyFont="1" applyFill="1" applyBorder="1" applyAlignment="1">
      <alignment vertical="center"/>
    </xf>
    <xf numFmtId="172" fontId="40" fillId="0" borderId="1" xfId="129" applyNumberFormat="1" applyFont="1" applyBorder="1"/>
    <xf numFmtId="0" fontId="2" fillId="27" borderId="15" xfId="0" applyFont="1" applyFill="1" applyBorder="1" applyAlignment="1" applyProtection="1">
      <alignment vertical="top" wrapText="1"/>
      <protection locked="0"/>
    </xf>
    <xf numFmtId="0" fontId="41" fillId="27" borderId="15" xfId="0" applyFont="1" applyFill="1" applyBorder="1" applyAlignment="1" applyProtection="1">
      <alignment vertical="top" wrapText="1"/>
      <protection locked="0"/>
    </xf>
    <xf numFmtId="0" fontId="27" fillId="28" borderId="15" xfId="0" applyFont="1" applyFill="1" applyBorder="1" applyAlignment="1" applyProtection="1">
      <alignment vertical="top" wrapText="1"/>
      <protection locked="0"/>
    </xf>
    <xf numFmtId="0" fontId="29" fillId="28" borderId="15" xfId="0" applyFont="1" applyFill="1" applyBorder="1"/>
    <xf numFmtId="0" fontId="2" fillId="28" borderId="1" xfId="0" applyFont="1" applyFill="1" applyBorder="1" applyAlignment="1" applyProtection="1">
      <alignment horizontal="center" vertical="center" wrapText="1"/>
      <protection locked="0"/>
    </xf>
    <xf numFmtId="172" fontId="25" fillId="28" borderId="1" xfId="129" applyNumberFormat="1" applyFont="1" applyFill="1" applyBorder="1"/>
    <xf numFmtId="0" fontId="43" fillId="28" borderId="15" xfId="0" applyFont="1" applyFill="1" applyBorder="1" applyAlignment="1" applyProtection="1">
      <alignment vertical="top" wrapText="1"/>
      <protection locked="0"/>
    </xf>
    <xf numFmtId="0" fontId="41" fillId="28" borderId="15" xfId="0" applyFont="1" applyFill="1" applyBorder="1" applyAlignment="1" applyProtection="1">
      <alignment vertical="center" wrapText="1"/>
      <protection locked="0"/>
    </xf>
    <xf numFmtId="0" fontId="2" fillId="28" borderId="15" xfId="0" applyFont="1" applyFill="1" applyBorder="1" applyAlignment="1" applyProtection="1">
      <alignment vertical="top" wrapText="1"/>
      <protection locked="0"/>
    </xf>
    <xf numFmtId="0" fontId="2" fillId="32" borderId="3" xfId="0" applyFont="1" applyFill="1" applyBorder="1"/>
    <xf numFmtId="172" fontId="26" fillId="0" borderId="0" xfId="0" applyNumberFormat="1" applyFont="1"/>
    <xf numFmtId="172" fontId="2" fillId="0" borderId="3" xfId="0" applyNumberFormat="1" applyFont="1" applyFill="1" applyBorder="1"/>
    <xf numFmtId="0" fontId="32" fillId="0" borderId="0" xfId="0" applyFont="1" applyAlignment="1">
      <alignment wrapText="1"/>
    </xf>
    <xf numFmtId="0" fontId="2" fillId="0" borderId="0" xfId="0" applyFont="1"/>
    <xf numFmtId="4" fontId="26" fillId="0" borderId="0" xfId="0" applyNumberFormat="1" applyFont="1"/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15" xfId="0" applyFont="1" applyBorder="1" applyAlignment="1"/>
    <xf numFmtId="0" fontId="44" fillId="24" borderId="2" xfId="0" applyFont="1" applyFill="1" applyBorder="1" applyAlignment="1" applyProtection="1">
      <alignment vertical="center" wrapText="1"/>
      <protection locked="0"/>
    </xf>
    <xf numFmtId="0" fontId="44" fillId="24" borderId="15" xfId="0" applyFont="1" applyFill="1" applyBorder="1" applyAlignment="1" applyProtection="1">
      <alignment vertical="center" wrapText="1"/>
      <protection locked="0"/>
    </xf>
    <xf numFmtId="44" fontId="45" fillId="24" borderId="2" xfId="130" applyFont="1" applyFill="1" applyBorder="1" applyAlignment="1" applyProtection="1">
      <alignment vertical="center" wrapText="1"/>
      <protection locked="0"/>
    </xf>
    <xf numFmtId="44" fontId="45" fillId="24" borderId="15" xfId="130" applyFont="1" applyFill="1" applyBorder="1" applyAlignment="1" applyProtection="1">
      <alignment vertical="center" wrapText="1"/>
      <protection locked="0"/>
    </xf>
    <xf numFmtId="44" fontId="2" fillId="0" borderId="0" xfId="0" applyNumberFormat="1" applyFont="1"/>
    <xf numFmtId="10" fontId="26" fillId="0" borderId="0" xfId="0" applyNumberFormat="1" applyFont="1"/>
    <xf numFmtId="0" fontId="26" fillId="0" borderId="0" xfId="0" applyFont="1" applyAlignment="1">
      <alignment wrapText="1"/>
    </xf>
    <xf numFmtId="0" fontId="31" fillId="24" borderId="20" xfId="0" applyFont="1" applyFill="1" applyBorder="1" applyAlignment="1" applyProtection="1">
      <alignment horizontal="center" vertical="center" wrapText="1"/>
      <protection locked="0"/>
    </xf>
    <xf numFmtId="0" fontId="31" fillId="24" borderId="21" xfId="0" applyFont="1" applyFill="1" applyBorder="1" applyAlignment="1" applyProtection="1">
      <alignment horizontal="center" vertical="center" wrapText="1"/>
      <protection locked="0"/>
    </xf>
    <xf numFmtId="0" fontId="31" fillId="24" borderId="19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2" fillId="24" borderId="2" xfId="0" applyFont="1" applyFill="1" applyBorder="1" applyAlignment="1">
      <alignment vertical="center" wrapText="1"/>
    </xf>
    <xf numFmtId="0" fontId="2" fillId="24" borderId="3" xfId="0" applyFont="1" applyFill="1" applyBorder="1" applyAlignment="1">
      <alignment vertical="center" wrapText="1"/>
    </xf>
    <xf numFmtId="0" fontId="2" fillId="24" borderId="15" xfId="0" applyFont="1" applyFill="1" applyBorder="1" applyAlignment="1">
      <alignment vertical="center" wrapText="1"/>
    </xf>
    <xf numFmtId="0" fontId="39" fillId="28" borderId="2" xfId="0" applyFont="1" applyFill="1" applyBorder="1" applyAlignment="1" applyProtection="1">
      <alignment horizontal="left" vertical="top" wrapText="1"/>
      <protection locked="0"/>
    </xf>
    <xf numFmtId="0" fontId="27" fillId="28" borderId="3" xfId="0" applyFont="1" applyFill="1" applyBorder="1" applyAlignment="1" applyProtection="1">
      <alignment horizontal="left" vertical="top" wrapText="1"/>
      <protection locked="0"/>
    </xf>
    <xf numFmtId="0" fontId="27" fillId="28" borderId="15" xfId="0" applyFont="1" applyFill="1" applyBorder="1" applyAlignment="1" applyProtection="1">
      <alignment horizontal="left" vertical="top" wrapText="1"/>
      <protection locked="0"/>
    </xf>
    <xf numFmtId="0" fontId="2" fillId="26" borderId="2" xfId="0" applyFont="1" applyFill="1" applyBorder="1" applyAlignment="1">
      <alignment vertical="center" wrapText="1"/>
    </xf>
    <xf numFmtId="0" fontId="2" fillId="26" borderId="3" xfId="0" applyFont="1" applyFill="1" applyBorder="1" applyAlignment="1">
      <alignment vertical="center" wrapText="1"/>
    </xf>
    <xf numFmtId="0" fontId="2" fillId="26" borderId="15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4" fillId="27" borderId="2" xfId="0" applyFont="1" applyFill="1" applyBorder="1" applyAlignment="1" applyProtection="1">
      <alignment horizontal="left" vertical="top" wrapText="1"/>
      <protection locked="0"/>
    </xf>
    <xf numFmtId="0" fontId="2" fillId="27" borderId="3" xfId="0" applyFont="1" applyFill="1" applyBorder="1" applyAlignment="1" applyProtection="1">
      <alignment horizontal="left" vertical="top" wrapText="1"/>
      <protection locked="0"/>
    </xf>
    <xf numFmtId="0" fontId="2" fillId="27" borderId="15" xfId="0" applyFont="1" applyFill="1" applyBorder="1" applyAlignment="1" applyProtection="1">
      <alignment horizontal="left" vertical="top" wrapText="1"/>
      <protection locked="0"/>
    </xf>
    <xf numFmtId="0" fontId="4" fillId="27" borderId="1" xfId="0" applyFont="1" applyFill="1" applyBorder="1" applyAlignment="1" applyProtection="1">
      <alignment horizontal="left" vertical="top" wrapText="1"/>
      <protection locked="0"/>
    </xf>
    <xf numFmtId="0" fontId="4" fillId="27" borderId="3" xfId="0" applyFont="1" applyFill="1" applyBorder="1" applyAlignment="1" applyProtection="1">
      <alignment horizontal="left" vertical="top" wrapText="1"/>
      <protection locked="0"/>
    </xf>
    <xf numFmtId="0" fontId="4" fillId="27" borderId="15" xfId="0" applyFont="1" applyFill="1" applyBorder="1" applyAlignment="1" applyProtection="1">
      <alignment horizontal="left" vertical="top" wrapText="1"/>
      <protection locked="0"/>
    </xf>
    <xf numFmtId="0" fontId="4" fillId="27" borderId="1" xfId="0" applyFont="1" applyFill="1" applyBorder="1" applyAlignment="1" applyProtection="1">
      <alignment horizontal="left" vertical="center" wrapText="1"/>
      <protection locked="0"/>
    </xf>
    <xf numFmtId="0" fontId="4" fillId="28" borderId="1" xfId="0" applyFont="1" applyFill="1" applyBorder="1" applyAlignment="1" applyProtection="1">
      <alignment horizontal="left" vertical="top" wrapText="1"/>
      <protection locked="0"/>
    </xf>
    <xf numFmtId="0" fontId="39" fillId="28" borderId="1" xfId="0" applyFont="1" applyFill="1" applyBorder="1" applyAlignment="1" applyProtection="1">
      <alignment horizontal="left" vertical="center" wrapText="1"/>
      <protection locked="0"/>
    </xf>
    <xf numFmtId="0" fontId="39" fillId="28" borderId="1" xfId="0" applyFont="1" applyFill="1" applyBorder="1" applyAlignment="1" applyProtection="1">
      <alignment horizontal="left" vertical="top" wrapText="1"/>
      <protection locked="0"/>
    </xf>
    <xf numFmtId="0" fontId="39" fillId="28" borderId="3" xfId="0" applyFont="1" applyFill="1" applyBorder="1" applyAlignment="1" applyProtection="1">
      <alignment horizontal="left" vertical="top" wrapText="1"/>
      <protection locked="0"/>
    </xf>
    <xf numFmtId="0" fontId="39" fillId="28" borderId="15" xfId="0" applyFont="1" applyFill="1" applyBorder="1" applyAlignment="1" applyProtection="1">
      <alignment horizontal="left" vertical="top" wrapText="1"/>
      <protection locked="0"/>
    </xf>
    <xf numFmtId="0" fontId="2" fillId="28" borderId="1" xfId="0" applyFont="1" applyFill="1" applyBorder="1" applyAlignment="1">
      <alignment horizontal="left" vertical="center" wrapText="1"/>
    </xf>
    <xf numFmtId="0" fontId="2" fillId="28" borderId="2" xfId="0" applyFont="1" applyFill="1" applyBorder="1" applyAlignment="1">
      <alignment vertical="center" wrapText="1"/>
    </xf>
    <xf numFmtId="0" fontId="2" fillId="28" borderId="3" xfId="0" applyFont="1" applyFill="1" applyBorder="1" applyAlignment="1">
      <alignment vertical="center" wrapText="1"/>
    </xf>
    <xf numFmtId="0" fontId="2" fillId="28" borderId="15" xfId="0" applyFont="1" applyFill="1" applyBorder="1" applyAlignment="1">
      <alignment vertical="center" wrapText="1"/>
    </xf>
    <xf numFmtId="0" fontId="2" fillId="27" borderId="1" xfId="0" applyFont="1" applyFill="1" applyBorder="1" applyAlignment="1">
      <alignment horizontal="left" vertical="center" wrapText="1"/>
    </xf>
    <xf numFmtId="0" fontId="2" fillId="24" borderId="1" xfId="0" applyFont="1" applyFill="1" applyBorder="1" applyAlignment="1">
      <alignment horizontal="left" vertical="center" wrapText="1"/>
    </xf>
    <xf numFmtId="0" fontId="2" fillId="24" borderId="19" xfId="0" applyFont="1" applyFill="1" applyBorder="1" applyAlignment="1">
      <alignment horizontal="left" vertical="center" wrapText="1"/>
    </xf>
    <xf numFmtId="0" fontId="2" fillId="27" borderId="15" xfId="0" applyFont="1" applyFill="1" applyBorder="1" applyAlignment="1">
      <alignment horizontal="left" vertical="center" wrapText="1"/>
    </xf>
    <xf numFmtId="0" fontId="2" fillId="27" borderId="18" xfId="0" applyFont="1" applyFill="1" applyBorder="1" applyAlignment="1">
      <alignment horizontal="left" vertical="center" wrapText="1"/>
    </xf>
    <xf numFmtId="0" fontId="2" fillId="27" borderId="16" xfId="0" applyFont="1" applyFill="1" applyBorder="1" applyAlignment="1">
      <alignment horizontal="left" vertical="center" wrapText="1"/>
    </xf>
    <xf numFmtId="0" fontId="2" fillId="27" borderId="17" xfId="0" applyFont="1" applyFill="1" applyBorder="1" applyAlignment="1">
      <alignment horizontal="left" vertical="center" wrapText="1"/>
    </xf>
    <xf numFmtId="0" fontId="31" fillId="24" borderId="20" xfId="0" applyFont="1" applyFill="1" applyBorder="1" applyAlignment="1" applyProtection="1">
      <alignment vertical="center" wrapText="1"/>
      <protection locked="0"/>
    </xf>
    <xf numFmtId="0" fontId="31" fillId="24" borderId="21" xfId="0" applyFont="1" applyFill="1" applyBorder="1" applyAlignment="1" applyProtection="1">
      <alignment vertical="center" wrapText="1"/>
      <protection locked="0"/>
    </xf>
    <xf numFmtId="0" fontId="31" fillId="24" borderId="19" xfId="0" applyFont="1" applyFill="1" applyBorder="1" applyAlignment="1" applyProtection="1">
      <alignment vertical="center" wrapText="1"/>
      <protection locked="0"/>
    </xf>
    <xf numFmtId="0" fontId="2" fillId="28" borderId="2" xfId="0" applyFont="1" applyFill="1" applyBorder="1" applyAlignment="1">
      <alignment horizontal="left" vertical="center" wrapText="1"/>
    </xf>
    <xf numFmtId="0" fontId="2" fillId="28" borderId="3" xfId="0" applyFont="1" applyFill="1" applyBorder="1" applyAlignment="1">
      <alignment horizontal="left" vertical="center" wrapText="1"/>
    </xf>
    <xf numFmtId="0" fontId="2" fillId="28" borderId="15" xfId="0" applyFont="1" applyFill="1" applyBorder="1" applyAlignment="1">
      <alignment horizontal="left" vertical="center" wrapText="1"/>
    </xf>
    <xf numFmtId="0" fontId="2" fillId="27" borderId="2" xfId="0" applyFont="1" applyFill="1" applyBorder="1" applyAlignment="1">
      <alignment horizontal="left" vertical="center" wrapText="1"/>
    </xf>
    <xf numFmtId="0" fontId="2" fillId="27" borderId="3" xfId="0" applyFont="1" applyFill="1" applyBorder="1" applyAlignment="1">
      <alignment horizontal="left" vertical="center" wrapText="1"/>
    </xf>
    <xf numFmtId="0" fontId="25" fillId="27" borderId="2" xfId="0" applyFont="1" applyFill="1" applyBorder="1" applyAlignment="1">
      <alignment wrapText="1"/>
    </xf>
    <xf numFmtId="0" fontId="25" fillId="27" borderId="3" xfId="0" applyFont="1" applyFill="1" applyBorder="1" applyAlignment="1">
      <alignment wrapText="1"/>
    </xf>
    <xf numFmtId="0" fontId="25" fillId="27" borderId="15" xfId="0" applyFont="1" applyFill="1" applyBorder="1" applyAlignment="1">
      <alignment wrapText="1"/>
    </xf>
    <xf numFmtId="0" fontId="34" fillId="25" borderId="2" xfId="0" applyFont="1" applyFill="1" applyBorder="1" applyAlignment="1">
      <alignment horizontal="center" vertical="center" wrapText="1"/>
    </xf>
    <xf numFmtId="0" fontId="34" fillId="25" borderId="3" xfId="0" applyFont="1" applyFill="1" applyBorder="1" applyAlignment="1">
      <alignment horizontal="center" vertical="center" wrapText="1"/>
    </xf>
    <xf numFmtId="0" fontId="4" fillId="29" borderId="2" xfId="0" applyFont="1" applyFill="1" applyBorder="1" applyAlignment="1" applyProtection="1">
      <alignment horizontal="center" vertical="top" wrapText="1"/>
      <protection locked="0"/>
    </xf>
    <xf numFmtId="0" fontId="4" fillId="29" borderId="3" xfId="0" applyFont="1" applyFill="1" applyBorder="1" applyAlignment="1" applyProtection="1">
      <alignment horizontal="center" vertical="top" wrapText="1"/>
      <protection locked="0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7" fillId="0" borderId="5" xfId="0" applyFont="1" applyBorder="1" applyAlignment="1">
      <alignment horizontal="center" vertical="center"/>
    </xf>
    <xf numFmtId="0" fontId="42" fillId="0" borderId="5" xfId="0" applyFont="1" applyBorder="1" applyAlignment="1">
      <alignment horizontal="center"/>
    </xf>
    <xf numFmtId="0" fontId="35" fillId="0" borderId="1" xfId="0" applyFont="1" applyBorder="1" applyAlignment="1">
      <alignment horizontal="center" vertical="center" wrapText="1"/>
    </xf>
  </cellXfs>
  <cellStyles count="131">
    <cellStyle name="0,0_x000d__x000a_NA_x000d__x000a_" xfId="8"/>
    <cellStyle name="0,0_x000d__x000a_NA_x000d__x000a_ 2" xfId="13"/>
    <cellStyle name="20% - Énfasis1 2" xfId="14"/>
    <cellStyle name="20% - Énfasis1 2 2" xfId="15"/>
    <cellStyle name="20% - Énfasis2 2" xfId="16"/>
    <cellStyle name="20% - Énfasis2 2 2" xfId="17"/>
    <cellStyle name="20% - Énfasis3 2" xfId="18"/>
    <cellStyle name="20% - Énfasis3 2 2" xfId="19"/>
    <cellStyle name="20% - Énfasis4 2" xfId="20"/>
    <cellStyle name="20% - Énfasis4 2 2" xfId="21"/>
    <cellStyle name="20% - Énfasis5 2" xfId="22"/>
    <cellStyle name="20% - Énfasis5 2 2" xfId="23"/>
    <cellStyle name="20% - Énfasis6 2" xfId="24"/>
    <cellStyle name="20% - Énfasis6 2 2" xfId="25"/>
    <cellStyle name="40% - Énfasis1 2" xfId="26"/>
    <cellStyle name="40% - Énfasis1 2 2" xfId="27"/>
    <cellStyle name="40% - Énfasis2 2" xfId="28"/>
    <cellStyle name="40% - Énfasis2 2 2" xfId="29"/>
    <cellStyle name="40% - Énfasis3 2" xfId="30"/>
    <cellStyle name="40% - Énfasis3 2 2" xfId="31"/>
    <cellStyle name="40% - Énfasis4 2" xfId="32"/>
    <cellStyle name="40% - Énfasis4 2 2" xfId="33"/>
    <cellStyle name="40% - Énfasis5 2" xfId="34"/>
    <cellStyle name="40% - Énfasis5 2 2" xfId="35"/>
    <cellStyle name="40% - Énfasis6 2" xfId="36"/>
    <cellStyle name="40% - Énfasis6 2 2" xfId="37"/>
    <cellStyle name="60% - Énfasis1 2" xfId="38"/>
    <cellStyle name="60% - Énfasis2 2" xfId="39"/>
    <cellStyle name="60% - Énfasis3 2" xfId="40"/>
    <cellStyle name="60% - Énfasis4 2" xfId="41"/>
    <cellStyle name="60% - Énfasis5 2" xfId="42"/>
    <cellStyle name="60% - Énfasis6 2" xfId="43"/>
    <cellStyle name="Buena 2" xfId="44"/>
    <cellStyle name="Cálculo 2" xfId="45"/>
    <cellStyle name="Celda de comprobación 2" xfId="46"/>
    <cellStyle name="Celda vinculada 2" xfId="47"/>
    <cellStyle name="Encabezado 4 2" xfId="48"/>
    <cellStyle name="Énfasis1 2" xfId="49"/>
    <cellStyle name="Énfasis2 2" xfId="50"/>
    <cellStyle name="Énfasis3 2" xfId="51"/>
    <cellStyle name="Énfasis4 2" xfId="52"/>
    <cellStyle name="Énfasis5 2" xfId="53"/>
    <cellStyle name="Énfasis6 2" xfId="54"/>
    <cellStyle name="Entrada 2" xfId="55"/>
    <cellStyle name="Estilo 1" xfId="11"/>
    <cellStyle name="Estilo 1 2" xfId="56"/>
    <cellStyle name="Estilo 1 3" xfId="57"/>
    <cellStyle name="Estilo 1 4" xfId="58"/>
    <cellStyle name="Hipervínculo 2" xfId="59"/>
    <cellStyle name="Incorrecto 2" xfId="60"/>
    <cellStyle name="Millares [0]" xfId="129" builtinId="6"/>
    <cellStyle name="Millares 10" xfId="61"/>
    <cellStyle name="Millares 13" xfId="62"/>
    <cellStyle name="Millares 2" xfId="10"/>
    <cellStyle name="Millares 2 2" xfId="3"/>
    <cellStyle name="Millares 2 2 2" xfId="63"/>
    <cellStyle name="Millares 2 2 3" xfId="64"/>
    <cellStyle name="Millares 2 3" xfId="5"/>
    <cellStyle name="Millares 2 3 2" xfId="65"/>
    <cellStyle name="Millares 2 4" xfId="66"/>
    <cellStyle name="Millares 2 5" xfId="67"/>
    <cellStyle name="Millares 2 6" xfId="68"/>
    <cellStyle name="Millares 2 7" xfId="69"/>
    <cellStyle name="Millares 2 7 2" xfId="70"/>
    <cellStyle name="Millares 2 9" xfId="71"/>
    <cellStyle name="Millares 20" xfId="72"/>
    <cellStyle name="Millares 3" xfId="73"/>
    <cellStyle name="Millares 4" xfId="12"/>
    <cellStyle name="Millares 4 2" xfId="74"/>
    <cellStyle name="Millares 5" xfId="75"/>
    <cellStyle name="Millares 9" xfId="76"/>
    <cellStyle name="Millares 9 2" xfId="77"/>
    <cellStyle name="Millares 9 2 2" xfId="78"/>
    <cellStyle name="Moneda" xfId="130" builtinId="4"/>
    <cellStyle name="Moneda 2" xfId="1"/>
    <cellStyle name="Moneda 2 2" xfId="79"/>
    <cellStyle name="Moneda 2 3" xfId="80"/>
    <cellStyle name="Moneda 3" xfId="4"/>
    <cellStyle name="Neutral 2" xfId="81"/>
    <cellStyle name="Normal" xfId="0" builtinId="0"/>
    <cellStyle name="Normal 11" xfId="82"/>
    <cellStyle name="Normal 15" xfId="83"/>
    <cellStyle name="Normal 18" xfId="84"/>
    <cellStyle name="Normal 2" xfId="2"/>
    <cellStyle name="Normal 2 10" xfId="85"/>
    <cellStyle name="Normal 2 10 2" xfId="86"/>
    <cellStyle name="Normal 2 11" xfId="87"/>
    <cellStyle name="Normal 2 12" xfId="88"/>
    <cellStyle name="Normal 2 13" xfId="89"/>
    <cellStyle name="Normal 2 14" xfId="90"/>
    <cellStyle name="Normal 2 15" xfId="91"/>
    <cellStyle name="Normal 2 16" xfId="92"/>
    <cellStyle name="Normal 2 17" xfId="93"/>
    <cellStyle name="Normal 2 18" xfId="94"/>
    <cellStyle name="Normal 2 19" xfId="95"/>
    <cellStyle name="Normal 2 2" xfId="6"/>
    <cellStyle name="Normal 2 2 2" xfId="96"/>
    <cellStyle name="Normal 2 2 2 10" xfId="97"/>
    <cellStyle name="Normal 2 2 3" xfId="98"/>
    <cellStyle name="Normal 2 20" xfId="99"/>
    <cellStyle name="Normal 2 21" xfId="100"/>
    <cellStyle name="Normal 2 22" xfId="101"/>
    <cellStyle name="Normal 2 3" xfId="9"/>
    <cellStyle name="Normal 2 3 2" xfId="102"/>
    <cellStyle name="Normal 2 4" xfId="103"/>
    <cellStyle name="Normal 2 5" xfId="104"/>
    <cellStyle name="Normal 2 6" xfId="105"/>
    <cellStyle name="Normal 2 7" xfId="106"/>
    <cellStyle name="Normal 2 8" xfId="107"/>
    <cellStyle name="Normal 2 9" xfId="108"/>
    <cellStyle name="Normal 3" xfId="7"/>
    <cellStyle name="Normal 3 10" xfId="109"/>
    <cellStyle name="Normal 3 2" xfId="110"/>
    <cellStyle name="Normal 3 3" xfId="111"/>
    <cellStyle name="Normal 3 4" xfId="112"/>
    <cellStyle name="Normal 4" xfId="113"/>
    <cellStyle name="Normal 4 2" xfId="114"/>
    <cellStyle name="Normal 40" xfId="115"/>
    <cellStyle name="Normal 5" xfId="116"/>
    <cellStyle name="Normal 6" xfId="117"/>
    <cellStyle name="Normal 6 2" xfId="118"/>
    <cellStyle name="Normal 7" xfId="119"/>
    <cellStyle name="Notas 2" xfId="120"/>
    <cellStyle name="Salida 2" xfId="121"/>
    <cellStyle name="Texto de advertencia 2" xfId="122"/>
    <cellStyle name="Texto explicativo 2" xfId="123"/>
    <cellStyle name="Título 1 2" xfId="124"/>
    <cellStyle name="Título 2 2" xfId="125"/>
    <cellStyle name="Título 3 2" xfId="126"/>
    <cellStyle name="Título 4" xfId="127"/>
    <cellStyle name="Total 2" xfId="128"/>
  </cellStyles>
  <dxfs count="6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7030A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555"/>
  <sheetViews>
    <sheetView tabSelected="1" workbookViewId="0">
      <selection activeCell="C1" sqref="C1"/>
    </sheetView>
  </sheetViews>
  <sheetFormatPr baseColWidth="10" defaultRowHeight="15"/>
  <cols>
    <col min="1" max="1" width="2.5703125" style="2" customWidth="1"/>
    <col min="2" max="2" width="6.7109375" style="73" customWidth="1"/>
    <col min="3" max="3" width="15.140625" style="4" customWidth="1"/>
    <col min="4" max="4" width="4.5703125" style="73" customWidth="1"/>
    <col min="5" max="6" width="8.5703125" style="73" customWidth="1"/>
    <col min="7" max="7" width="4.7109375" style="73" customWidth="1"/>
    <col min="8" max="8" width="8.5703125" style="73" customWidth="1"/>
    <col min="9" max="9" width="7.42578125" style="73" customWidth="1"/>
    <col min="10" max="10" width="20" style="73" customWidth="1"/>
    <col min="11" max="11" width="10.7109375" style="7" customWidth="1"/>
    <col min="12" max="12" width="7.5703125" style="7" hidden="1" customWidth="1"/>
    <col min="13" max="13" width="18.42578125" style="73" customWidth="1"/>
    <col min="14" max="15" width="16.140625" style="73" customWidth="1"/>
    <col min="16" max="16" width="19.140625" style="73" customWidth="1"/>
    <col min="17" max="17" width="11.42578125" style="2" customWidth="1"/>
    <col min="18" max="18" width="10.85546875" style="2" hidden="1" customWidth="1"/>
    <col min="19" max="19" width="16.140625" style="2" customWidth="1"/>
    <col min="20" max="20" width="14.5703125" style="2" customWidth="1"/>
    <col min="21" max="21" width="16.28515625" style="2" customWidth="1"/>
    <col min="22" max="22" width="17.5703125" style="2" customWidth="1"/>
    <col min="23" max="23" width="11.42578125" style="2" customWidth="1"/>
    <col min="24" max="24" width="11.42578125" style="2" hidden="1" customWidth="1"/>
    <col min="25" max="25" width="13.42578125" style="2" customWidth="1"/>
    <col min="26" max="26" width="12.7109375" style="2" customWidth="1"/>
    <col min="27" max="27" width="13.42578125" style="2" customWidth="1"/>
    <col min="28" max="28" width="17.5703125" style="2" customWidth="1"/>
    <col min="29" max="29" width="11.42578125" style="2" customWidth="1"/>
    <col min="30" max="30" width="16" style="2" bestFit="1" customWidth="1"/>
    <col min="31" max="31" width="16.85546875" style="2" customWidth="1"/>
    <col min="32" max="32" width="16" style="2" bestFit="1" customWidth="1"/>
    <col min="33" max="16384" width="11.42578125" style="2"/>
  </cols>
  <sheetData>
    <row r="1" spans="2:33">
      <c r="B1" s="99"/>
      <c r="C1" s="4" t="s">
        <v>329</v>
      </c>
      <c r="D1" s="99"/>
      <c r="E1" s="99"/>
      <c r="F1" s="99"/>
      <c r="G1" s="99"/>
      <c r="H1" s="99"/>
      <c r="I1" s="99"/>
      <c r="J1" s="99"/>
      <c r="M1" s="99"/>
      <c r="N1" s="99"/>
      <c r="O1" s="99"/>
      <c r="P1" s="99"/>
    </row>
    <row r="2" spans="2:33" ht="15.75">
      <c r="B2" s="99"/>
      <c r="C2" s="104" t="s">
        <v>330</v>
      </c>
      <c r="D2" s="105"/>
      <c r="E2" s="99" t="s">
        <v>335</v>
      </c>
      <c r="F2" s="99"/>
      <c r="G2" s="99"/>
      <c r="H2" s="99"/>
      <c r="I2" s="99"/>
      <c r="J2" s="106">
        <v>150000000</v>
      </c>
      <c r="K2" s="107"/>
      <c r="M2" s="99"/>
      <c r="N2" s="99"/>
      <c r="O2" s="99"/>
      <c r="P2" s="99"/>
    </row>
    <row r="3" spans="2:33" ht="15.75">
      <c r="B3" s="99"/>
      <c r="C3" s="104" t="s">
        <v>331</v>
      </c>
      <c r="D3" s="105"/>
      <c r="E3" s="99" t="s">
        <v>11</v>
      </c>
      <c r="F3" s="99"/>
      <c r="G3" s="99"/>
      <c r="H3" s="99"/>
      <c r="I3" s="99"/>
      <c r="J3" s="106">
        <v>110177766.45999999</v>
      </c>
      <c r="K3" s="107"/>
      <c r="M3" s="99"/>
      <c r="N3" s="99"/>
      <c r="O3" s="99"/>
      <c r="P3" s="99"/>
    </row>
    <row r="4" spans="2:33" ht="15.75">
      <c r="B4" s="99"/>
      <c r="C4" s="104" t="s">
        <v>332</v>
      </c>
      <c r="D4" s="105"/>
      <c r="E4" s="99" t="s">
        <v>336</v>
      </c>
      <c r="F4" s="99"/>
      <c r="G4" s="99"/>
      <c r="H4" s="99"/>
      <c r="I4" s="99"/>
      <c r="J4" s="106">
        <v>24600000</v>
      </c>
      <c r="K4" s="107"/>
      <c r="M4" s="108">
        <f>+J2+J3+J4</f>
        <v>284777766.45999998</v>
      </c>
      <c r="N4" s="99"/>
      <c r="O4" s="99"/>
      <c r="P4" s="99"/>
    </row>
    <row r="5" spans="2:33">
      <c r="B5" s="99"/>
      <c r="D5" s="99"/>
      <c r="E5" s="99"/>
      <c r="F5" s="99"/>
      <c r="G5" s="99"/>
      <c r="H5" s="99"/>
      <c r="I5" s="99"/>
      <c r="J5" s="99"/>
      <c r="M5" s="99"/>
      <c r="N5" s="99"/>
      <c r="O5" s="99"/>
      <c r="P5" s="99"/>
    </row>
    <row r="6" spans="2:33">
      <c r="B6" s="101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3"/>
    </row>
    <row r="7" spans="2:33" ht="21">
      <c r="B7" s="166" t="s">
        <v>9</v>
      </c>
      <c r="C7" s="167"/>
      <c r="D7" s="167"/>
      <c r="E7" s="167"/>
      <c r="F7" s="167"/>
      <c r="G7" s="167"/>
      <c r="H7" s="167"/>
      <c r="I7" s="167"/>
      <c r="J7" s="167"/>
      <c r="K7" s="71"/>
      <c r="L7" s="71"/>
      <c r="M7" s="168" t="s">
        <v>321</v>
      </c>
      <c r="N7" s="168"/>
      <c r="O7" s="168"/>
      <c r="P7" s="168"/>
      <c r="S7" s="169" t="s">
        <v>322</v>
      </c>
      <c r="T7" s="169"/>
      <c r="U7" s="169"/>
      <c r="V7" s="169"/>
      <c r="Y7" s="169" t="s">
        <v>323</v>
      </c>
      <c r="Z7" s="169"/>
      <c r="AA7" s="169"/>
      <c r="AB7" s="169"/>
    </row>
    <row r="8" spans="2:33" s="13" customFormat="1" ht="76.5" customHeight="1">
      <c r="B8" s="12" t="s">
        <v>0</v>
      </c>
      <c r="C8" s="170" t="s">
        <v>8</v>
      </c>
      <c r="D8" s="170"/>
      <c r="E8" s="170"/>
      <c r="F8" s="170"/>
      <c r="G8" s="170"/>
      <c r="H8" s="170"/>
      <c r="I8" s="170"/>
      <c r="J8" s="170"/>
      <c r="K8" s="8" t="s">
        <v>3</v>
      </c>
      <c r="L8" s="8" t="s">
        <v>4</v>
      </c>
      <c r="M8" s="74" t="s">
        <v>1</v>
      </c>
      <c r="N8" s="74" t="s">
        <v>2</v>
      </c>
      <c r="O8" s="74" t="s">
        <v>319</v>
      </c>
      <c r="P8" s="74" t="s">
        <v>320</v>
      </c>
      <c r="R8" s="8" t="s">
        <v>4</v>
      </c>
      <c r="S8" s="74" t="s">
        <v>1</v>
      </c>
      <c r="T8" s="74" t="s">
        <v>2</v>
      </c>
      <c r="U8" s="74" t="s">
        <v>319</v>
      </c>
      <c r="V8" s="74" t="s">
        <v>320</v>
      </c>
      <c r="X8" s="8" t="s">
        <v>4</v>
      </c>
      <c r="Y8" s="74" t="s">
        <v>1</v>
      </c>
      <c r="Z8" s="74" t="s">
        <v>2</v>
      </c>
      <c r="AA8" s="74" t="s">
        <v>319</v>
      </c>
      <c r="AB8" s="74" t="s">
        <v>320</v>
      </c>
      <c r="AD8" s="13" t="s">
        <v>324</v>
      </c>
      <c r="AE8" s="13" t="s">
        <v>325</v>
      </c>
      <c r="AF8" s="98" t="s">
        <v>326</v>
      </c>
      <c r="AG8" s="13" t="s">
        <v>327</v>
      </c>
    </row>
    <row r="9" spans="2:33" ht="24.95" customHeight="1">
      <c r="B9" s="162" t="s">
        <v>39</v>
      </c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3"/>
      <c r="N9" s="163"/>
      <c r="O9" s="163"/>
      <c r="P9" s="163"/>
      <c r="R9" s="3"/>
      <c r="S9" s="3"/>
      <c r="T9" s="3"/>
      <c r="U9" s="3"/>
    </row>
    <row r="10" spans="2:33" ht="24.95" customHeight="1">
      <c r="B10" s="162" t="s">
        <v>11</v>
      </c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R10" s="3"/>
      <c r="S10" s="3"/>
      <c r="T10" s="3"/>
      <c r="U10" s="3"/>
    </row>
    <row r="11" spans="2:33" ht="82.5" customHeight="1">
      <c r="B11" s="164" t="s">
        <v>268</v>
      </c>
      <c r="C11" s="165"/>
      <c r="D11" s="165"/>
      <c r="E11" s="165"/>
      <c r="F11" s="165"/>
      <c r="G11" s="165"/>
      <c r="H11" s="165"/>
      <c r="I11" s="165"/>
      <c r="J11" s="165"/>
      <c r="K11" s="75"/>
      <c r="L11" s="75"/>
      <c r="M11" s="75"/>
      <c r="N11" s="75"/>
      <c r="O11" s="75"/>
      <c r="P11" s="75"/>
      <c r="R11" s="1"/>
    </row>
    <row r="12" spans="2:33" ht="59.25" customHeight="1">
      <c r="B12" s="49">
        <v>1</v>
      </c>
      <c r="C12" s="118" t="s">
        <v>25</v>
      </c>
      <c r="D12" s="119"/>
      <c r="E12" s="119"/>
      <c r="F12" s="119"/>
      <c r="G12" s="119"/>
      <c r="H12" s="119"/>
      <c r="I12" s="119"/>
      <c r="J12" s="120"/>
      <c r="K12" s="17" t="s">
        <v>12</v>
      </c>
      <c r="L12" s="17">
        <v>1</v>
      </c>
      <c r="M12" s="60">
        <v>2980000</v>
      </c>
      <c r="N12" s="60">
        <f t="shared" ref="N12:N25" si="0">+M12*19%</f>
        <v>566200</v>
      </c>
      <c r="O12" s="60">
        <f>+M12+N12</f>
        <v>3546200</v>
      </c>
      <c r="P12" s="60">
        <f>+O12*L12</f>
        <v>3546200</v>
      </c>
      <c r="R12" s="17">
        <v>1</v>
      </c>
      <c r="S12" s="61">
        <v>840000</v>
      </c>
      <c r="T12" s="60">
        <f t="shared" ref="T12" si="1">+S12*19%</f>
        <v>159600</v>
      </c>
      <c r="U12" s="60">
        <f>+S12+T12</f>
        <v>999600</v>
      </c>
      <c r="V12" s="60">
        <f>+U12*R12</f>
        <v>999600</v>
      </c>
      <c r="X12" s="17">
        <v>1</v>
      </c>
      <c r="Y12" s="63">
        <v>890400</v>
      </c>
      <c r="Z12" s="62">
        <f t="shared" ref="Z12" si="2">+Y12*19%</f>
        <v>169176</v>
      </c>
      <c r="AA12" s="62">
        <f>+Y12+Z12</f>
        <v>1059576</v>
      </c>
      <c r="AB12" s="62">
        <f>+AA12*X12</f>
        <v>1059576</v>
      </c>
      <c r="AD12" s="96">
        <f t="shared" ref="AD12:AD25" si="3">MIN(O12,U12,AA12)</f>
        <v>999600</v>
      </c>
      <c r="AE12" s="96">
        <f t="shared" ref="AE12:AE25" si="4">AVERAGE(O12,U12,AA12)</f>
        <v>1868458.6666666667</v>
      </c>
      <c r="AF12" s="96">
        <f>+AD12</f>
        <v>999600</v>
      </c>
      <c r="AG12" s="2" t="s">
        <v>328</v>
      </c>
    </row>
    <row r="13" spans="2:33" ht="50.25" customHeight="1">
      <c r="B13" s="26">
        <v>2</v>
      </c>
      <c r="C13" s="118" t="s">
        <v>269</v>
      </c>
      <c r="D13" s="119" t="s">
        <v>269</v>
      </c>
      <c r="E13" s="119" t="s">
        <v>269</v>
      </c>
      <c r="F13" s="119" t="s">
        <v>269</v>
      </c>
      <c r="G13" s="119" t="s">
        <v>269</v>
      </c>
      <c r="H13" s="119" t="s">
        <v>269</v>
      </c>
      <c r="I13" s="119" t="s">
        <v>269</v>
      </c>
      <c r="J13" s="120" t="s">
        <v>269</v>
      </c>
      <c r="K13" s="26" t="s">
        <v>40</v>
      </c>
      <c r="L13" s="26">
        <v>2</v>
      </c>
      <c r="M13" s="60">
        <v>1963500</v>
      </c>
      <c r="N13" s="60">
        <f t="shared" si="0"/>
        <v>373065</v>
      </c>
      <c r="O13" s="60">
        <f t="shared" ref="O13:O65" si="5">+M13+N13</f>
        <v>2336565</v>
      </c>
      <c r="P13" s="60">
        <f t="shared" ref="P13:P65" si="6">+O13*L13</f>
        <v>4673130</v>
      </c>
      <c r="R13" s="26">
        <v>2</v>
      </c>
      <c r="S13" s="60">
        <v>2408000</v>
      </c>
      <c r="T13" s="60">
        <f>+S13*19%</f>
        <v>457520</v>
      </c>
      <c r="U13" s="60">
        <f t="shared" ref="U13:U65" si="7">+S13+T13</f>
        <v>2865520</v>
      </c>
      <c r="V13" s="60">
        <f t="shared" ref="V13:V65" si="8">+U13*R13</f>
        <v>5731040</v>
      </c>
      <c r="X13" s="26">
        <v>2</v>
      </c>
      <c r="Y13" s="62">
        <v>2705629</v>
      </c>
      <c r="Z13" s="62">
        <f>+Y13*19%</f>
        <v>514069.51</v>
      </c>
      <c r="AA13" s="62">
        <f t="shared" ref="AA13:AA65" si="9">+Y13+Z13</f>
        <v>3219698.51</v>
      </c>
      <c r="AB13" s="62">
        <f t="shared" ref="AB13:AB65" si="10">+AA13*X13</f>
        <v>6439397.0199999996</v>
      </c>
      <c r="AD13" s="96">
        <f t="shared" si="3"/>
        <v>2336565</v>
      </c>
      <c r="AE13" s="96">
        <f t="shared" si="4"/>
        <v>2807261.17</v>
      </c>
      <c r="AF13" s="96">
        <f t="shared" ref="AF13:AF65" si="11">+AD13</f>
        <v>2336565</v>
      </c>
      <c r="AG13" s="2" t="s">
        <v>328</v>
      </c>
    </row>
    <row r="14" spans="2:33" ht="49.5" customHeight="1">
      <c r="B14" s="50">
        <v>3</v>
      </c>
      <c r="C14" s="118" t="s">
        <v>270</v>
      </c>
      <c r="D14" s="119" t="s">
        <v>270</v>
      </c>
      <c r="E14" s="119" t="s">
        <v>270</v>
      </c>
      <c r="F14" s="119" t="s">
        <v>270</v>
      </c>
      <c r="G14" s="119" t="s">
        <v>270</v>
      </c>
      <c r="H14" s="119" t="s">
        <v>270</v>
      </c>
      <c r="I14" s="119" t="s">
        <v>270</v>
      </c>
      <c r="J14" s="120" t="s">
        <v>270</v>
      </c>
      <c r="K14" s="50" t="s">
        <v>40</v>
      </c>
      <c r="L14" s="26">
        <v>9</v>
      </c>
      <c r="M14" s="60">
        <v>1963500</v>
      </c>
      <c r="N14" s="60">
        <f t="shared" si="0"/>
        <v>373065</v>
      </c>
      <c r="O14" s="60">
        <f t="shared" si="5"/>
        <v>2336565</v>
      </c>
      <c r="P14" s="60">
        <f t="shared" si="6"/>
        <v>21029085</v>
      </c>
      <c r="R14" s="26">
        <v>9</v>
      </c>
      <c r="S14" s="60">
        <v>2199120</v>
      </c>
      <c r="T14" s="60">
        <f>+S14*19%</f>
        <v>417832.8</v>
      </c>
      <c r="U14" s="60">
        <f t="shared" si="7"/>
        <v>2616952.7999999998</v>
      </c>
      <c r="V14" s="60">
        <f t="shared" si="8"/>
        <v>23552575.199999999</v>
      </c>
      <c r="X14" s="26">
        <v>9</v>
      </c>
      <c r="Y14" s="62">
        <v>2470931</v>
      </c>
      <c r="Z14" s="62">
        <f>+Y14*19%</f>
        <v>469476.89</v>
      </c>
      <c r="AA14" s="62">
        <f t="shared" si="9"/>
        <v>2940407.89</v>
      </c>
      <c r="AB14" s="62">
        <f t="shared" si="10"/>
        <v>26463671.010000002</v>
      </c>
      <c r="AD14" s="96">
        <f t="shared" si="3"/>
        <v>2336565</v>
      </c>
      <c r="AE14" s="96">
        <f t="shared" si="4"/>
        <v>2631308.563333333</v>
      </c>
      <c r="AF14" s="96">
        <f t="shared" si="11"/>
        <v>2336565</v>
      </c>
      <c r="AG14" s="2" t="s">
        <v>328</v>
      </c>
    </row>
    <row r="15" spans="2:33" ht="28.5" customHeight="1">
      <c r="B15" s="19">
        <v>4</v>
      </c>
      <c r="C15" s="118" t="s">
        <v>61</v>
      </c>
      <c r="D15" s="119" t="s">
        <v>61</v>
      </c>
      <c r="E15" s="119" t="s">
        <v>61</v>
      </c>
      <c r="F15" s="119" t="s">
        <v>61</v>
      </c>
      <c r="G15" s="119" t="s">
        <v>61</v>
      </c>
      <c r="H15" s="119" t="s">
        <v>61</v>
      </c>
      <c r="I15" s="119" t="s">
        <v>61</v>
      </c>
      <c r="J15" s="120" t="s">
        <v>61</v>
      </c>
      <c r="K15" s="17" t="s">
        <v>40</v>
      </c>
      <c r="L15" s="17">
        <v>1</v>
      </c>
      <c r="M15" s="60">
        <v>135600</v>
      </c>
      <c r="N15" s="60">
        <f t="shared" si="0"/>
        <v>25764</v>
      </c>
      <c r="O15" s="60">
        <f t="shared" si="5"/>
        <v>161364</v>
      </c>
      <c r="P15" s="60">
        <f t="shared" si="6"/>
        <v>161364</v>
      </c>
      <c r="R15" s="17">
        <v>1</v>
      </c>
      <c r="S15" s="60">
        <v>151872</v>
      </c>
      <c r="T15" s="60">
        <f t="shared" ref="T15:T25" si="12">+S15*19%</f>
        <v>28855.68</v>
      </c>
      <c r="U15" s="60">
        <f t="shared" si="7"/>
        <v>180727.67999999999</v>
      </c>
      <c r="V15" s="60">
        <f t="shared" si="8"/>
        <v>180727.67999999999</v>
      </c>
      <c r="X15" s="17">
        <v>1</v>
      </c>
      <c r="Y15" s="62">
        <v>160984</v>
      </c>
      <c r="Z15" s="62">
        <f t="shared" ref="Z15:Z25" si="13">+Y15*19%</f>
        <v>30586.959999999999</v>
      </c>
      <c r="AA15" s="62">
        <f t="shared" si="9"/>
        <v>191570.96</v>
      </c>
      <c r="AB15" s="62">
        <f t="shared" si="10"/>
        <v>191570.96</v>
      </c>
      <c r="AD15" s="96">
        <f t="shared" si="3"/>
        <v>161364</v>
      </c>
      <c r="AE15" s="96">
        <f t="shared" si="4"/>
        <v>177887.54666666666</v>
      </c>
      <c r="AF15" s="96">
        <f t="shared" si="11"/>
        <v>161364</v>
      </c>
      <c r="AG15" s="2" t="s">
        <v>328</v>
      </c>
    </row>
    <row r="16" spans="2:33" ht="28.5" customHeight="1">
      <c r="B16" s="19">
        <v>5</v>
      </c>
      <c r="C16" s="118" t="s">
        <v>62</v>
      </c>
      <c r="D16" s="119" t="s">
        <v>62</v>
      </c>
      <c r="E16" s="119" t="s">
        <v>62</v>
      </c>
      <c r="F16" s="119" t="s">
        <v>62</v>
      </c>
      <c r="G16" s="119" t="s">
        <v>62</v>
      </c>
      <c r="H16" s="119" t="s">
        <v>62</v>
      </c>
      <c r="I16" s="119" t="s">
        <v>62</v>
      </c>
      <c r="J16" s="120" t="s">
        <v>62</v>
      </c>
      <c r="K16" s="17" t="s">
        <v>40</v>
      </c>
      <c r="L16" s="17">
        <v>2</v>
      </c>
      <c r="M16" s="60">
        <v>198500</v>
      </c>
      <c r="N16" s="60">
        <f t="shared" si="0"/>
        <v>37715</v>
      </c>
      <c r="O16" s="60">
        <f t="shared" si="5"/>
        <v>236215</v>
      </c>
      <c r="P16" s="60">
        <f t="shared" si="6"/>
        <v>472430</v>
      </c>
      <c r="R16" s="17">
        <v>2</v>
      </c>
      <c r="S16" s="60">
        <v>222320</v>
      </c>
      <c r="T16" s="60">
        <f t="shared" si="12"/>
        <v>42240.800000000003</v>
      </c>
      <c r="U16" s="60">
        <f t="shared" si="7"/>
        <v>264560.8</v>
      </c>
      <c r="V16" s="60">
        <f t="shared" si="8"/>
        <v>529121.6</v>
      </c>
      <c r="X16" s="17">
        <v>2</v>
      </c>
      <c r="Y16" s="62">
        <v>235659</v>
      </c>
      <c r="Z16" s="62">
        <f t="shared" si="13"/>
        <v>44775.21</v>
      </c>
      <c r="AA16" s="62">
        <f t="shared" si="9"/>
        <v>280434.21000000002</v>
      </c>
      <c r="AB16" s="62">
        <f t="shared" si="10"/>
        <v>560868.42000000004</v>
      </c>
      <c r="AD16" s="96">
        <f t="shared" si="3"/>
        <v>236215</v>
      </c>
      <c r="AE16" s="96">
        <f t="shared" si="4"/>
        <v>260403.33666666667</v>
      </c>
      <c r="AF16" s="96">
        <f t="shared" si="11"/>
        <v>236215</v>
      </c>
      <c r="AG16" s="2" t="s">
        <v>328</v>
      </c>
    </row>
    <row r="17" spans="2:33" ht="28.5" customHeight="1">
      <c r="B17" s="19">
        <v>6</v>
      </c>
      <c r="C17" s="118" t="s">
        <v>63</v>
      </c>
      <c r="D17" s="119" t="s">
        <v>63</v>
      </c>
      <c r="E17" s="119" t="s">
        <v>63</v>
      </c>
      <c r="F17" s="119" t="s">
        <v>63</v>
      </c>
      <c r="G17" s="119" t="s">
        <v>63</v>
      </c>
      <c r="H17" s="119" t="s">
        <v>63</v>
      </c>
      <c r="I17" s="119" t="s">
        <v>63</v>
      </c>
      <c r="J17" s="120" t="s">
        <v>63</v>
      </c>
      <c r="K17" s="17" t="s">
        <v>40</v>
      </c>
      <c r="L17" s="17">
        <v>10</v>
      </c>
      <c r="M17" s="60">
        <v>32500</v>
      </c>
      <c r="N17" s="60">
        <f t="shared" si="0"/>
        <v>6175</v>
      </c>
      <c r="O17" s="60">
        <f t="shared" si="5"/>
        <v>38675</v>
      </c>
      <c r="P17" s="60">
        <f t="shared" si="6"/>
        <v>386750</v>
      </c>
      <c r="R17" s="17">
        <v>10</v>
      </c>
      <c r="S17" s="60">
        <v>36400</v>
      </c>
      <c r="T17" s="60">
        <f t="shared" si="12"/>
        <v>6916</v>
      </c>
      <c r="U17" s="60">
        <f t="shared" si="7"/>
        <v>43316</v>
      </c>
      <c r="V17" s="60">
        <f t="shared" si="8"/>
        <v>433160</v>
      </c>
      <c r="X17" s="17">
        <v>10</v>
      </c>
      <c r="Y17" s="62">
        <v>38584</v>
      </c>
      <c r="Z17" s="62">
        <f t="shared" si="13"/>
        <v>7330.96</v>
      </c>
      <c r="AA17" s="62">
        <f t="shared" si="9"/>
        <v>45914.96</v>
      </c>
      <c r="AB17" s="62">
        <f t="shared" si="10"/>
        <v>459149.6</v>
      </c>
      <c r="AD17" s="96">
        <f t="shared" si="3"/>
        <v>38675</v>
      </c>
      <c r="AE17" s="96">
        <f t="shared" si="4"/>
        <v>42635.32</v>
      </c>
      <c r="AF17" s="96">
        <f t="shared" si="11"/>
        <v>38675</v>
      </c>
      <c r="AG17" s="2" t="s">
        <v>328</v>
      </c>
    </row>
    <row r="18" spans="2:33" ht="39" customHeight="1">
      <c r="B18" s="19">
        <v>7</v>
      </c>
      <c r="C18" s="118" t="s">
        <v>64</v>
      </c>
      <c r="D18" s="119" t="s">
        <v>64</v>
      </c>
      <c r="E18" s="119" t="s">
        <v>64</v>
      </c>
      <c r="F18" s="119" t="s">
        <v>64</v>
      </c>
      <c r="G18" s="119" t="s">
        <v>64</v>
      </c>
      <c r="H18" s="119" t="s">
        <v>64</v>
      </c>
      <c r="I18" s="119" t="s">
        <v>64</v>
      </c>
      <c r="J18" s="120" t="s">
        <v>64</v>
      </c>
      <c r="K18" s="17" t="s">
        <v>40</v>
      </c>
      <c r="L18" s="17">
        <v>4</v>
      </c>
      <c r="M18" s="60">
        <v>698500</v>
      </c>
      <c r="N18" s="60">
        <f t="shared" si="0"/>
        <v>132715</v>
      </c>
      <c r="O18" s="60">
        <f t="shared" si="5"/>
        <v>831215</v>
      </c>
      <c r="P18" s="60">
        <f t="shared" si="6"/>
        <v>3324860</v>
      </c>
      <c r="R18" s="17">
        <v>4</v>
      </c>
      <c r="S18" s="60">
        <v>782320</v>
      </c>
      <c r="T18" s="60">
        <f t="shared" si="12"/>
        <v>148640.79999999999</v>
      </c>
      <c r="U18" s="60">
        <f t="shared" si="7"/>
        <v>930960.8</v>
      </c>
      <c r="V18" s="60">
        <f t="shared" si="8"/>
        <v>3723843.2</v>
      </c>
      <c r="X18" s="17">
        <v>4</v>
      </c>
      <c r="Y18" s="62">
        <v>829259</v>
      </c>
      <c r="Z18" s="62">
        <f t="shared" si="13"/>
        <v>157559.21</v>
      </c>
      <c r="AA18" s="62">
        <f t="shared" si="9"/>
        <v>986818.21</v>
      </c>
      <c r="AB18" s="62">
        <f t="shared" si="10"/>
        <v>3947272.84</v>
      </c>
      <c r="AD18" s="96">
        <f t="shared" si="3"/>
        <v>831215</v>
      </c>
      <c r="AE18" s="96">
        <f t="shared" si="4"/>
        <v>916331.33666666655</v>
      </c>
      <c r="AF18" s="96">
        <f t="shared" si="11"/>
        <v>831215</v>
      </c>
      <c r="AG18" s="2" t="s">
        <v>328</v>
      </c>
    </row>
    <row r="19" spans="2:33" ht="28.5" customHeight="1">
      <c r="B19" s="19">
        <v>8</v>
      </c>
      <c r="C19" s="118" t="s">
        <v>65</v>
      </c>
      <c r="D19" s="119" t="s">
        <v>65</v>
      </c>
      <c r="E19" s="119" t="s">
        <v>65</v>
      </c>
      <c r="F19" s="119" t="s">
        <v>65</v>
      </c>
      <c r="G19" s="119" t="s">
        <v>65</v>
      </c>
      <c r="H19" s="119" t="s">
        <v>65</v>
      </c>
      <c r="I19" s="119" t="s">
        <v>65</v>
      </c>
      <c r="J19" s="120" t="s">
        <v>65</v>
      </c>
      <c r="K19" s="17" t="s">
        <v>40</v>
      </c>
      <c r="L19" s="17">
        <v>2</v>
      </c>
      <c r="M19" s="60">
        <v>750000</v>
      </c>
      <c r="N19" s="60">
        <f t="shared" si="0"/>
        <v>142500</v>
      </c>
      <c r="O19" s="60">
        <f t="shared" si="5"/>
        <v>892500</v>
      </c>
      <c r="P19" s="60">
        <f t="shared" si="6"/>
        <v>1785000</v>
      </c>
      <c r="R19" s="17">
        <v>2</v>
      </c>
      <c r="S19" s="60">
        <v>840000</v>
      </c>
      <c r="T19" s="60">
        <f t="shared" si="12"/>
        <v>159600</v>
      </c>
      <c r="U19" s="60">
        <f t="shared" si="7"/>
        <v>999600</v>
      </c>
      <c r="V19" s="60">
        <f t="shared" si="8"/>
        <v>1999200</v>
      </c>
      <c r="X19" s="17">
        <v>2</v>
      </c>
      <c r="Y19" s="62">
        <v>890400</v>
      </c>
      <c r="Z19" s="62">
        <f t="shared" si="13"/>
        <v>169176</v>
      </c>
      <c r="AA19" s="62">
        <f t="shared" si="9"/>
        <v>1059576</v>
      </c>
      <c r="AB19" s="62">
        <f t="shared" si="10"/>
        <v>2119152</v>
      </c>
      <c r="AD19" s="96">
        <f t="shared" si="3"/>
        <v>892500</v>
      </c>
      <c r="AE19" s="96">
        <f t="shared" si="4"/>
        <v>983892</v>
      </c>
      <c r="AF19" s="96">
        <f t="shared" si="11"/>
        <v>892500</v>
      </c>
      <c r="AG19" s="2" t="s">
        <v>328</v>
      </c>
    </row>
    <row r="20" spans="2:33" ht="28.5" customHeight="1">
      <c r="B20" s="19">
        <v>9</v>
      </c>
      <c r="C20" s="118" t="s">
        <v>66</v>
      </c>
      <c r="D20" s="119" t="s">
        <v>66</v>
      </c>
      <c r="E20" s="119" t="s">
        <v>66</v>
      </c>
      <c r="F20" s="119" t="s">
        <v>66</v>
      </c>
      <c r="G20" s="119" t="s">
        <v>66</v>
      </c>
      <c r="H20" s="119" t="s">
        <v>66</v>
      </c>
      <c r="I20" s="119" t="s">
        <v>66</v>
      </c>
      <c r="J20" s="120" t="s">
        <v>66</v>
      </c>
      <c r="K20" s="17" t="s">
        <v>40</v>
      </c>
      <c r="L20" s="17">
        <v>2</v>
      </c>
      <c r="M20" s="60">
        <v>261800</v>
      </c>
      <c r="N20" s="60">
        <f t="shared" si="0"/>
        <v>49742</v>
      </c>
      <c r="O20" s="60">
        <f t="shared" si="5"/>
        <v>311542</v>
      </c>
      <c r="P20" s="60">
        <f t="shared" si="6"/>
        <v>623084</v>
      </c>
      <c r="R20" s="17">
        <v>2</v>
      </c>
      <c r="S20" s="60">
        <v>293216</v>
      </c>
      <c r="T20" s="60">
        <f t="shared" si="12"/>
        <v>55711.040000000001</v>
      </c>
      <c r="U20" s="60">
        <f t="shared" si="7"/>
        <v>348927.04</v>
      </c>
      <c r="V20" s="60">
        <f t="shared" si="8"/>
        <v>697854.08</v>
      </c>
      <c r="X20" s="17">
        <v>2</v>
      </c>
      <c r="Y20" s="62">
        <v>310809</v>
      </c>
      <c r="Z20" s="62">
        <f t="shared" si="13"/>
        <v>59053.71</v>
      </c>
      <c r="AA20" s="62">
        <f t="shared" si="9"/>
        <v>369862.71</v>
      </c>
      <c r="AB20" s="62">
        <f t="shared" si="10"/>
        <v>739725.42</v>
      </c>
      <c r="AD20" s="96">
        <f t="shared" si="3"/>
        <v>311542</v>
      </c>
      <c r="AE20" s="96">
        <f t="shared" si="4"/>
        <v>343443.91666666669</v>
      </c>
      <c r="AF20" s="96">
        <f t="shared" si="11"/>
        <v>311542</v>
      </c>
      <c r="AG20" s="2" t="s">
        <v>328</v>
      </c>
    </row>
    <row r="21" spans="2:33" ht="28.5" customHeight="1">
      <c r="B21" s="19">
        <v>10</v>
      </c>
      <c r="C21" s="118" t="s">
        <v>67</v>
      </c>
      <c r="D21" s="119" t="s">
        <v>67</v>
      </c>
      <c r="E21" s="119" t="s">
        <v>67</v>
      </c>
      <c r="F21" s="119" t="s">
        <v>67</v>
      </c>
      <c r="G21" s="119" t="s">
        <v>67</v>
      </c>
      <c r="H21" s="119" t="s">
        <v>67</v>
      </c>
      <c r="I21" s="119" t="s">
        <v>67</v>
      </c>
      <c r="J21" s="120" t="s">
        <v>67</v>
      </c>
      <c r="K21" s="17" t="s">
        <v>40</v>
      </c>
      <c r="L21" s="17">
        <v>2</v>
      </c>
      <c r="M21" s="60">
        <v>226100</v>
      </c>
      <c r="N21" s="60">
        <f t="shared" si="0"/>
        <v>42959</v>
      </c>
      <c r="O21" s="60">
        <f t="shared" si="5"/>
        <v>269059</v>
      </c>
      <c r="P21" s="60">
        <f t="shared" si="6"/>
        <v>538118</v>
      </c>
      <c r="R21" s="17">
        <v>2</v>
      </c>
      <c r="S21" s="60">
        <v>253232</v>
      </c>
      <c r="T21" s="60">
        <f t="shared" si="12"/>
        <v>48114.080000000002</v>
      </c>
      <c r="U21" s="60">
        <f t="shared" si="7"/>
        <v>301346.08</v>
      </c>
      <c r="V21" s="60">
        <f t="shared" si="8"/>
        <v>602692.16</v>
      </c>
      <c r="X21" s="17">
        <v>2</v>
      </c>
      <c r="Y21" s="62">
        <v>268426</v>
      </c>
      <c r="Z21" s="62">
        <f t="shared" si="13"/>
        <v>51000.94</v>
      </c>
      <c r="AA21" s="62">
        <f t="shared" si="9"/>
        <v>319426.94</v>
      </c>
      <c r="AB21" s="62">
        <f t="shared" si="10"/>
        <v>638853.88</v>
      </c>
      <c r="AD21" s="96">
        <f t="shared" si="3"/>
        <v>269059</v>
      </c>
      <c r="AE21" s="96">
        <f t="shared" si="4"/>
        <v>296610.67333333334</v>
      </c>
      <c r="AF21" s="96">
        <f t="shared" si="11"/>
        <v>269059</v>
      </c>
      <c r="AG21" s="2" t="s">
        <v>328</v>
      </c>
    </row>
    <row r="22" spans="2:33" ht="28.5" customHeight="1">
      <c r="B22" s="19">
        <v>11</v>
      </c>
      <c r="C22" s="118" t="s">
        <v>68</v>
      </c>
      <c r="D22" s="119" t="s">
        <v>68</v>
      </c>
      <c r="E22" s="119" t="s">
        <v>68</v>
      </c>
      <c r="F22" s="119" t="s">
        <v>68</v>
      </c>
      <c r="G22" s="119" t="s">
        <v>68</v>
      </c>
      <c r="H22" s="119" t="s">
        <v>68</v>
      </c>
      <c r="I22" s="119" t="s">
        <v>68</v>
      </c>
      <c r="J22" s="120" t="s">
        <v>68</v>
      </c>
      <c r="K22" s="17" t="s">
        <v>40</v>
      </c>
      <c r="L22" s="17">
        <v>2</v>
      </c>
      <c r="M22" s="60">
        <v>261800</v>
      </c>
      <c r="N22" s="60">
        <f t="shared" si="0"/>
        <v>49742</v>
      </c>
      <c r="O22" s="60">
        <f t="shared" si="5"/>
        <v>311542</v>
      </c>
      <c r="P22" s="60">
        <f t="shared" si="6"/>
        <v>623084</v>
      </c>
      <c r="R22" s="17">
        <v>2</v>
      </c>
      <c r="S22" s="60">
        <v>293216</v>
      </c>
      <c r="T22" s="60">
        <f t="shared" si="12"/>
        <v>55711.040000000001</v>
      </c>
      <c r="U22" s="60">
        <f t="shared" si="7"/>
        <v>348927.04</v>
      </c>
      <c r="V22" s="60">
        <f t="shared" si="8"/>
        <v>697854.08</v>
      </c>
      <c r="X22" s="17">
        <v>2</v>
      </c>
      <c r="Y22" s="62">
        <v>310809</v>
      </c>
      <c r="Z22" s="62">
        <f t="shared" si="13"/>
        <v>59053.71</v>
      </c>
      <c r="AA22" s="62">
        <f t="shared" si="9"/>
        <v>369862.71</v>
      </c>
      <c r="AB22" s="62">
        <f t="shared" si="10"/>
        <v>739725.42</v>
      </c>
      <c r="AD22" s="96">
        <f t="shared" si="3"/>
        <v>311542</v>
      </c>
      <c r="AE22" s="96">
        <f t="shared" si="4"/>
        <v>343443.91666666669</v>
      </c>
      <c r="AF22" s="96">
        <f t="shared" si="11"/>
        <v>311542</v>
      </c>
      <c r="AG22" s="2" t="s">
        <v>328</v>
      </c>
    </row>
    <row r="23" spans="2:33" ht="28.5" customHeight="1">
      <c r="B23" s="19">
        <v>12</v>
      </c>
      <c r="C23" s="118" t="s">
        <v>69</v>
      </c>
      <c r="D23" s="119" t="s">
        <v>69</v>
      </c>
      <c r="E23" s="119" t="s">
        <v>69</v>
      </c>
      <c r="F23" s="119" t="s">
        <v>69</v>
      </c>
      <c r="G23" s="119" t="s">
        <v>69</v>
      </c>
      <c r="H23" s="119" t="s">
        <v>69</v>
      </c>
      <c r="I23" s="119" t="s">
        <v>69</v>
      </c>
      <c r="J23" s="120" t="s">
        <v>69</v>
      </c>
      <c r="K23" s="17" t="s">
        <v>40</v>
      </c>
      <c r="L23" s="17">
        <v>2</v>
      </c>
      <c r="M23" s="60">
        <v>560000</v>
      </c>
      <c r="N23" s="60">
        <f t="shared" si="0"/>
        <v>106400</v>
      </c>
      <c r="O23" s="60">
        <f t="shared" si="5"/>
        <v>666400</v>
      </c>
      <c r="P23" s="60">
        <f t="shared" si="6"/>
        <v>1332800</v>
      </c>
      <c r="R23" s="17">
        <v>2</v>
      </c>
      <c r="S23" s="60">
        <v>627200</v>
      </c>
      <c r="T23" s="60">
        <f t="shared" si="12"/>
        <v>119168</v>
      </c>
      <c r="U23" s="60">
        <f t="shared" si="7"/>
        <v>746368</v>
      </c>
      <c r="V23" s="60">
        <f t="shared" si="8"/>
        <v>1492736</v>
      </c>
      <c r="X23" s="17">
        <v>2</v>
      </c>
      <c r="Y23" s="62">
        <v>664832</v>
      </c>
      <c r="Z23" s="62">
        <f t="shared" si="13"/>
        <v>126318.08</v>
      </c>
      <c r="AA23" s="62">
        <f t="shared" si="9"/>
        <v>791150.07999999996</v>
      </c>
      <c r="AB23" s="62">
        <f t="shared" si="10"/>
        <v>1582300.1599999999</v>
      </c>
      <c r="AD23" s="96">
        <f t="shared" si="3"/>
        <v>666400</v>
      </c>
      <c r="AE23" s="96">
        <f t="shared" si="4"/>
        <v>734639.36</v>
      </c>
      <c r="AF23" s="96">
        <f t="shared" si="11"/>
        <v>666400</v>
      </c>
      <c r="AG23" s="2" t="s">
        <v>328</v>
      </c>
    </row>
    <row r="24" spans="2:33" ht="28.5" customHeight="1">
      <c r="B24" s="19">
        <v>13</v>
      </c>
      <c r="C24" s="118" t="s">
        <v>70</v>
      </c>
      <c r="D24" s="119" t="s">
        <v>70</v>
      </c>
      <c r="E24" s="119" t="s">
        <v>70</v>
      </c>
      <c r="F24" s="119" t="s">
        <v>70</v>
      </c>
      <c r="G24" s="119" t="s">
        <v>70</v>
      </c>
      <c r="H24" s="119" t="s">
        <v>70</v>
      </c>
      <c r="I24" s="119" t="s">
        <v>70</v>
      </c>
      <c r="J24" s="120" t="s">
        <v>70</v>
      </c>
      <c r="K24" s="17" t="s">
        <v>40</v>
      </c>
      <c r="L24" s="17">
        <v>4</v>
      </c>
      <c r="M24" s="60">
        <v>560000</v>
      </c>
      <c r="N24" s="60">
        <f t="shared" si="0"/>
        <v>106400</v>
      </c>
      <c r="O24" s="60">
        <f t="shared" si="5"/>
        <v>666400</v>
      </c>
      <c r="P24" s="60">
        <f t="shared" si="6"/>
        <v>2665600</v>
      </c>
      <c r="R24" s="17">
        <v>4</v>
      </c>
      <c r="S24" s="60">
        <v>627200</v>
      </c>
      <c r="T24" s="60">
        <f t="shared" si="12"/>
        <v>119168</v>
      </c>
      <c r="U24" s="60">
        <f t="shared" si="7"/>
        <v>746368</v>
      </c>
      <c r="V24" s="60">
        <f t="shared" si="8"/>
        <v>2985472</v>
      </c>
      <c r="X24" s="17">
        <v>4</v>
      </c>
      <c r="Y24" s="62">
        <v>664832</v>
      </c>
      <c r="Z24" s="62">
        <f t="shared" si="13"/>
        <v>126318.08</v>
      </c>
      <c r="AA24" s="62">
        <f t="shared" si="9"/>
        <v>791150.07999999996</v>
      </c>
      <c r="AB24" s="62">
        <f t="shared" si="10"/>
        <v>3164600.3199999998</v>
      </c>
      <c r="AD24" s="96">
        <f t="shared" si="3"/>
        <v>666400</v>
      </c>
      <c r="AE24" s="96">
        <f t="shared" si="4"/>
        <v>734639.36</v>
      </c>
      <c r="AF24" s="96">
        <f t="shared" si="11"/>
        <v>666400</v>
      </c>
      <c r="AG24" s="2" t="s">
        <v>328</v>
      </c>
    </row>
    <row r="25" spans="2:33" ht="28.5" customHeight="1">
      <c r="B25" s="19">
        <v>14</v>
      </c>
      <c r="C25" s="118" t="s">
        <v>71</v>
      </c>
      <c r="D25" s="119" t="s">
        <v>71</v>
      </c>
      <c r="E25" s="119" t="s">
        <v>71</v>
      </c>
      <c r="F25" s="119" t="s">
        <v>71</v>
      </c>
      <c r="G25" s="119" t="s">
        <v>71</v>
      </c>
      <c r="H25" s="119" t="s">
        <v>71</v>
      </c>
      <c r="I25" s="119" t="s">
        <v>71</v>
      </c>
      <c r="J25" s="120" t="s">
        <v>71</v>
      </c>
      <c r="K25" s="17" t="s">
        <v>40</v>
      </c>
      <c r="L25" s="17">
        <v>1</v>
      </c>
      <c r="M25" s="60">
        <v>1350000</v>
      </c>
      <c r="N25" s="60">
        <f t="shared" si="0"/>
        <v>256500</v>
      </c>
      <c r="O25" s="60">
        <f t="shared" si="5"/>
        <v>1606500</v>
      </c>
      <c r="P25" s="60">
        <f t="shared" si="6"/>
        <v>1606500</v>
      </c>
      <c r="R25" s="17">
        <v>1</v>
      </c>
      <c r="S25" s="60">
        <v>1512000</v>
      </c>
      <c r="T25" s="60">
        <f t="shared" si="12"/>
        <v>287280</v>
      </c>
      <c r="U25" s="60">
        <f t="shared" si="7"/>
        <v>1799280</v>
      </c>
      <c r="V25" s="60">
        <f t="shared" si="8"/>
        <v>1799280</v>
      </c>
      <c r="X25" s="17">
        <v>1</v>
      </c>
      <c r="Y25" s="62">
        <v>1602720</v>
      </c>
      <c r="Z25" s="62">
        <f t="shared" si="13"/>
        <v>304516.8</v>
      </c>
      <c r="AA25" s="62">
        <f t="shared" si="9"/>
        <v>1907236.8</v>
      </c>
      <c r="AB25" s="62">
        <f t="shared" si="10"/>
        <v>1907236.8</v>
      </c>
      <c r="AD25" s="96">
        <f t="shared" si="3"/>
        <v>1606500</v>
      </c>
      <c r="AE25" s="96">
        <f t="shared" si="4"/>
        <v>1771005.5999999999</v>
      </c>
      <c r="AF25" s="96">
        <f t="shared" si="11"/>
        <v>1606500</v>
      </c>
      <c r="AG25" s="2" t="s">
        <v>328</v>
      </c>
    </row>
    <row r="26" spans="2:33" ht="64.5" customHeight="1">
      <c r="B26" s="159" t="s">
        <v>41</v>
      </c>
      <c r="C26" s="160"/>
      <c r="D26" s="160"/>
      <c r="E26" s="160"/>
      <c r="F26" s="160"/>
      <c r="G26" s="160"/>
      <c r="H26" s="160"/>
      <c r="I26" s="160"/>
      <c r="J26" s="161"/>
      <c r="K26" s="31"/>
      <c r="L26" s="31"/>
      <c r="M26" s="24"/>
      <c r="N26" s="24"/>
      <c r="O26" s="60">
        <f t="shared" si="5"/>
        <v>0</v>
      </c>
      <c r="P26" s="60"/>
      <c r="R26" s="29"/>
      <c r="S26" s="30"/>
      <c r="T26" s="30"/>
      <c r="U26" s="30"/>
      <c r="V26" s="30"/>
      <c r="X26" s="29"/>
      <c r="Y26" s="30"/>
      <c r="Z26" s="30"/>
      <c r="AA26" s="30"/>
      <c r="AB26" s="30"/>
      <c r="AD26" s="96"/>
      <c r="AE26" s="96"/>
      <c r="AF26" s="96"/>
    </row>
    <row r="27" spans="2:33" ht="28.5" customHeight="1">
      <c r="B27" s="27">
        <v>15</v>
      </c>
      <c r="C27" s="118" t="s">
        <v>271</v>
      </c>
      <c r="D27" s="119" t="s">
        <v>271</v>
      </c>
      <c r="E27" s="119" t="s">
        <v>271</v>
      </c>
      <c r="F27" s="119" t="s">
        <v>271</v>
      </c>
      <c r="G27" s="119" t="s">
        <v>271</v>
      </c>
      <c r="H27" s="119" t="s">
        <v>271</v>
      </c>
      <c r="I27" s="119" t="s">
        <v>271</v>
      </c>
      <c r="J27" s="120" t="s">
        <v>271</v>
      </c>
      <c r="K27" s="26" t="s">
        <v>40</v>
      </c>
      <c r="L27" s="26">
        <v>2</v>
      </c>
      <c r="M27" s="60">
        <v>1963500</v>
      </c>
      <c r="N27" s="60">
        <f t="shared" ref="N27:N36" si="14">+M27*19%</f>
        <v>373065</v>
      </c>
      <c r="O27" s="60">
        <f t="shared" si="5"/>
        <v>2336565</v>
      </c>
      <c r="P27" s="60">
        <f t="shared" si="6"/>
        <v>4673130</v>
      </c>
      <c r="R27" s="26">
        <v>2</v>
      </c>
      <c r="S27" s="60">
        <v>2408000</v>
      </c>
      <c r="T27" s="60">
        <f>+S27*19%</f>
        <v>457520</v>
      </c>
      <c r="U27" s="60">
        <f t="shared" si="7"/>
        <v>2865520</v>
      </c>
      <c r="V27" s="60">
        <f t="shared" si="8"/>
        <v>5731040</v>
      </c>
      <c r="X27" s="26">
        <v>2</v>
      </c>
      <c r="Y27" s="62">
        <v>2705629</v>
      </c>
      <c r="Z27" s="62">
        <f>+Y27*19%</f>
        <v>514069.51</v>
      </c>
      <c r="AA27" s="62">
        <f t="shared" si="9"/>
        <v>3219698.51</v>
      </c>
      <c r="AB27" s="62">
        <f t="shared" si="10"/>
        <v>6439397.0199999996</v>
      </c>
      <c r="AD27" s="96">
        <f t="shared" ref="AD27:AD36" si="15">MIN(O27,U27,AA27)</f>
        <v>2336565</v>
      </c>
      <c r="AE27" s="96">
        <f t="shared" ref="AE27:AE36" si="16">AVERAGE(O27,U27,AA27)</f>
        <v>2807261.17</v>
      </c>
      <c r="AF27" s="96">
        <f t="shared" si="11"/>
        <v>2336565</v>
      </c>
      <c r="AG27" s="2" t="s">
        <v>328</v>
      </c>
    </row>
    <row r="28" spans="2:33" ht="28.5" customHeight="1">
      <c r="B28" s="52">
        <v>16</v>
      </c>
      <c r="C28" s="118" t="s">
        <v>270</v>
      </c>
      <c r="D28" s="119" t="s">
        <v>270</v>
      </c>
      <c r="E28" s="119" t="s">
        <v>270</v>
      </c>
      <c r="F28" s="119" t="s">
        <v>270</v>
      </c>
      <c r="G28" s="119" t="s">
        <v>270</v>
      </c>
      <c r="H28" s="119" t="s">
        <v>270</v>
      </c>
      <c r="I28" s="119" t="s">
        <v>270</v>
      </c>
      <c r="J28" s="120" t="s">
        <v>270</v>
      </c>
      <c r="K28" s="50" t="s">
        <v>40</v>
      </c>
      <c r="L28" s="50">
        <v>9</v>
      </c>
      <c r="M28" s="60">
        <v>1963500</v>
      </c>
      <c r="N28" s="60">
        <f t="shared" si="14"/>
        <v>373065</v>
      </c>
      <c r="O28" s="60">
        <f t="shared" si="5"/>
        <v>2336565</v>
      </c>
      <c r="P28" s="60">
        <f t="shared" si="6"/>
        <v>21029085</v>
      </c>
      <c r="R28" s="50">
        <v>9</v>
      </c>
      <c r="S28" s="60">
        <v>2199120</v>
      </c>
      <c r="T28" s="60">
        <f>+S28*19%</f>
        <v>417832.8</v>
      </c>
      <c r="U28" s="60">
        <f t="shared" si="7"/>
        <v>2616952.7999999998</v>
      </c>
      <c r="V28" s="60">
        <f t="shared" si="8"/>
        <v>23552575.199999999</v>
      </c>
      <c r="X28" s="50">
        <v>9</v>
      </c>
      <c r="Y28" s="62">
        <v>2470931</v>
      </c>
      <c r="Z28" s="62">
        <f>+Y28*19%</f>
        <v>469476.89</v>
      </c>
      <c r="AA28" s="62">
        <f t="shared" si="9"/>
        <v>2940407.89</v>
      </c>
      <c r="AB28" s="62">
        <f t="shared" si="10"/>
        <v>26463671.010000002</v>
      </c>
      <c r="AD28" s="96">
        <f t="shared" si="15"/>
        <v>2336565</v>
      </c>
      <c r="AE28" s="96">
        <f t="shared" si="16"/>
        <v>2631308.563333333</v>
      </c>
      <c r="AF28" s="96">
        <f t="shared" si="11"/>
        <v>2336565</v>
      </c>
      <c r="AG28" s="2" t="s">
        <v>328</v>
      </c>
    </row>
    <row r="29" spans="2:33" ht="28.5" customHeight="1">
      <c r="B29" s="59">
        <v>17</v>
      </c>
      <c r="C29" s="118" t="s">
        <v>63</v>
      </c>
      <c r="D29" s="119" t="s">
        <v>63</v>
      </c>
      <c r="E29" s="119" t="s">
        <v>63</v>
      </c>
      <c r="F29" s="119" t="s">
        <v>63</v>
      </c>
      <c r="G29" s="119" t="s">
        <v>63</v>
      </c>
      <c r="H29" s="119" t="s">
        <v>63</v>
      </c>
      <c r="I29" s="119" t="s">
        <v>63</v>
      </c>
      <c r="J29" s="120" t="s">
        <v>63</v>
      </c>
      <c r="K29" s="17" t="s">
        <v>40</v>
      </c>
      <c r="L29" s="17">
        <v>50</v>
      </c>
      <c r="M29" s="60">
        <v>32500</v>
      </c>
      <c r="N29" s="60">
        <f t="shared" si="14"/>
        <v>6175</v>
      </c>
      <c r="O29" s="60">
        <f t="shared" si="5"/>
        <v>38675</v>
      </c>
      <c r="P29" s="60">
        <f t="shared" si="6"/>
        <v>1933750</v>
      </c>
      <c r="R29" s="17">
        <v>50</v>
      </c>
      <c r="S29" s="60">
        <v>36400</v>
      </c>
      <c r="T29" s="60">
        <f t="shared" ref="T29:T36" si="17">+S29*19%</f>
        <v>6916</v>
      </c>
      <c r="U29" s="60">
        <f t="shared" si="7"/>
        <v>43316</v>
      </c>
      <c r="V29" s="60">
        <f t="shared" si="8"/>
        <v>2165800</v>
      </c>
      <c r="X29" s="17">
        <v>50</v>
      </c>
      <c r="Y29" s="62">
        <v>38584</v>
      </c>
      <c r="Z29" s="62">
        <f t="shared" ref="Z29:Z36" si="18">+Y29*19%</f>
        <v>7330.96</v>
      </c>
      <c r="AA29" s="62">
        <f t="shared" si="9"/>
        <v>45914.96</v>
      </c>
      <c r="AB29" s="62">
        <f t="shared" si="10"/>
        <v>2295748</v>
      </c>
      <c r="AD29" s="96">
        <f t="shared" si="15"/>
        <v>38675</v>
      </c>
      <c r="AE29" s="96">
        <f t="shared" si="16"/>
        <v>42635.32</v>
      </c>
      <c r="AF29" s="96">
        <f t="shared" si="11"/>
        <v>38675</v>
      </c>
      <c r="AG29" s="2" t="s">
        <v>328</v>
      </c>
    </row>
    <row r="30" spans="2:33" ht="28.5" customHeight="1">
      <c r="B30" s="59">
        <v>18</v>
      </c>
      <c r="C30" s="118" t="s">
        <v>86</v>
      </c>
      <c r="D30" s="119" t="s">
        <v>86</v>
      </c>
      <c r="E30" s="119" t="s">
        <v>86</v>
      </c>
      <c r="F30" s="119" t="s">
        <v>86</v>
      </c>
      <c r="G30" s="119" t="s">
        <v>86</v>
      </c>
      <c r="H30" s="119" t="s">
        <v>86</v>
      </c>
      <c r="I30" s="119" t="s">
        <v>86</v>
      </c>
      <c r="J30" s="120" t="s">
        <v>86</v>
      </c>
      <c r="K30" s="17" t="s">
        <v>12</v>
      </c>
      <c r="L30" s="17">
        <v>1</v>
      </c>
      <c r="M30" s="60">
        <v>830600</v>
      </c>
      <c r="N30" s="60">
        <f t="shared" si="14"/>
        <v>157814</v>
      </c>
      <c r="O30" s="60">
        <f t="shared" si="5"/>
        <v>988414</v>
      </c>
      <c r="P30" s="60">
        <f t="shared" si="6"/>
        <v>988414</v>
      </c>
      <c r="R30" s="17">
        <v>1</v>
      </c>
      <c r="S30" s="60">
        <v>782320</v>
      </c>
      <c r="T30" s="60">
        <f t="shared" si="17"/>
        <v>148640.79999999999</v>
      </c>
      <c r="U30" s="60">
        <f t="shared" si="7"/>
        <v>930960.8</v>
      </c>
      <c r="V30" s="60">
        <f t="shared" si="8"/>
        <v>930960.8</v>
      </c>
      <c r="X30" s="17">
        <v>1</v>
      </c>
      <c r="Y30" s="62">
        <v>986088</v>
      </c>
      <c r="Z30" s="62">
        <f t="shared" si="18"/>
        <v>187356.72</v>
      </c>
      <c r="AA30" s="62">
        <f t="shared" si="9"/>
        <v>1173444.72</v>
      </c>
      <c r="AB30" s="62">
        <f t="shared" si="10"/>
        <v>1173444.72</v>
      </c>
      <c r="AD30" s="96">
        <f t="shared" si="15"/>
        <v>930960.8</v>
      </c>
      <c r="AE30" s="96">
        <f t="shared" si="16"/>
        <v>1030939.84</v>
      </c>
      <c r="AF30" s="96">
        <f t="shared" si="11"/>
        <v>930960.8</v>
      </c>
      <c r="AG30" s="2" t="s">
        <v>328</v>
      </c>
    </row>
    <row r="31" spans="2:33" ht="28.5" customHeight="1">
      <c r="B31" s="59">
        <v>19</v>
      </c>
      <c r="C31" s="118" t="s">
        <v>217</v>
      </c>
      <c r="D31" s="119" t="s">
        <v>217</v>
      </c>
      <c r="E31" s="119" t="s">
        <v>217</v>
      </c>
      <c r="F31" s="119" t="s">
        <v>217</v>
      </c>
      <c r="G31" s="119" t="s">
        <v>217</v>
      </c>
      <c r="H31" s="119" t="s">
        <v>217</v>
      </c>
      <c r="I31" s="119" t="s">
        <v>217</v>
      </c>
      <c r="J31" s="120" t="s">
        <v>217</v>
      </c>
      <c r="K31" s="17" t="s">
        <v>40</v>
      </c>
      <c r="L31" s="17">
        <v>3</v>
      </c>
      <c r="M31" s="60">
        <v>1050000</v>
      </c>
      <c r="N31" s="60">
        <f t="shared" si="14"/>
        <v>199500</v>
      </c>
      <c r="O31" s="60">
        <f t="shared" si="5"/>
        <v>1249500</v>
      </c>
      <c r="P31" s="60">
        <f t="shared" si="6"/>
        <v>3748500</v>
      </c>
      <c r="R31" s="17">
        <v>3</v>
      </c>
      <c r="S31" s="62">
        <v>907200</v>
      </c>
      <c r="T31" s="62">
        <f t="shared" si="17"/>
        <v>172368</v>
      </c>
      <c r="U31" s="60">
        <f t="shared" si="7"/>
        <v>1079568</v>
      </c>
      <c r="V31" s="60">
        <f t="shared" si="8"/>
        <v>3238704</v>
      </c>
      <c r="X31" s="17">
        <v>3</v>
      </c>
      <c r="Y31" s="62">
        <v>961632</v>
      </c>
      <c r="Z31" s="62">
        <f t="shared" si="18"/>
        <v>182710.08000000002</v>
      </c>
      <c r="AA31" s="62">
        <f t="shared" si="9"/>
        <v>1144342.08</v>
      </c>
      <c r="AB31" s="62">
        <f t="shared" si="10"/>
        <v>3433026.24</v>
      </c>
      <c r="AD31" s="96">
        <f t="shared" si="15"/>
        <v>1079568</v>
      </c>
      <c r="AE31" s="96">
        <f t="shared" si="16"/>
        <v>1157803.3600000001</v>
      </c>
      <c r="AF31" s="96">
        <f t="shared" si="11"/>
        <v>1079568</v>
      </c>
      <c r="AG31" s="2" t="s">
        <v>328</v>
      </c>
    </row>
    <row r="32" spans="2:33" ht="28.5" customHeight="1">
      <c r="B32" s="59">
        <v>20</v>
      </c>
      <c r="C32" s="118" t="s">
        <v>73</v>
      </c>
      <c r="D32" s="119" t="s">
        <v>73</v>
      </c>
      <c r="E32" s="119" t="s">
        <v>73</v>
      </c>
      <c r="F32" s="119" t="s">
        <v>73</v>
      </c>
      <c r="G32" s="119" t="s">
        <v>73</v>
      </c>
      <c r="H32" s="119" t="s">
        <v>73</v>
      </c>
      <c r="I32" s="119" t="s">
        <v>73</v>
      </c>
      <c r="J32" s="120" t="s">
        <v>73</v>
      </c>
      <c r="K32" s="17" t="s">
        <v>40</v>
      </c>
      <c r="L32" s="17">
        <v>2</v>
      </c>
      <c r="M32" s="60">
        <v>350000</v>
      </c>
      <c r="N32" s="60">
        <f t="shared" si="14"/>
        <v>66500</v>
      </c>
      <c r="O32" s="60">
        <f t="shared" si="5"/>
        <v>416500</v>
      </c>
      <c r="P32" s="60">
        <f t="shared" si="6"/>
        <v>833000</v>
      </c>
      <c r="R32" s="17">
        <v>2</v>
      </c>
      <c r="S32" s="60">
        <v>1176000</v>
      </c>
      <c r="T32" s="60">
        <f t="shared" si="17"/>
        <v>223440</v>
      </c>
      <c r="U32" s="60">
        <f t="shared" si="7"/>
        <v>1399440</v>
      </c>
      <c r="V32" s="60">
        <f t="shared" si="8"/>
        <v>2798880</v>
      </c>
      <c r="X32" s="17">
        <v>2</v>
      </c>
      <c r="Y32" s="62">
        <v>1246560</v>
      </c>
      <c r="Z32" s="62">
        <f t="shared" si="18"/>
        <v>236846.4</v>
      </c>
      <c r="AA32" s="62">
        <f t="shared" si="9"/>
        <v>1483406.4</v>
      </c>
      <c r="AB32" s="62">
        <f t="shared" si="10"/>
        <v>2966812.8</v>
      </c>
      <c r="AD32" s="96">
        <f t="shared" si="15"/>
        <v>416500</v>
      </c>
      <c r="AE32" s="96">
        <f t="shared" si="16"/>
        <v>1099782.1333333333</v>
      </c>
      <c r="AF32" s="96">
        <f t="shared" si="11"/>
        <v>416500</v>
      </c>
      <c r="AG32" s="2" t="s">
        <v>328</v>
      </c>
    </row>
    <row r="33" spans="2:33" ht="28.5" customHeight="1">
      <c r="B33" s="59">
        <v>21</v>
      </c>
      <c r="C33" s="118" t="s">
        <v>67</v>
      </c>
      <c r="D33" s="119" t="s">
        <v>67</v>
      </c>
      <c r="E33" s="119" t="s">
        <v>67</v>
      </c>
      <c r="F33" s="119" t="s">
        <v>67</v>
      </c>
      <c r="G33" s="119" t="s">
        <v>67</v>
      </c>
      <c r="H33" s="119" t="s">
        <v>67</v>
      </c>
      <c r="I33" s="119" t="s">
        <v>67</v>
      </c>
      <c r="J33" s="120" t="s">
        <v>67</v>
      </c>
      <c r="K33" s="17" t="s">
        <v>40</v>
      </c>
      <c r="L33" s="17">
        <v>2</v>
      </c>
      <c r="M33" s="60">
        <v>560000</v>
      </c>
      <c r="N33" s="60">
        <f t="shared" si="14"/>
        <v>106400</v>
      </c>
      <c r="O33" s="60">
        <f t="shared" si="5"/>
        <v>666400</v>
      </c>
      <c r="P33" s="60">
        <f t="shared" si="6"/>
        <v>1332800</v>
      </c>
      <c r="R33" s="17">
        <v>2</v>
      </c>
      <c r="S33" s="60">
        <v>392000</v>
      </c>
      <c r="T33" s="60">
        <f t="shared" si="17"/>
        <v>74480</v>
      </c>
      <c r="U33" s="60">
        <f t="shared" si="7"/>
        <v>466480</v>
      </c>
      <c r="V33" s="60">
        <f t="shared" si="8"/>
        <v>932960</v>
      </c>
      <c r="X33" s="17">
        <v>2</v>
      </c>
      <c r="Y33" s="62">
        <v>415520</v>
      </c>
      <c r="Z33" s="62">
        <f t="shared" si="18"/>
        <v>78948.800000000003</v>
      </c>
      <c r="AA33" s="62">
        <f t="shared" si="9"/>
        <v>494468.8</v>
      </c>
      <c r="AB33" s="62">
        <f t="shared" si="10"/>
        <v>988937.6</v>
      </c>
      <c r="AD33" s="96">
        <f t="shared" si="15"/>
        <v>466480</v>
      </c>
      <c r="AE33" s="96">
        <f t="shared" si="16"/>
        <v>542449.6</v>
      </c>
      <c r="AF33" s="96">
        <f t="shared" si="11"/>
        <v>466480</v>
      </c>
      <c r="AG33" s="2" t="s">
        <v>328</v>
      </c>
    </row>
    <row r="34" spans="2:33" ht="28.5" customHeight="1">
      <c r="B34" s="59">
        <v>22</v>
      </c>
      <c r="C34" s="118" t="s">
        <v>74</v>
      </c>
      <c r="D34" s="119" t="s">
        <v>74</v>
      </c>
      <c r="E34" s="119" t="s">
        <v>74</v>
      </c>
      <c r="F34" s="119" t="s">
        <v>74</v>
      </c>
      <c r="G34" s="119" t="s">
        <v>74</v>
      </c>
      <c r="H34" s="119" t="s">
        <v>74</v>
      </c>
      <c r="I34" s="119" t="s">
        <v>74</v>
      </c>
      <c r="J34" s="120" t="s">
        <v>74</v>
      </c>
      <c r="K34" s="17" t="s">
        <v>12</v>
      </c>
      <c r="L34" s="17">
        <v>1</v>
      </c>
      <c r="M34" s="60">
        <v>180000</v>
      </c>
      <c r="N34" s="60">
        <f t="shared" si="14"/>
        <v>34200</v>
      </c>
      <c r="O34" s="60">
        <f t="shared" si="5"/>
        <v>214200</v>
      </c>
      <c r="P34" s="60">
        <f t="shared" si="6"/>
        <v>214200</v>
      </c>
      <c r="R34" s="17">
        <v>1</v>
      </c>
      <c r="S34" s="60">
        <v>627200</v>
      </c>
      <c r="T34" s="60">
        <f t="shared" si="17"/>
        <v>119168</v>
      </c>
      <c r="U34" s="60">
        <f t="shared" si="7"/>
        <v>746368</v>
      </c>
      <c r="V34" s="60">
        <f t="shared" si="8"/>
        <v>746368</v>
      </c>
      <c r="X34" s="17">
        <v>1</v>
      </c>
      <c r="Y34" s="62">
        <v>664832</v>
      </c>
      <c r="Z34" s="62">
        <f t="shared" si="18"/>
        <v>126318.08</v>
      </c>
      <c r="AA34" s="62">
        <f t="shared" si="9"/>
        <v>791150.07999999996</v>
      </c>
      <c r="AB34" s="62">
        <f t="shared" si="10"/>
        <v>791150.07999999996</v>
      </c>
      <c r="AD34" s="96">
        <f t="shared" si="15"/>
        <v>214200</v>
      </c>
      <c r="AE34" s="96">
        <f t="shared" si="16"/>
        <v>583906.02666666673</v>
      </c>
      <c r="AF34" s="96">
        <f t="shared" si="11"/>
        <v>214200</v>
      </c>
      <c r="AG34" s="2" t="s">
        <v>328</v>
      </c>
    </row>
    <row r="35" spans="2:33" ht="28.5" customHeight="1">
      <c r="B35" s="59">
        <v>23</v>
      </c>
      <c r="C35" s="118" t="s">
        <v>75</v>
      </c>
      <c r="D35" s="119" t="s">
        <v>75</v>
      </c>
      <c r="E35" s="119" t="s">
        <v>75</v>
      </c>
      <c r="F35" s="119" t="s">
        <v>75</v>
      </c>
      <c r="G35" s="119" t="s">
        <v>75</v>
      </c>
      <c r="H35" s="119" t="s">
        <v>75</v>
      </c>
      <c r="I35" s="119" t="s">
        <v>75</v>
      </c>
      <c r="J35" s="120" t="s">
        <v>75</v>
      </c>
      <c r="K35" s="17" t="s">
        <v>40</v>
      </c>
      <c r="L35" s="17">
        <v>1</v>
      </c>
      <c r="M35" s="60">
        <v>750000</v>
      </c>
      <c r="N35" s="60">
        <f t="shared" si="14"/>
        <v>142500</v>
      </c>
      <c r="O35" s="60">
        <f t="shared" si="5"/>
        <v>892500</v>
      </c>
      <c r="P35" s="60">
        <f t="shared" si="6"/>
        <v>892500</v>
      </c>
      <c r="R35" s="17">
        <v>1</v>
      </c>
      <c r="S35" s="60">
        <v>201600</v>
      </c>
      <c r="T35" s="60">
        <f t="shared" si="17"/>
        <v>38304</v>
      </c>
      <c r="U35" s="60">
        <f t="shared" si="7"/>
        <v>239904</v>
      </c>
      <c r="V35" s="60">
        <f t="shared" si="8"/>
        <v>239904</v>
      </c>
      <c r="X35" s="17">
        <v>1</v>
      </c>
      <c r="Y35" s="62">
        <v>213696</v>
      </c>
      <c r="Z35" s="62">
        <f t="shared" si="18"/>
        <v>40602.239999999998</v>
      </c>
      <c r="AA35" s="62">
        <f t="shared" si="9"/>
        <v>254298.23999999999</v>
      </c>
      <c r="AB35" s="62">
        <f t="shared" si="10"/>
        <v>254298.23999999999</v>
      </c>
      <c r="AD35" s="96">
        <f t="shared" si="15"/>
        <v>239904</v>
      </c>
      <c r="AE35" s="96">
        <f t="shared" si="16"/>
        <v>462234.08</v>
      </c>
      <c r="AF35" s="96">
        <f t="shared" si="11"/>
        <v>239904</v>
      </c>
      <c r="AG35" s="2" t="s">
        <v>328</v>
      </c>
    </row>
    <row r="36" spans="2:33" ht="28.5" customHeight="1">
      <c r="B36" s="59">
        <v>24</v>
      </c>
      <c r="C36" s="124" t="s">
        <v>226</v>
      </c>
      <c r="D36" s="125" t="s">
        <v>226</v>
      </c>
      <c r="E36" s="125" t="s">
        <v>226</v>
      </c>
      <c r="F36" s="125" t="s">
        <v>226</v>
      </c>
      <c r="G36" s="125" t="s">
        <v>226</v>
      </c>
      <c r="H36" s="125" t="s">
        <v>226</v>
      </c>
      <c r="I36" s="125" t="s">
        <v>226</v>
      </c>
      <c r="J36" s="126" t="s">
        <v>226</v>
      </c>
      <c r="K36" s="17" t="s">
        <v>10</v>
      </c>
      <c r="L36" s="17">
        <v>1</v>
      </c>
      <c r="M36" s="60">
        <v>3250000</v>
      </c>
      <c r="N36" s="60">
        <f t="shared" si="14"/>
        <v>617500</v>
      </c>
      <c r="O36" s="60">
        <f t="shared" si="5"/>
        <v>3867500</v>
      </c>
      <c r="P36" s="60">
        <f t="shared" si="6"/>
        <v>3867500</v>
      </c>
      <c r="R36" s="17">
        <v>1</v>
      </c>
      <c r="S36" s="62">
        <v>907200</v>
      </c>
      <c r="T36" s="60">
        <f t="shared" si="17"/>
        <v>172368</v>
      </c>
      <c r="U36" s="60">
        <f t="shared" si="7"/>
        <v>1079568</v>
      </c>
      <c r="V36" s="60">
        <f t="shared" si="8"/>
        <v>1079568</v>
      </c>
      <c r="X36" s="17">
        <v>1</v>
      </c>
      <c r="Y36" s="62">
        <v>961632</v>
      </c>
      <c r="Z36" s="62">
        <f t="shared" si="18"/>
        <v>182710.08000000002</v>
      </c>
      <c r="AA36" s="62">
        <f t="shared" si="9"/>
        <v>1144342.08</v>
      </c>
      <c r="AB36" s="62">
        <f t="shared" si="10"/>
        <v>1144342.08</v>
      </c>
      <c r="AD36" s="96">
        <f t="shared" si="15"/>
        <v>1079568</v>
      </c>
      <c r="AE36" s="96">
        <f t="shared" si="16"/>
        <v>2030470.0266666666</v>
      </c>
      <c r="AF36" s="96">
        <f t="shared" si="11"/>
        <v>1079568</v>
      </c>
      <c r="AG36" s="2" t="s">
        <v>328</v>
      </c>
    </row>
    <row r="37" spans="2:33" ht="28.5" customHeight="1">
      <c r="B37" s="111">
        <v>25</v>
      </c>
      <c r="C37" s="124" t="s">
        <v>14</v>
      </c>
      <c r="D37" s="125" t="s">
        <v>14</v>
      </c>
      <c r="E37" s="125" t="s">
        <v>14</v>
      </c>
      <c r="F37" s="125" t="s">
        <v>14</v>
      </c>
      <c r="G37" s="125" t="s">
        <v>14</v>
      </c>
      <c r="H37" s="125" t="s">
        <v>14</v>
      </c>
      <c r="I37" s="125" t="s">
        <v>14</v>
      </c>
      <c r="J37" s="126" t="s">
        <v>14</v>
      </c>
      <c r="K37" s="17" t="s">
        <v>10</v>
      </c>
      <c r="L37" s="17">
        <v>1</v>
      </c>
      <c r="M37" s="60"/>
      <c r="N37" s="60"/>
      <c r="O37" s="60">
        <f t="shared" si="5"/>
        <v>0</v>
      </c>
      <c r="P37" s="60"/>
      <c r="R37" s="17">
        <v>1</v>
      </c>
      <c r="S37" s="60"/>
      <c r="T37" s="60"/>
      <c r="U37" s="60"/>
      <c r="V37" s="60"/>
      <c r="X37" s="17">
        <v>1</v>
      </c>
      <c r="Y37" s="62"/>
      <c r="Z37" s="62"/>
      <c r="AA37" s="62"/>
      <c r="AB37" s="62"/>
      <c r="AD37" s="96"/>
      <c r="AE37" s="96"/>
      <c r="AF37" s="96"/>
    </row>
    <row r="38" spans="2:33" ht="28.5" customHeight="1">
      <c r="B38" s="112"/>
      <c r="C38" s="118" t="s">
        <v>16</v>
      </c>
      <c r="D38" s="119" t="s">
        <v>16</v>
      </c>
      <c r="E38" s="119" t="s">
        <v>16</v>
      </c>
      <c r="F38" s="119" t="s">
        <v>16</v>
      </c>
      <c r="G38" s="119" t="s">
        <v>16</v>
      </c>
      <c r="H38" s="119" t="s">
        <v>16</v>
      </c>
      <c r="I38" s="119" t="s">
        <v>16</v>
      </c>
      <c r="J38" s="120" t="s">
        <v>16</v>
      </c>
      <c r="K38" s="17" t="s">
        <v>7</v>
      </c>
      <c r="L38" s="17">
        <v>1</v>
      </c>
      <c r="M38" s="60">
        <v>650000</v>
      </c>
      <c r="N38" s="60">
        <f t="shared" ref="N38:N45" si="19">+M38*19%</f>
        <v>123500</v>
      </c>
      <c r="O38" s="60">
        <f t="shared" si="5"/>
        <v>773500</v>
      </c>
      <c r="P38" s="60">
        <f t="shared" si="6"/>
        <v>773500</v>
      </c>
      <c r="R38" s="17">
        <v>1</v>
      </c>
      <c r="S38" s="60">
        <v>728000</v>
      </c>
      <c r="T38" s="60">
        <f t="shared" ref="T38:T45" si="20">+S38*19%</f>
        <v>138320</v>
      </c>
      <c r="U38" s="60">
        <f t="shared" si="7"/>
        <v>866320</v>
      </c>
      <c r="V38" s="60">
        <f t="shared" si="8"/>
        <v>866320</v>
      </c>
      <c r="X38" s="17">
        <v>1</v>
      </c>
      <c r="Y38" s="62">
        <v>771680</v>
      </c>
      <c r="Z38" s="62">
        <f t="shared" ref="Z38:Z45" si="21">+Y38*19%</f>
        <v>146619.20000000001</v>
      </c>
      <c r="AA38" s="62">
        <f t="shared" si="9"/>
        <v>918299.2</v>
      </c>
      <c r="AB38" s="62">
        <f t="shared" si="10"/>
        <v>918299.2</v>
      </c>
      <c r="AD38" s="96">
        <f t="shared" ref="AD38:AD45" si="22">MIN(O38,U38,AA38)</f>
        <v>773500</v>
      </c>
      <c r="AE38" s="96">
        <f t="shared" ref="AE38:AE45" si="23">AVERAGE(O38,U38,AA38)</f>
        <v>852706.4</v>
      </c>
      <c r="AF38" s="96">
        <f t="shared" si="11"/>
        <v>773500</v>
      </c>
      <c r="AG38" s="2" t="s">
        <v>328</v>
      </c>
    </row>
    <row r="39" spans="2:33" ht="28.5" customHeight="1">
      <c r="B39" s="112"/>
      <c r="C39" s="118" t="s">
        <v>17</v>
      </c>
      <c r="D39" s="119" t="s">
        <v>17</v>
      </c>
      <c r="E39" s="119" t="s">
        <v>17</v>
      </c>
      <c r="F39" s="119" t="s">
        <v>17</v>
      </c>
      <c r="G39" s="119" t="s">
        <v>17</v>
      </c>
      <c r="H39" s="119" t="s">
        <v>17</v>
      </c>
      <c r="I39" s="119" t="s">
        <v>17</v>
      </c>
      <c r="J39" s="120" t="s">
        <v>17</v>
      </c>
      <c r="K39" s="17" t="s">
        <v>7</v>
      </c>
      <c r="L39" s="17">
        <v>2</v>
      </c>
      <c r="M39" s="60">
        <v>220000</v>
      </c>
      <c r="N39" s="60">
        <f t="shared" si="19"/>
        <v>41800</v>
      </c>
      <c r="O39" s="60">
        <f t="shared" si="5"/>
        <v>261800</v>
      </c>
      <c r="P39" s="60">
        <f t="shared" si="6"/>
        <v>523600</v>
      </c>
      <c r="R39" s="17">
        <v>2</v>
      </c>
      <c r="S39" s="60">
        <v>246400</v>
      </c>
      <c r="T39" s="60">
        <f t="shared" si="20"/>
        <v>46816</v>
      </c>
      <c r="U39" s="60">
        <f t="shared" si="7"/>
        <v>293216</v>
      </c>
      <c r="V39" s="60">
        <f t="shared" si="8"/>
        <v>586432</v>
      </c>
      <c r="X39" s="17">
        <v>2</v>
      </c>
      <c r="Y39" s="62">
        <v>261184</v>
      </c>
      <c r="Z39" s="62">
        <f t="shared" si="21"/>
        <v>49624.959999999999</v>
      </c>
      <c r="AA39" s="62">
        <f t="shared" si="9"/>
        <v>310808.96000000002</v>
      </c>
      <c r="AB39" s="62">
        <f t="shared" si="10"/>
        <v>621617.92000000004</v>
      </c>
      <c r="AD39" s="96">
        <f t="shared" si="22"/>
        <v>261800</v>
      </c>
      <c r="AE39" s="96">
        <f t="shared" si="23"/>
        <v>288608.32</v>
      </c>
      <c r="AF39" s="96">
        <f t="shared" si="11"/>
        <v>261800</v>
      </c>
      <c r="AG39" s="2" t="s">
        <v>328</v>
      </c>
    </row>
    <row r="40" spans="2:33" ht="28.5" customHeight="1">
      <c r="B40" s="112"/>
      <c r="C40" s="118" t="s">
        <v>18</v>
      </c>
      <c r="D40" s="119" t="s">
        <v>18</v>
      </c>
      <c r="E40" s="119" t="s">
        <v>18</v>
      </c>
      <c r="F40" s="119" t="s">
        <v>18</v>
      </c>
      <c r="G40" s="119" t="s">
        <v>18</v>
      </c>
      <c r="H40" s="119" t="s">
        <v>18</v>
      </c>
      <c r="I40" s="119" t="s">
        <v>18</v>
      </c>
      <c r="J40" s="120" t="s">
        <v>18</v>
      </c>
      <c r="K40" s="17" t="s">
        <v>7</v>
      </c>
      <c r="L40" s="17">
        <v>1</v>
      </c>
      <c r="M40" s="61">
        <v>350000</v>
      </c>
      <c r="N40" s="60">
        <f t="shared" si="19"/>
        <v>66500</v>
      </c>
      <c r="O40" s="60">
        <f t="shared" si="5"/>
        <v>416500</v>
      </c>
      <c r="P40" s="60">
        <f t="shared" si="6"/>
        <v>416500</v>
      </c>
      <c r="R40" s="17">
        <v>1</v>
      </c>
      <c r="S40" s="61">
        <v>392000</v>
      </c>
      <c r="T40" s="60">
        <f t="shared" si="20"/>
        <v>74480</v>
      </c>
      <c r="U40" s="60">
        <f t="shared" si="7"/>
        <v>466480</v>
      </c>
      <c r="V40" s="60">
        <f t="shared" si="8"/>
        <v>466480</v>
      </c>
      <c r="X40" s="17">
        <v>1</v>
      </c>
      <c r="Y40" s="63">
        <v>415520</v>
      </c>
      <c r="Z40" s="62">
        <f t="shared" si="21"/>
        <v>78948.800000000003</v>
      </c>
      <c r="AA40" s="62">
        <f t="shared" si="9"/>
        <v>494468.8</v>
      </c>
      <c r="AB40" s="62">
        <f t="shared" si="10"/>
        <v>494468.8</v>
      </c>
      <c r="AD40" s="96">
        <f t="shared" si="22"/>
        <v>416500</v>
      </c>
      <c r="AE40" s="96">
        <f t="shared" si="23"/>
        <v>459149.60000000003</v>
      </c>
      <c r="AF40" s="96">
        <f t="shared" si="11"/>
        <v>416500</v>
      </c>
      <c r="AG40" s="2" t="s">
        <v>328</v>
      </c>
    </row>
    <row r="41" spans="2:33" ht="28.5" customHeight="1">
      <c r="B41" s="112"/>
      <c r="C41" s="118" t="s">
        <v>19</v>
      </c>
      <c r="D41" s="119" t="s">
        <v>19</v>
      </c>
      <c r="E41" s="119" t="s">
        <v>19</v>
      </c>
      <c r="F41" s="119" t="s">
        <v>19</v>
      </c>
      <c r="G41" s="119" t="s">
        <v>19</v>
      </c>
      <c r="H41" s="119" t="s">
        <v>19</v>
      </c>
      <c r="I41" s="119" t="s">
        <v>19</v>
      </c>
      <c r="J41" s="120" t="s">
        <v>19</v>
      </c>
      <c r="K41" s="17" t="s">
        <v>7</v>
      </c>
      <c r="L41" s="17">
        <v>1</v>
      </c>
      <c r="M41" s="61">
        <v>165800</v>
      </c>
      <c r="N41" s="60">
        <f t="shared" si="19"/>
        <v>31502</v>
      </c>
      <c r="O41" s="60">
        <f t="shared" si="5"/>
        <v>197302</v>
      </c>
      <c r="P41" s="60">
        <f t="shared" si="6"/>
        <v>197302</v>
      </c>
      <c r="R41" s="17">
        <v>1</v>
      </c>
      <c r="S41" s="61">
        <v>185696</v>
      </c>
      <c r="T41" s="60">
        <f t="shared" si="20"/>
        <v>35282.239999999998</v>
      </c>
      <c r="U41" s="60">
        <f t="shared" si="7"/>
        <v>220978.24</v>
      </c>
      <c r="V41" s="60">
        <f t="shared" si="8"/>
        <v>220978.24</v>
      </c>
      <c r="X41" s="17">
        <v>1</v>
      </c>
      <c r="Y41" s="63">
        <v>196838</v>
      </c>
      <c r="Z41" s="62">
        <f t="shared" si="21"/>
        <v>37399.22</v>
      </c>
      <c r="AA41" s="62">
        <f t="shared" si="9"/>
        <v>234237.22</v>
      </c>
      <c r="AB41" s="62">
        <f t="shared" si="10"/>
        <v>234237.22</v>
      </c>
      <c r="AD41" s="96">
        <f t="shared" si="22"/>
        <v>197302</v>
      </c>
      <c r="AE41" s="96">
        <f t="shared" si="23"/>
        <v>217505.81999999998</v>
      </c>
      <c r="AF41" s="96">
        <f t="shared" si="11"/>
        <v>197302</v>
      </c>
      <c r="AG41" s="2" t="s">
        <v>328</v>
      </c>
    </row>
    <row r="42" spans="2:33" ht="28.5" customHeight="1">
      <c r="B42" s="112"/>
      <c r="C42" s="118" t="s">
        <v>20</v>
      </c>
      <c r="D42" s="119" t="s">
        <v>20</v>
      </c>
      <c r="E42" s="119" t="s">
        <v>20</v>
      </c>
      <c r="F42" s="119" t="s">
        <v>20</v>
      </c>
      <c r="G42" s="119" t="s">
        <v>20</v>
      </c>
      <c r="H42" s="119" t="s">
        <v>20</v>
      </c>
      <c r="I42" s="119" t="s">
        <v>20</v>
      </c>
      <c r="J42" s="120" t="s">
        <v>20</v>
      </c>
      <c r="K42" s="17" t="s">
        <v>7</v>
      </c>
      <c r="L42" s="17">
        <v>2</v>
      </c>
      <c r="M42" s="61">
        <v>215000</v>
      </c>
      <c r="N42" s="60">
        <f t="shared" si="19"/>
        <v>40850</v>
      </c>
      <c r="O42" s="60">
        <f t="shared" si="5"/>
        <v>255850</v>
      </c>
      <c r="P42" s="60">
        <f t="shared" si="6"/>
        <v>511700</v>
      </c>
      <c r="R42" s="17">
        <v>2</v>
      </c>
      <c r="S42" s="61">
        <v>240800</v>
      </c>
      <c r="T42" s="60">
        <f t="shared" si="20"/>
        <v>45752</v>
      </c>
      <c r="U42" s="60">
        <f t="shared" si="7"/>
        <v>286552</v>
      </c>
      <c r="V42" s="60">
        <f t="shared" si="8"/>
        <v>573104</v>
      </c>
      <c r="X42" s="17">
        <v>2</v>
      </c>
      <c r="Y42" s="63">
        <v>255248</v>
      </c>
      <c r="Z42" s="62">
        <f t="shared" si="21"/>
        <v>48497.120000000003</v>
      </c>
      <c r="AA42" s="62">
        <f t="shared" si="9"/>
        <v>303745.12</v>
      </c>
      <c r="AB42" s="62">
        <f t="shared" si="10"/>
        <v>607490.24</v>
      </c>
      <c r="AD42" s="96">
        <f t="shared" si="22"/>
        <v>255850</v>
      </c>
      <c r="AE42" s="96">
        <f t="shared" si="23"/>
        <v>282049.03999999998</v>
      </c>
      <c r="AF42" s="96">
        <f t="shared" si="11"/>
        <v>255850</v>
      </c>
      <c r="AG42" s="2" t="s">
        <v>328</v>
      </c>
    </row>
    <row r="43" spans="2:33" ht="28.5" customHeight="1">
      <c r="B43" s="112"/>
      <c r="C43" s="118" t="s">
        <v>21</v>
      </c>
      <c r="D43" s="119" t="s">
        <v>21</v>
      </c>
      <c r="E43" s="119" t="s">
        <v>21</v>
      </c>
      <c r="F43" s="119" t="s">
        <v>21</v>
      </c>
      <c r="G43" s="119" t="s">
        <v>21</v>
      </c>
      <c r="H43" s="119" t="s">
        <v>21</v>
      </c>
      <c r="I43" s="119" t="s">
        <v>21</v>
      </c>
      <c r="J43" s="120" t="s">
        <v>21</v>
      </c>
      <c r="K43" s="17" t="s">
        <v>7</v>
      </c>
      <c r="L43" s="17">
        <v>1</v>
      </c>
      <c r="M43" s="61">
        <v>560000</v>
      </c>
      <c r="N43" s="60">
        <f t="shared" si="19"/>
        <v>106400</v>
      </c>
      <c r="O43" s="60">
        <f t="shared" si="5"/>
        <v>666400</v>
      </c>
      <c r="P43" s="60">
        <f t="shared" si="6"/>
        <v>666400</v>
      </c>
      <c r="R43" s="17">
        <v>1</v>
      </c>
      <c r="S43" s="61">
        <v>627200</v>
      </c>
      <c r="T43" s="60">
        <f t="shared" si="20"/>
        <v>119168</v>
      </c>
      <c r="U43" s="60">
        <f t="shared" si="7"/>
        <v>746368</v>
      </c>
      <c r="V43" s="60">
        <f t="shared" si="8"/>
        <v>746368</v>
      </c>
      <c r="X43" s="17">
        <v>1</v>
      </c>
      <c r="Y43" s="63">
        <v>664832</v>
      </c>
      <c r="Z43" s="62">
        <f t="shared" si="21"/>
        <v>126318.08</v>
      </c>
      <c r="AA43" s="62">
        <f t="shared" si="9"/>
        <v>791150.07999999996</v>
      </c>
      <c r="AB43" s="62">
        <f t="shared" si="10"/>
        <v>791150.07999999996</v>
      </c>
      <c r="AD43" s="96">
        <f t="shared" si="22"/>
        <v>666400</v>
      </c>
      <c r="AE43" s="96">
        <f t="shared" si="23"/>
        <v>734639.36</v>
      </c>
      <c r="AF43" s="96">
        <f t="shared" si="11"/>
        <v>666400</v>
      </c>
      <c r="AG43" s="2" t="s">
        <v>328</v>
      </c>
    </row>
    <row r="44" spans="2:33" ht="28.5" customHeight="1">
      <c r="B44" s="112"/>
      <c r="C44" s="118" t="s">
        <v>22</v>
      </c>
      <c r="D44" s="119" t="s">
        <v>22</v>
      </c>
      <c r="E44" s="119" t="s">
        <v>22</v>
      </c>
      <c r="F44" s="119" t="s">
        <v>22</v>
      </c>
      <c r="G44" s="119" t="s">
        <v>22</v>
      </c>
      <c r="H44" s="119" t="s">
        <v>22</v>
      </c>
      <c r="I44" s="119" t="s">
        <v>22</v>
      </c>
      <c r="J44" s="120" t="s">
        <v>22</v>
      </c>
      <c r="K44" s="17" t="s">
        <v>7</v>
      </c>
      <c r="L44" s="17">
        <v>1</v>
      </c>
      <c r="M44" s="61">
        <v>498000</v>
      </c>
      <c r="N44" s="60">
        <f t="shared" si="19"/>
        <v>94620</v>
      </c>
      <c r="O44" s="60">
        <f t="shared" si="5"/>
        <v>592620</v>
      </c>
      <c r="P44" s="60">
        <f t="shared" si="6"/>
        <v>592620</v>
      </c>
      <c r="R44" s="17">
        <v>1</v>
      </c>
      <c r="S44" s="61">
        <v>557760</v>
      </c>
      <c r="T44" s="60">
        <f t="shared" si="20"/>
        <v>105974.39999999999</v>
      </c>
      <c r="U44" s="60">
        <f t="shared" si="7"/>
        <v>663734.4</v>
      </c>
      <c r="V44" s="60">
        <f t="shared" si="8"/>
        <v>663734.4</v>
      </c>
      <c r="X44" s="17">
        <v>1</v>
      </c>
      <c r="Y44" s="63">
        <v>591226</v>
      </c>
      <c r="Z44" s="62">
        <f t="shared" si="21"/>
        <v>112332.94</v>
      </c>
      <c r="AA44" s="62">
        <f t="shared" si="9"/>
        <v>703558.94</v>
      </c>
      <c r="AB44" s="62">
        <f t="shared" si="10"/>
        <v>703558.94</v>
      </c>
      <c r="AD44" s="96">
        <f t="shared" si="22"/>
        <v>592620</v>
      </c>
      <c r="AE44" s="96">
        <f t="shared" si="23"/>
        <v>653304.44666666666</v>
      </c>
      <c r="AF44" s="96">
        <f t="shared" si="11"/>
        <v>592620</v>
      </c>
      <c r="AG44" s="2" t="s">
        <v>328</v>
      </c>
    </row>
    <row r="45" spans="2:33" ht="28.5" customHeight="1">
      <c r="B45" s="113"/>
      <c r="C45" s="118" t="s">
        <v>23</v>
      </c>
      <c r="D45" s="119" t="s">
        <v>23</v>
      </c>
      <c r="E45" s="119" t="s">
        <v>23</v>
      </c>
      <c r="F45" s="119" t="s">
        <v>23</v>
      </c>
      <c r="G45" s="119" t="s">
        <v>23</v>
      </c>
      <c r="H45" s="119" t="s">
        <v>23</v>
      </c>
      <c r="I45" s="119" t="s">
        <v>23</v>
      </c>
      <c r="J45" s="120" t="s">
        <v>23</v>
      </c>
      <c r="K45" s="17" t="s">
        <v>7</v>
      </c>
      <c r="L45" s="17">
        <v>1</v>
      </c>
      <c r="M45" s="61">
        <v>1560000</v>
      </c>
      <c r="N45" s="60">
        <f t="shared" si="19"/>
        <v>296400</v>
      </c>
      <c r="O45" s="60">
        <f t="shared" si="5"/>
        <v>1856400</v>
      </c>
      <c r="P45" s="60">
        <f t="shared" si="6"/>
        <v>1856400</v>
      </c>
      <c r="R45" s="17">
        <v>1</v>
      </c>
      <c r="S45" s="61">
        <v>1747200</v>
      </c>
      <c r="T45" s="60">
        <f t="shared" si="20"/>
        <v>331968</v>
      </c>
      <c r="U45" s="60">
        <f t="shared" si="7"/>
        <v>2079168</v>
      </c>
      <c r="V45" s="60">
        <f t="shared" si="8"/>
        <v>2079168</v>
      </c>
      <c r="X45" s="17">
        <v>1</v>
      </c>
      <c r="Y45" s="63">
        <v>1852032</v>
      </c>
      <c r="Z45" s="62">
        <f t="shared" si="21"/>
        <v>351886.08000000002</v>
      </c>
      <c r="AA45" s="62">
        <f t="shared" si="9"/>
        <v>2203918.08</v>
      </c>
      <c r="AB45" s="62">
        <f t="shared" si="10"/>
        <v>2203918.08</v>
      </c>
      <c r="AD45" s="96">
        <f t="shared" si="22"/>
        <v>1856400</v>
      </c>
      <c r="AE45" s="96">
        <f t="shared" si="23"/>
        <v>2046495.36</v>
      </c>
      <c r="AF45" s="96">
        <f t="shared" si="11"/>
        <v>1856400</v>
      </c>
      <c r="AG45" s="2" t="s">
        <v>328</v>
      </c>
    </row>
    <row r="46" spans="2:33" ht="84" customHeight="1">
      <c r="B46" s="23"/>
      <c r="C46" s="157" t="s">
        <v>42</v>
      </c>
      <c r="D46" s="158"/>
      <c r="E46" s="158"/>
      <c r="F46" s="158"/>
      <c r="G46" s="158"/>
      <c r="H46" s="158"/>
      <c r="I46" s="158"/>
      <c r="J46" s="147"/>
      <c r="K46" s="31"/>
      <c r="L46" s="31"/>
      <c r="M46" s="33"/>
      <c r="N46" s="24"/>
      <c r="O46" s="60">
        <f t="shared" si="5"/>
        <v>0</v>
      </c>
      <c r="P46" s="60"/>
      <c r="R46" s="31"/>
      <c r="S46" s="33"/>
      <c r="T46" s="24"/>
      <c r="U46" s="24"/>
      <c r="V46" s="24"/>
      <c r="X46" s="31"/>
      <c r="Y46" s="89"/>
      <c r="Z46" s="30"/>
      <c r="AA46" s="30"/>
      <c r="AB46" s="30"/>
      <c r="AD46" s="96"/>
      <c r="AE46" s="96"/>
      <c r="AF46" s="96"/>
    </row>
    <row r="47" spans="2:33" ht="28.5" customHeight="1">
      <c r="B47" s="51">
        <v>26</v>
      </c>
      <c r="C47" s="118" t="s">
        <v>25</v>
      </c>
      <c r="D47" s="119" t="s">
        <v>25</v>
      </c>
      <c r="E47" s="119" t="s">
        <v>25</v>
      </c>
      <c r="F47" s="119" t="s">
        <v>25</v>
      </c>
      <c r="G47" s="119" t="s">
        <v>25</v>
      </c>
      <c r="H47" s="119" t="s">
        <v>25</v>
      </c>
      <c r="I47" s="119" t="s">
        <v>25</v>
      </c>
      <c r="J47" s="120" t="s">
        <v>25</v>
      </c>
      <c r="K47" s="17" t="s">
        <v>12</v>
      </c>
      <c r="L47" s="17">
        <v>1</v>
      </c>
      <c r="M47" s="60">
        <v>2980000</v>
      </c>
      <c r="N47" s="60">
        <f t="shared" ref="N47:N57" si="24">+M47*19%</f>
        <v>566200</v>
      </c>
      <c r="O47" s="60">
        <f t="shared" si="5"/>
        <v>3546200</v>
      </c>
      <c r="P47" s="60">
        <f t="shared" si="6"/>
        <v>3546200</v>
      </c>
      <c r="R47" s="17">
        <v>1</v>
      </c>
      <c r="S47" s="61">
        <v>840000</v>
      </c>
      <c r="T47" s="60">
        <f t="shared" ref="T47" si="25">+S47*19%</f>
        <v>159600</v>
      </c>
      <c r="U47" s="60">
        <f t="shared" si="7"/>
        <v>999600</v>
      </c>
      <c r="V47" s="60">
        <f t="shared" si="8"/>
        <v>999600</v>
      </c>
      <c r="X47" s="17">
        <v>1</v>
      </c>
      <c r="Y47" s="63">
        <v>890400</v>
      </c>
      <c r="Z47" s="62">
        <f t="shared" ref="Z47" si="26">+Y47*19%</f>
        <v>169176</v>
      </c>
      <c r="AA47" s="62">
        <f t="shared" si="9"/>
        <v>1059576</v>
      </c>
      <c r="AB47" s="62">
        <f t="shared" si="10"/>
        <v>1059576</v>
      </c>
      <c r="AD47" s="96">
        <f t="shared" ref="AD47:AD57" si="27">MIN(O47,U47,AA47)</f>
        <v>999600</v>
      </c>
      <c r="AE47" s="96">
        <f t="shared" ref="AE47:AE57" si="28">AVERAGE(O47,U47,AA47)</f>
        <v>1868458.6666666667</v>
      </c>
      <c r="AF47" s="96">
        <f t="shared" si="11"/>
        <v>999600</v>
      </c>
      <c r="AG47" s="2" t="s">
        <v>328</v>
      </c>
    </row>
    <row r="48" spans="2:33" ht="28.5" customHeight="1">
      <c r="B48" s="27">
        <v>27</v>
      </c>
      <c r="C48" s="118" t="s">
        <v>271</v>
      </c>
      <c r="D48" s="119" t="s">
        <v>271</v>
      </c>
      <c r="E48" s="119" t="s">
        <v>271</v>
      </c>
      <c r="F48" s="119" t="s">
        <v>271</v>
      </c>
      <c r="G48" s="119" t="s">
        <v>271</v>
      </c>
      <c r="H48" s="119" t="s">
        <v>271</v>
      </c>
      <c r="I48" s="119" t="s">
        <v>271</v>
      </c>
      <c r="J48" s="120" t="s">
        <v>271</v>
      </c>
      <c r="K48" s="26" t="s">
        <v>40</v>
      </c>
      <c r="L48" s="26">
        <v>2</v>
      </c>
      <c r="M48" s="60">
        <v>1963500</v>
      </c>
      <c r="N48" s="60">
        <f t="shared" si="24"/>
        <v>373065</v>
      </c>
      <c r="O48" s="60">
        <f t="shared" si="5"/>
        <v>2336565</v>
      </c>
      <c r="P48" s="60">
        <f t="shared" si="6"/>
        <v>4673130</v>
      </c>
      <c r="R48" s="26">
        <v>2</v>
      </c>
      <c r="S48" s="60">
        <v>2408000</v>
      </c>
      <c r="T48" s="60">
        <f>+S48*19%</f>
        <v>457520</v>
      </c>
      <c r="U48" s="60">
        <f t="shared" si="7"/>
        <v>2865520</v>
      </c>
      <c r="V48" s="60">
        <f t="shared" si="8"/>
        <v>5731040</v>
      </c>
      <c r="X48" s="26">
        <v>2</v>
      </c>
      <c r="Y48" s="62">
        <v>2705629</v>
      </c>
      <c r="Z48" s="62">
        <f>+Y48*19%</f>
        <v>514069.51</v>
      </c>
      <c r="AA48" s="62">
        <f t="shared" si="9"/>
        <v>3219698.51</v>
      </c>
      <c r="AB48" s="62">
        <f t="shared" si="10"/>
        <v>6439397.0199999996</v>
      </c>
      <c r="AD48" s="96">
        <f t="shared" si="27"/>
        <v>2336565</v>
      </c>
      <c r="AE48" s="96">
        <f t="shared" si="28"/>
        <v>2807261.17</v>
      </c>
      <c r="AF48" s="96">
        <f t="shared" si="11"/>
        <v>2336565</v>
      </c>
      <c r="AG48" s="2" t="s">
        <v>328</v>
      </c>
    </row>
    <row r="49" spans="2:33" ht="28.5" customHeight="1">
      <c r="B49" s="52">
        <v>28</v>
      </c>
      <c r="C49" s="118" t="s">
        <v>270</v>
      </c>
      <c r="D49" s="119" t="s">
        <v>270</v>
      </c>
      <c r="E49" s="119" t="s">
        <v>270</v>
      </c>
      <c r="F49" s="119" t="s">
        <v>270</v>
      </c>
      <c r="G49" s="119" t="s">
        <v>270</v>
      </c>
      <c r="H49" s="119" t="s">
        <v>270</v>
      </c>
      <c r="I49" s="119" t="s">
        <v>270</v>
      </c>
      <c r="J49" s="120" t="s">
        <v>270</v>
      </c>
      <c r="K49" s="50" t="s">
        <v>40</v>
      </c>
      <c r="L49" s="50">
        <v>9</v>
      </c>
      <c r="M49" s="60">
        <v>1963500</v>
      </c>
      <c r="N49" s="60">
        <f t="shared" si="24"/>
        <v>373065</v>
      </c>
      <c r="O49" s="60">
        <f t="shared" si="5"/>
        <v>2336565</v>
      </c>
      <c r="P49" s="60">
        <f t="shared" si="6"/>
        <v>21029085</v>
      </c>
      <c r="R49" s="50">
        <v>9</v>
      </c>
      <c r="S49" s="60">
        <v>2199120</v>
      </c>
      <c r="T49" s="60">
        <f>+S49*19%</f>
        <v>417832.8</v>
      </c>
      <c r="U49" s="60">
        <f t="shared" si="7"/>
        <v>2616952.7999999998</v>
      </c>
      <c r="V49" s="60">
        <f t="shared" si="8"/>
        <v>23552575.199999999</v>
      </c>
      <c r="X49" s="50">
        <v>9</v>
      </c>
      <c r="Y49" s="62">
        <v>2470931</v>
      </c>
      <c r="Z49" s="62">
        <f>+Y49*19%</f>
        <v>469476.89</v>
      </c>
      <c r="AA49" s="62">
        <f t="shared" si="9"/>
        <v>2940407.89</v>
      </c>
      <c r="AB49" s="62">
        <f t="shared" si="10"/>
        <v>26463671.010000002</v>
      </c>
      <c r="AD49" s="96">
        <f t="shared" si="27"/>
        <v>2336565</v>
      </c>
      <c r="AE49" s="96">
        <f t="shared" si="28"/>
        <v>2631308.563333333</v>
      </c>
      <c r="AF49" s="96">
        <f t="shared" si="11"/>
        <v>2336565</v>
      </c>
      <c r="AG49" s="2" t="s">
        <v>328</v>
      </c>
    </row>
    <row r="50" spans="2:33" ht="40.5" customHeight="1">
      <c r="B50" s="59">
        <v>29</v>
      </c>
      <c r="C50" s="118" t="s">
        <v>63</v>
      </c>
      <c r="D50" s="119" t="s">
        <v>63</v>
      </c>
      <c r="E50" s="119" t="s">
        <v>63</v>
      </c>
      <c r="F50" s="119" t="s">
        <v>63</v>
      </c>
      <c r="G50" s="119" t="s">
        <v>63</v>
      </c>
      <c r="H50" s="119" t="s">
        <v>63</v>
      </c>
      <c r="I50" s="119" t="s">
        <v>63</v>
      </c>
      <c r="J50" s="120" t="s">
        <v>63</v>
      </c>
      <c r="K50" s="17" t="s">
        <v>40</v>
      </c>
      <c r="L50" s="17">
        <v>50</v>
      </c>
      <c r="M50" s="62">
        <v>32500</v>
      </c>
      <c r="N50" s="60">
        <f t="shared" si="24"/>
        <v>6175</v>
      </c>
      <c r="O50" s="60">
        <f t="shared" si="5"/>
        <v>38675</v>
      </c>
      <c r="P50" s="60">
        <f t="shared" si="6"/>
        <v>1933750</v>
      </c>
      <c r="R50" s="17">
        <v>50</v>
      </c>
      <c r="S50" s="62">
        <v>36400</v>
      </c>
      <c r="T50" s="60">
        <f t="shared" ref="T50:T57" si="29">+S50*19%</f>
        <v>6916</v>
      </c>
      <c r="U50" s="60">
        <f t="shared" si="7"/>
        <v>43316</v>
      </c>
      <c r="V50" s="60">
        <f t="shared" si="8"/>
        <v>2165800</v>
      </c>
      <c r="X50" s="17">
        <v>50</v>
      </c>
      <c r="Y50" s="62">
        <v>38584</v>
      </c>
      <c r="Z50" s="62">
        <f t="shared" ref="Z50:Z57" si="30">+Y50*19%</f>
        <v>7330.96</v>
      </c>
      <c r="AA50" s="62">
        <f t="shared" si="9"/>
        <v>45914.96</v>
      </c>
      <c r="AB50" s="62">
        <f t="shared" si="10"/>
        <v>2295748</v>
      </c>
      <c r="AD50" s="96">
        <f t="shared" si="27"/>
        <v>38675</v>
      </c>
      <c r="AE50" s="96">
        <f t="shared" si="28"/>
        <v>42635.32</v>
      </c>
      <c r="AF50" s="96">
        <f t="shared" si="11"/>
        <v>38675</v>
      </c>
      <c r="AG50" s="2" t="s">
        <v>328</v>
      </c>
    </row>
    <row r="51" spans="2:33" ht="28.5" customHeight="1">
      <c r="B51" s="59">
        <v>30</v>
      </c>
      <c r="C51" s="118" t="s">
        <v>72</v>
      </c>
      <c r="D51" s="119" t="s">
        <v>72</v>
      </c>
      <c r="E51" s="119" t="s">
        <v>72</v>
      </c>
      <c r="F51" s="119" t="s">
        <v>72</v>
      </c>
      <c r="G51" s="119" t="s">
        <v>72</v>
      </c>
      <c r="H51" s="119" t="s">
        <v>72</v>
      </c>
      <c r="I51" s="119" t="s">
        <v>72</v>
      </c>
      <c r="J51" s="120" t="s">
        <v>72</v>
      </c>
      <c r="K51" s="17" t="s">
        <v>12</v>
      </c>
      <c r="L51" s="17">
        <v>1</v>
      </c>
      <c r="M51" s="62">
        <v>830600</v>
      </c>
      <c r="N51" s="60">
        <f t="shared" si="24"/>
        <v>157814</v>
      </c>
      <c r="O51" s="60">
        <f t="shared" si="5"/>
        <v>988414</v>
      </c>
      <c r="P51" s="60">
        <f t="shared" si="6"/>
        <v>988414</v>
      </c>
      <c r="R51" s="17">
        <v>1</v>
      </c>
      <c r="S51" s="62">
        <v>930272</v>
      </c>
      <c r="T51" s="60">
        <f t="shared" si="29"/>
        <v>176751.68</v>
      </c>
      <c r="U51" s="60">
        <f t="shared" si="7"/>
        <v>1107023.68</v>
      </c>
      <c r="V51" s="60">
        <f t="shared" si="8"/>
        <v>1107023.68</v>
      </c>
      <c r="X51" s="17">
        <v>1</v>
      </c>
      <c r="Y51" s="62">
        <v>986088</v>
      </c>
      <c r="Z51" s="62">
        <f t="shared" si="30"/>
        <v>187356.72</v>
      </c>
      <c r="AA51" s="62">
        <f t="shared" si="9"/>
        <v>1173444.72</v>
      </c>
      <c r="AB51" s="62">
        <f t="shared" si="10"/>
        <v>1173444.72</v>
      </c>
      <c r="AD51" s="96">
        <f t="shared" si="27"/>
        <v>988414</v>
      </c>
      <c r="AE51" s="96">
        <f t="shared" si="28"/>
        <v>1089627.4666666666</v>
      </c>
      <c r="AF51" s="96">
        <f t="shared" si="11"/>
        <v>988414</v>
      </c>
      <c r="AG51" s="2" t="s">
        <v>328</v>
      </c>
    </row>
    <row r="52" spans="2:33" ht="28.5" customHeight="1">
      <c r="B52" s="59">
        <v>31</v>
      </c>
      <c r="C52" s="118" t="s">
        <v>217</v>
      </c>
      <c r="D52" s="119" t="s">
        <v>217</v>
      </c>
      <c r="E52" s="119" t="s">
        <v>217</v>
      </c>
      <c r="F52" s="119" t="s">
        <v>217</v>
      </c>
      <c r="G52" s="119" t="s">
        <v>217</v>
      </c>
      <c r="H52" s="119" t="s">
        <v>217</v>
      </c>
      <c r="I52" s="119" t="s">
        <v>217</v>
      </c>
      <c r="J52" s="120" t="s">
        <v>217</v>
      </c>
      <c r="K52" s="17" t="s">
        <v>40</v>
      </c>
      <c r="L52" s="17">
        <v>3</v>
      </c>
      <c r="M52" s="62">
        <v>810000</v>
      </c>
      <c r="N52" s="60">
        <f t="shared" si="24"/>
        <v>153900</v>
      </c>
      <c r="O52" s="60">
        <f t="shared" si="5"/>
        <v>963900</v>
      </c>
      <c r="P52" s="60">
        <f t="shared" si="6"/>
        <v>2891700</v>
      </c>
      <c r="R52" s="17">
        <v>3</v>
      </c>
      <c r="S52" s="62">
        <v>907200</v>
      </c>
      <c r="T52" s="62">
        <f t="shared" si="29"/>
        <v>172368</v>
      </c>
      <c r="U52" s="60">
        <f t="shared" si="7"/>
        <v>1079568</v>
      </c>
      <c r="V52" s="60">
        <f t="shared" si="8"/>
        <v>3238704</v>
      </c>
      <c r="X52" s="17">
        <v>3</v>
      </c>
      <c r="Y52" s="62">
        <v>961632</v>
      </c>
      <c r="Z52" s="62">
        <f t="shared" si="30"/>
        <v>182710.08000000002</v>
      </c>
      <c r="AA52" s="62">
        <f t="shared" si="9"/>
        <v>1144342.08</v>
      </c>
      <c r="AB52" s="62">
        <f t="shared" si="10"/>
        <v>3433026.24</v>
      </c>
      <c r="AD52" s="96">
        <f t="shared" si="27"/>
        <v>963900</v>
      </c>
      <c r="AE52" s="96">
        <f t="shared" si="28"/>
        <v>1062603.3600000001</v>
      </c>
      <c r="AF52" s="96">
        <f t="shared" si="11"/>
        <v>963900</v>
      </c>
      <c r="AG52" s="2" t="s">
        <v>328</v>
      </c>
    </row>
    <row r="53" spans="2:33" ht="28.5" customHeight="1">
      <c r="B53" s="59">
        <v>32</v>
      </c>
      <c r="C53" s="118" t="s">
        <v>67</v>
      </c>
      <c r="D53" s="119" t="s">
        <v>67</v>
      </c>
      <c r="E53" s="119" t="s">
        <v>67</v>
      </c>
      <c r="F53" s="119" t="s">
        <v>67</v>
      </c>
      <c r="G53" s="119" t="s">
        <v>67</v>
      </c>
      <c r="H53" s="119" t="s">
        <v>67</v>
      </c>
      <c r="I53" s="119" t="s">
        <v>67</v>
      </c>
      <c r="J53" s="120" t="s">
        <v>67</v>
      </c>
      <c r="K53" s="17" t="s">
        <v>40</v>
      </c>
      <c r="L53" s="17">
        <v>2</v>
      </c>
      <c r="M53" s="62">
        <v>350000</v>
      </c>
      <c r="N53" s="60">
        <f t="shared" si="24"/>
        <v>66500</v>
      </c>
      <c r="O53" s="60">
        <f t="shared" si="5"/>
        <v>416500</v>
      </c>
      <c r="P53" s="60">
        <f t="shared" si="6"/>
        <v>833000</v>
      </c>
      <c r="R53" s="17">
        <v>2</v>
      </c>
      <c r="S53" s="62">
        <v>392000</v>
      </c>
      <c r="T53" s="60">
        <f t="shared" si="29"/>
        <v>74480</v>
      </c>
      <c r="U53" s="60">
        <f t="shared" si="7"/>
        <v>466480</v>
      </c>
      <c r="V53" s="60">
        <f t="shared" si="8"/>
        <v>932960</v>
      </c>
      <c r="X53" s="17">
        <v>2</v>
      </c>
      <c r="Y53" s="62">
        <v>415520</v>
      </c>
      <c r="Z53" s="62">
        <f t="shared" si="30"/>
        <v>78948.800000000003</v>
      </c>
      <c r="AA53" s="62">
        <f t="shared" si="9"/>
        <v>494468.8</v>
      </c>
      <c r="AB53" s="62">
        <f t="shared" si="10"/>
        <v>988937.6</v>
      </c>
      <c r="AD53" s="96">
        <f t="shared" si="27"/>
        <v>416500</v>
      </c>
      <c r="AE53" s="96">
        <f t="shared" si="28"/>
        <v>459149.60000000003</v>
      </c>
      <c r="AF53" s="96">
        <f t="shared" si="11"/>
        <v>416500</v>
      </c>
      <c r="AG53" s="2" t="s">
        <v>328</v>
      </c>
    </row>
    <row r="54" spans="2:33" ht="28.5" customHeight="1">
      <c r="B54" s="59">
        <v>33</v>
      </c>
      <c r="C54" s="118" t="s">
        <v>74</v>
      </c>
      <c r="D54" s="119" t="s">
        <v>74</v>
      </c>
      <c r="E54" s="119" t="s">
        <v>74</v>
      </c>
      <c r="F54" s="119" t="s">
        <v>74</v>
      </c>
      <c r="G54" s="119" t="s">
        <v>74</v>
      </c>
      <c r="H54" s="119" t="s">
        <v>74</v>
      </c>
      <c r="I54" s="119" t="s">
        <v>74</v>
      </c>
      <c r="J54" s="120" t="s">
        <v>74</v>
      </c>
      <c r="K54" s="17" t="s">
        <v>12</v>
      </c>
      <c r="L54" s="17">
        <v>1</v>
      </c>
      <c r="M54" s="62">
        <v>560000</v>
      </c>
      <c r="N54" s="60">
        <f t="shared" si="24"/>
        <v>106400</v>
      </c>
      <c r="O54" s="60">
        <f t="shared" si="5"/>
        <v>666400</v>
      </c>
      <c r="P54" s="60">
        <f t="shared" si="6"/>
        <v>666400</v>
      </c>
      <c r="R54" s="17">
        <v>1</v>
      </c>
      <c r="S54" s="62">
        <v>627200</v>
      </c>
      <c r="T54" s="60">
        <f t="shared" si="29"/>
        <v>119168</v>
      </c>
      <c r="U54" s="60">
        <f t="shared" si="7"/>
        <v>746368</v>
      </c>
      <c r="V54" s="60">
        <f t="shared" si="8"/>
        <v>746368</v>
      </c>
      <c r="X54" s="17">
        <v>1</v>
      </c>
      <c r="Y54" s="62">
        <v>664832</v>
      </c>
      <c r="Z54" s="62">
        <f t="shared" si="30"/>
        <v>126318.08</v>
      </c>
      <c r="AA54" s="62">
        <f t="shared" si="9"/>
        <v>791150.07999999996</v>
      </c>
      <c r="AB54" s="62">
        <f t="shared" si="10"/>
        <v>791150.07999999996</v>
      </c>
      <c r="AD54" s="96">
        <f t="shared" si="27"/>
        <v>666400</v>
      </c>
      <c r="AE54" s="96">
        <f t="shared" si="28"/>
        <v>734639.36</v>
      </c>
      <c r="AF54" s="96">
        <f t="shared" si="11"/>
        <v>666400</v>
      </c>
      <c r="AG54" s="2" t="s">
        <v>328</v>
      </c>
    </row>
    <row r="55" spans="2:33" ht="28.5" customHeight="1">
      <c r="B55" s="59">
        <v>34</v>
      </c>
      <c r="C55" s="118" t="s">
        <v>88</v>
      </c>
      <c r="D55" s="119" t="s">
        <v>88</v>
      </c>
      <c r="E55" s="119" t="s">
        <v>88</v>
      </c>
      <c r="F55" s="119" t="s">
        <v>88</v>
      </c>
      <c r="G55" s="119" t="s">
        <v>88</v>
      </c>
      <c r="H55" s="119" t="s">
        <v>88</v>
      </c>
      <c r="I55" s="119" t="s">
        <v>88</v>
      </c>
      <c r="J55" s="120" t="s">
        <v>88</v>
      </c>
      <c r="K55" s="17" t="s">
        <v>12</v>
      </c>
      <c r="L55" s="17">
        <v>2</v>
      </c>
      <c r="M55" s="62">
        <v>985000</v>
      </c>
      <c r="N55" s="60">
        <f t="shared" si="24"/>
        <v>187150</v>
      </c>
      <c r="O55" s="60">
        <f t="shared" si="5"/>
        <v>1172150</v>
      </c>
      <c r="P55" s="60">
        <f t="shared" si="6"/>
        <v>2344300</v>
      </c>
      <c r="R55" s="17">
        <v>2</v>
      </c>
      <c r="S55" s="62">
        <v>1103200</v>
      </c>
      <c r="T55" s="60">
        <f t="shared" si="29"/>
        <v>209608</v>
      </c>
      <c r="U55" s="60">
        <f t="shared" si="7"/>
        <v>1312808</v>
      </c>
      <c r="V55" s="60">
        <f t="shared" si="8"/>
        <v>2625616</v>
      </c>
      <c r="X55" s="17">
        <v>2</v>
      </c>
      <c r="Y55" s="62">
        <v>1169392</v>
      </c>
      <c r="Z55" s="62">
        <f t="shared" si="30"/>
        <v>222184.48</v>
      </c>
      <c r="AA55" s="62">
        <f t="shared" si="9"/>
        <v>1391576.48</v>
      </c>
      <c r="AB55" s="62">
        <f t="shared" si="10"/>
        <v>2783152.96</v>
      </c>
      <c r="AD55" s="96">
        <f t="shared" si="27"/>
        <v>1172150</v>
      </c>
      <c r="AE55" s="96">
        <f t="shared" si="28"/>
        <v>1292178.1599999999</v>
      </c>
      <c r="AF55" s="96">
        <f t="shared" si="11"/>
        <v>1172150</v>
      </c>
      <c r="AG55" s="2" t="s">
        <v>328</v>
      </c>
    </row>
    <row r="56" spans="2:33" ht="28.5" customHeight="1">
      <c r="B56" s="59">
        <v>35</v>
      </c>
      <c r="C56" s="118" t="s">
        <v>87</v>
      </c>
      <c r="D56" s="119" t="s">
        <v>87</v>
      </c>
      <c r="E56" s="119" t="s">
        <v>87</v>
      </c>
      <c r="F56" s="119" t="s">
        <v>87</v>
      </c>
      <c r="G56" s="119" t="s">
        <v>87</v>
      </c>
      <c r="H56" s="119" t="s">
        <v>87</v>
      </c>
      <c r="I56" s="119" t="s">
        <v>87</v>
      </c>
      <c r="J56" s="120" t="s">
        <v>87</v>
      </c>
      <c r="K56" s="17" t="s">
        <v>40</v>
      </c>
      <c r="L56" s="17">
        <v>1</v>
      </c>
      <c r="M56" s="62">
        <v>180000</v>
      </c>
      <c r="N56" s="60">
        <f t="shared" si="24"/>
        <v>34200</v>
      </c>
      <c r="O56" s="60">
        <f t="shared" si="5"/>
        <v>214200</v>
      </c>
      <c r="P56" s="60">
        <f t="shared" si="6"/>
        <v>214200</v>
      </c>
      <c r="R56" s="17">
        <v>1</v>
      </c>
      <c r="S56" s="62">
        <v>201600</v>
      </c>
      <c r="T56" s="60">
        <f t="shared" si="29"/>
        <v>38304</v>
      </c>
      <c r="U56" s="60">
        <f t="shared" si="7"/>
        <v>239904</v>
      </c>
      <c r="V56" s="60">
        <f t="shared" si="8"/>
        <v>239904</v>
      </c>
      <c r="X56" s="17">
        <v>1</v>
      </c>
      <c r="Y56" s="63">
        <v>1852032</v>
      </c>
      <c r="Z56" s="62">
        <f t="shared" si="30"/>
        <v>351886.08000000002</v>
      </c>
      <c r="AA56" s="62">
        <f t="shared" si="9"/>
        <v>2203918.08</v>
      </c>
      <c r="AB56" s="62">
        <f t="shared" si="10"/>
        <v>2203918.08</v>
      </c>
      <c r="AD56" s="96">
        <f t="shared" si="27"/>
        <v>214200</v>
      </c>
      <c r="AE56" s="96">
        <f t="shared" si="28"/>
        <v>886007.36</v>
      </c>
      <c r="AF56" s="96">
        <f t="shared" si="11"/>
        <v>214200</v>
      </c>
      <c r="AG56" s="2" t="s">
        <v>328</v>
      </c>
    </row>
    <row r="57" spans="2:33" ht="28.5" customHeight="1">
      <c r="B57" s="59">
        <v>36</v>
      </c>
      <c r="C57" s="124" t="s">
        <v>226</v>
      </c>
      <c r="D57" s="125" t="s">
        <v>226</v>
      </c>
      <c r="E57" s="125" t="s">
        <v>226</v>
      </c>
      <c r="F57" s="125" t="s">
        <v>226</v>
      </c>
      <c r="G57" s="125" t="s">
        <v>226</v>
      </c>
      <c r="H57" s="125" t="s">
        <v>226</v>
      </c>
      <c r="I57" s="125" t="s">
        <v>226</v>
      </c>
      <c r="J57" s="126" t="s">
        <v>226</v>
      </c>
      <c r="K57" s="17" t="s">
        <v>10</v>
      </c>
      <c r="L57" s="17">
        <v>1</v>
      </c>
      <c r="M57" s="60">
        <v>3250000</v>
      </c>
      <c r="N57" s="60">
        <f t="shared" si="24"/>
        <v>617500</v>
      </c>
      <c r="O57" s="60">
        <f t="shared" si="5"/>
        <v>3867500</v>
      </c>
      <c r="P57" s="60">
        <f t="shared" si="6"/>
        <v>3867500</v>
      </c>
      <c r="R57" s="17">
        <v>1</v>
      </c>
      <c r="S57" s="62">
        <v>907200</v>
      </c>
      <c r="T57" s="60">
        <f t="shared" si="29"/>
        <v>172368</v>
      </c>
      <c r="U57" s="60">
        <f t="shared" si="7"/>
        <v>1079568</v>
      </c>
      <c r="V57" s="60">
        <f t="shared" si="8"/>
        <v>1079568</v>
      </c>
      <c r="X57" s="17">
        <v>1</v>
      </c>
      <c r="Y57" s="62">
        <v>961632</v>
      </c>
      <c r="Z57" s="62">
        <f t="shared" si="30"/>
        <v>182710.08000000002</v>
      </c>
      <c r="AA57" s="62">
        <f t="shared" si="9"/>
        <v>1144342.08</v>
      </c>
      <c r="AB57" s="62">
        <f t="shared" si="10"/>
        <v>1144342.08</v>
      </c>
      <c r="AD57" s="96">
        <f t="shared" si="27"/>
        <v>1079568</v>
      </c>
      <c r="AE57" s="96">
        <f t="shared" si="28"/>
        <v>2030470.0266666666</v>
      </c>
      <c r="AF57" s="96">
        <f t="shared" si="11"/>
        <v>1079568</v>
      </c>
      <c r="AG57" s="2" t="s">
        <v>328</v>
      </c>
    </row>
    <row r="58" spans="2:33" ht="28.5" customHeight="1">
      <c r="B58" s="151">
        <v>37</v>
      </c>
      <c r="C58" s="124" t="s">
        <v>14</v>
      </c>
      <c r="D58" s="125" t="s">
        <v>14</v>
      </c>
      <c r="E58" s="125" t="s">
        <v>14</v>
      </c>
      <c r="F58" s="125" t="s">
        <v>14</v>
      </c>
      <c r="G58" s="125" t="s">
        <v>14</v>
      </c>
      <c r="H58" s="125" t="s">
        <v>14</v>
      </c>
      <c r="I58" s="125" t="s">
        <v>14</v>
      </c>
      <c r="J58" s="126" t="s">
        <v>14</v>
      </c>
      <c r="K58" s="17" t="s">
        <v>10</v>
      </c>
      <c r="L58" s="17">
        <v>1</v>
      </c>
      <c r="M58" s="15"/>
      <c r="N58" s="10"/>
      <c r="O58" s="60">
        <f t="shared" si="5"/>
        <v>0</v>
      </c>
      <c r="P58" s="60"/>
      <c r="R58" s="17">
        <v>1</v>
      </c>
      <c r="S58" s="15"/>
      <c r="T58" s="10"/>
      <c r="U58" s="60"/>
      <c r="V58" s="60"/>
      <c r="X58" s="17">
        <v>1</v>
      </c>
      <c r="Y58" s="15"/>
      <c r="Z58" s="10"/>
      <c r="AA58" s="62"/>
      <c r="AB58" s="62"/>
      <c r="AD58" s="96"/>
      <c r="AE58" s="96"/>
      <c r="AF58" s="96"/>
    </row>
    <row r="59" spans="2:33" ht="28.5" customHeight="1">
      <c r="B59" s="152"/>
      <c r="C59" s="118" t="s">
        <v>16</v>
      </c>
      <c r="D59" s="119" t="s">
        <v>16</v>
      </c>
      <c r="E59" s="119" t="s">
        <v>16</v>
      </c>
      <c r="F59" s="119" t="s">
        <v>16</v>
      </c>
      <c r="G59" s="119" t="s">
        <v>16</v>
      </c>
      <c r="H59" s="119" t="s">
        <v>16</v>
      </c>
      <c r="I59" s="119" t="s">
        <v>16</v>
      </c>
      <c r="J59" s="120" t="s">
        <v>16</v>
      </c>
      <c r="K59" s="17" t="s">
        <v>7</v>
      </c>
      <c r="L59" s="17">
        <v>1</v>
      </c>
      <c r="M59" s="60">
        <v>650000</v>
      </c>
      <c r="N59" s="60">
        <f t="shared" ref="N59:N66" si="31">+M59*19%</f>
        <v>123500</v>
      </c>
      <c r="O59" s="60">
        <f t="shared" si="5"/>
        <v>773500</v>
      </c>
      <c r="P59" s="60">
        <f t="shared" si="6"/>
        <v>773500</v>
      </c>
      <c r="R59" s="17">
        <v>1</v>
      </c>
      <c r="S59" s="60">
        <v>728000</v>
      </c>
      <c r="T59" s="60">
        <f t="shared" ref="T59:T66" si="32">+S59*19%</f>
        <v>138320</v>
      </c>
      <c r="U59" s="60">
        <f t="shared" si="7"/>
        <v>866320</v>
      </c>
      <c r="V59" s="60">
        <f t="shared" si="8"/>
        <v>866320</v>
      </c>
      <c r="X59" s="17">
        <v>1</v>
      </c>
      <c r="Y59" s="62">
        <v>771680</v>
      </c>
      <c r="Z59" s="62">
        <f t="shared" ref="Z59:Z66" si="33">+Y59*19%</f>
        <v>146619.20000000001</v>
      </c>
      <c r="AA59" s="62">
        <f t="shared" si="9"/>
        <v>918299.2</v>
      </c>
      <c r="AB59" s="62">
        <f t="shared" si="10"/>
        <v>918299.2</v>
      </c>
      <c r="AD59" s="96">
        <f t="shared" ref="AD59:AD66" si="34">MIN(O59,U59,AA59)</f>
        <v>773500</v>
      </c>
      <c r="AE59" s="96">
        <f t="shared" ref="AE59:AE66" si="35">AVERAGE(O59,U59,AA59)</f>
        <v>852706.4</v>
      </c>
      <c r="AF59" s="96">
        <f t="shared" si="11"/>
        <v>773500</v>
      </c>
      <c r="AG59" s="2" t="s">
        <v>328</v>
      </c>
    </row>
    <row r="60" spans="2:33" ht="28.5" customHeight="1">
      <c r="B60" s="152"/>
      <c r="C60" s="118" t="s">
        <v>17</v>
      </c>
      <c r="D60" s="119" t="s">
        <v>17</v>
      </c>
      <c r="E60" s="119" t="s">
        <v>17</v>
      </c>
      <c r="F60" s="119" t="s">
        <v>17</v>
      </c>
      <c r="G60" s="119" t="s">
        <v>17</v>
      </c>
      <c r="H60" s="119" t="s">
        <v>17</v>
      </c>
      <c r="I60" s="119" t="s">
        <v>17</v>
      </c>
      <c r="J60" s="120" t="s">
        <v>17</v>
      </c>
      <c r="K60" s="17" t="s">
        <v>7</v>
      </c>
      <c r="L60" s="17">
        <v>2</v>
      </c>
      <c r="M60" s="60">
        <v>220000</v>
      </c>
      <c r="N60" s="60">
        <f t="shared" si="31"/>
        <v>41800</v>
      </c>
      <c r="O60" s="60">
        <f t="shared" si="5"/>
        <v>261800</v>
      </c>
      <c r="P60" s="60">
        <f t="shared" si="6"/>
        <v>523600</v>
      </c>
      <c r="R60" s="17">
        <v>2</v>
      </c>
      <c r="S60" s="60">
        <v>246400</v>
      </c>
      <c r="T60" s="60">
        <f t="shared" si="32"/>
        <v>46816</v>
      </c>
      <c r="U60" s="60">
        <f t="shared" si="7"/>
        <v>293216</v>
      </c>
      <c r="V60" s="60">
        <f t="shared" si="8"/>
        <v>586432</v>
      </c>
      <c r="X60" s="17">
        <v>2</v>
      </c>
      <c r="Y60" s="62">
        <v>261184</v>
      </c>
      <c r="Z60" s="62">
        <f t="shared" si="33"/>
        <v>49624.959999999999</v>
      </c>
      <c r="AA60" s="62">
        <f t="shared" si="9"/>
        <v>310808.96000000002</v>
      </c>
      <c r="AB60" s="62">
        <f t="shared" si="10"/>
        <v>621617.92000000004</v>
      </c>
      <c r="AD60" s="96">
        <f t="shared" si="34"/>
        <v>261800</v>
      </c>
      <c r="AE60" s="96">
        <f t="shared" si="35"/>
        <v>288608.32</v>
      </c>
      <c r="AF60" s="96">
        <f t="shared" si="11"/>
        <v>261800</v>
      </c>
      <c r="AG60" s="2" t="s">
        <v>328</v>
      </c>
    </row>
    <row r="61" spans="2:33" ht="28.5" customHeight="1">
      <c r="B61" s="152"/>
      <c r="C61" s="118" t="s">
        <v>18</v>
      </c>
      <c r="D61" s="119" t="s">
        <v>18</v>
      </c>
      <c r="E61" s="119" t="s">
        <v>18</v>
      </c>
      <c r="F61" s="119" t="s">
        <v>18</v>
      </c>
      <c r="G61" s="119" t="s">
        <v>18</v>
      </c>
      <c r="H61" s="119" t="s">
        <v>18</v>
      </c>
      <c r="I61" s="119" t="s">
        <v>18</v>
      </c>
      <c r="J61" s="120" t="s">
        <v>18</v>
      </c>
      <c r="K61" s="17" t="s">
        <v>7</v>
      </c>
      <c r="L61" s="17">
        <v>1</v>
      </c>
      <c r="M61" s="61">
        <v>350000</v>
      </c>
      <c r="N61" s="60">
        <f t="shared" si="31"/>
        <v>66500</v>
      </c>
      <c r="O61" s="60">
        <f t="shared" si="5"/>
        <v>416500</v>
      </c>
      <c r="P61" s="60">
        <f t="shared" si="6"/>
        <v>416500</v>
      </c>
      <c r="R61" s="17">
        <v>1</v>
      </c>
      <c r="S61" s="61">
        <v>392000</v>
      </c>
      <c r="T61" s="60">
        <f t="shared" si="32"/>
        <v>74480</v>
      </c>
      <c r="U61" s="60">
        <f t="shared" si="7"/>
        <v>466480</v>
      </c>
      <c r="V61" s="60">
        <f t="shared" si="8"/>
        <v>466480</v>
      </c>
      <c r="X61" s="17">
        <v>1</v>
      </c>
      <c r="Y61" s="63">
        <v>415520</v>
      </c>
      <c r="Z61" s="62">
        <f t="shared" si="33"/>
        <v>78948.800000000003</v>
      </c>
      <c r="AA61" s="62">
        <f t="shared" si="9"/>
        <v>494468.8</v>
      </c>
      <c r="AB61" s="62">
        <f t="shared" si="10"/>
        <v>494468.8</v>
      </c>
      <c r="AD61" s="96">
        <f t="shared" si="34"/>
        <v>416500</v>
      </c>
      <c r="AE61" s="96">
        <f t="shared" si="35"/>
        <v>459149.60000000003</v>
      </c>
      <c r="AF61" s="96">
        <f t="shared" si="11"/>
        <v>416500</v>
      </c>
      <c r="AG61" s="2" t="s">
        <v>328</v>
      </c>
    </row>
    <row r="62" spans="2:33" ht="28.5" customHeight="1">
      <c r="B62" s="152"/>
      <c r="C62" s="118" t="s">
        <v>19</v>
      </c>
      <c r="D62" s="119" t="s">
        <v>19</v>
      </c>
      <c r="E62" s="119" t="s">
        <v>19</v>
      </c>
      <c r="F62" s="119" t="s">
        <v>19</v>
      </c>
      <c r="G62" s="119" t="s">
        <v>19</v>
      </c>
      <c r="H62" s="119" t="s">
        <v>19</v>
      </c>
      <c r="I62" s="119" t="s">
        <v>19</v>
      </c>
      <c r="J62" s="120" t="s">
        <v>19</v>
      </c>
      <c r="K62" s="17" t="s">
        <v>7</v>
      </c>
      <c r="L62" s="17">
        <v>1</v>
      </c>
      <c r="M62" s="61">
        <v>165800</v>
      </c>
      <c r="N62" s="60">
        <f t="shared" si="31"/>
        <v>31502</v>
      </c>
      <c r="O62" s="60">
        <f t="shared" si="5"/>
        <v>197302</v>
      </c>
      <c r="P62" s="60">
        <f t="shared" si="6"/>
        <v>197302</v>
      </c>
      <c r="R62" s="17">
        <v>1</v>
      </c>
      <c r="S62" s="61">
        <v>185696</v>
      </c>
      <c r="T62" s="60">
        <f t="shared" si="32"/>
        <v>35282.239999999998</v>
      </c>
      <c r="U62" s="60">
        <f t="shared" si="7"/>
        <v>220978.24</v>
      </c>
      <c r="V62" s="60">
        <f t="shared" si="8"/>
        <v>220978.24</v>
      </c>
      <c r="X62" s="17">
        <v>1</v>
      </c>
      <c r="Y62" s="63">
        <v>196838</v>
      </c>
      <c r="Z62" s="62">
        <f t="shared" si="33"/>
        <v>37399.22</v>
      </c>
      <c r="AA62" s="62">
        <f t="shared" si="9"/>
        <v>234237.22</v>
      </c>
      <c r="AB62" s="62">
        <f t="shared" si="10"/>
        <v>234237.22</v>
      </c>
      <c r="AD62" s="96">
        <f t="shared" si="34"/>
        <v>197302</v>
      </c>
      <c r="AE62" s="96">
        <f t="shared" si="35"/>
        <v>217505.81999999998</v>
      </c>
      <c r="AF62" s="96">
        <f t="shared" si="11"/>
        <v>197302</v>
      </c>
      <c r="AG62" s="2" t="s">
        <v>328</v>
      </c>
    </row>
    <row r="63" spans="2:33" ht="28.5" customHeight="1">
      <c r="B63" s="152"/>
      <c r="C63" s="118" t="s">
        <v>20</v>
      </c>
      <c r="D63" s="119" t="s">
        <v>20</v>
      </c>
      <c r="E63" s="119" t="s">
        <v>20</v>
      </c>
      <c r="F63" s="119" t="s">
        <v>20</v>
      </c>
      <c r="G63" s="119" t="s">
        <v>20</v>
      </c>
      <c r="H63" s="119" t="s">
        <v>20</v>
      </c>
      <c r="I63" s="119" t="s">
        <v>20</v>
      </c>
      <c r="J63" s="120" t="s">
        <v>20</v>
      </c>
      <c r="K63" s="17" t="s">
        <v>7</v>
      </c>
      <c r="L63" s="17">
        <v>2</v>
      </c>
      <c r="M63" s="61">
        <v>215000</v>
      </c>
      <c r="N63" s="60">
        <f t="shared" si="31"/>
        <v>40850</v>
      </c>
      <c r="O63" s="60">
        <f t="shared" si="5"/>
        <v>255850</v>
      </c>
      <c r="P63" s="60">
        <f t="shared" si="6"/>
        <v>511700</v>
      </c>
      <c r="R63" s="17">
        <v>2</v>
      </c>
      <c r="S63" s="61">
        <v>240800</v>
      </c>
      <c r="T63" s="60">
        <f t="shared" si="32"/>
        <v>45752</v>
      </c>
      <c r="U63" s="60">
        <f t="shared" si="7"/>
        <v>286552</v>
      </c>
      <c r="V63" s="60">
        <f t="shared" si="8"/>
        <v>573104</v>
      </c>
      <c r="X63" s="17">
        <v>2</v>
      </c>
      <c r="Y63" s="63">
        <v>255248</v>
      </c>
      <c r="Z63" s="62">
        <f t="shared" si="33"/>
        <v>48497.120000000003</v>
      </c>
      <c r="AA63" s="62">
        <f t="shared" si="9"/>
        <v>303745.12</v>
      </c>
      <c r="AB63" s="62">
        <f t="shared" si="10"/>
        <v>607490.24</v>
      </c>
      <c r="AD63" s="96">
        <f t="shared" si="34"/>
        <v>255850</v>
      </c>
      <c r="AE63" s="96">
        <f t="shared" si="35"/>
        <v>282049.03999999998</v>
      </c>
      <c r="AF63" s="96">
        <f t="shared" si="11"/>
        <v>255850</v>
      </c>
      <c r="AG63" s="2" t="s">
        <v>328</v>
      </c>
    </row>
    <row r="64" spans="2:33" ht="28.5" customHeight="1">
      <c r="B64" s="152"/>
      <c r="C64" s="118" t="s">
        <v>21</v>
      </c>
      <c r="D64" s="119" t="s">
        <v>21</v>
      </c>
      <c r="E64" s="119" t="s">
        <v>21</v>
      </c>
      <c r="F64" s="119" t="s">
        <v>21</v>
      </c>
      <c r="G64" s="119" t="s">
        <v>21</v>
      </c>
      <c r="H64" s="119" t="s">
        <v>21</v>
      </c>
      <c r="I64" s="119" t="s">
        <v>21</v>
      </c>
      <c r="J64" s="120" t="s">
        <v>21</v>
      </c>
      <c r="K64" s="17" t="s">
        <v>7</v>
      </c>
      <c r="L64" s="17">
        <v>1</v>
      </c>
      <c r="M64" s="61">
        <v>560000</v>
      </c>
      <c r="N64" s="60">
        <f t="shared" si="31"/>
        <v>106400</v>
      </c>
      <c r="O64" s="60">
        <f t="shared" si="5"/>
        <v>666400</v>
      </c>
      <c r="P64" s="60">
        <f t="shared" si="6"/>
        <v>666400</v>
      </c>
      <c r="R64" s="17">
        <v>1</v>
      </c>
      <c r="S64" s="61">
        <v>627200</v>
      </c>
      <c r="T64" s="60">
        <f t="shared" si="32"/>
        <v>119168</v>
      </c>
      <c r="U64" s="60">
        <f t="shared" si="7"/>
        <v>746368</v>
      </c>
      <c r="V64" s="60">
        <f t="shared" si="8"/>
        <v>746368</v>
      </c>
      <c r="X64" s="17">
        <v>1</v>
      </c>
      <c r="Y64" s="63">
        <v>664832</v>
      </c>
      <c r="Z64" s="62">
        <f t="shared" si="33"/>
        <v>126318.08</v>
      </c>
      <c r="AA64" s="62">
        <f t="shared" si="9"/>
        <v>791150.07999999996</v>
      </c>
      <c r="AB64" s="62">
        <f t="shared" si="10"/>
        <v>791150.07999999996</v>
      </c>
      <c r="AD64" s="96">
        <f t="shared" si="34"/>
        <v>666400</v>
      </c>
      <c r="AE64" s="96">
        <f t="shared" si="35"/>
        <v>734639.36</v>
      </c>
      <c r="AF64" s="96">
        <f t="shared" si="11"/>
        <v>666400</v>
      </c>
      <c r="AG64" s="2" t="s">
        <v>328</v>
      </c>
    </row>
    <row r="65" spans="2:33" ht="28.5" customHeight="1">
      <c r="B65" s="152"/>
      <c r="C65" s="118" t="s">
        <v>22</v>
      </c>
      <c r="D65" s="119" t="s">
        <v>22</v>
      </c>
      <c r="E65" s="119" t="s">
        <v>22</v>
      </c>
      <c r="F65" s="119" t="s">
        <v>22</v>
      </c>
      <c r="G65" s="119" t="s">
        <v>22</v>
      </c>
      <c r="H65" s="119" t="s">
        <v>22</v>
      </c>
      <c r="I65" s="119" t="s">
        <v>22</v>
      </c>
      <c r="J65" s="120" t="s">
        <v>22</v>
      </c>
      <c r="K65" s="17" t="s">
        <v>7</v>
      </c>
      <c r="L65" s="17">
        <v>1</v>
      </c>
      <c r="M65" s="61">
        <v>498000</v>
      </c>
      <c r="N65" s="60">
        <f t="shared" si="31"/>
        <v>94620</v>
      </c>
      <c r="O65" s="60">
        <f t="shared" si="5"/>
        <v>592620</v>
      </c>
      <c r="P65" s="60">
        <f t="shared" si="6"/>
        <v>592620</v>
      </c>
      <c r="R65" s="17">
        <v>1</v>
      </c>
      <c r="S65" s="61">
        <v>557760</v>
      </c>
      <c r="T65" s="60">
        <f t="shared" si="32"/>
        <v>105974.39999999999</v>
      </c>
      <c r="U65" s="60">
        <f t="shared" si="7"/>
        <v>663734.4</v>
      </c>
      <c r="V65" s="60">
        <f t="shared" si="8"/>
        <v>663734.4</v>
      </c>
      <c r="X65" s="17">
        <v>1</v>
      </c>
      <c r="Y65" s="63">
        <v>591226</v>
      </c>
      <c r="Z65" s="62">
        <f t="shared" si="33"/>
        <v>112332.94</v>
      </c>
      <c r="AA65" s="62">
        <f t="shared" si="9"/>
        <v>703558.94</v>
      </c>
      <c r="AB65" s="62">
        <f t="shared" si="10"/>
        <v>703558.94</v>
      </c>
      <c r="AD65" s="96">
        <f t="shared" si="34"/>
        <v>592620</v>
      </c>
      <c r="AE65" s="96">
        <f t="shared" si="35"/>
        <v>653304.44666666666</v>
      </c>
      <c r="AF65" s="96">
        <f t="shared" si="11"/>
        <v>592620</v>
      </c>
      <c r="AG65" s="2" t="s">
        <v>328</v>
      </c>
    </row>
    <row r="66" spans="2:33" ht="28.5" customHeight="1">
      <c r="B66" s="153"/>
      <c r="C66" s="118" t="s">
        <v>23</v>
      </c>
      <c r="D66" s="119" t="s">
        <v>23</v>
      </c>
      <c r="E66" s="119" t="s">
        <v>23</v>
      </c>
      <c r="F66" s="119" t="s">
        <v>23</v>
      </c>
      <c r="G66" s="119" t="s">
        <v>23</v>
      </c>
      <c r="H66" s="119" t="s">
        <v>23</v>
      </c>
      <c r="I66" s="119" t="s">
        <v>23</v>
      </c>
      <c r="J66" s="120" t="s">
        <v>23</v>
      </c>
      <c r="K66" s="17" t="s">
        <v>7</v>
      </c>
      <c r="L66" s="17">
        <v>1</v>
      </c>
      <c r="M66" s="61">
        <v>1560000</v>
      </c>
      <c r="N66" s="60">
        <f t="shared" si="31"/>
        <v>296400</v>
      </c>
      <c r="O66" s="60">
        <f t="shared" ref="O66:O120" si="36">+M66+N66</f>
        <v>1856400</v>
      </c>
      <c r="P66" s="60">
        <f t="shared" ref="P66:P120" si="37">+O66*L66</f>
        <v>1856400</v>
      </c>
      <c r="R66" s="17">
        <v>1</v>
      </c>
      <c r="S66" s="61">
        <v>1747200</v>
      </c>
      <c r="T66" s="60">
        <f t="shared" si="32"/>
        <v>331968</v>
      </c>
      <c r="U66" s="60">
        <f t="shared" ref="U66:U120" si="38">+S66+T66</f>
        <v>2079168</v>
      </c>
      <c r="V66" s="60">
        <f t="shared" ref="V66:V120" si="39">+U66*R66</f>
        <v>2079168</v>
      </c>
      <c r="X66" s="17">
        <v>1</v>
      </c>
      <c r="Y66" s="63">
        <v>1852032</v>
      </c>
      <c r="Z66" s="62">
        <f t="shared" si="33"/>
        <v>351886.08000000002</v>
      </c>
      <c r="AA66" s="62">
        <f t="shared" ref="AA66:AA120" si="40">+Y66+Z66</f>
        <v>2203918.08</v>
      </c>
      <c r="AB66" s="62">
        <f t="shared" ref="AB66:AB120" si="41">+AA66*X66</f>
        <v>2203918.08</v>
      </c>
      <c r="AD66" s="96">
        <f t="shared" si="34"/>
        <v>1856400</v>
      </c>
      <c r="AE66" s="96">
        <f t="shared" si="35"/>
        <v>2046495.36</v>
      </c>
      <c r="AF66" s="96">
        <f t="shared" ref="AF66:AF120" si="42">+AD66</f>
        <v>1856400</v>
      </c>
      <c r="AG66" s="2" t="s">
        <v>328</v>
      </c>
    </row>
    <row r="67" spans="2:33" ht="86.25" customHeight="1">
      <c r="B67" s="23"/>
      <c r="C67" s="157" t="s">
        <v>43</v>
      </c>
      <c r="D67" s="158"/>
      <c r="E67" s="158"/>
      <c r="F67" s="158"/>
      <c r="G67" s="158"/>
      <c r="H67" s="158"/>
      <c r="I67" s="158"/>
      <c r="J67" s="147"/>
      <c r="K67" s="31"/>
      <c r="L67" s="31"/>
      <c r="M67" s="33"/>
      <c r="N67" s="24"/>
      <c r="O67" s="60">
        <f t="shared" si="36"/>
        <v>0</v>
      </c>
      <c r="P67" s="24"/>
      <c r="R67" s="31"/>
      <c r="S67" s="33"/>
      <c r="T67" s="24"/>
      <c r="U67" s="24"/>
      <c r="V67" s="24"/>
      <c r="X67" s="29"/>
      <c r="Y67" s="89"/>
      <c r="Z67" s="30"/>
      <c r="AA67" s="30"/>
      <c r="AB67" s="30"/>
      <c r="AD67" s="96"/>
      <c r="AE67" s="96"/>
      <c r="AF67" s="96"/>
    </row>
    <row r="68" spans="2:33" ht="28.5" customHeight="1">
      <c r="B68" s="27">
        <v>38</v>
      </c>
      <c r="C68" s="118" t="s">
        <v>271</v>
      </c>
      <c r="D68" s="119" t="s">
        <v>271</v>
      </c>
      <c r="E68" s="119" t="s">
        <v>271</v>
      </c>
      <c r="F68" s="119" t="s">
        <v>271</v>
      </c>
      <c r="G68" s="119" t="s">
        <v>271</v>
      </c>
      <c r="H68" s="119" t="s">
        <v>271</v>
      </c>
      <c r="I68" s="119" t="s">
        <v>271</v>
      </c>
      <c r="J68" s="120" t="s">
        <v>271</v>
      </c>
      <c r="K68" s="26" t="s">
        <v>40</v>
      </c>
      <c r="L68" s="27">
        <v>2</v>
      </c>
      <c r="M68" s="60">
        <v>1963500</v>
      </c>
      <c r="N68" s="60">
        <f t="shared" ref="N68:N83" si="43">+M68*19%</f>
        <v>373065</v>
      </c>
      <c r="O68" s="60">
        <f t="shared" si="36"/>
        <v>2336565</v>
      </c>
      <c r="P68" s="60">
        <f t="shared" si="37"/>
        <v>4673130</v>
      </c>
      <c r="R68" s="27">
        <v>2</v>
      </c>
      <c r="S68" s="60">
        <v>2408000</v>
      </c>
      <c r="T68" s="60">
        <f>+S68*19%</f>
        <v>457520</v>
      </c>
      <c r="U68" s="60">
        <f t="shared" si="38"/>
        <v>2865520</v>
      </c>
      <c r="V68" s="60">
        <f t="shared" si="39"/>
        <v>5731040</v>
      </c>
      <c r="X68" s="27">
        <v>2</v>
      </c>
      <c r="Y68" s="62">
        <v>2705629</v>
      </c>
      <c r="Z68" s="62">
        <f>+Y68*19%</f>
        <v>514069.51</v>
      </c>
      <c r="AA68" s="62">
        <f t="shared" si="40"/>
        <v>3219698.51</v>
      </c>
      <c r="AB68" s="62">
        <f t="shared" si="41"/>
        <v>6439397.0199999996</v>
      </c>
      <c r="AD68" s="96">
        <f t="shared" ref="AD68:AD83" si="44">MIN(O68,U68,AA68)</f>
        <v>2336565</v>
      </c>
      <c r="AE68" s="96">
        <f t="shared" ref="AE68:AE83" si="45">AVERAGE(O68,U68,AA68)</f>
        <v>2807261.17</v>
      </c>
      <c r="AF68" s="96">
        <f t="shared" si="42"/>
        <v>2336565</v>
      </c>
      <c r="AG68" s="2" t="s">
        <v>328</v>
      </c>
    </row>
    <row r="69" spans="2:33" ht="28.5" customHeight="1">
      <c r="B69" s="52">
        <v>39</v>
      </c>
      <c r="C69" s="118" t="s">
        <v>270</v>
      </c>
      <c r="D69" s="119" t="s">
        <v>270</v>
      </c>
      <c r="E69" s="119" t="s">
        <v>270</v>
      </c>
      <c r="F69" s="119" t="s">
        <v>270</v>
      </c>
      <c r="G69" s="119" t="s">
        <v>270</v>
      </c>
      <c r="H69" s="119" t="s">
        <v>270</v>
      </c>
      <c r="I69" s="119" t="s">
        <v>270</v>
      </c>
      <c r="J69" s="120" t="s">
        <v>270</v>
      </c>
      <c r="K69" s="50" t="s">
        <v>40</v>
      </c>
      <c r="L69" s="52">
        <v>9</v>
      </c>
      <c r="M69" s="60">
        <v>1963500</v>
      </c>
      <c r="N69" s="60">
        <f t="shared" si="43"/>
        <v>373065</v>
      </c>
      <c r="O69" s="60">
        <f t="shared" si="36"/>
        <v>2336565</v>
      </c>
      <c r="P69" s="60">
        <f t="shared" si="37"/>
        <v>21029085</v>
      </c>
      <c r="R69" s="52">
        <v>9</v>
      </c>
      <c r="S69" s="60">
        <v>2199120</v>
      </c>
      <c r="T69" s="60">
        <f>+S69*19%</f>
        <v>417832.8</v>
      </c>
      <c r="U69" s="60">
        <f t="shared" si="38"/>
        <v>2616952.7999999998</v>
      </c>
      <c r="V69" s="60">
        <f t="shared" si="39"/>
        <v>23552575.199999999</v>
      </c>
      <c r="X69" s="52">
        <v>9</v>
      </c>
      <c r="Y69" s="62">
        <v>2470931</v>
      </c>
      <c r="Z69" s="62">
        <f>+Y69*19%</f>
        <v>469476.89</v>
      </c>
      <c r="AA69" s="62">
        <f t="shared" si="40"/>
        <v>2940407.89</v>
      </c>
      <c r="AB69" s="62">
        <f t="shared" si="41"/>
        <v>26463671.010000002</v>
      </c>
      <c r="AD69" s="96">
        <f t="shared" si="44"/>
        <v>2336565</v>
      </c>
      <c r="AE69" s="96">
        <f t="shared" si="45"/>
        <v>2631308.563333333</v>
      </c>
      <c r="AF69" s="96">
        <f t="shared" si="42"/>
        <v>2336565</v>
      </c>
      <c r="AG69" s="2" t="s">
        <v>328</v>
      </c>
    </row>
    <row r="70" spans="2:33" ht="28.5" customHeight="1">
      <c r="B70" s="59">
        <v>40</v>
      </c>
      <c r="C70" s="118" t="s">
        <v>76</v>
      </c>
      <c r="D70" s="119" t="s">
        <v>76</v>
      </c>
      <c r="E70" s="119" t="s">
        <v>76</v>
      </c>
      <c r="F70" s="119" t="s">
        <v>76</v>
      </c>
      <c r="G70" s="119" t="s">
        <v>76</v>
      </c>
      <c r="H70" s="119" t="s">
        <v>76</v>
      </c>
      <c r="I70" s="119" t="s">
        <v>76</v>
      </c>
      <c r="J70" s="120" t="s">
        <v>76</v>
      </c>
      <c r="K70" s="17" t="s">
        <v>40</v>
      </c>
      <c r="L70" s="18">
        <v>1</v>
      </c>
      <c r="M70" s="63">
        <v>135600</v>
      </c>
      <c r="N70" s="60">
        <f t="shared" si="43"/>
        <v>25764</v>
      </c>
      <c r="O70" s="60">
        <f t="shared" si="36"/>
        <v>161364</v>
      </c>
      <c r="P70" s="60">
        <f t="shared" si="37"/>
        <v>161364</v>
      </c>
      <c r="R70" s="18">
        <v>1</v>
      </c>
      <c r="S70" s="63">
        <v>151872</v>
      </c>
      <c r="T70" s="60">
        <f t="shared" ref="T70:T83" si="46">+S70*19%</f>
        <v>28855.68</v>
      </c>
      <c r="U70" s="60">
        <f t="shared" si="38"/>
        <v>180727.67999999999</v>
      </c>
      <c r="V70" s="60">
        <f t="shared" si="39"/>
        <v>180727.67999999999</v>
      </c>
      <c r="X70" s="18">
        <v>1</v>
      </c>
      <c r="Y70" s="63">
        <v>160984</v>
      </c>
      <c r="Z70" s="62">
        <f t="shared" ref="Z70:Z83" si="47">+Y70*19%</f>
        <v>30586.959999999999</v>
      </c>
      <c r="AA70" s="62">
        <f t="shared" si="40"/>
        <v>191570.96</v>
      </c>
      <c r="AB70" s="62">
        <f t="shared" si="41"/>
        <v>191570.96</v>
      </c>
      <c r="AD70" s="96">
        <f t="shared" si="44"/>
        <v>161364</v>
      </c>
      <c r="AE70" s="96">
        <f t="shared" si="45"/>
        <v>177887.54666666666</v>
      </c>
      <c r="AF70" s="96">
        <f t="shared" si="42"/>
        <v>161364</v>
      </c>
      <c r="AG70" s="2" t="s">
        <v>328</v>
      </c>
    </row>
    <row r="71" spans="2:33" ht="28.5" customHeight="1">
      <c r="B71" s="59">
        <v>41</v>
      </c>
      <c r="C71" s="118" t="s">
        <v>63</v>
      </c>
      <c r="D71" s="119" t="s">
        <v>63</v>
      </c>
      <c r="E71" s="119" t="s">
        <v>63</v>
      </c>
      <c r="F71" s="119" t="s">
        <v>63</v>
      </c>
      <c r="G71" s="119" t="s">
        <v>63</v>
      </c>
      <c r="H71" s="119" t="s">
        <v>63</v>
      </c>
      <c r="I71" s="119" t="s">
        <v>63</v>
      </c>
      <c r="J71" s="120" t="s">
        <v>63</v>
      </c>
      <c r="K71" s="17" t="s">
        <v>40</v>
      </c>
      <c r="L71" s="18">
        <v>10</v>
      </c>
      <c r="M71" s="63">
        <v>32500</v>
      </c>
      <c r="N71" s="60">
        <f t="shared" si="43"/>
        <v>6175</v>
      </c>
      <c r="O71" s="60">
        <f t="shared" si="36"/>
        <v>38675</v>
      </c>
      <c r="P71" s="60">
        <f t="shared" si="37"/>
        <v>386750</v>
      </c>
      <c r="R71" s="18">
        <v>10</v>
      </c>
      <c r="S71" s="63">
        <v>36400</v>
      </c>
      <c r="T71" s="60">
        <f t="shared" si="46"/>
        <v>6916</v>
      </c>
      <c r="U71" s="60">
        <f t="shared" si="38"/>
        <v>43316</v>
      </c>
      <c r="V71" s="60">
        <f t="shared" si="39"/>
        <v>433160</v>
      </c>
      <c r="X71" s="18">
        <v>10</v>
      </c>
      <c r="Y71" s="63">
        <v>38584</v>
      </c>
      <c r="Z71" s="62">
        <f t="shared" si="47"/>
        <v>7330.96</v>
      </c>
      <c r="AA71" s="62">
        <f t="shared" si="40"/>
        <v>45914.96</v>
      </c>
      <c r="AB71" s="62">
        <f t="shared" si="41"/>
        <v>459149.6</v>
      </c>
      <c r="AD71" s="96">
        <f t="shared" si="44"/>
        <v>38675</v>
      </c>
      <c r="AE71" s="96">
        <f t="shared" si="45"/>
        <v>42635.32</v>
      </c>
      <c r="AF71" s="96">
        <f t="shared" si="42"/>
        <v>38675</v>
      </c>
      <c r="AG71" s="2" t="s">
        <v>328</v>
      </c>
    </row>
    <row r="72" spans="2:33" ht="28.5" customHeight="1">
      <c r="B72" s="59">
        <v>42</v>
      </c>
      <c r="C72" s="118" t="s">
        <v>77</v>
      </c>
      <c r="D72" s="119" t="s">
        <v>77</v>
      </c>
      <c r="E72" s="119" t="s">
        <v>77</v>
      </c>
      <c r="F72" s="119" t="s">
        <v>77</v>
      </c>
      <c r="G72" s="119" t="s">
        <v>77</v>
      </c>
      <c r="H72" s="119" t="s">
        <v>77</v>
      </c>
      <c r="I72" s="119" t="s">
        <v>77</v>
      </c>
      <c r="J72" s="120" t="s">
        <v>77</v>
      </c>
      <c r="K72" s="17" t="s">
        <v>40</v>
      </c>
      <c r="L72" s="18">
        <v>4</v>
      </c>
      <c r="M72" s="63">
        <v>698500</v>
      </c>
      <c r="N72" s="60">
        <f t="shared" si="43"/>
        <v>132715</v>
      </c>
      <c r="O72" s="60">
        <f t="shared" si="36"/>
        <v>831215</v>
      </c>
      <c r="P72" s="60">
        <f t="shared" si="37"/>
        <v>3324860</v>
      </c>
      <c r="R72" s="18">
        <v>4</v>
      </c>
      <c r="S72" s="63">
        <v>782320</v>
      </c>
      <c r="T72" s="60">
        <f t="shared" si="46"/>
        <v>148640.79999999999</v>
      </c>
      <c r="U72" s="60">
        <f t="shared" si="38"/>
        <v>930960.8</v>
      </c>
      <c r="V72" s="60">
        <f t="shared" si="39"/>
        <v>3723843.2</v>
      </c>
      <c r="X72" s="18">
        <v>4</v>
      </c>
      <c r="Y72" s="63">
        <v>829259</v>
      </c>
      <c r="Z72" s="62">
        <f t="shared" si="47"/>
        <v>157559.21</v>
      </c>
      <c r="AA72" s="62">
        <f t="shared" si="40"/>
        <v>986818.21</v>
      </c>
      <c r="AB72" s="62">
        <f t="shared" si="41"/>
        <v>3947272.84</v>
      </c>
      <c r="AD72" s="96">
        <f t="shared" si="44"/>
        <v>831215</v>
      </c>
      <c r="AE72" s="96">
        <f t="shared" si="45"/>
        <v>916331.33666666655</v>
      </c>
      <c r="AF72" s="96">
        <f t="shared" si="42"/>
        <v>831215</v>
      </c>
      <c r="AG72" s="2" t="s">
        <v>328</v>
      </c>
    </row>
    <row r="73" spans="2:33" ht="28.5" customHeight="1">
      <c r="B73" s="59">
        <v>43</v>
      </c>
      <c r="C73" s="118" t="s">
        <v>78</v>
      </c>
      <c r="D73" s="119" t="s">
        <v>78</v>
      </c>
      <c r="E73" s="119" t="s">
        <v>78</v>
      </c>
      <c r="F73" s="119" t="s">
        <v>78</v>
      </c>
      <c r="G73" s="119" t="s">
        <v>78</v>
      </c>
      <c r="H73" s="119" t="s">
        <v>78</v>
      </c>
      <c r="I73" s="119" t="s">
        <v>78</v>
      </c>
      <c r="J73" s="120" t="s">
        <v>78</v>
      </c>
      <c r="K73" s="17" t="s">
        <v>40</v>
      </c>
      <c r="L73" s="18">
        <v>1</v>
      </c>
      <c r="M73" s="63">
        <v>650000</v>
      </c>
      <c r="N73" s="60">
        <f t="shared" si="43"/>
        <v>123500</v>
      </c>
      <c r="O73" s="60">
        <f t="shared" si="36"/>
        <v>773500</v>
      </c>
      <c r="P73" s="60">
        <f t="shared" si="37"/>
        <v>773500</v>
      </c>
      <c r="R73" s="18">
        <v>1</v>
      </c>
      <c r="S73" s="63">
        <v>728000</v>
      </c>
      <c r="T73" s="60">
        <f t="shared" si="46"/>
        <v>138320</v>
      </c>
      <c r="U73" s="60">
        <f t="shared" si="38"/>
        <v>866320</v>
      </c>
      <c r="V73" s="60">
        <f t="shared" si="39"/>
        <v>866320</v>
      </c>
      <c r="X73" s="18">
        <v>1</v>
      </c>
      <c r="Y73" s="63">
        <v>771680</v>
      </c>
      <c r="Z73" s="62">
        <f t="shared" si="47"/>
        <v>146619.20000000001</v>
      </c>
      <c r="AA73" s="62">
        <f t="shared" si="40"/>
        <v>918299.2</v>
      </c>
      <c r="AB73" s="62">
        <f t="shared" si="41"/>
        <v>918299.2</v>
      </c>
      <c r="AD73" s="96">
        <f t="shared" si="44"/>
        <v>773500</v>
      </c>
      <c r="AE73" s="96">
        <f t="shared" si="45"/>
        <v>852706.4</v>
      </c>
      <c r="AF73" s="96">
        <f t="shared" si="42"/>
        <v>773500</v>
      </c>
      <c r="AG73" s="2" t="s">
        <v>328</v>
      </c>
    </row>
    <row r="74" spans="2:33" ht="28.5" customHeight="1">
      <c r="B74" s="59">
        <v>44</v>
      </c>
      <c r="C74" s="118" t="s">
        <v>217</v>
      </c>
      <c r="D74" s="119" t="s">
        <v>217</v>
      </c>
      <c r="E74" s="119" t="s">
        <v>217</v>
      </c>
      <c r="F74" s="119" t="s">
        <v>217</v>
      </c>
      <c r="G74" s="119" t="s">
        <v>217</v>
      </c>
      <c r="H74" s="119" t="s">
        <v>217</v>
      </c>
      <c r="I74" s="119" t="s">
        <v>217</v>
      </c>
      <c r="J74" s="120" t="s">
        <v>217</v>
      </c>
      <c r="K74" s="17" t="s">
        <v>40</v>
      </c>
      <c r="L74" s="18">
        <v>3</v>
      </c>
      <c r="M74" s="62">
        <v>810000</v>
      </c>
      <c r="N74" s="60">
        <f t="shared" si="43"/>
        <v>153900</v>
      </c>
      <c r="O74" s="60">
        <f t="shared" si="36"/>
        <v>963900</v>
      </c>
      <c r="P74" s="60">
        <f t="shared" si="37"/>
        <v>2891700</v>
      </c>
      <c r="R74" s="18">
        <v>3</v>
      </c>
      <c r="S74" s="62">
        <v>907200</v>
      </c>
      <c r="T74" s="62">
        <f t="shared" si="46"/>
        <v>172368</v>
      </c>
      <c r="U74" s="60">
        <f t="shared" si="38"/>
        <v>1079568</v>
      </c>
      <c r="V74" s="60">
        <f t="shared" si="39"/>
        <v>3238704</v>
      </c>
      <c r="X74" s="18">
        <v>3</v>
      </c>
      <c r="Y74" s="62">
        <v>961632</v>
      </c>
      <c r="Z74" s="62">
        <f t="shared" si="47"/>
        <v>182710.08000000002</v>
      </c>
      <c r="AA74" s="62">
        <f t="shared" si="40"/>
        <v>1144342.08</v>
      </c>
      <c r="AB74" s="62">
        <f t="shared" si="41"/>
        <v>3433026.24</v>
      </c>
      <c r="AD74" s="96">
        <f t="shared" si="44"/>
        <v>963900</v>
      </c>
      <c r="AE74" s="96">
        <f t="shared" si="45"/>
        <v>1062603.3600000001</v>
      </c>
      <c r="AF74" s="96">
        <f t="shared" si="42"/>
        <v>963900</v>
      </c>
      <c r="AG74" s="2" t="s">
        <v>328</v>
      </c>
    </row>
    <row r="75" spans="2:33" ht="28.5" customHeight="1">
      <c r="B75" s="59">
        <v>45</v>
      </c>
      <c r="C75" s="118" t="s">
        <v>79</v>
      </c>
      <c r="D75" s="119" t="s">
        <v>79</v>
      </c>
      <c r="E75" s="119" t="s">
        <v>79</v>
      </c>
      <c r="F75" s="119" t="s">
        <v>79</v>
      </c>
      <c r="G75" s="119" t="s">
        <v>79</v>
      </c>
      <c r="H75" s="119" t="s">
        <v>79</v>
      </c>
      <c r="I75" s="119" t="s">
        <v>79</v>
      </c>
      <c r="J75" s="120" t="s">
        <v>79</v>
      </c>
      <c r="K75" s="17" t="s">
        <v>40</v>
      </c>
      <c r="L75" s="18">
        <v>1</v>
      </c>
      <c r="M75" s="63">
        <v>1250000</v>
      </c>
      <c r="N75" s="60">
        <f t="shared" si="43"/>
        <v>237500</v>
      </c>
      <c r="O75" s="60">
        <f t="shared" si="36"/>
        <v>1487500</v>
      </c>
      <c r="P75" s="60">
        <f t="shared" si="37"/>
        <v>1487500</v>
      </c>
      <c r="R75" s="18">
        <v>1</v>
      </c>
      <c r="S75" s="63">
        <v>1400000</v>
      </c>
      <c r="T75" s="60">
        <f t="shared" si="46"/>
        <v>266000</v>
      </c>
      <c r="U75" s="60">
        <f t="shared" si="38"/>
        <v>1666000</v>
      </c>
      <c r="V75" s="60">
        <f t="shared" si="39"/>
        <v>1666000</v>
      </c>
      <c r="X75" s="18">
        <v>1</v>
      </c>
      <c r="Y75" s="63">
        <v>1484000</v>
      </c>
      <c r="Z75" s="62">
        <f t="shared" si="47"/>
        <v>281960</v>
      </c>
      <c r="AA75" s="62">
        <f t="shared" si="40"/>
        <v>1765960</v>
      </c>
      <c r="AB75" s="62">
        <f t="shared" si="41"/>
        <v>1765960</v>
      </c>
      <c r="AD75" s="96">
        <f t="shared" si="44"/>
        <v>1487500</v>
      </c>
      <c r="AE75" s="96">
        <f t="shared" si="45"/>
        <v>1639820</v>
      </c>
      <c r="AF75" s="96">
        <f t="shared" si="42"/>
        <v>1487500</v>
      </c>
      <c r="AG75" s="2" t="s">
        <v>328</v>
      </c>
    </row>
    <row r="76" spans="2:33" ht="28.5" customHeight="1">
      <c r="B76" s="59">
        <v>46</v>
      </c>
      <c r="C76" s="118" t="s">
        <v>80</v>
      </c>
      <c r="D76" s="119" t="s">
        <v>80</v>
      </c>
      <c r="E76" s="119" t="s">
        <v>80</v>
      </c>
      <c r="F76" s="119" t="s">
        <v>80</v>
      </c>
      <c r="G76" s="119" t="s">
        <v>80</v>
      </c>
      <c r="H76" s="119" t="s">
        <v>80</v>
      </c>
      <c r="I76" s="119" t="s">
        <v>80</v>
      </c>
      <c r="J76" s="120" t="s">
        <v>80</v>
      </c>
      <c r="K76" s="17" t="s">
        <v>40</v>
      </c>
      <c r="L76" s="18">
        <v>2</v>
      </c>
      <c r="M76" s="63">
        <v>298500</v>
      </c>
      <c r="N76" s="60">
        <f t="shared" si="43"/>
        <v>56715</v>
      </c>
      <c r="O76" s="60">
        <f t="shared" si="36"/>
        <v>355215</v>
      </c>
      <c r="P76" s="60">
        <f t="shared" si="37"/>
        <v>710430</v>
      </c>
      <c r="R76" s="18">
        <v>2</v>
      </c>
      <c r="S76" s="63">
        <v>334320</v>
      </c>
      <c r="T76" s="60">
        <f t="shared" si="46"/>
        <v>63520.800000000003</v>
      </c>
      <c r="U76" s="60">
        <f t="shared" si="38"/>
        <v>397840.8</v>
      </c>
      <c r="V76" s="60">
        <f t="shared" si="39"/>
        <v>795681.6</v>
      </c>
      <c r="X76" s="18">
        <v>2</v>
      </c>
      <c r="Y76" s="63">
        <v>354379</v>
      </c>
      <c r="Z76" s="62">
        <f t="shared" si="47"/>
        <v>67332.009999999995</v>
      </c>
      <c r="AA76" s="62">
        <f t="shared" si="40"/>
        <v>421711.01</v>
      </c>
      <c r="AB76" s="62">
        <f t="shared" si="41"/>
        <v>843422.02</v>
      </c>
      <c r="AD76" s="96">
        <f t="shared" si="44"/>
        <v>355215</v>
      </c>
      <c r="AE76" s="96">
        <f t="shared" si="45"/>
        <v>391588.9366666667</v>
      </c>
      <c r="AF76" s="96">
        <f t="shared" si="42"/>
        <v>355215</v>
      </c>
      <c r="AG76" s="2" t="s">
        <v>328</v>
      </c>
    </row>
    <row r="77" spans="2:33" ht="28.5" customHeight="1">
      <c r="B77" s="59">
        <v>47</v>
      </c>
      <c r="C77" s="118" t="s">
        <v>81</v>
      </c>
      <c r="D77" s="119" t="s">
        <v>81</v>
      </c>
      <c r="E77" s="119" t="s">
        <v>81</v>
      </c>
      <c r="F77" s="119" t="s">
        <v>81</v>
      </c>
      <c r="G77" s="119" t="s">
        <v>81</v>
      </c>
      <c r="H77" s="119" t="s">
        <v>81</v>
      </c>
      <c r="I77" s="119" t="s">
        <v>81</v>
      </c>
      <c r="J77" s="120" t="s">
        <v>81</v>
      </c>
      <c r="K77" s="17" t="s">
        <v>40</v>
      </c>
      <c r="L77" s="18">
        <v>1</v>
      </c>
      <c r="M77" s="63">
        <v>298500</v>
      </c>
      <c r="N77" s="60">
        <f t="shared" si="43"/>
        <v>56715</v>
      </c>
      <c r="O77" s="60">
        <f t="shared" si="36"/>
        <v>355215</v>
      </c>
      <c r="P77" s="60">
        <f t="shared" si="37"/>
        <v>355215</v>
      </c>
      <c r="R77" s="18">
        <v>1</v>
      </c>
      <c r="S77" s="63">
        <v>334320</v>
      </c>
      <c r="T77" s="60">
        <f t="shared" si="46"/>
        <v>63520.800000000003</v>
      </c>
      <c r="U77" s="60">
        <f t="shared" si="38"/>
        <v>397840.8</v>
      </c>
      <c r="V77" s="60">
        <f t="shared" si="39"/>
        <v>397840.8</v>
      </c>
      <c r="X77" s="18">
        <v>1</v>
      </c>
      <c r="Y77" s="63">
        <v>354379</v>
      </c>
      <c r="Z77" s="62">
        <f t="shared" si="47"/>
        <v>67332.009999999995</v>
      </c>
      <c r="AA77" s="62">
        <f t="shared" si="40"/>
        <v>421711.01</v>
      </c>
      <c r="AB77" s="62">
        <f t="shared" si="41"/>
        <v>421711.01</v>
      </c>
      <c r="AD77" s="96">
        <f t="shared" si="44"/>
        <v>355215</v>
      </c>
      <c r="AE77" s="96">
        <f t="shared" si="45"/>
        <v>391588.9366666667</v>
      </c>
      <c r="AF77" s="96">
        <f t="shared" si="42"/>
        <v>355215</v>
      </c>
      <c r="AG77" s="2" t="s">
        <v>328</v>
      </c>
    </row>
    <row r="78" spans="2:33" ht="28.5" customHeight="1">
      <c r="B78" s="59">
        <v>48</v>
      </c>
      <c r="C78" s="118" t="s">
        <v>82</v>
      </c>
      <c r="D78" s="119" t="s">
        <v>82</v>
      </c>
      <c r="E78" s="119" t="s">
        <v>82</v>
      </c>
      <c r="F78" s="119" t="s">
        <v>82</v>
      </c>
      <c r="G78" s="119" t="s">
        <v>82</v>
      </c>
      <c r="H78" s="119" t="s">
        <v>82</v>
      </c>
      <c r="I78" s="119" t="s">
        <v>82</v>
      </c>
      <c r="J78" s="120" t="s">
        <v>82</v>
      </c>
      <c r="K78" s="17" t="s">
        <v>40</v>
      </c>
      <c r="L78" s="18">
        <v>1</v>
      </c>
      <c r="M78" s="63">
        <v>298500</v>
      </c>
      <c r="N78" s="60">
        <f t="shared" si="43"/>
        <v>56715</v>
      </c>
      <c r="O78" s="60">
        <f t="shared" si="36"/>
        <v>355215</v>
      </c>
      <c r="P78" s="60">
        <f t="shared" si="37"/>
        <v>355215</v>
      </c>
      <c r="R78" s="18">
        <v>1</v>
      </c>
      <c r="S78" s="63">
        <v>334320</v>
      </c>
      <c r="T78" s="60">
        <f t="shared" si="46"/>
        <v>63520.800000000003</v>
      </c>
      <c r="U78" s="60">
        <f t="shared" si="38"/>
        <v>397840.8</v>
      </c>
      <c r="V78" s="60">
        <f t="shared" si="39"/>
        <v>397840.8</v>
      </c>
      <c r="X78" s="18">
        <v>1</v>
      </c>
      <c r="Y78" s="63">
        <v>354379</v>
      </c>
      <c r="Z78" s="62">
        <f t="shared" si="47"/>
        <v>67332.009999999995</v>
      </c>
      <c r="AA78" s="62">
        <f t="shared" si="40"/>
        <v>421711.01</v>
      </c>
      <c r="AB78" s="62">
        <f t="shared" si="41"/>
        <v>421711.01</v>
      </c>
      <c r="AD78" s="96">
        <f t="shared" si="44"/>
        <v>355215</v>
      </c>
      <c r="AE78" s="96">
        <f t="shared" si="45"/>
        <v>391588.9366666667</v>
      </c>
      <c r="AF78" s="96">
        <f t="shared" si="42"/>
        <v>355215</v>
      </c>
      <c r="AG78" s="2" t="s">
        <v>328</v>
      </c>
    </row>
    <row r="79" spans="2:33" ht="28.5" customHeight="1">
      <c r="B79" s="59">
        <v>49</v>
      </c>
      <c r="C79" s="118" t="s">
        <v>83</v>
      </c>
      <c r="D79" s="119" t="s">
        <v>83</v>
      </c>
      <c r="E79" s="119" t="s">
        <v>83</v>
      </c>
      <c r="F79" s="119" t="s">
        <v>83</v>
      </c>
      <c r="G79" s="119" t="s">
        <v>83</v>
      </c>
      <c r="H79" s="119" t="s">
        <v>83</v>
      </c>
      <c r="I79" s="119" t="s">
        <v>83</v>
      </c>
      <c r="J79" s="120" t="s">
        <v>83</v>
      </c>
      <c r="K79" s="17" t="s">
        <v>40</v>
      </c>
      <c r="L79" s="18">
        <v>1</v>
      </c>
      <c r="M79" s="63">
        <v>369800</v>
      </c>
      <c r="N79" s="60">
        <f t="shared" si="43"/>
        <v>70262</v>
      </c>
      <c r="O79" s="60">
        <f t="shared" si="36"/>
        <v>440062</v>
      </c>
      <c r="P79" s="60">
        <f t="shared" si="37"/>
        <v>440062</v>
      </c>
      <c r="R79" s="18">
        <v>1</v>
      </c>
      <c r="S79" s="63">
        <v>414176</v>
      </c>
      <c r="T79" s="60">
        <f t="shared" si="46"/>
        <v>78693.440000000002</v>
      </c>
      <c r="U79" s="60">
        <f t="shared" si="38"/>
        <v>492869.44</v>
      </c>
      <c r="V79" s="60">
        <f t="shared" si="39"/>
        <v>492869.44</v>
      </c>
      <c r="X79" s="18">
        <v>1</v>
      </c>
      <c r="Y79" s="63">
        <v>439027</v>
      </c>
      <c r="Z79" s="62">
        <f t="shared" si="47"/>
        <v>83415.13</v>
      </c>
      <c r="AA79" s="62">
        <f t="shared" si="40"/>
        <v>522442.13</v>
      </c>
      <c r="AB79" s="62">
        <f t="shared" si="41"/>
        <v>522442.13</v>
      </c>
      <c r="AD79" s="96">
        <f t="shared" si="44"/>
        <v>440062</v>
      </c>
      <c r="AE79" s="96">
        <f t="shared" si="45"/>
        <v>485124.52333333326</v>
      </c>
      <c r="AF79" s="96">
        <f t="shared" si="42"/>
        <v>440062</v>
      </c>
      <c r="AG79" s="2" t="s">
        <v>328</v>
      </c>
    </row>
    <row r="80" spans="2:33" ht="28.5" customHeight="1">
      <c r="B80" s="59">
        <v>50</v>
      </c>
      <c r="C80" s="118" t="s">
        <v>84</v>
      </c>
      <c r="D80" s="119" t="s">
        <v>84</v>
      </c>
      <c r="E80" s="119" t="s">
        <v>84</v>
      </c>
      <c r="F80" s="119" t="s">
        <v>84</v>
      </c>
      <c r="G80" s="119" t="s">
        <v>84</v>
      </c>
      <c r="H80" s="119" t="s">
        <v>84</v>
      </c>
      <c r="I80" s="119" t="s">
        <v>84</v>
      </c>
      <c r="J80" s="120" t="s">
        <v>84</v>
      </c>
      <c r="K80" s="17" t="s">
        <v>40</v>
      </c>
      <c r="L80" s="18">
        <v>1</v>
      </c>
      <c r="M80" s="63">
        <v>256900</v>
      </c>
      <c r="N80" s="60">
        <f t="shared" si="43"/>
        <v>48811</v>
      </c>
      <c r="O80" s="60">
        <f t="shared" si="36"/>
        <v>305711</v>
      </c>
      <c r="P80" s="60">
        <f t="shared" si="37"/>
        <v>305711</v>
      </c>
      <c r="R80" s="18">
        <v>1</v>
      </c>
      <c r="S80" s="63">
        <v>287728</v>
      </c>
      <c r="T80" s="60">
        <f t="shared" si="46"/>
        <v>54668.32</v>
      </c>
      <c r="U80" s="60">
        <f t="shared" si="38"/>
        <v>342396.32</v>
      </c>
      <c r="V80" s="60">
        <f t="shared" si="39"/>
        <v>342396.32</v>
      </c>
      <c r="X80" s="18">
        <v>1</v>
      </c>
      <c r="Y80" s="63">
        <v>304992</v>
      </c>
      <c r="Z80" s="62">
        <f t="shared" si="47"/>
        <v>57948.480000000003</v>
      </c>
      <c r="AA80" s="62">
        <f t="shared" si="40"/>
        <v>362940.48</v>
      </c>
      <c r="AB80" s="62">
        <f t="shared" si="41"/>
        <v>362940.48</v>
      </c>
      <c r="AD80" s="96">
        <f t="shared" si="44"/>
        <v>305711</v>
      </c>
      <c r="AE80" s="96">
        <f t="shared" si="45"/>
        <v>337015.93333333335</v>
      </c>
      <c r="AF80" s="96">
        <f t="shared" si="42"/>
        <v>305711</v>
      </c>
      <c r="AG80" s="2" t="s">
        <v>328</v>
      </c>
    </row>
    <row r="81" spans="2:33" ht="28.5" customHeight="1">
      <c r="B81" s="59">
        <v>51</v>
      </c>
      <c r="C81" s="118" t="s">
        <v>69</v>
      </c>
      <c r="D81" s="119" t="s">
        <v>69</v>
      </c>
      <c r="E81" s="119" t="s">
        <v>69</v>
      </c>
      <c r="F81" s="119" t="s">
        <v>69</v>
      </c>
      <c r="G81" s="119" t="s">
        <v>69</v>
      </c>
      <c r="H81" s="119" t="s">
        <v>69</v>
      </c>
      <c r="I81" s="119" t="s">
        <v>69</v>
      </c>
      <c r="J81" s="120" t="s">
        <v>69</v>
      </c>
      <c r="K81" s="17" t="s">
        <v>40</v>
      </c>
      <c r="L81" s="18">
        <v>2</v>
      </c>
      <c r="M81" s="63">
        <v>890000</v>
      </c>
      <c r="N81" s="60">
        <f t="shared" si="43"/>
        <v>169100</v>
      </c>
      <c r="O81" s="60">
        <f t="shared" si="36"/>
        <v>1059100</v>
      </c>
      <c r="P81" s="60">
        <f t="shared" si="37"/>
        <v>2118200</v>
      </c>
      <c r="R81" s="18">
        <v>2</v>
      </c>
      <c r="S81" s="63">
        <v>996800</v>
      </c>
      <c r="T81" s="60">
        <f t="shared" si="46"/>
        <v>189392</v>
      </c>
      <c r="U81" s="60">
        <f t="shared" si="38"/>
        <v>1186192</v>
      </c>
      <c r="V81" s="60">
        <f t="shared" si="39"/>
        <v>2372384</v>
      </c>
      <c r="X81" s="18">
        <v>2</v>
      </c>
      <c r="Y81" s="63">
        <v>1056608</v>
      </c>
      <c r="Z81" s="62">
        <f t="shared" si="47"/>
        <v>200755.52</v>
      </c>
      <c r="AA81" s="62">
        <f t="shared" si="40"/>
        <v>1257363.52</v>
      </c>
      <c r="AB81" s="62">
        <f t="shared" si="41"/>
        <v>2514727.04</v>
      </c>
      <c r="AD81" s="96">
        <f t="shared" si="44"/>
        <v>1059100</v>
      </c>
      <c r="AE81" s="96">
        <f t="shared" si="45"/>
        <v>1167551.8400000001</v>
      </c>
      <c r="AF81" s="96">
        <f t="shared" si="42"/>
        <v>1059100</v>
      </c>
      <c r="AG81" s="2" t="s">
        <v>328</v>
      </c>
    </row>
    <row r="82" spans="2:33" ht="28.5" customHeight="1">
      <c r="B82" s="59">
        <v>52</v>
      </c>
      <c r="C82" s="118" t="s">
        <v>70</v>
      </c>
      <c r="D82" s="119" t="s">
        <v>70</v>
      </c>
      <c r="E82" s="119" t="s">
        <v>70</v>
      </c>
      <c r="F82" s="119" t="s">
        <v>70</v>
      </c>
      <c r="G82" s="119" t="s">
        <v>70</v>
      </c>
      <c r="H82" s="119" t="s">
        <v>70</v>
      </c>
      <c r="I82" s="119" t="s">
        <v>70</v>
      </c>
      <c r="J82" s="120" t="s">
        <v>70</v>
      </c>
      <c r="K82" s="17" t="s">
        <v>40</v>
      </c>
      <c r="L82" s="18">
        <v>4</v>
      </c>
      <c r="M82" s="63">
        <v>985000</v>
      </c>
      <c r="N82" s="60">
        <f t="shared" si="43"/>
        <v>187150</v>
      </c>
      <c r="O82" s="60">
        <f t="shared" si="36"/>
        <v>1172150</v>
      </c>
      <c r="P82" s="60">
        <f t="shared" si="37"/>
        <v>4688600</v>
      </c>
      <c r="R82" s="18">
        <v>4</v>
      </c>
      <c r="S82" s="63">
        <v>1103200</v>
      </c>
      <c r="T82" s="60">
        <f t="shared" si="46"/>
        <v>209608</v>
      </c>
      <c r="U82" s="60">
        <f t="shared" si="38"/>
        <v>1312808</v>
      </c>
      <c r="V82" s="60">
        <f t="shared" si="39"/>
        <v>5251232</v>
      </c>
      <c r="X82" s="18">
        <v>4</v>
      </c>
      <c r="Y82" s="63">
        <v>1169392</v>
      </c>
      <c r="Z82" s="62">
        <f t="shared" si="47"/>
        <v>222184.48</v>
      </c>
      <c r="AA82" s="62">
        <f t="shared" si="40"/>
        <v>1391576.48</v>
      </c>
      <c r="AB82" s="62">
        <f t="shared" si="41"/>
        <v>5566305.9199999999</v>
      </c>
      <c r="AD82" s="96">
        <f t="shared" si="44"/>
        <v>1172150</v>
      </c>
      <c r="AE82" s="96">
        <f t="shared" si="45"/>
        <v>1292178.1599999999</v>
      </c>
      <c r="AF82" s="96">
        <f t="shared" si="42"/>
        <v>1172150</v>
      </c>
      <c r="AG82" s="2" t="s">
        <v>328</v>
      </c>
    </row>
    <row r="83" spans="2:33" ht="28.5" customHeight="1">
      <c r="B83" s="59">
        <v>53</v>
      </c>
      <c r="C83" s="118" t="s">
        <v>85</v>
      </c>
      <c r="D83" s="119" t="s">
        <v>85</v>
      </c>
      <c r="E83" s="119" t="s">
        <v>85</v>
      </c>
      <c r="F83" s="119" t="s">
        <v>85</v>
      </c>
      <c r="G83" s="119" t="s">
        <v>85</v>
      </c>
      <c r="H83" s="119" t="s">
        <v>85</v>
      </c>
      <c r="I83" s="119" t="s">
        <v>85</v>
      </c>
      <c r="J83" s="120" t="s">
        <v>85</v>
      </c>
      <c r="K83" s="17" t="s">
        <v>40</v>
      </c>
      <c r="L83" s="18">
        <v>2</v>
      </c>
      <c r="M83" s="63">
        <v>320000</v>
      </c>
      <c r="N83" s="60">
        <f t="shared" si="43"/>
        <v>60800</v>
      </c>
      <c r="O83" s="60">
        <f t="shared" si="36"/>
        <v>380800</v>
      </c>
      <c r="P83" s="60">
        <f t="shared" si="37"/>
        <v>761600</v>
      </c>
      <c r="R83" s="18">
        <v>2</v>
      </c>
      <c r="S83" s="63">
        <v>358400</v>
      </c>
      <c r="T83" s="60">
        <f t="shared" si="46"/>
        <v>68096</v>
      </c>
      <c r="U83" s="60">
        <f t="shared" si="38"/>
        <v>426496</v>
      </c>
      <c r="V83" s="60">
        <f t="shared" si="39"/>
        <v>852992</v>
      </c>
      <c r="X83" s="18">
        <v>2</v>
      </c>
      <c r="Y83" s="63">
        <v>379904</v>
      </c>
      <c r="Z83" s="62">
        <f t="shared" si="47"/>
        <v>72181.759999999995</v>
      </c>
      <c r="AA83" s="62">
        <f t="shared" si="40"/>
        <v>452085.76000000001</v>
      </c>
      <c r="AB83" s="62">
        <f t="shared" si="41"/>
        <v>904171.52000000002</v>
      </c>
      <c r="AD83" s="96">
        <f t="shared" si="44"/>
        <v>380800</v>
      </c>
      <c r="AE83" s="96">
        <f t="shared" si="45"/>
        <v>419793.91999999998</v>
      </c>
      <c r="AF83" s="96">
        <f t="shared" si="42"/>
        <v>380800</v>
      </c>
      <c r="AG83" s="2" t="s">
        <v>328</v>
      </c>
    </row>
    <row r="84" spans="2:33" ht="28.5" customHeight="1">
      <c r="B84" s="111">
        <v>54</v>
      </c>
      <c r="C84" s="124" t="s">
        <v>14</v>
      </c>
      <c r="D84" s="125" t="s">
        <v>14</v>
      </c>
      <c r="E84" s="125" t="s">
        <v>14</v>
      </c>
      <c r="F84" s="125" t="s">
        <v>14</v>
      </c>
      <c r="G84" s="125" t="s">
        <v>14</v>
      </c>
      <c r="H84" s="125" t="s">
        <v>14</v>
      </c>
      <c r="I84" s="125" t="s">
        <v>14</v>
      </c>
      <c r="J84" s="126" t="s">
        <v>14</v>
      </c>
      <c r="K84" s="17" t="s">
        <v>10</v>
      </c>
      <c r="L84" s="18">
        <v>1</v>
      </c>
      <c r="M84" s="15"/>
      <c r="N84" s="10"/>
      <c r="O84" s="60"/>
      <c r="P84" s="60"/>
      <c r="R84" s="18">
        <v>1</v>
      </c>
      <c r="S84" s="15"/>
      <c r="T84" s="10"/>
      <c r="U84" s="60"/>
      <c r="V84" s="60"/>
      <c r="X84" s="18">
        <v>1</v>
      </c>
      <c r="Y84" s="15"/>
      <c r="Z84" s="10"/>
      <c r="AA84" s="62"/>
      <c r="AB84" s="62"/>
      <c r="AD84" s="96"/>
      <c r="AE84" s="96"/>
      <c r="AF84" s="96"/>
    </row>
    <row r="85" spans="2:33" ht="28.5" customHeight="1">
      <c r="B85" s="112"/>
      <c r="C85" s="118" t="s">
        <v>16</v>
      </c>
      <c r="D85" s="119" t="s">
        <v>16</v>
      </c>
      <c r="E85" s="119" t="s">
        <v>16</v>
      </c>
      <c r="F85" s="119" t="s">
        <v>16</v>
      </c>
      <c r="G85" s="119" t="s">
        <v>16</v>
      </c>
      <c r="H85" s="119" t="s">
        <v>16</v>
      </c>
      <c r="I85" s="119" t="s">
        <v>16</v>
      </c>
      <c r="J85" s="120" t="s">
        <v>16</v>
      </c>
      <c r="K85" s="17" t="s">
        <v>7</v>
      </c>
      <c r="L85" s="18">
        <v>1</v>
      </c>
      <c r="M85" s="60">
        <v>650000</v>
      </c>
      <c r="N85" s="60">
        <f t="shared" ref="N85:N92" si="48">+M85*19%</f>
        <v>123500</v>
      </c>
      <c r="O85" s="60">
        <f t="shared" si="36"/>
        <v>773500</v>
      </c>
      <c r="P85" s="60">
        <f t="shared" si="37"/>
        <v>773500</v>
      </c>
      <c r="R85" s="18">
        <v>1</v>
      </c>
      <c r="S85" s="60">
        <v>728000</v>
      </c>
      <c r="T85" s="60">
        <f t="shared" ref="T85:T92" si="49">+S85*19%</f>
        <v>138320</v>
      </c>
      <c r="U85" s="60">
        <f t="shared" si="38"/>
        <v>866320</v>
      </c>
      <c r="V85" s="60">
        <f t="shared" si="39"/>
        <v>866320</v>
      </c>
      <c r="X85" s="18">
        <v>1</v>
      </c>
      <c r="Y85" s="62">
        <v>771680</v>
      </c>
      <c r="Z85" s="62">
        <f t="shared" ref="Z85:Z92" si="50">+Y85*19%</f>
        <v>146619.20000000001</v>
      </c>
      <c r="AA85" s="62">
        <f t="shared" si="40"/>
        <v>918299.2</v>
      </c>
      <c r="AB85" s="62">
        <f t="shared" si="41"/>
        <v>918299.2</v>
      </c>
      <c r="AD85" s="96">
        <f t="shared" ref="AD85:AD92" si="51">MIN(O85,U85,AA85)</f>
        <v>773500</v>
      </c>
      <c r="AE85" s="96">
        <f t="shared" ref="AE85:AE92" si="52">AVERAGE(O85,U85,AA85)</f>
        <v>852706.4</v>
      </c>
      <c r="AF85" s="96">
        <f t="shared" si="42"/>
        <v>773500</v>
      </c>
      <c r="AG85" s="2" t="s">
        <v>328</v>
      </c>
    </row>
    <row r="86" spans="2:33" ht="28.5" customHeight="1">
      <c r="B86" s="112"/>
      <c r="C86" s="118" t="s">
        <v>17</v>
      </c>
      <c r="D86" s="119" t="s">
        <v>17</v>
      </c>
      <c r="E86" s="119" t="s">
        <v>17</v>
      </c>
      <c r="F86" s="119" t="s">
        <v>17</v>
      </c>
      <c r="G86" s="119" t="s">
        <v>17</v>
      </c>
      <c r="H86" s="119" t="s">
        <v>17</v>
      </c>
      <c r="I86" s="119" t="s">
        <v>17</v>
      </c>
      <c r="J86" s="120" t="s">
        <v>17</v>
      </c>
      <c r="K86" s="17" t="s">
        <v>7</v>
      </c>
      <c r="L86" s="18">
        <v>2</v>
      </c>
      <c r="M86" s="60">
        <v>220000</v>
      </c>
      <c r="N86" s="60">
        <f t="shared" si="48"/>
        <v>41800</v>
      </c>
      <c r="O86" s="60">
        <f t="shared" si="36"/>
        <v>261800</v>
      </c>
      <c r="P86" s="60">
        <f t="shared" si="37"/>
        <v>523600</v>
      </c>
      <c r="R86" s="18">
        <v>2</v>
      </c>
      <c r="S86" s="60">
        <v>246400</v>
      </c>
      <c r="T86" s="60">
        <f t="shared" si="49"/>
        <v>46816</v>
      </c>
      <c r="U86" s="60">
        <f t="shared" si="38"/>
        <v>293216</v>
      </c>
      <c r="V86" s="60">
        <f t="shared" si="39"/>
        <v>586432</v>
      </c>
      <c r="X86" s="18">
        <v>2</v>
      </c>
      <c r="Y86" s="62">
        <v>261184</v>
      </c>
      <c r="Z86" s="62">
        <f t="shared" si="50"/>
        <v>49624.959999999999</v>
      </c>
      <c r="AA86" s="62">
        <f t="shared" si="40"/>
        <v>310808.96000000002</v>
      </c>
      <c r="AB86" s="62">
        <f t="shared" si="41"/>
        <v>621617.92000000004</v>
      </c>
      <c r="AD86" s="96">
        <f t="shared" si="51"/>
        <v>261800</v>
      </c>
      <c r="AE86" s="96">
        <f t="shared" si="52"/>
        <v>288608.32</v>
      </c>
      <c r="AF86" s="96">
        <f t="shared" si="42"/>
        <v>261800</v>
      </c>
      <c r="AG86" s="2" t="s">
        <v>328</v>
      </c>
    </row>
    <row r="87" spans="2:33" ht="28.5" customHeight="1">
      <c r="B87" s="112"/>
      <c r="C87" s="118" t="s">
        <v>18</v>
      </c>
      <c r="D87" s="119" t="s">
        <v>18</v>
      </c>
      <c r="E87" s="119" t="s">
        <v>18</v>
      </c>
      <c r="F87" s="119" t="s">
        <v>18</v>
      </c>
      <c r="G87" s="119" t="s">
        <v>18</v>
      </c>
      <c r="H87" s="119" t="s">
        <v>18</v>
      </c>
      <c r="I87" s="119" t="s">
        <v>18</v>
      </c>
      <c r="J87" s="120" t="s">
        <v>18</v>
      </c>
      <c r="K87" s="17" t="s">
        <v>7</v>
      </c>
      <c r="L87" s="18">
        <v>1</v>
      </c>
      <c r="M87" s="61">
        <v>350000</v>
      </c>
      <c r="N87" s="60">
        <f t="shared" si="48"/>
        <v>66500</v>
      </c>
      <c r="O87" s="60">
        <f t="shared" si="36"/>
        <v>416500</v>
      </c>
      <c r="P87" s="60">
        <f t="shared" si="37"/>
        <v>416500</v>
      </c>
      <c r="R87" s="18">
        <v>1</v>
      </c>
      <c r="S87" s="61">
        <v>392000</v>
      </c>
      <c r="T87" s="60">
        <f t="shared" si="49"/>
        <v>74480</v>
      </c>
      <c r="U87" s="60">
        <f t="shared" si="38"/>
        <v>466480</v>
      </c>
      <c r="V87" s="60">
        <f t="shared" si="39"/>
        <v>466480</v>
      </c>
      <c r="X87" s="18">
        <v>1</v>
      </c>
      <c r="Y87" s="63">
        <v>415520</v>
      </c>
      <c r="Z87" s="62">
        <f t="shared" si="50"/>
        <v>78948.800000000003</v>
      </c>
      <c r="AA87" s="62">
        <f t="shared" si="40"/>
        <v>494468.8</v>
      </c>
      <c r="AB87" s="62">
        <f t="shared" si="41"/>
        <v>494468.8</v>
      </c>
      <c r="AD87" s="96">
        <f t="shared" si="51"/>
        <v>416500</v>
      </c>
      <c r="AE87" s="96">
        <f t="shared" si="52"/>
        <v>459149.60000000003</v>
      </c>
      <c r="AF87" s="96">
        <f t="shared" si="42"/>
        <v>416500</v>
      </c>
      <c r="AG87" s="2" t="s">
        <v>328</v>
      </c>
    </row>
    <row r="88" spans="2:33" ht="28.5" customHeight="1">
      <c r="B88" s="112"/>
      <c r="C88" s="118" t="s">
        <v>19</v>
      </c>
      <c r="D88" s="119" t="s">
        <v>19</v>
      </c>
      <c r="E88" s="119" t="s">
        <v>19</v>
      </c>
      <c r="F88" s="119" t="s">
        <v>19</v>
      </c>
      <c r="G88" s="119" t="s">
        <v>19</v>
      </c>
      <c r="H88" s="119" t="s">
        <v>19</v>
      </c>
      <c r="I88" s="119" t="s">
        <v>19</v>
      </c>
      <c r="J88" s="120" t="s">
        <v>19</v>
      </c>
      <c r="K88" s="17" t="s">
        <v>7</v>
      </c>
      <c r="L88" s="18">
        <v>1</v>
      </c>
      <c r="M88" s="61">
        <v>165800</v>
      </c>
      <c r="N88" s="60">
        <f t="shared" si="48"/>
        <v>31502</v>
      </c>
      <c r="O88" s="60">
        <f t="shared" si="36"/>
        <v>197302</v>
      </c>
      <c r="P88" s="60">
        <f t="shared" si="37"/>
        <v>197302</v>
      </c>
      <c r="R88" s="18">
        <v>1</v>
      </c>
      <c r="S88" s="61">
        <v>185696</v>
      </c>
      <c r="T88" s="60">
        <f t="shared" si="49"/>
        <v>35282.239999999998</v>
      </c>
      <c r="U88" s="60">
        <f t="shared" si="38"/>
        <v>220978.24</v>
      </c>
      <c r="V88" s="60">
        <f t="shared" si="39"/>
        <v>220978.24</v>
      </c>
      <c r="X88" s="18">
        <v>1</v>
      </c>
      <c r="Y88" s="63">
        <v>196838</v>
      </c>
      <c r="Z88" s="62">
        <f t="shared" si="50"/>
        <v>37399.22</v>
      </c>
      <c r="AA88" s="62">
        <f t="shared" si="40"/>
        <v>234237.22</v>
      </c>
      <c r="AB88" s="62">
        <f t="shared" si="41"/>
        <v>234237.22</v>
      </c>
      <c r="AD88" s="96">
        <f t="shared" si="51"/>
        <v>197302</v>
      </c>
      <c r="AE88" s="96">
        <f t="shared" si="52"/>
        <v>217505.81999999998</v>
      </c>
      <c r="AF88" s="96">
        <f t="shared" si="42"/>
        <v>197302</v>
      </c>
      <c r="AG88" s="2" t="s">
        <v>328</v>
      </c>
    </row>
    <row r="89" spans="2:33" ht="28.5" customHeight="1">
      <c r="B89" s="112"/>
      <c r="C89" s="118" t="s">
        <v>20</v>
      </c>
      <c r="D89" s="119" t="s">
        <v>20</v>
      </c>
      <c r="E89" s="119" t="s">
        <v>20</v>
      </c>
      <c r="F89" s="119" t="s">
        <v>20</v>
      </c>
      <c r="G89" s="119" t="s">
        <v>20</v>
      </c>
      <c r="H89" s="119" t="s">
        <v>20</v>
      </c>
      <c r="I89" s="119" t="s">
        <v>20</v>
      </c>
      <c r="J89" s="120" t="s">
        <v>20</v>
      </c>
      <c r="K89" s="17" t="s">
        <v>7</v>
      </c>
      <c r="L89" s="18">
        <v>2</v>
      </c>
      <c r="M89" s="61">
        <v>215000</v>
      </c>
      <c r="N89" s="60">
        <f t="shared" si="48"/>
        <v>40850</v>
      </c>
      <c r="O89" s="60">
        <f t="shared" si="36"/>
        <v>255850</v>
      </c>
      <c r="P89" s="60">
        <f t="shared" si="37"/>
        <v>511700</v>
      </c>
      <c r="R89" s="18">
        <v>2</v>
      </c>
      <c r="S89" s="61">
        <v>240800</v>
      </c>
      <c r="T89" s="60">
        <f t="shared" si="49"/>
        <v>45752</v>
      </c>
      <c r="U89" s="60">
        <f t="shared" si="38"/>
        <v>286552</v>
      </c>
      <c r="V89" s="60">
        <f t="shared" si="39"/>
        <v>573104</v>
      </c>
      <c r="X89" s="18">
        <v>2</v>
      </c>
      <c r="Y89" s="63">
        <v>255248</v>
      </c>
      <c r="Z89" s="62">
        <f t="shared" si="50"/>
        <v>48497.120000000003</v>
      </c>
      <c r="AA89" s="62">
        <f t="shared" si="40"/>
        <v>303745.12</v>
      </c>
      <c r="AB89" s="62">
        <f t="shared" si="41"/>
        <v>607490.24</v>
      </c>
      <c r="AD89" s="96">
        <f t="shared" si="51"/>
        <v>255850</v>
      </c>
      <c r="AE89" s="96">
        <f t="shared" si="52"/>
        <v>282049.03999999998</v>
      </c>
      <c r="AF89" s="96">
        <f t="shared" si="42"/>
        <v>255850</v>
      </c>
      <c r="AG89" s="2" t="s">
        <v>328</v>
      </c>
    </row>
    <row r="90" spans="2:33" ht="28.5" customHeight="1">
      <c r="B90" s="112"/>
      <c r="C90" s="118" t="s">
        <v>21</v>
      </c>
      <c r="D90" s="119" t="s">
        <v>21</v>
      </c>
      <c r="E90" s="119" t="s">
        <v>21</v>
      </c>
      <c r="F90" s="119" t="s">
        <v>21</v>
      </c>
      <c r="G90" s="119" t="s">
        <v>21</v>
      </c>
      <c r="H90" s="119" t="s">
        <v>21</v>
      </c>
      <c r="I90" s="119" t="s">
        <v>21</v>
      </c>
      <c r="J90" s="120" t="s">
        <v>21</v>
      </c>
      <c r="K90" s="17" t="s">
        <v>7</v>
      </c>
      <c r="L90" s="18">
        <v>1</v>
      </c>
      <c r="M90" s="61">
        <v>560000</v>
      </c>
      <c r="N90" s="60">
        <f t="shared" si="48"/>
        <v>106400</v>
      </c>
      <c r="O90" s="60">
        <f t="shared" si="36"/>
        <v>666400</v>
      </c>
      <c r="P90" s="60">
        <f t="shared" si="37"/>
        <v>666400</v>
      </c>
      <c r="R90" s="18">
        <v>1</v>
      </c>
      <c r="S90" s="61">
        <v>627200</v>
      </c>
      <c r="T90" s="60">
        <f t="shared" si="49"/>
        <v>119168</v>
      </c>
      <c r="U90" s="60">
        <f t="shared" si="38"/>
        <v>746368</v>
      </c>
      <c r="V90" s="60">
        <f t="shared" si="39"/>
        <v>746368</v>
      </c>
      <c r="X90" s="18">
        <v>1</v>
      </c>
      <c r="Y90" s="63">
        <v>664832</v>
      </c>
      <c r="Z90" s="62">
        <f t="shared" si="50"/>
        <v>126318.08</v>
      </c>
      <c r="AA90" s="62">
        <f t="shared" si="40"/>
        <v>791150.07999999996</v>
      </c>
      <c r="AB90" s="62">
        <f t="shared" si="41"/>
        <v>791150.07999999996</v>
      </c>
      <c r="AD90" s="96">
        <f t="shared" si="51"/>
        <v>666400</v>
      </c>
      <c r="AE90" s="96">
        <f t="shared" si="52"/>
        <v>734639.36</v>
      </c>
      <c r="AF90" s="96">
        <f t="shared" si="42"/>
        <v>666400</v>
      </c>
      <c r="AG90" s="2" t="s">
        <v>328</v>
      </c>
    </row>
    <row r="91" spans="2:33" ht="28.5" customHeight="1">
      <c r="B91" s="112"/>
      <c r="C91" s="118" t="s">
        <v>22</v>
      </c>
      <c r="D91" s="119" t="s">
        <v>22</v>
      </c>
      <c r="E91" s="119" t="s">
        <v>22</v>
      </c>
      <c r="F91" s="119" t="s">
        <v>22</v>
      </c>
      <c r="G91" s="119" t="s">
        <v>22</v>
      </c>
      <c r="H91" s="119" t="s">
        <v>22</v>
      </c>
      <c r="I91" s="119" t="s">
        <v>22</v>
      </c>
      <c r="J91" s="120" t="s">
        <v>22</v>
      </c>
      <c r="K91" s="17" t="s">
        <v>7</v>
      </c>
      <c r="L91" s="18">
        <v>1</v>
      </c>
      <c r="M91" s="61">
        <v>498000</v>
      </c>
      <c r="N91" s="60">
        <f t="shared" si="48"/>
        <v>94620</v>
      </c>
      <c r="O91" s="60">
        <f t="shared" si="36"/>
        <v>592620</v>
      </c>
      <c r="P91" s="60">
        <f t="shared" si="37"/>
        <v>592620</v>
      </c>
      <c r="R91" s="18">
        <v>1</v>
      </c>
      <c r="S91" s="61">
        <v>557760</v>
      </c>
      <c r="T91" s="60">
        <f t="shared" si="49"/>
        <v>105974.39999999999</v>
      </c>
      <c r="U91" s="60">
        <f t="shared" si="38"/>
        <v>663734.4</v>
      </c>
      <c r="V91" s="60">
        <f t="shared" si="39"/>
        <v>663734.4</v>
      </c>
      <c r="X91" s="18">
        <v>1</v>
      </c>
      <c r="Y91" s="63">
        <v>591226</v>
      </c>
      <c r="Z91" s="62">
        <f t="shared" si="50"/>
        <v>112332.94</v>
      </c>
      <c r="AA91" s="62">
        <f t="shared" si="40"/>
        <v>703558.94</v>
      </c>
      <c r="AB91" s="62">
        <f t="shared" si="41"/>
        <v>703558.94</v>
      </c>
      <c r="AD91" s="96">
        <f t="shared" si="51"/>
        <v>592620</v>
      </c>
      <c r="AE91" s="96">
        <f t="shared" si="52"/>
        <v>653304.44666666666</v>
      </c>
      <c r="AF91" s="96">
        <f t="shared" si="42"/>
        <v>592620</v>
      </c>
      <c r="AG91" s="2" t="s">
        <v>328</v>
      </c>
    </row>
    <row r="92" spans="2:33" ht="28.5" customHeight="1">
      <c r="B92" s="113"/>
      <c r="C92" s="118" t="s">
        <v>23</v>
      </c>
      <c r="D92" s="119" t="s">
        <v>23</v>
      </c>
      <c r="E92" s="119" t="s">
        <v>23</v>
      </c>
      <c r="F92" s="119" t="s">
        <v>23</v>
      </c>
      <c r="G92" s="119" t="s">
        <v>23</v>
      </c>
      <c r="H92" s="119" t="s">
        <v>23</v>
      </c>
      <c r="I92" s="119" t="s">
        <v>23</v>
      </c>
      <c r="J92" s="120" t="s">
        <v>23</v>
      </c>
      <c r="K92" s="17" t="s">
        <v>7</v>
      </c>
      <c r="L92" s="18">
        <v>1</v>
      </c>
      <c r="M92" s="61">
        <v>1560000</v>
      </c>
      <c r="N92" s="60">
        <f t="shared" si="48"/>
        <v>296400</v>
      </c>
      <c r="O92" s="60">
        <f t="shared" si="36"/>
        <v>1856400</v>
      </c>
      <c r="P92" s="60">
        <f t="shared" si="37"/>
        <v>1856400</v>
      </c>
      <c r="R92" s="18">
        <v>1</v>
      </c>
      <c r="S92" s="61">
        <v>1747200</v>
      </c>
      <c r="T92" s="60">
        <f t="shared" si="49"/>
        <v>331968</v>
      </c>
      <c r="U92" s="60">
        <f t="shared" si="38"/>
        <v>2079168</v>
      </c>
      <c r="V92" s="60">
        <f t="shared" si="39"/>
        <v>2079168</v>
      </c>
      <c r="X92" s="18">
        <v>1</v>
      </c>
      <c r="Y92" s="63">
        <v>1852032</v>
      </c>
      <c r="Z92" s="62">
        <f t="shared" si="50"/>
        <v>351886.08000000002</v>
      </c>
      <c r="AA92" s="62">
        <f t="shared" si="40"/>
        <v>2203918.08</v>
      </c>
      <c r="AB92" s="62">
        <f t="shared" si="41"/>
        <v>2203918.08</v>
      </c>
      <c r="AD92" s="96">
        <f t="shared" si="51"/>
        <v>1856400</v>
      </c>
      <c r="AE92" s="96">
        <f t="shared" si="52"/>
        <v>2046495.36</v>
      </c>
      <c r="AF92" s="96">
        <f t="shared" si="42"/>
        <v>1856400</v>
      </c>
      <c r="AG92" s="2" t="s">
        <v>328</v>
      </c>
    </row>
    <row r="93" spans="2:33" ht="89.25" customHeight="1">
      <c r="B93" s="23"/>
      <c r="C93" s="157" t="s">
        <v>44</v>
      </c>
      <c r="D93" s="158"/>
      <c r="E93" s="158"/>
      <c r="F93" s="158"/>
      <c r="G93" s="158"/>
      <c r="H93" s="158"/>
      <c r="I93" s="158"/>
      <c r="J93" s="147"/>
      <c r="K93" s="31"/>
      <c r="L93" s="31"/>
      <c r="M93" s="33"/>
      <c r="N93" s="24"/>
      <c r="O93" s="60">
        <f t="shared" si="36"/>
        <v>0</v>
      </c>
      <c r="P93" s="24"/>
      <c r="R93" s="31"/>
      <c r="S93" s="33"/>
      <c r="T93" s="24"/>
      <c r="U93" s="24"/>
      <c r="V93" s="24"/>
      <c r="X93" s="29"/>
      <c r="Y93" s="89"/>
      <c r="Z93" s="30"/>
      <c r="AA93" s="30"/>
      <c r="AB93" s="30"/>
      <c r="AD93" s="96"/>
      <c r="AE93" s="96"/>
      <c r="AF93" s="96"/>
    </row>
    <row r="94" spans="2:33" ht="28.5" customHeight="1">
      <c r="B94" s="51">
        <v>55</v>
      </c>
      <c r="C94" s="118" t="s">
        <v>25</v>
      </c>
      <c r="D94" s="119" t="s">
        <v>25</v>
      </c>
      <c r="E94" s="119" t="s">
        <v>25</v>
      </c>
      <c r="F94" s="119" t="s">
        <v>25</v>
      </c>
      <c r="G94" s="119" t="s">
        <v>25</v>
      </c>
      <c r="H94" s="119" t="s">
        <v>25</v>
      </c>
      <c r="I94" s="119" t="s">
        <v>25</v>
      </c>
      <c r="J94" s="120" t="s">
        <v>25</v>
      </c>
      <c r="K94" s="17" t="s">
        <v>12</v>
      </c>
      <c r="L94" s="17">
        <v>1</v>
      </c>
      <c r="M94" s="60">
        <v>2980000</v>
      </c>
      <c r="N94" s="60">
        <f t="shared" ref="N94:N105" si="53">+M94*19%</f>
        <v>566200</v>
      </c>
      <c r="O94" s="60">
        <f t="shared" si="36"/>
        <v>3546200</v>
      </c>
      <c r="P94" s="60">
        <f t="shared" si="37"/>
        <v>3546200</v>
      </c>
      <c r="R94" s="17">
        <v>1</v>
      </c>
      <c r="S94" s="61">
        <v>840000</v>
      </c>
      <c r="T94" s="60">
        <f t="shared" ref="T94" si="54">+S94*19%</f>
        <v>159600</v>
      </c>
      <c r="U94" s="60">
        <f t="shared" si="38"/>
        <v>999600</v>
      </c>
      <c r="V94" s="60">
        <f t="shared" si="39"/>
        <v>999600</v>
      </c>
      <c r="X94" s="17">
        <v>1</v>
      </c>
      <c r="Y94" s="63">
        <v>890400</v>
      </c>
      <c r="Z94" s="62">
        <f t="shared" ref="Z94" si="55">+Y94*19%</f>
        <v>169176</v>
      </c>
      <c r="AA94" s="62">
        <f t="shared" si="40"/>
        <v>1059576</v>
      </c>
      <c r="AB94" s="62">
        <f t="shared" si="41"/>
        <v>1059576</v>
      </c>
      <c r="AD94" s="96">
        <f t="shared" ref="AD94:AD105" si="56">MIN(O94,U94,AA94)</f>
        <v>999600</v>
      </c>
      <c r="AE94" s="96">
        <f t="shared" ref="AE94:AE105" si="57">AVERAGE(O94,U94,AA94)</f>
        <v>1868458.6666666667</v>
      </c>
      <c r="AF94" s="96">
        <f t="shared" si="42"/>
        <v>999600</v>
      </c>
      <c r="AG94" s="2" t="s">
        <v>328</v>
      </c>
    </row>
    <row r="95" spans="2:33" ht="28.5" customHeight="1">
      <c r="B95" s="27">
        <v>56</v>
      </c>
      <c r="C95" s="118" t="s">
        <v>271</v>
      </c>
      <c r="D95" s="119" t="s">
        <v>271</v>
      </c>
      <c r="E95" s="119" t="s">
        <v>271</v>
      </c>
      <c r="F95" s="119" t="s">
        <v>271</v>
      </c>
      <c r="G95" s="119" t="s">
        <v>271</v>
      </c>
      <c r="H95" s="119" t="s">
        <v>271</v>
      </c>
      <c r="I95" s="119" t="s">
        <v>271</v>
      </c>
      <c r="J95" s="120" t="s">
        <v>271</v>
      </c>
      <c r="K95" s="26" t="s">
        <v>40</v>
      </c>
      <c r="L95" s="26">
        <v>2</v>
      </c>
      <c r="M95" s="60">
        <v>1963500</v>
      </c>
      <c r="N95" s="60">
        <f t="shared" si="53"/>
        <v>373065</v>
      </c>
      <c r="O95" s="60">
        <f t="shared" si="36"/>
        <v>2336565</v>
      </c>
      <c r="P95" s="60">
        <f t="shared" si="37"/>
        <v>4673130</v>
      </c>
      <c r="R95" s="26">
        <v>2</v>
      </c>
      <c r="S95" s="60">
        <v>2408000</v>
      </c>
      <c r="T95" s="60">
        <f>+S95*19%</f>
        <v>457520</v>
      </c>
      <c r="U95" s="60">
        <f t="shared" si="38"/>
        <v>2865520</v>
      </c>
      <c r="V95" s="60">
        <f t="shared" si="39"/>
        <v>5731040</v>
      </c>
      <c r="X95" s="26">
        <v>2</v>
      </c>
      <c r="Y95" s="62">
        <v>2705629</v>
      </c>
      <c r="Z95" s="62">
        <f>+Y95*19%</f>
        <v>514069.51</v>
      </c>
      <c r="AA95" s="62">
        <f t="shared" si="40"/>
        <v>3219698.51</v>
      </c>
      <c r="AB95" s="62">
        <f t="shared" si="41"/>
        <v>6439397.0199999996</v>
      </c>
      <c r="AD95" s="96">
        <f t="shared" si="56"/>
        <v>2336565</v>
      </c>
      <c r="AE95" s="96">
        <f t="shared" si="57"/>
        <v>2807261.17</v>
      </c>
      <c r="AF95" s="96">
        <f t="shared" si="42"/>
        <v>2336565</v>
      </c>
      <c r="AG95" s="2" t="s">
        <v>328</v>
      </c>
    </row>
    <row r="96" spans="2:33" ht="28.5" customHeight="1">
      <c r="B96" s="52">
        <v>57</v>
      </c>
      <c r="C96" s="118" t="s">
        <v>270</v>
      </c>
      <c r="D96" s="119" t="s">
        <v>270</v>
      </c>
      <c r="E96" s="119" t="s">
        <v>270</v>
      </c>
      <c r="F96" s="119" t="s">
        <v>270</v>
      </c>
      <c r="G96" s="119" t="s">
        <v>270</v>
      </c>
      <c r="H96" s="119" t="s">
        <v>270</v>
      </c>
      <c r="I96" s="119" t="s">
        <v>270</v>
      </c>
      <c r="J96" s="120" t="s">
        <v>270</v>
      </c>
      <c r="K96" s="50" t="s">
        <v>40</v>
      </c>
      <c r="L96" s="50">
        <v>9</v>
      </c>
      <c r="M96" s="60">
        <v>1963500</v>
      </c>
      <c r="N96" s="60">
        <f t="shared" si="53"/>
        <v>373065</v>
      </c>
      <c r="O96" s="60">
        <f t="shared" si="36"/>
        <v>2336565</v>
      </c>
      <c r="P96" s="60">
        <f t="shared" si="37"/>
        <v>21029085</v>
      </c>
      <c r="R96" s="50">
        <v>9</v>
      </c>
      <c r="S96" s="60">
        <v>2199120</v>
      </c>
      <c r="T96" s="60">
        <f>+S96*19%</f>
        <v>417832.8</v>
      </c>
      <c r="U96" s="60">
        <f t="shared" si="38"/>
        <v>2616952.7999999998</v>
      </c>
      <c r="V96" s="60">
        <f t="shared" si="39"/>
        <v>23552575.199999999</v>
      </c>
      <c r="X96" s="50">
        <v>9</v>
      </c>
      <c r="Y96" s="62">
        <v>2470931</v>
      </c>
      <c r="Z96" s="62">
        <f>+Y96*19%</f>
        <v>469476.89</v>
      </c>
      <c r="AA96" s="62">
        <f t="shared" si="40"/>
        <v>2940407.89</v>
      </c>
      <c r="AB96" s="62">
        <f t="shared" si="41"/>
        <v>26463671.010000002</v>
      </c>
      <c r="AD96" s="96">
        <f t="shared" si="56"/>
        <v>2336565</v>
      </c>
      <c r="AE96" s="96">
        <f t="shared" si="57"/>
        <v>2631308.563333333</v>
      </c>
      <c r="AF96" s="96">
        <f t="shared" si="42"/>
        <v>2336565</v>
      </c>
      <c r="AG96" s="2" t="s">
        <v>328</v>
      </c>
    </row>
    <row r="97" spans="2:33" ht="28.5" customHeight="1">
      <c r="B97" s="59">
        <v>58</v>
      </c>
      <c r="C97" s="118" t="s">
        <v>63</v>
      </c>
      <c r="D97" s="119" t="s">
        <v>63</v>
      </c>
      <c r="E97" s="119" t="s">
        <v>63</v>
      </c>
      <c r="F97" s="119" t="s">
        <v>63</v>
      </c>
      <c r="G97" s="119" t="s">
        <v>63</v>
      </c>
      <c r="H97" s="119" t="s">
        <v>63</v>
      </c>
      <c r="I97" s="119" t="s">
        <v>63</v>
      </c>
      <c r="J97" s="120" t="s">
        <v>63</v>
      </c>
      <c r="K97" s="17" t="s">
        <v>40</v>
      </c>
      <c r="L97" s="17">
        <v>50</v>
      </c>
      <c r="M97" s="62">
        <v>32500</v>
      </c>
      <c r="N97" s="60">
        <f t="shared" si="53"/>
        <v>6175</v>
      </c>
      <c r="O97" s="60">
        <f t="shared" si="36"/>
        <v>38675</v>
      </c>
      <c r="P97" s="60">
        <f t="shared" si="37"/>
        <v>1933750</v>
      </c>
      <c r="R97" s="17">
        <v>50</v>
      </c>
      <c r="S97" s="62">
        <v>36400</v>
      </c>
      <c r="T97" s="60">
        <f t="shared" ref="T97:T105" si="58">+S97*19%</f>
        <v>6916</v>
      </c>
      <c r="U97" s="60">
        <f t="shared" si="38"/>
        <v>43316</v>
      </c>
      <c r="V97" s="60">
        <f t="shared" si="39"/>
        <v>2165800</v>
      </c>
      <c r="X97" s="17">
        <v>50</v>
      </c>
      <c r="Y97" s="63">
        <v>38584</v>
      </c>
      <c r="Z97" s="62">
        <f t="shared" ref="Z97:Z105" si="59">+Y97*19%</f>
        <v>7330.96</v>
      </c>
      <c r="AA97" s="62">
        <f t="shared" si="40"/>
        <v>45914.96</v>
      </c>
      <c r="AB97" s="62">
        <f t="shared" si="41"/>
        <v>2295748</v>
      </c>
      <c r="AD97" s="96">
        <f t="shared" si="56"/>
        <v>38675</v>
      </c>
      <c r="AE97" s="96">
        <f t="shared" si="57"/>
        <v>42635.32</v>
      </c>
      <c r="AF97" s="96">
        <f t="shared" si="42"/>
        <v>38675</v>
      </c>
      <c r="AG97" s="2" t="s">
        <v>328</v>
      </c>
    </row>
    <row r="98" spans="2:33" ht="28.5" customHeight="1">
      <c r="B98" s="59">
        <v>59</v>
      </c>
      <c r="C98" s="118" t="s">
        <v>86</v>
      </c>
      <c r="D98" s="119" t="s">
        <v>86</v>
      </c>
      <c r="E98" s="119" t="s">
        <v>86</v>
      </c>
      <c r="F98" s="119" t="s">
        <v>86</v>
      </c>
      <c r="G98" s="119" t="s">
        <v>86</v>
      </c>
      <c r="H98" s="119" t="s">
        <v>86</v>
      </c>
      <c r="I98" s="119" t="s">
        <v>86</v>
      </c>
      <c r="J98" s="120" t="s">
        <v>86</v>
      </c>
      <c r="K98" s="17" t="s">
        <v>12</v>
      </c>
      <c r="L98" s="17">
        <v>1</v>
      </c>
      <c r="M98" s="62">
        <v>830600</v>
      </c>
      <c r="N98" s="60">
        <f t="shared" si="53"/>
        <v>157814</v>
      </c>
      <c r="O98" s="60">
        <f t="shared" si="36"/>
        <v>988414</v>
      </c>
      <c r="P98" s="60">
        <f t="shared" si="37"/>
        <v>988414</v>
      </c>
      <c r="R98" s="17">
        <v>1</v>
      </c>
      <c r="S98" s="62">
        <v>930272</v>
      </c>
      <c r="T98" s="60">
        <f t="shared" si="58"/>
        <v>176751.68</v>
      </c>
      <c r="U98" s="60">
        <f t="shared" si="38"/>
        <v>1107023.68</v>
      </c>
      <c r="V98" s="60">
        <f t="shared" si="39"/>
        <v>1107023.68</v>
      </c>
      <c r="X98" s="17">
        <v>1</v>
      </c>
      <c r="Y98" s="63">
        <v>829259</v>
      </c>
      <c r="Z98" s="62">
        <f t="shared" si="59"/>
        <v>157559.21</v>
      </c>
      <c r="AA98" s="62">
        <f t="shared" si="40"/>
        <v>986818.21</v>
      </c>
      <c r="AB98" s="62">
        <f t="shared" si="41"/>
        <v>986818.21</v>
      </c>
      <c r="AD98" s="96">
        <f t="shared" si="56"/>
        <v>986818.21</v>
      </c>
      <c r="AE98" s="96">
        <f t="shared" si="57"/>
        <v>1027418.6299999999</v>
      </c>
      <c r="AF98" s="96">
        <f t="shared" si="42"/>
        <v>986818.21</v>
      </c>
      <c r="AG98" s="2" t="s">
        <v>328</v>
      </c>
    </row>
    <row r="99" spans="2:33" ht="28.5" customHeight="1">
      <c r="B99" s="59">
        <v>60</v>
      </c>
      <c r="C99" s="118" t="s">
        <v>26</v>
      </c>
      <c r="D99" s="119" t="s">
        <v>26</v>
      </c>
      <c r="E99" s="119" t="s">
        <v>26</v>
      </c>
      <c r="F99" s="119" t="s">
        <v>26</v>
      </c>
      <c r="G99" s="119" t="s">
        <v>26</v>
      </c>
      <c r="H99" s="119" t="s">
        <v>26</v>
      </c>
      <c r="I99" s="119" t="s">
        <v>26</v>
      </c>
      <c r="J99" s="120" t="s">
        <v>26</v>
      </c>
      <c r="K99" s="17" t="s">
        <v>7</v>
      </c>
      <c r="L99" s="17">
        <v>4</v>
      </c>
      <c r="M99" s="62">
        <v>1350000</v>
      </c>
      <c r="N99" s="60">
        <f t="shared" si="53"/>
        <v>256500</v>
      </c>
      <c r="O99" s="60">
        <f t="shared" si="36"/>
        <v>1606500</v>
      </c>
      <c r="P99" s="60">
        <f t="shared" si="37"/>
        <v>6426000</v>
      </c>
      <c r="R99" s="17">
        <v>4</v>
      </c>
      <c r="S99" s="62">
        <v>1512000</v>
      </c>
      <c r="T99" s="60">
        <f t="shared" si="58"/>
        <v>287280</v>
      </c>
      <c r="U99" s="60">
        <f t="shared" si="38"/>
        <v>1799280</v>
      </c>
      <c r="V99" s="60">
        <f t="shared" si="39"/>
        <v>7197120</v>
      </c>
      <c r="X99" s="17">
        <v>4</v>
      </c>
      <c r="Y99" s="62">
        <v>1602720</v>
      </c>
      <c r="Z99" s="62">
        <f t="shared" si="59"/>
        <v>304516.8</v>
      </c>
      <c r="AA99" s="62">
        <f t="shared" si="40"/>
        <v>1907236.8</v>
      </c>
      <c r="AB99" s="62">
        <f t="shared" si="41"/>
        <v>7628947.2000000002</v>
      </c>
      <c r="AD99" s="96">
        <f t="shared" si="56"/>
        <v>1606500</v>
      </c>
      <c r="AE99" s="96">
        <f t="shared" si="57"/>
        <v>1771005.5999999999</v>
      </c>
      <c r="AF99" s="96">
        <f t="shared" si="42"/>
        <v>1606500</v>
      </c>
      <c r="AG99" s="2" t="s">
        <v>328</v>
      </c>
    </row>
    <row r="100" spans="2:33" ht="28.5" customHeight="1">
      <c r="B100" s="59">
        <v>61</v>
      </c>
      <c r="C100" s="118" t="s">
        <v>217</v>
      </c>
      <c r="D100" s="119" t="s">
        <v>217</v>
      </c>
      <c r="E100" s="119" t="s">
        <v>217</v>
      </c>
      <c r="F100" s="119" t="s">
        <v>217</v>
      </c>
      <c r="G100" s="119" t="s">
        <v>217</v>
      </c>
      <c r="H100" s="119" t="s">
        <v>217</v>
      </c>
      <c r="I100" s="119" t="s">
        <v>217</v>
      </c>
      <c r="J100" s="120" t="s">
        <v>217</v>
      </c>
      <c r="K100" s="17" t="s">
        <v>40</v>
      </c>
      <c r="L100" s="17">
        <v>3</v>
      </c>
      <c r="M100" s="62">
        <v>810000</v>
      </c>
      <c r="N100" s="60">
        <f t="shared" si="53"/>
        <v>153900</v>
      </c>
      <c r="O100" s="60">
        <f t="shared" si="36"/>
        <v>963900</v>
      </c>
      <c r="P100" s="60">
        <f t="shared" si="37"/>
        <v>2891700</v>
      </c>
      <c r="R100" s="17">
        <v>3</v>
      </c>
      <c r="S100" s="62">
        <v>907200</v>
      </c>
      <c r="T100" s="62">
        <f t="shared" si="58"/>
        <v>172368</v>
      </c>
      <c r="U100" s="60">
        <f t="shared" si="38"/>
        <v>1079568</v>
      </c>
      <c r="V100" s="60">
        <f t="shared" si="39"/>
        <v>3238704</v>
      </c>
      <c r="X100" s="17">
        <v>3</v>
      </c>
      <c r="Y100" s="62">
        <v>961632</v>
      </c>
      <c r="Z100" s="62">
        <f t="shared" si="59"/>
        <v>182710.08000000002</v>
      </c>
      <c r="AA100" s="62">
        <f t="shared" si="40"/>
        <v>1144342.08</v>
      </c>
      <c r="AB100" s="62">
        <f t="shared" si="41"/>
        <v>3433026.24</v>
      </c>
      <c r="AD100" s="96">
        <f t="shared" si="56"/>
        <v>963900</v>
      </c>
      <c r="AE100" s="96">
        <f t="shared" si="57"/>
        <v>1062603.3600000001</v>
      </c>
      <c r="AF100" s="96">
        <f t="shared" si="42"/>
        <v>963900</v>
      </c>
      <c r="AG100" s="2" t="s">
        <v>328</v>
      </c>
    </row>
    <row r="101" spans="2:33" ht="28.5" customHeight="1">
      <c r="B101" s="59">
        <v>62</v>
      </c>
      <c r="C101" s="118" t="s">
        <v>73</v>
      </c>
      <c r="D101" s="119" t="s">
        <v>73</v>
      </c>
      <c r="E101" s="119" t="s">
        <v>73</v>
      </c>
      <c r="F101" s="119" t="s">
        <v>73</v>
      </c>
      <c r="G101" s="119" t="s">
        <v>73</v>
      </c>
      <c r="H101" s="119" t="s">
        <v>73</v>
      </c>
      <c r="I101" s="119" t="s">
        <v>73</v>
      </c>
      <c r="J101" s="120" t="s">
        <v>73</v>
      </c>
      <c r="K101" s="17" t="s">
        <v>13</v>
      </c>
      <c r="L101" s="17">
        <v>1</v>
      </c>
      <c r="M101" s="62">
        <v>1050000</v>
      </c>
      <c r="N101" s="60">
        <f t="shared" si="53"/>
        <v>199500</v>
      </c>
      <c r="O101" s="60">
        <f t="shared" si="36"/>
        <v>1249500</v>
      </c>
      <c r="P101" s="60">
        <f t="shared" si="37"/>
        <v>1249500</v>
      </c>
      <c r="R101" s="17">
        <v>1</v>
      </c>
      <c r="S101" s="62">
        <v>1176000</v>
      </c>
      <c r="T101" s="60">
        <f t="shared" si="58"/>
        <v>223440</v>
      </c>
      <c r="U101" s="60">
        <f t="shared" si="38"/>
        <v>1399440</v>
      </c>
      <c r="V101" s="60">
        <f t="shared" si="39"/>
        <v>1399440</v>
      </c>
      <c r="X101" s="17">
        <v>1</v>
      </c>
      <c r="Y101" s="62">
        <v>1246560</v>
      </c>
      <c r="Z101" s="62">
        <f t="shared" si="59"/>
        <v>236846.4</v>
      </c>
      <c r="AA101" s="62">
        <f t="shared" si="40"/>
        <v>1483406.4</v>
      </c>
      <c r="AB101" s="62">
        <f t="shared" si="41"/>
        <v>1483406.4</v>
      </c>
      <c r="AD101" s="96">
        <f t="shared" si="56"/>
        <v>1249500</v>
      </c>
      <c r="AE101" s="96">
        <f t="shared" si="57"/>
        <v>1377448.8</v>
      </c>
      <c r="AF101" s="96">
        <f t="shared" si="42"/>
        <v>1249500</v>
      </c>
      <c r="AG101" s="2" t="s">
        <v>328</v>
      </c>
    </row>
    <row r="102" spans="2:33" ht="28.5" customHeight="1">
      <c r="B102" s="59">
        <v>63</v>
      </c>
      <c r="C102" s="118" t="s">
        <v>74</v>
      </c>
      <c r="D102" s="119" t="s">
        <v>74</v>
      </c>
      <c r="E102" s="119" t="s">
        <v>74</v>
      </c>
      <c r="F102" s="119" t="s">
        <v>74</v>
      </c>
      <c r="G102" s="119" t="s">
        <v>74</v>
      </c>
      <c r="H102" s="119" t="s">
        <v>74</v>
      </c>
      <c r="I102" s="119" t="s">
        <v>74</v>
      </c>
      <c r="J102" s="120" t="s">
        <v>74</v>
      </c>
      <c r="K102" s="17" t="s">
        <v>12</v>
      </c>
      <c r="L102" s="17">
        <v>1</v>
      </c>
      <c r="M102" s="62">
        <v>860000</v>
      </c>
      <c r="N102" s="60">
        <f t="shared" si="53"/>
        <v>163400</v>
      </c>
      <c r="O102" s="60">
        <f t="shared" si="36"/>
        <v>1023400</v>
      </c>
      <c r="P102" s="60">
        <f t="shared" si="37"/>
        <v>1023400</v>
      </c>
      <c r="R102" s="17">
        <v>1</v>
      </c>
      <c r="S102" s="62">
        <v>963200</v>
      </c>
      <c r="T102" s="60">
        <f t="shared" si="58"/>
        <v>183008</v>
      </c>
      <c r="U102" s="60">
        <f t="shared" si="38"/>
        <v>1146208</v>
      </c>
      <c r="V102" s="60">
        <f t="shared" si="39"/>
        <v>1146208</v>
      </c>
      <c r="X102" s="17">
        <v>1</v>
      </c>
      <c r="Y102" s="62">
        <v>1020992</v>
      </c>
      <c r="Z102" s="62">
        <f t="shared" si="59"/>
        <v>193988.48000000001</v>
      </c>
      <c r="AA102" s="62">
        <f t="shared" si="40"/>
        <v>1214980.48</v>
      </c>
      <c r="AB102" s="62">
        <f t="shared" si="41"/>
        <v>1214980.48</v>
      </c>
      <c r="AD102" s="96">
        <f t="shared" si="56"/>
        <v>1023400</v>
      </c>
      <c r="AE102" s="96">
        <f t="shared" si="57"/>
        <v>1128196.1599999999</v>
      </c>
      <c r="AF102" s="96">
        <f t="shared" si="42"/>
        <v>1023400</v>
      </c>
      <c r="AG102" s="2" t="s">
        <v>328</v>
      </c>
    </row>
    <row r="103" spans="2:33" ht="28.5" customHeight="1">
      <c r="B103" s="59">
        <v>64</v>
      </c>
      <c r="C103" s="118" t="s">
        <v>67</v>
      </c>
      <c r="D103" s="119" t="s">
        <v>67</v>
      </c>
      <c r="E103" s="119" t="s">
        <v>67</v>
      </c>
      <c r="F103" s="119" t="s">
        <v>67</v>
      </c>
      <c r="G103" s="119" t="s">
        <v>67</v>
      </c>
      <c r="H103" s="119" t="s">
        <v>67</v>
      </c>
      <c r="I103" s="119" t="s">
        <v>67</v>
      </c>
      <c r="J103" s="120" t="s">
        <v>67</v>
      </c>
      <c r="K103" s="17" t="s">
        <v>40</v>
      </c>
      <c r="L103" s="17">
        <v>2</v>
      </c>
      <c r="M103" s="62">
        <v>560000</v>
      </c>
      <c r="N103" s="60">
        <f t="shared" si="53"/>
        <v>106400</v>
      </c>
      <c r="O103" s="60">
        <f t="shared" si="36"/>
        <v>666400</v>
      </c>
      <c r="P103" s="60">
        <f t="shared" si="37"/>
        <v>1332800</v>
      </c>
      <c r="R103" s="17">
        <v>2</v>
      </c>
      <c r="S103" s="62">
        <v>627200</v>
      </c>
      <c r="T103" s="60">
        <f t="shared" si="58"/>
        <v>119168</v>
      </c>
      <c r="U103" s="60">
        <f t="shared" si="38"/>
        <v>746368</v>
      </c>
      <c r="V103" s="60">
        <f t="shared" si="39"/>
        <v>1492736</v>
      </c>
      <c r="X103" s="17">
        <v>2</v>
      </c>
      <c r="Y103" s="62">
        <v>664832</v>
      </c>
      <c r="Z103" s="62">
        <f t="shared" si="59"/>
        <v>126318.08</v>
      </c>
      <c r="AA103" s="62">
        <f t="shared" si="40"/>
        <v>791150.07999999996</v>
      </c>
      <c r="AB103" s="62">
        <f t="shared" si="41"/>
        <v>1582300.1599999999</v>
      </c>
      <c r="AD103" s="96">
        <f t="shared" si="56"/>
        <v>666400</v>
      </c>
      <c r="AE103" s="96">
        <f t="shared" si="57"/>
        <v>734639.36</v>
      </c>
      <c r="AF103" s="96">
        <f t="shared" si="42"/>
        <v>666400</v>
      </c>
      <c r="AG103" s="2" t="s">
        <v>328</v>
      </c>
    </row>
    <row r="104" spans="2:33" ht="28.5" customHeight="1">
      <c r="B104" s="59">
        <v>65</v>
      </c>
      <c r="C104" s="118" t="s">
        <v>87</v>
      </c>
      <c r="D104" s="119" t="s">
        <v>87</v>
      </c>
      <c r="E104" s="119" t="s">
        <v>87</v>
      </c>
      <c r="F104" s="119" t="s">
        <v>87</v>
      </c>
      <c r="G104" s="119" t="s">
        <v>87</v>
      </c>
      <c r="H104" s="119" t="s">
        <v>87</v>
      </c>
      <c r="I104" s="119" t="s">
        <v>87</v>
      </c>
      <c r="J104" s="120" t="s">
        <v>87</v>
      </c>
      <c r="K104" s="17" t="s">
        <v>40</v>
      </c>
      <c r="L104" s="17">
        <v>1</v>
      </c>
      <c r="M104" s="62">
        <v>456000</v>
      </c>
      <c r="N104" s="60">
        <f t="shared" si="53"/>
        <v>86640</v>
      </c>
      <c r="O104" s="60">
        <f t="shared" si="36"/>
        <v>542640</v>
      </c>
      <c r="P104" s="60">
        <f t="shared" si="37"/>
        <v>542640</v>
      </c>
      <c r="R104" s="17">
        <v>1</v>
      </c>
      <c r="S104" s="62">
        <v>510720</v>
      </c>
      <c r="T104" s="60">
        <f t="shared" si="58"/>
        <v>97036.800000000003</v>
      </c>
      <c r="U104" s="60">
        <f t="shared" si="38"/>
        <v>607756.80000000005</v>
      </c>
      <c r="V104" s="60">
        <f t="shared" si="39"/>
        <v>607756.80000000005</v>
      </c>
      <c r="X104" s="17">
        <v>1</v>
      </c>
      <c r="Y104" s="62">
        <v>541363</v>
      </c>
      <c r="Z104" s="62">
        <f t="shared" si="59"/>
        <v>102858.97</v>
      </c>
      <c r="AA104" s="62">
        <f t="shared" si="40"/>
        <v>644221.97</v>
      </c>
      <c r="AB104" s="62">
        <f t="shared" si="41"/>
        <v>644221.97</v>
      </c>
      <c r="AD104" s="96">
        <f t="shared" si="56"/>
        <v>542640</v>
      </c>
      <c r="AE104" s="96">
        <f t="shared" si="57"/>
        <v>598206.25666666671</v>
      </c>
      <c r="AF104" s="96">
        <f t="shared" si="42"/>
        <v>542640</v>
      </c>
      <c r="AG104" s="2" t="s">
        <v>328</v>
      </c>
    </row>
    <row r="105" spans="2:33" ht="28.5" customHeight="1">
      <c r="B105" s="59">
        <v>66</v>
      </c>
      <c r="C105" s="118" t="s">
        <v>88</v>
      </c>
      <c r="D105" s="119" t="s">
        <v>88</v>
      </c>
      <c r="E105" s="119" t="s">
        <v>88</v>
      </c>
      <c r="F105" s="119" t="s">
        <v>88</v>
      </c>
      <c r="G105" s="119" t="s">
        <v>88</v>
      </c>
      <c r="H105" s="119" t="s">
        <v>88</v>
      </c>
      <c r="I105" s="119" t="s">
        <v>88</v>
      </c>
      <c r="J105" s="120" t="s">
        <v>88</v>
      </c>
      <c r="K105" s="17" t="s">
        <v>12</v>
      </c>
      <c r="L105" s="17">
        <v>2</v>
      </c>
      <c r="M105" s="62">
        <v>985000</v>
      </c>
      <c r="N105" s="60">
        <f t="shared" si="53"/>
        <v>187150</v>
      </c>
      <c r="O105" s="60">
        <f t="shared" si="36"/>
        <v>1172150</v>
      </c>
      <c r="P105" s="60">
        <f t="shared" si="37"/>
        <v>2344300</v>
      </c>
      <c r="R105" s="17">
        <v>2</v>
      </c>
      <c r="S105" s="62">
        <v>1103200</v>
      </c>
      <c r="T105" s="60">
        <f t="shared" si="58"/>
        <v>209608</v>
      </c>
      <c r="U105" s="60">
        <f t="shared" si="38"/>
        <v>1312808</v>
      </c>
      <c r="V105" s="60">
        <f t="shared" si="39"/>
        <v>2625616</v>
      </c>
      <c r="X105" s="17">
        <v>2</v>
      </c>
      <c r="Y105" s="62">
        <v>1169392</v>
      </c>
      <c r="Z105" s="62">
        <f t="shared" si="59"/>
        <v>222184.48</v>
      </c>
      <c r="AA105" s="62">
        <f t="shared" si="40"/>
        <v>1391576.48</v>
      </c>
      <c r="AB105" s="62">
        <f t="shared" si="41"/>
        <v>2783152.96</v>
      </c>
      <c r="AD105" s="96">
        <f t="shared" si="56"/>
        <v>1172150</v>
      </c>
      <c r="AE105" s="96">
        <f t="shared" si="57"/>
        <v>1292178.1599999999</v>
      </c>
      <c r="AF105" s="96">
        <f t="shared" si="42"/>
        <v>1172150</v>
      </c>
      <c r="AG105" s="2" t="s">
        <v>328</v>
      </c>
    </row>
    <row r="106" spans="2:33" ht="42.75" customHeight="1">
      <c r="B106" s="111">
        <v>67</v>
      </c>
      <c r="C106" s="124" t="s">
        <v>14</v>
      </c>
      <c r="D106" s="125" t="s">
        <v>14</v>
      </c>
      <c r="E106" s="125" t="s">
        <v>14</v>
      </c>
      <c r="F106" s="125" t="s">
        <v>14</v>
      </c>
      <c r="G106" s="125" t="s">
        <v>14</v>
      </c>
      <c r="H106" s="125" t="s">
        <v>14</v>
      </c>
      <c r="I106" s="125" t="s">
        <v>14</v>
      </c>
      <c r="J106" s="126" t="s">
        <v>14</v>
      </c>
      <c r="K106" s="17" t="s">
        <v>10</v>
      </c>
      <c r="L106" s="17">
        <v>1</v>
      </c>
      <c r="M106" s="10"/>
      <c r="N106" s="10"/>
      <c r="O106" s="60"/>
      <c r="P106" s="60"/>
      <c r="R106" s="17">
        <v>1</v>
      </c>
      <c r="S106" s="10"/>
      <c r="T106" s="10"/>
      <c r="U106" s="60"/>
      <c r="V106" s="60"/>
      <c r="X106" s="17">
        <v>1</v>
      </c>
      <c r="Y106" s="10"/>
      <c r="Z106" s="10"/>
      <c r="AA106" s="62"/>
      <c r="AB106" s="62"/>
      <c r="AD106" s="96"/>
      <c r="AE106" s="96"/>
      <c r="AF106" s="96"/>
    </row>
    <row r="107" spans="2:33" ht="28.5" customHeight="1">
      <c r="B107" s="112"/>
      <c r="C107" s="118" t="s">
        <v>16</v>
      </c>
      <c r="D107" s="119" t="s">
        <v>16</v>
      </c>
      <c r="E107" s="119" t="s">
        <v>16</v>
      </c>
      <c r="F107" s="119" t="s">
        <v>16</v>
      </c>
      <c r="G107" s="119" t="s">
        <v>16</v>
      </c>
      <c r="H107" s="119" t="s">
        <v>16</v>
      </c>
      <c r="I107" s="119" t="s">
        <v>16</v>
      </c>
      <c r="J107" s="120" t="s">
        <v>16</v>
      </c>
      <c r="K107" s="17" t="s">
        <v>7</v>
      </c>
      <c r="L107" s="17">
        <v>1</v>
      </c>
      <c r="M107" s="60">
        <v>650000</v>
      </c>
      <c r="N107" s="60">
        <f t="shared" ref="N107:N114" si="60">+M107*19%</f>
        <v>123500</v>
      </c>
      <c r="O107" s="60">
        <f t="shared" si="36"/>
        <v>773500</v>
      </c>
      <c r="P107" s="60">
        <f t="shared" si="37"/>
        <v>773500</v>
      </c>
      <c r="R107" s="17">
        <v>1</v>
      </c>
      <c r="S107" s="60">
        <v>728000</v>
      </c>
      <c r="T107" s="60">
        <f t="shared" ref="T107:T114" si="61">+S107*19%</f>
        <v>138320</v>
      </c>
      <c r="U107" s="60">
        <f t="shared" si="38"/>
        <v>866320</v>
      </c>
      <c r="V107" s="60">
        <f t="shared" si="39"/>
        <v>866320</v>
      </c>
      <c r="X107" s="17">
        <v>1</v>
      </c>
      <c r="Y107" s="62">
        <v>771680</v>
      </c>
      <c r="Z107" s="62">
        <f t="shared" ref="Z107:Z114" si="62">+Y107*19%</f>
        <v>146619.20000000001</v>
      </c>
      <c r="AA107" s="62">
        <f t="shared" si="40"/>
        <v>918299.2</v>
      </c>
      <c r="AB107" s="62">
        <f t="shared" si="41"/>
        <v>918299.2</v>
      </c>
      <c r="AD107" s="96">
        <f t="shared" ref="AD107:AD114" si="63">MIN(O107,U107,AA107)</f>
        <v>773500</v>
      </c>
      <c r="AE107" s="96">
        <f t="shared" ref="AE107:AE114" si="64">AVERAGE(O107,U107,AA107)</f>
        <v>852706.4</v>
      </c>
      <c r="AF107" s="96">
        <f t="shared" si="42"/>
        <v>773500</v>
      </c>
      <c r="AG107" s="2" t="s">
        <v>328</v>
      </c>
    </row>
    <row r="108" spans="2:33" s="16" customFormat="1" ht="28.5" customHeight="1">
      <c r="B108" s="112"/>
      <c r="C108" s="118" t="s">
        <v>17</v>
      </c>
      <c r="D108" s="119" t="s">
        <v>17</v>
      </c>
      <c r="E108" s="119" t="s">
        <v>17</v>
      </c>
      <c r="F108" s="119" t="s">
        <v>17</v>
      </c>
      <c r="G108" s="119" t="s">
        <v>17</v>
      </c>
      <c r="H108" s="119" t="s">
        <v>17</v>
      </c>
      <c r="I108" s="119" t="s">
        <v>17</v>
      </c>
      <c r="J108" s="120" t="s">
        <v>17</v>
      </c>
      <c r="K108" s="17" t="s">
        <v>7</v>
      </c>
      <c r="L108" s="17">
        <v>2</v>
      </c>
      <c r="M108" s="60">
        <v>220000</v>
      </c>
      <c r="N108" s="60">
        <f t="shared" si="60"/>
        <v>41800</v>
      </c>
      <c r="O108" s="60">
        <f t="shared" si="36"/>
        <v>261800</v>
      </c>
      <c r="P108" s="60">
        <f t="shared" si="37"/>
        <v>523600</v>
      </c>
      <c r="Q108" s="2"/>
      <c r="R108" s="17">
        <v>2</v>
      </c>
      <c r="S108" s="60">
        <v>246400</v>
      </c>
      <c r="T108" s="60">
        <f t="shared" si="61"/>
        <v>46816</v>
      </c>
      <c r="U108" s="60">
        <f t="shared" si="38"/>
        <v>293216</v>
      </c>
      <c r="V108" s="60">
        <f t="shared" si="39"/>
        <v>586432</v>
      </c>
      <c r="W108" s="2"/>
      <c r="X108" s="17">
        <v>2</v>
      </c>
      <c r="Y108" s="62">
        <v>261184</v>
      </c>
      <c r="Z108" s="62">
        <f t="shared" si="62"/>
        <v>49624.959999999999</v>
      </c>
      <c r="AA108" s="62">
        <f t="shared" si="40"/>
        <v>310808.96000000002</v>
      </c>
      <c r="AB108" s="62">
        <f t="shared" si="41"/>
        <v>621617.92000000004</v>
      </c>
      <c r="AD108" s="96">
        <f t="shared" si="63"/>
        <v>261800</v>
      </c>
      <c r="AE108" s="96">
        <f t="shared" si="64"/>
        <v>288608.32</v>
      </c>
      <c r="AF108" s="96">
        <f t="shared" si="42"/>
        <v>261800</v>
      </c>
      <c r="AG108" s="2" t="s">
        <v>328</v>
      </c>
    </row>
    <row r="109" spans="2:33" ht="28.5" customHeight="1">
      <c r="B109" s="112"/>
      <c r="C109" s="118" t="s">
        <v>18</v>
      </c>
      <c r="D109" s="119" t="s">
        <v>18</v>
      </c>
      <c r="E109" s="119" t="s">
        <v>18</v>
      </c>
      <c r="F109" s="119" t="s">
        <v>18</v>
      </c>
      <c r="G109" s="119" t="s">
        <v>18</v>
      </c>
      <c r="H109" s="119" t="s">
        <v>18</v>
      </c>
      <c r="I109" s="119" t="s">
        <v>18</v>
      </c>
      <c r="J109" s="120" t="s">
        <v>18</v>
      </c>
      <c r="K109" s="17" t="s">
        <v>7</v>
      </c>
      <c r="L109" s="17">
        <v>1</v>
      </c>
      <c r="M109" s="61">
        <v>350000</v>
      </c>
      <c r="N109" s="60">
        <f t="shared" si="60"/>
        <v>66500</v>
      </c>
      <c r="O109" s="60">
        <f t="shared" si="36"/>
        <v>416500</v>
      </c>
      <c r="P109" s="60">
        <f t="shared" si="37"/>
        <v>416500</v>
      </c>
      <c r="R109" s="17">
        <v>1</v>
      </c>
      <c r="S109" s="61">
        <v>392000</v>
      </c>
      <c r="T109" s="60">
        <f t="shared" si="61"/>
        <v>74480</v>
      </c>
      <c r="U109" s="60">
        <f t="shared" si="38"/>
        <v>466480</v>
      </c>
      <c r="V109" s="60">
        <f t="shared" si="39"/>
        <v>466480</v>
      </c>
      <c r="X109" s="17">
        <v>1</v>
      </c>
      <c r="Y109" s="63">
        <v>415520</v>
      </c>
      <c r="Z109" s="62">
        <f t="shared" si="62"/>
        <v>78948.800000000003</v>
      </c>
      <c r="AA109" s="62">
        <f t="shared" si="40"/>
        <v>494468.8</v>
      </c>
      <c r="AB109" s="62">
        <f t="shared" si="41"/>
        <v>494468.8</v>
      </c>
      <c r="AD109" s="96">
        <f t="shared" si="63"/>
        <v>416500</v>
      </c>
      <c r="AE109" s="96">
        <f t="shared" si="64"/>
        <v>459149.60000000003</v>
      </c>
      <c r="AF109" s="96">
        <f t="shared" si="42"/>
        <v>416500</v>
      </c>
      <c r="AG109" s="2" t="s">
        <v>328</v>
      </c>
    </row>
    <row r="110" spans="2:33" ht="28.5" customHeight="1">
      <c r="B110" s="112"/>
      <c r="C110" s="118" t="s">
        <v>19</v>
      </c>
      <c r="D110" s="119" t="s">
        <v>19</v>
      </c>
      <c r="E110" s="119" t="s">
        <v>19</v>
      </c>
      <c r="F110" s="119" t="s">
        <v>19</v>
      </c>
      <c r="G110" s="119" t="s">
        <v>19</v>
      </c>
      <c r="H110" s="119" t="s">
        <v>19</v>
      </c>
      <c r="I110" s="119" t="s">
        <v>19</v>
      </c>
      <c r="J110" s="120" t="s">
        <v>19</v>
      </c>
      <c r="K110" s="17" t="s">
        <v>7</v>
      </c>
      <c r="L110" s="17">
        <v>1</v>
      </c>
      <c r="M110" s="61">
        <v>165800</v>
      </c>
      <c r="N110" s="60">
        <f t="shared" si="60"/>
        <v>31502</v>
      </c>
      <c r="O110" s="60">
        <f t="shared" si="36"/>
        <v>197302</v>
      </c>
      <c r="P110" s="60">
        <f t="shared" si="37"/>
        <v>197302</v>
      </c>
      <c r="R110" s="17">
        <v>1</v>
      </c>
      <c r="S110" s="61">
        <v>185696</v>
      </c>
      <c r="T110" s="60">
        <f t="shared" si="61"/>
        <v>35282.239999999998</v>
      </c>
      <c r="U110" s="60">
        <f t="shared" si="38"/>
        <v>220978.24</v>
      </c>
      <c r="V110" s="60">
        <f t="shared" si="39"/>
        <v>220978.24</v>
      </c>
      <c r="X110" s="17">
        <v>1</v>
      </c>
      <c r="Y110" s="63">
        <v>196838</v>
      </c>
      <c r="Z110" s="62">
        <f t="shared" si="62"/>
        <v>37399.22</v>
      </c>
      <c r="AA110" s="62">
        <f t="shared" si="40"/>
        <v>234237.22</v>
      </c>
      <c r="AB110" s="62">
        <f t="shared" si="41"/>
        <v>234237.22</v>
      </c>
      <c r="AD110" s="96">
        <f t="shared" si="63"/>
        <v>197302</v>
      </c>
      <c r="AE110" s="96">
        <f t="shared" si="64"/>
        <v>217505.81999999998</v>
      </c>
      <c r="AF110" s="96">
        <f t="shared" si="42"/>
        <v>197302</v>
      </c>
      <c r="AG110" s="2" t="s">
        <v>328</v>
      </c>
    </row>
    <row r="111" spans="2:33" ht="28.5" customHeight="1">
      <c r="B111" s="112"/>
      <c r="C111" s="118" t="s">
        <v>20</v>
      </c>
      <c r="D111" s="119" t="s">
        <v>20</v>
      </c>
      <c r="E111" s="119" t="s">
        <v>20</v>
      </c>
      <c r="F111" s="119" t="s">
        <v>20</v>
      </c>
      <c r="G111" s="119" t="s">
        <v>20</v>
      </c>
      <c r="H111" s="119" t="s">
        <v>20</v>
      </c>
      <c r="I111" s="119" t="s">
        <v>20</v>
      </c>
      <c r="J111" s="120" t="s">
        <v>20</v>
      </c>
      <c r="K111" s="17" t="s">
        <v>7</v>
      </c>
      <c r="L111" s="17">
        <v>2</v>
      </c>
      <c r="M111" s="61">
        <v>215000</v>
      </c>
      <c r="N111" s="60">
        <f t="shared" si="60"/>
        <v>40850</v>
      </c>
      <c r="O111" s="60">
        <f t="shared" si="36"/>
        <v>255850</v>
      </c>
      <c r="P111" s="60">
        <f t="shared" si="37"/>
        <v>511700</v>
      </c>
      <c r="R111" s="17">
        <v>2</v>
      </c>
      <c r="S111" s="61">
        <v>240800</v>
      </c>
      <c r="T111" s="60">
        <f t="shared" si="61"/>
        <v>45752</v>
      </c>
      <c r="U111" s="60">
        <f t="shared" si="38"/>
        <v>286552</v>
      </c>
      <c r="V111" s="60">
        <f t="shared" si="39"/>
        <v>573104</v>
      </c>
      <c r="X111" s="17">
        <v>2</v>
      </c>
      <c r="Y111" s="63">
        <v>255248</v>
      </c>
      <c r="Z111" s="62">
        <f t="shared" si="62"/>
        <v>48497.120000000003</v>
      </c>
      <c r="AA111" s="62">
        <f t="shared" si="40"/>
        <v>303745.12</v>
      </c>
      <c r="AB111" s="62">
        <f t="shared" si="41"/>
        <v>607490.24</v>
      </c>
      <c r="AD111" s="96">
        <f t="shared" si="63"/>
        <v>255850</v>
      </c>
      <c r="AE111" s="96">
        <f t="shared" si="64"/>
        <v>282049.03999999998</v>
      </c>
      <c r="AF111" s="96">
        <f t="shared" si="42"/>
        <v>255850</v>
      </c>
      <c r="AG111" s="2" t="s">
        <v>328</v>
      </c>
    </row>
    <row r="112" spans="2:33" ht="28.5" customHeight="1">
      <c r="B112" s="112"/>
      <c r="C112" s="118" t="s">
        <v>21</v>
      </c>
      <c r="D112" s="119" t="s">
        <v>21</v>
      </c>
      <c r="E112" s="119" t="s">
        <v>21</v>
      </c>
      <c r="F112" s="119" t="s">
        <v>21</v>
      </c>
      <c r="G112" s="119" t="s">
        <v>21</v>
      </c>
      <c r="H112" s="119" t="s">
        <v>21</v>
      </c>
      <c r="I112" s="119" t="s">
        <v>21</v>
      </c>
      <c r="J112" s="120" t="s">
        <v>21</v>
      </c>
      <c r="K112" s="17" t="s">
        <v>7</v>
      </c>
      <c r="L112" s="17">
        <v>1</v>
      </c>
      <c r="M112" s="61">
        <v>560000</v>
      </c>
      <c r="N112" s="60">
        <f t="shared" si="60"/>
        <v>106400</v>
      </c>
      <c r="O112" s="60">
        <f t="shared" si="36"/>
        <v>666400</v>
      </c>
      <c r="P112" s="60">
        <f t="shared" si="37"/>
        <v>666400</v>
      </c>
      <c r="R112" s="17">
        <v>1</v>
      </c>
      <c r="S112" s="61">
        <v>627200</v>
      </c>
      <c r="T112" s="60">
        <f t="shared" si="61"/>
        <v>119168</v>
      </c>
      <c r="U112" s="60">
        <f t="shared" si="38"/>
        <v>746368</v>
      </c>
      <c r="V112" s="60">
        <f t="shared" si="39"/>
        <v>746368</v>
      </c>
      <c r="X112" s="17">
        <v>1</v>
      </c>
      <c r="Y112" s="63">
        <v>664832</v>
      </c>
      <c r="Z112" s="62">
        <f t="shared" si="62"/>
        <v>126318.08</v>
      </c>
      <c r="AA112" s="62">
        <f t="shared" si="40"/>
        <v>791150.07999999996</v>
      </c>
      <c r="AB112" s="62">
        <f t="shared" si="41"/>
        <v>791150.07999999996</v>
      </c>
      <c r="AD112" s="96">
        <f t="shared" si="63"/>
        <v>666400</v>
      </c>
      <c r="AE112" s="96">
        <f t="shared" si="64"/>
        <v>734639.36</v>
      </c>
      <c r="AF112" s="96">
        <f t="shared" si="42"/>
        <v>666400</v>
      </c>
      <c r="AG112" s="2" t="s">
        <v>328</v>
      </c>
    </row>
    <row r="113" spans="2:33" ht="28.5" customHeight="1">
      <c r="B113" s="112"/>
      <c r="C113" s="118" t="s">
        <v>22</v>
      </c>
      <c r="D113" s="119" t="s">
        <v>22</v>
      </c>
      <c r="E113" s="119" t="s">
        <v>22</v>
      </c>
      <c r="F113" s="119" t="s">
        <v>22</v>
      </c>
      <c r="G113" s="119" t="s">
        <v>22</v>
      </c>
      <c r="H113" s="119" t="s">
        <v>22</v>
      </c>
      <c r="I113" s="119" t="s">
        <v>22</v>
      </c>
      <c r="J113" s="120" t="s">
        <v>22</v>
      </c>
      <c r="K113" s="17" t="s">
        <v>7</v>
      </c>
      <c r="L113" s="17">
        <v>1</v>
      </c>
      <c r="M113" s="61">
        <v>498000</v>
      </c>
      <c r="N113" s="60">
        <f t="shared" si="60"/>
        <v>94620</v>
      </c>
      <c r="O113" s="60">
        <f t="shared" si="36"/>
        <v>592620</v>
      </c>
      <c r="P113" s="60">
        <f t="shared" si="37"/>
        <v>592620</v>
      </c>
      <c r="R113" s="17">
        <v>1</v>
      </c>
      <c r="S113" s="61">
        <v>557760</v>
      </c>
      <c r="T113" s="60">
        <f t="shared" si="61"/>
        <v>105974.39999999999</v>
      </c>
      <c r="U113" s="60">
        <f t="shared" si="38"/>
        <v>663734.4</v>
      </c>
      <c r="V113" s="60">
        <f t="shared" si="39"/>
        <v>663734.4</v>
      </c>
      <c r="X113" s="17">
        <v>1</v>
      </c>
      <c r="Y113" s="63">
        <v>591226</v>
      </c>
      <c r="Z113" s="62">
        <f t="shared" si="62"/>
        <v>112332.94</v>
      </c>
      <c r="AA113" s="62">
        <f t="shared" si="40"/>
        <v>703558.94</v>
      </c>
      <c r="AB113" s="62">
        <f t="shared" si="41"/>
        <v>703558.94</v>
      </c>
      <c r="AD113" s="96">
        <f t="shared" si="63"/>
        <v>592620</v>
      </c>
      <c r="AE113" s="96">
        <f t="shared" si="64"/>
        <v>653304.44666666666</v>
      </c>
      <c r="AF113" s="96">
        <f t="shared" si="42"/>
        <v>592620</v>
      </c>
      <c r="AG113" s="2" t="s">
        <v>328</v>
      </c>
    </row>
    <row r="114" spans="2:33" ht="28.5" customHeight="1">
      <c r="B114" s="113"/>
      <c r="C114" s="118" t="s">
        <v>23</v>
      </c>
      <c r="D114" s="119" t="s">
        <v>23</v>
      </c>
      <c r="E114" s="119" t="s">
        <v>23</v>
      </c>
      <c r="F114" s="119" t="s">
        <v>23</v>
      </c>
      <c r="G114" s="119" t="s">
        <v>23</v>
      </c>
      <c r="H114" s="119" t="s">
        <v>23</v>
      </c>
      <c r="I114" s="119" t="s">
        <v>23</v>
      </c>
      <c r="J114" s="120" t="s">
        <v>23</v>
      </c>
      <c r="K114" s="17" t="s">
        <v>7</v>
      </c>
      <c r="L114" s="17">
        <v>1</v>
      </c>
      <c r="M114" s="61">
        <v>1560000</v>
      </c>
      <c r="N114" s="60">
        <f t="shared" si="60"/>
        <v>296400</v>
      </c>
      <c r="O114" s="60">
        <f t="shared" si="36"/>
        <v>1856400</v>
      </c>
      <c r="P114" s="60">
        <f t="shared" si="37"/>
        <v>1856400</v>
      </c>
      <c r="R114" s="17">
        <v>1</v>
      </c>
      <c r="S114" s="61">
        <v>1747200</v>
      </c>
      <c r="T114" s="60">
        <f t="shared" si="61"/>
        <v>331968</v>
      </c>
      <c r="U114" s="60">
        <f t="shared" si="38"/>
        <v>2079168</v>
      </c>
      <c r="V114" s="60">
        <f t="shared" si="39"/>
        <v>2079168</v>
      </c>
      <c r="X114" s="17">
        <v>1</v>
      </c>
      <c r="Y114" s="63">
        <v>1852032</v>
      </c>
      <c r="Z114" s="62">
        <f t="shared" si="62"/>
        <v>351886.08000000002</v>
      </c>
      <c r="AA114" s="62">
        <f t="shared" si="40"/>
        <v>2203918.08</v>
      </c>
      <c r="AB114" s="62">
        <f t="shared" si="41"/>
        <v>2203918.08</v>
      </c>
      <c r="AD114" s="96">
        <f t="shared" si="63"/>
        <v>1856400</v>
      </c>
      <c r="AE114" s="96">
        <f t="shared" si="64"/>
        <v>2046495.36</v>
      </c>
      <c r="AF114" s="96">
        <f t="shared" si="42"/>
        <v>1856400</v>
      </c>
      <c r="AG114" s="2" t="s">
        <v>328</v>
      </c>
    </row>
    <row r="115" spans="2:33" ht="78" customHeight="1">
      <c r="B115" s="34"/>
      <c r="C115" s="157" t="s">
        <v>45</v>
      </c>
      <c r="D115" s="158"/>
      <c r="E115" s="158"/>
      <c r="F115" s="158"/>
      <c r="G115" s="158"/>
      <c r="H115" s="158"/>
      <c r="I115" s="158"/>
      <c r="J115" s="147"/>
      <c r="K115" s="31"/>
      <c r="L115" s="31"/>
      <c r="M115" s="24"/>
      <c r="N115" s="24"/>
      <c r="O115" s="60">
        <f t="shared" si="36"/>
        <v>0</v>
      </c>
      <c r="P115" s="24"/>
      <c r="R115" s="29"/>
      <c r="S115" s="30"/>
      <c r="T115" s="30"/>
      <c r="U115" s="30"/>
      <c r="V115" s="30"/>
      <c r="X115" s="29"/>
      <c r="Y115" s="30"/>
      <c r="Z115" s="30"/>
      <c r="AA115" s="30"/>
      <c r="AB115" s="30"/>
      <c r="AD115" s="96"/>
      <c r="AE115" s="96"/>
      <c r="AF115" s="96"/>
    </row>
    <row r="116" spans="2:33" ht="36" customHeight="1">
      <c r="B116" s="27">
        <v>68</v>
      </c>
      <c r="C116" s="118" t="s">
        <v>271</v>
      </c>
      <c r="D116" s="119" t="s">
        <v>271</v>
      </c>
      <c r="E116" s="119" t="s">
        <v>271</v>
      </c>
      <c r="F116" s="119" t="s">
        <v>271</v>
      </c>
      <c r="G116" s="119" t="s">
        <v>271</v>
      </c>
      <c r="H116" s="119" t="s">
        <v>271</v>
      </c>
      <c r="I116" s="119" t="s">
        <v>271</v>
      </c>
      <c r="J116" s="120" t="s">
        <v>271</v>
      </c>
      <c r="K116" s="26" t="s">
        <v>40</v>
      </c>
      <c r="L116" s="26">
        <v>2</v>
      </c>
      <c r="M116" s="60">
        <v>1963500</v>
      </c>
      <c r="N116" s="60">
        <f t="shared" ref="N116:N128" si="65">+M116*19%</f>
        <v>373065</v>
      </c>
      <c r="O116" s="60">
        <f t="shared" si="36"/>
        <v>2336565</v>
      </c>
      <c r="P116" s="60">
        <f t="shared" si="37"/>
        <v>4673130</v>
      </c>
      <c r="R116" s="26">
        <v>2</v>
      </c>
      <c r="S116" s="60">
        <v>2408000</v>
      </c>
      <c r="T116" s="60">
        <f>+S116*19%</f>
        <v>457520</v>
      </c>
      <c r="U116" s="60">
        <f t="shared" si="38"/>
        <v>2865520</v>
      </c>
      <c r="V116" s="60">
        <f t="shared" si="39"/>
        <v>5731040</v>
      </c>
      <c r="X116" s="26">
        <v>2</v>
      </c>
      <c r="Y116" s="62">
        <v>2705629</v>
      </c>
      <c r="Z116" s="62">
        <f>+Y116*19%</f>
        <v>514069.51</v>
      </c>
      <c r="AA116" s="62">
        <f t="shared" si="40"/>
        <v>3219698.51</v>
      </c>
      <c r="AB116" s="62">
        <f t="shared" si="41"/>
        <v>6439397.0199999996</v>
      </c>
      <c r="AD116" s="96">
        <f t="shared" ref="AD116:AD128" si="66">MIN(O116,U116,AA116)</f>
        <v>2336565</v>
      </c>
      <c r="AE116" s="96">
        <f t="shared" ref="AE116:AE128" si="67">AVERAGE(O116,U116,AA116)</f>
        <v>2807261.17</v>
      </c>
      <c r="AF116" s="96">
        <f t="shared" si="42"/>
        <v>2336565</v>
      </c>
      <c r="AG116" s="2" t="s">
        <v>328</v>
      </c>
    </row>
    <row r="117" spans="2:33" ht="28.5" customHeight="1">
      <c r="B117" s="52">
        <v>69</v>
      </c>
      <c r="C117" s="118" t="s">
        <v>270</v>
      </c>
      <c r="D117" s="119" t="s">
        <v>270</v>
      </c>
      <c r="E117" s="119" t="s">
        <v>270</v>
      </c>
      <c r="F117" s="119" t="s">
        <v>270</v>
      </c>
      <c r="G117" s="119" t="s">
        <v>270</v>
      </c>
      <c r="H117" s="119" t="s">
        <v>270</v>
      </c>
      <c r="I117" s="119" t="s">
        <v>270</v>
      </c>
      <c r="J117" s="120" t="s">
        <v>270</v>
      </c>
      <c r="K117" s="50" t="s">
        <v>40</v>
      </c>
      <c r="L117" s="50">
        <v>9</v>
      </c>
      <c r="M117" s="60">
        <v>1963500</v>
      </c>
      <c r="N117" s="60">
        <f t="shared" si="65"/>
        <v>373065</v>
      </c>
      <c r="O117" s="60">
        <f t="shared" si="36"/>
        <v>2336565</v>
      </c>
      <c r="P117" s="60">
        <f t="shared" si="37"/>
        <v>21029085</v>
      </c>
      <c r="R117" s="50">
        <v>9</v>
      </c>
      <c r="S117" s="60">
        <v>2199120</v>
      </c>
      <c r="T117" s="60">
        <f>+S117*19%</f>
        <v>417832.8</v>
      </c>
      <c r="U117" s="60">
        <f t="shared" si="38"/>
        <v>2616952.7999999998</v>
      </c>
      <c r="V117" s="60">
        <f t="shared" si="39"/>
        <v>23552575.199999999</v>
      </c>
      <c r="X117" s="50">
        <v>9</v>
      </c>
      <c r="Y117" s="62">
        <v>2470931</v>
      </c>
      <c r="Z117" s="62">
        <f>+Y117*19%</f>
        <v>469476.89</v>
      </c>
      <c r="AA117" s="62">
        <f t="shared" si="40"/>
        <v>2940407.89</v>
      </c>
      <c r="AB117" s="62">
        <f t="shared" si="41"/>
        <v>26463671.010000002</v>
      </c>
      <c r="AD117" s="96">
        <f t="shared" si="66"/>
        <v>2336565</v>
      </c>
      <c r="AE117" s="96">
        <f t="shared" si="67"/>
        <v>2631308.563333333</v>
      </c>
      <c r="AF117" s="96">
        <f t="shared" si="42"/>
        <v>2336565</v>
      </c>
      <c r="AG117" s="2" t="s">
        <v>328</v>
      </c>
    </row>
    <row r="118" spans="2:33" ht="28.5" customHeight="1">
      <c r="B118" s="59">
        <v>70</v>
      </c>
      <c r="C118" s="118" t="s">
        <v>76</v>
      </c>
      <c r="D118" s="119" t="s">
        <v>76</v>
      </c>
      <c r="E118" s="119" t="s">
        <v>76</v>
      </c>
      <c r="F118" s="119" t="s">
        <v>76</v>
      </c>
      <c r="G118" s="119" t="s">
        <v>76</v>
      </c>
      <c r="H118" s="119" t="s">
        <v>76</v>
      </c>
      <c r="I118" s="119" t="s">
        <v>76</v>
      </c>
      <c r="J118" s="120" t="s">
        <v>76</v>
      </c>
      <c r="K118" s="17" t="s">
        <v>40</v>
      </c>
      <c r="L118" s="17">
        <v>1</v>
      </c>
      <c r="M118" s="63">
        <v>135600</v>
      </c>
      <c r="N118" s="60">
        <f t="shared" si="65"/>
        <v>25764</v>
      </c>
      <c r="O118" s="60">
        <f t="shared" si="36"/>
        <v>161364</v>
      </c>
      <c r="P118" s="60">
        <f t="shared" si="37"/>
        <v>161364</v>
      </c>
      <c r="R118" s="17">
        <v>1</v>
      </c>
      <c r="S118" s="63">
        <v>73696</v>
      </c>
      <c r="T118" s="60">
        <f t="shared" ref="T118:T128" si="68">+S118*19%</f>
        <v>14002.24</v>
      </c>
      <c r="U118" s="60">
        <f t="shared" si="38"/>
        <v>87698.240000000005</v>
      </c>
      <c r="V118" s="60">
        <f t="shared" si="39"/>
        <v>87698.240000000005</v>
      </c>
      <c r="X118" s="17">
        <v>1</v>
      </c>
      <c r="Y118" s="63">
        <v>78118</v>
      </c>
      <c r="Z118" s="62">
        <f t="shared" ref="Z118:Z128" si="69">+Y118*19%</f>
        <v>14842.42</v>
      </c>
      <c r="AA118" s="62">
        <f t="shared" si="40"/>
        <v>92960.42</v>
      </c>
      <c r="AB118" s="62">
        <f t="shared" si="41"/>
        <v>92960.42</v>
      </c>
      <c r="AD118" s="96">
        <f t="shared" si="66"/>
        <v>87698.240000000005</v>
      </c>
      <c r="AE118" s="96">
        <f t="shared" si="67"/>
        <v>114007.55333333333</v>
      </c>
      <c r="AF118" s="96">
        <f t="shared" si="42"/>
        <v>87698.240000000005</v>
      </c>
      <c r="AG118" s="2" t="s">
        <v>328</v>
      </c>
    </row>
    <row r="119" spans="2:33" ht="28.5" customHeight="1">
      <c r="B119" s="59">
        <v>71</v>
      </c>
      <c r="C119" s="118" t="s">
        <v>63</v>
      </c>
      <c r="D119" s="119" t="s">
        <v>63</v>
      </c>
      <c r="E119" s="119" t="s">
        <v>63</v>
      </c>
      <c r="F119" s="119" t="s">
        <v>63</v>
      </c>
      <c r="G119" s="119" t="s">
        <v>63</v>
      </c>
      <c r="H119" s="119" t="s">
        <v>63</v>
      </c>
      <c r="I119" s="119" t="s">
        <v>63</v>
      </c>
      <c r="J119" s="120" t="s">
        <v>63</v>
      </c>
      <c r="K119" s="17" t="s">
        <v>40</v>
      </c>
      <c r="L119" s="17">
        <v>10</v>
      </c>
      <c r="M119" s="62">
        <v>32500</v>
      </c>
      <c r="N119" s="60">
        <f t="shared" si="65"/>
        <v>6175</v>
      </c>
      <c r="O119" s="60">
        <f t="shared" si="36"/>
        <v>38675</v>
      </c>
      <c r="P119" s="60">
        <f t="shared" si="37"/>
        <v>386750</v>
      </c>
      <c r="R119" s="17">
        <v>10</v>
      </c>
      <c r="S119" s="63">
        <v>36736</v>
      </c>
      <c r="T119" s="60">
        <f t="shared" si="68"/>
        <v>6979.84</v>
      </c>
      <c r="U119" s="60">
        <f t="shared" si="38"/>
        <v>43715.839999999997</v>
      </c>
      <c r="V119" s="60">
        <f t="shared" si="39"/>
        <v>437158.39999999997</v>
      </c>
      <c r="X119" s="17">
        <v>10</v>
      </c>
      <c r="Y119" s="63">
        <v>38940</v>
      </c>
      <c r="Z119" s="62">
        <f t="shared" si="69"/>
        <v>7398.6</v>
      </c>
      <c r="AA119" s="62">
        <f t="shared" si="40"/>
        <v>46338.6</v>
      </c>
      <c r="AB119" s="62">
        <f t="shared" si="41"/>
        <v>463386</v>
      </c>
      <c r="AD119" s="96">
        <f t="shared" si="66"/>
        <v>38675</v>
      </c>
      <c r="AE119" s="96">
        <f t="shared" si="67"/>
        <v>42909.813333333332</v>
      </c>
      <c r="AF119" s="96">
        <f t="shared" si="42"/>
        <v>38675</v>
      </c>
      <c r="AG119" s="2" t="s">
        <v>328</v>
      </c>
    </row>
    <row r="120" spans="2:33" ht="28.5" customHeight="1">
      <c r="B120" s="59">
        <v>72</v>
      </c>
      <c r="C120" s="118" t="s">
        <v>77</v>
      </c>
      <c r="D120" s="119" t="s">
        <v>77</v>
      </c>
      <c r="E120" s="119" t="s">
        <v>77</v>
      </c>
      <c r="F120" s="119" t="s">
        <v>77</v>
      </c>
      <c r="G120" s="119" t="s">
        <v>77</v>
      </c>
      <c r="H120" s="119" t="s">
        <v>77</v>
      </c>
      <c r="I120" s="119" t="s">
        <v>77</v>
      </c>
      <c r="J120" s="120" t="s">
        <v>77</v>
      </c>
      <c r="K120" s="17" t="s">
        <v>40</v>
      </c>
      <c r="L120" s="17">
        <v>4</v>
      </c>
      <c r="M120" s="62">
        <v>830600</v>
      </c>
      <c r="N120" s="60">
        <f t="shared" si="65"/>
        <v>157814</v>
      </c>
      <c r="O120" s="60">
        <f t="shared" si="36"/>
        <v>988414</v>
      </c>
      <c r="P120" s="60">
        <f t="shared" si="37"/>
        <v>3953656</v>
      </c>
      <c r="R120" s="17">
        <v>4</v>
      </c>
      <c r="S120" s="63">
        <v>761600</v>
      </c>
      <c r="T120" s="60">
        <f t="shared" si="68"/>
        <v>144704</v>
      </c>
      <c r="U120" s="60">
        <f t="shared" si="38"/>
        <v>906304</v>
      </c>
      <c r="V120" s="60">
        <f t="shared" si="39"/>
        <v>3625216</v>
      </c>
      <c r="X120" s="17">
        <v>4</v>
      </c>
      <c r="Y120" s="63">
        <v>807296</v>
      </c>
      <c r="Z120" s="62">
        <f t="shared" si="69"/>
        <v>153386.23999999999</v>
      </c>
      <c r="AA120" s="62">
        <f t="shared" si="40"/>
        <v>960682.24</v>
      </c>
      <c r="AB120" s="62">
        <f t="shared" si="41"/>
        <v>3842728.96</v>
      </c>
      <c r="AD120" s="96">
        <f t="shared" si="66"/>
        <v>906304</v>
      </c>
      <c r="AE120" s="96">
        <f t="shared" si="67"/>
        <v>951800.08000000007</v>
      </c>
      <c r="AF120" s="96">
        <f t="shared" si="42"/>
        <v>906304</v>
      </c>
      <c r="AG120" s="2" t="s">
        <v>328</v>
      </c>
    </row>
    <row r="121" spans="2:33" ht="28.5" customHeight="1">
      <c r="B121" s="59">
        <v>73</v>
      </c>
      <c r="C121" s="118" t="s">
        <v>217</v>
      </c>
      <c r="D121" s="119" t="s">
        <v>217</v>
      </c>
      <c r="E121" s="119" t="s">
        <v>217</v>
      </c>
      <c r="F121" s="119" t="s">
        <v>217</v>
      </c>
      <c r="G121" s="119" t="s">
        <v>217</v>
      </c>
      <c r="H121" s="119" t="s">
        <v>217</v>
      </c>
      <c r="I121" s="119" t="s">
        <v>217</v>
      </c>
      <c r="J121" s="120" t="s">
        <v>217</v>
      </c>
      <c r="K121" s="17" t="s">
        <v>40</v>
      </c>
      <c r="L121" s="17">
        <v>3</v>
      </c>
      <c r="M121" s="62">
        <v>810000</v>
      </c>
      <c r="N121" s="60">
        <f t="shared" si="65"/>
        <v>153900</v>
      </c>
      <c r="O121" s="60">
        <f t="shared" ref="O121:O152" si="70">+M121+N121</f>
        <v>963900</v>
      </c>
      <c r="P121" s="60">
        <f t="shared" ref="P121:P152" si="71">+O121*L121</f>
        <v>2891700</v>
      </c>
      <c r="R121" s="17">
        <v>3</v>
      </c>
      <c r="S121" s="62">
        <v>907200</v>
      </c>
      <c r="T121" s="62">
        <f t="shared" si="68"/>
        <v>172368</v>
      </c>
      <c r="U121" s="60">
        <f t="shared" ref="U121:U152" si="72">+S121+T121</f>
        <v>1079568</v>
      </c>
      <c r="V121" s="60">
        <f t="shared" ref="V121:V152" si="73">+U121*R121</f>
        <v>3238704</v>
      </c>
      <c r="X121" s="17">
        <v>3</v>
      </c>
      <c r="Y121" s="62">
        <v>961632</v>
      </c>
      <c r="Z121" s="62">
        <f t="shared" si="69"/>
        <v>182710.08000000002</v>
      </c>
      <c r="AA121" s="62">
        <f t="shared" ref="AA121:AA152" si="74">+Y121+Z121</f>
        <v>1144342.08</v>
      </c>
      <c r="AB121" s="62">
        <f t="shared" ref="AB121:AB152" si="75">+AA121*X121</f>
        <v>3433026.24</v>
      </c>
      <c r="AD121" s="96">
        <f t="shared" si="66"/>
        <v>963900</v>
      </c>
      <c r="AE121" s="96">
        <f t="shared" si="67"/>
        <v>1062603.3600000001</v>
      </c>
      <c r="AF121" s="96">
        <f t="shared" ref="AF121:AF152" si="76">+AD121</f>
        <v>963900</v>
      </c>
      <c r="AG121" s="2" t="s">
        <v>328</v>
      </c>
    </row>
    <row r="122" spans="2:33" ht="28.5" customHeight="1">
      <c r="B122" s="59">
        <v>74</v>
      </c>
      <c r="C122" s="118" t="s">
        <v>79</v>
      </c>
      <c r="D122" s="119" t="s">
        <v>79</v>
      </c>
      <c r="E122" s="119" t="s">
        <v>79</v>
      </c>
      <c r="F122" s="119" t="s">
        <v>79</v>
      </c>
      <c r="G122" s="119" t="s">
        <v>79</v>
      </c>
      <c r="H122" s="119" t="s">
        <v>79</v>
      </c>
      <c r="I122" s="119" t="s">
        <v>79</v>
      </c>
      <c r="J122" s="120" t="s">
        <v>79</v>
      </c>
      <c r="K122" s="17" t="s">
        <v>40</v>
      </c>
      <c r="L122" s="17">
        <v>1</v>
      </c>
      <c r="M122" s="63">
        <v>1050000</v>
      </c>
      <c r="N122" s="60">
        <f t="shared" si="65"/>
        <v>199500</v>
      </c>
      <c r="O122" s="60">
        <f t="shared" si="70"/>
        <v>1249500</v>
      </c>
      <c r="P122" s="60">
        <f t="shared" si="71"/>
        <v>1249500</v>
      </c>
      <c r="R122" s="17">
        <v>1</v>
      </c>
      <c r="S122" s="63">
        <v>1176000</v>
      </c>
      <c r="T122" s="60">
        <f t="shared" si="68"/>
        <v>223440</v>
      </c>
      <c r="U122" s="60">
        <f t="shared" si="72"/>
        <v>1399440</v>
      </c>
      <c r="V122" s="60">
        <f t="shared" si="73"/>
        <v>1399440</v>
      </c>
      <c r="X122" s="17">
        <v>1</v>
      </c>
      <c r="Y122" s="63">
        <v>1246560</v>
      </c>
      <c r="Z122" s="62">
        <f t="shared" si="69"/>
        <v>236846.4</v>
      </c>
      <c r="AA122" s="62">
        <f t="shared" si="74"/>
        <v>1483406.4</v>
      </c>
      <c r="AB122" s="62">
        <f t="shared" si="75"/>
        <v>1483406.4</v>
      </c>
      <c r="AD122" s="96">
        <f t="shared" si="66"/>
        <v>1249500</v>
      </c>
      <c r="AE122" s="96">
        <f t="shared" si="67"/>
        <v>1377448.8</v>
      </c>
      <c r="AF122" s="96">
        <f t="shared" si="76"/>
        <v>1249500</v>
      </c>
      <c r="AG122" s="2" t="s">
        <v>328</v>
      </c>
    </row>
    <row r="123" spans="2:33" ht="28.5" customHeight="1">
      <c r="B123" s="59">
        <v>75</v>
      </c>
      <c r="C123" s="118" t="s">
        <v>80</v>
      </c>
      <c r="D123" s="119" t="s">
        <v>80</v>
      </c>
      <c r="E123" s="119" t="s">
        <v>80</v>
      </c>
      <c r="F123" s="119" t="s">
        <v>80</v>
      </c>
      <c r="G123" s="119" t="s">
        <v>80</v>
      </c>
      <c r="H123" s="119" t="s">
        <v>80</v>
      </c>
      <c r="I123" s="119" t="s">
        <v>80</v>
      </c>
      <c r="J123" s="120" t="s">
        <v>80</v>
      </c>
      <c r="K123" s="17" t="s">
        <v>40</v>
      </c>
      <c r="L123" s="17">
        <v>2</v>
      </c>
      <c r="M123" s="63">
        <v>265000</v>
      </c>
      <c r="N123" s="60">
        <f t="shared" si="65"/>
        <v>50350</v>
      </c>
      <c r="O123" s="60">
        <f t="shared" si="70"/>
        <v>315350</v>
      </c>
      <c r="P123" s="60">
        <f t="shared" si="71"/>
        <v>630700</v>
      </c>
      <c r="R123" s="17">
        <v>2</v>
      </c>
      <c r="S123" s="63">
        <v>296800</v>
      </c>
      <c r="T123" s="60">
        <f t="shared" si="68"/>
        <v>56392</v>
      </c>
      <c r="U123" s="60">
        <f t="shared" si="72"/>
        <v>353192</v>
      </c>
      <c r="V123" s="60">
        <f t="shared" si="73"/>
        <v>706384</v>
      </c>
      <c r="X123" s="17">
        <v>2</v>
      </c>
      <c r="Y123" s="63">
        <v>314608</v>
      </c>
      <c r="Z123" s="62">
        <f t="shared" si="69"/>
        <v>59775.520000000004</v>
      </c>
      <c r="AA123" s="62">
        <f t="shared" si="74"/>
        <v>374383.52</v>
      </c>
      <c r="AB123" s="62">
        <f t="shared" si="75"/>
        <v>748767.04</v>
      </c>
      <c r="AD123" s="96">
        <f t="shared" si="66"/>
        <v>315350</v>
      </c>
      <c r="AE123" s="96">
        <f t="shared" si="67"/>
        <v>347641.84</v>
      </c>
      <c r="AF123" s="96">
        <f t="shared" si="76"/>
        <v>315350</v>
      </c>
      <c r="AG123" s="2" t="s">
        <v>328</v>
      </c>
    </row>
    <row r="124" spans="2:33" ht="28.5" customHeight="1">
      <c r="B124" s="59">
        <v>76</v>
      </c>
      <c r="C124" s="118" t="s">
        <v>83</v>
      </c>
      <c r="D124" s="119" t="s">
        <v>83</v>
      </c>
      <c r="E124" s="119" t="s">
        <v>83</v>
      </c>
      <c r="F124" s="119" t="s">
        <v>83</v>
      </c>
      <c r="G124" s="119" t="s">
        <v>83</v>
      </c>
      <c r="H124" s="119" t="s">
        <v>83</v>
      </c>
      <c r="I124" s="119" t="s">
        <v>83</v>
      </c>
      <c r="J124" s="120" t="s">
        <v>83</v>
      </c>
      <c r="K124" s="17" t="s">
        <v>40</v>
      </c>
      <c r="L124" s="17">
        <v>1</v>
      </c>
      <c r="M124" s="63">
        <v>250000</v>
      </c>
      <c r="N124" s="60">
        <f t="shared" si="65"/>
        <v>47500</v>
      </c>
      <c r="O124" s="60">
        <f t="shared" si="70"/>
        <v>297500</v>
      </c>
      <c r="P124" s="60">
        <f t="shared" si="71"/>
        <v>297500</v>
      </c>
      <c r="R124" s="17">
        <v>1</v>
      </c>
      <c r="S124" s="63">
        <v>280000</v>
      </c>
      <c r="T124" s="60">
        <f t="shared" si="68"/>
        <v>53200</v>
      </c>
      <c r="U124" s="60">
        <f t="shared" si="72"/>
        <v>333200</v>
      </c>
      <c r="V124" s="60">
        <f t="shared" si="73"/>
        <v>333200</v>
      </c>
      <c r="X124" s="17">
        <v>1</v>
      </c>
      <c r="Y124" s="63">
        <v>296800</v>
      </c>
      <c r="Z124" s="62">
        <f t="shared" si="69"/>
        <v>56392</v>
      </c>
      <c r="AA124" s="62">
        <f t="shared" si="74"/>
        <v>353192</v>
      </c>
      <c r="AB124" s="62">
        <f t="shared" si="75"/>
        <v>353192</v>
      </c>
      <c r="AD124" s="96">
        <f t="shared" si="66"/>
        <v>297500</v>
      </c>
      <c r="AE124" s="96">
        <f t="shared" si="67"/>
        <v>327964</v>
      </c>
      <c r="AF124" s="96">
        <f t="shared" si="76"/>
        <v>297500</v>
      </c>
      <c r="AG124" s="2" t="s">
        <v>328</v>
      </c>
    </row>
    <row r="125" spans="2:33" ht="28.5" customHeight="1">
      <c r="B125" s="59">
        <v>77</v>
      </c>
      <c r="C125" s="118" t="s">
        <v>84</v>
      </c>
      <c r="D125" s="119" t="s">
        <v>84</v>
      </c>
      <c r="E125" s="119" t="s">
        <v>84</v>
      </c>
      <c r="F125" s="119" t="s">
        <v>84</v>
      </c>
      <c r="G125" s="119" t="s">
        <v>84</v>
      </c>
      <c r="H125" s="119" t="s">
        <v>84</v>
      </c>
      <c r="I125" s="119" t="s">
        <v>84</v>
      </c>
      <c r="J125" s="120" t="s">
        <v>84</v>
      </c>
      <c r="K125" s="17" t="s">
        <v>40</v>
      </c>
      <c r="L125" s="17">
        <v>1</v>
      </c>
      <c r="M125" s="63">
        <v>235000</v>
      </c>
      <c r="N125" s="60">
        <f t="shared" si="65"/>
        <v>44650</v>
      </c>
      <c r="O125" s="60">
        <f t="shared" si="70"/>
        <v>279650</v>
      </c>
      <c r="P125" s="60">
        <f t="shared" si="71"/>
        <v>279650</v>
      </c>
      <c r="R125" s="17">
        <v>1</v>
      </c>
      <c r="S125" s="63">
        <v>263200</v>
      </c>
      <c r="T125" s="60">
        <f t="shared" si="68"/>
        <v>50008</v>
      </c>
      <c r="U125" s="60">
        <f t="shared" si="72"/>
        <v>313208</v>
      </c>
      <c r="V125" s="60">
        <f t="shared" si="73"/>
        <v>313208</v>
      </c>
      <c r="X125" s="17">
        <v>1</v>
      </c>
      <c r="Y125" s="63">
        <v>278992</v>
      </c>
      <c r="Z125" s="62">
        <f t="shared" si="69"/>
        <v>53008.480000000003</v>
      </c>
      <c r="AA125" s="62">
        <f t="shared" si="74"/>
        <v>332000.48</v>
      </c>
      <c r="AB125" s="62">
        <f t="shared" si="75"/>
        <v>332000.48</v>
      </c>
      <c r="AD125" s="96">
        <f t="shared" si="66"/>
        <v>279650</v>
      </c>
      <c r="AE125" s="96">
        <f t="shared" si="67"/>
        <v>308286.15999999997</v>
      </c>
      <c r="AF125" s="96">
        <f t="shared" si="76"/>
        <v>279650</v>
      </c>
      <c r="AG125" s="2" t="s">
        <v>328</v>
      </c>
    </row>
    <row r="126" spans="2:33" ht="28.5" customHeight="1">
      <c r="B126" s="59">
        <v>78</v>
      </c>
      <c r="C126" s="118" t="s">
        <v>69</v>
      </c>
      <c r="D126" s="119" t="s">
        <v>69</v>
      </c>
      <c r="E126" s="119" t="s">
        <v>69</v>
      </c>
      <c r="F126" s="119" t="s">
        <v>69</v>
      </c>
      <c r="G126" s="119" t="s">
        <v>69</v>
      </c>
      <c r="H126" s="119" t="s">
        <v>69</v>
      </c>
      <c r="I126" s="119" t="s">
        <v>69</v>
      </c>
      <c r="J126" s="120" t="s">
        <v>69</v>
      </c>
      <c r="K126" s="17" t="s">
        <v>40</v>
      </c>
      <c r="L126" s="17">
        <v>2</v>
      </c>
      <c r="M126" s="63">
        <v>658000</v>
      </c>
      <c r="N126" s="60">
        <f t="shared" si="65"/>
        <v>125020</v>
      </c>
      <c r="O126" s="60">
        <f t="shared" si="70"/>
        <v>783020</v>
      </c>
      <c r="P126" s="60">
        <f t="shared" si="71"/>
        <v>1566040</v>
      </c>
      <c r="R126" s="17">
        <v>2</v>
      </c>
      <c r="S126" s="63">
        <v>736960</v>
      </c>
      <c r="T126" s="60">
        <f t="shared" si="68"/>
        <v>140022.39999999999</v>
      </c>
      <c r="U126" s="60">
        <f t="shared" si="72"/>
        <v>876982.4</v>
      </c>
      <c r="V126" s="60">
        <f t="shared" si="73"/>
        <v>1753964.8</v>
      </c>
      <c r="X126" s="17">
        <v>2</v>
      </c>
      <c r="Y126" s="63">
        <v>781178</v>
      </c>
      <c r="Z126" s="62">
        <f t="shared" si="69"/>
        <v>148423.82</v>
      </c>
      <c r="AA126" s="62">
        <f t="shared" si="74"/>
        <v>929601.82000000007</v>
      </c>
      <c r="AB126" s="62">
        <f t="shared" si="75"/>
        <v>1859203.6400000001</v>
      </c>
      <c r="AD126" s="96">
        <f t="shared" si="66"/>
        <v>783020</v>
      </c>
      <c r="AE126" s="96">
        <f t="shared" si="67"/>
        <v>863201.40666666662</v>
      </c>
      <c r="AF126" s="96">
        <f t="shared" si="76"/>
        <v>783020</v>
      </c>
      <c r="AG126" s="2" t="s">
        <v>328</v>
      </c>
    </row>
    <row r="127" spans="2:33" ht="28.5" customHeight="1">
      <c r="B127" s="59">
        <v>79</v>
      </c>
      <c r="C127" s="118" t="s">
        <v>70</v>
      </c>
      <c r="D127" s="119" t="s">
        <v>70</v>
      </c>
      <c r="E127" s="119" t="s">
        <v>70</v>
      </c>
      <c r="F127" s="119" t="s">
        <v>70</v>
      </c>
      <c r="G127" s="119" t="s">
        <v>70</v>
      </c>
      <c r="H127" s="119" t="s">
        <v>70</v>
      </c>
      <c r="I127" s="119" t="s">
        <v>70</v>
      </c>
      <c r="J127" s="120" t="s">
        <v>70</v>
      </c>
      <c r="K127" s="17" t="s">
        <v>40</v>
      </c>
      <c r="L127" s="17">
        <v>4</v>
      </c>
      <c r="M127" s="63">
        <v>689000</v>
      </c>
      <c r="N127" s="60">
        <f t="shared" si="65"/>
        <v>130910</v>
      </c>
      <c r="O127" s="60">
        <f t="shared" si="70"/>
        <v>819910</v>
      </c>
      <c r="P127" s="60">
        <f t="shared" si="71"/>
        <v>3279640</v>
      </c>
      <c r="R127" s="17">
        <v>4</v>
      </c>
      <c r="S127" s="63">
        <v>771680</v>
      </c>
      <c r="T127" s="60">
        <f t="shared" si="68"/>
        <v>146619.20000000001</v>
      </c>
      <c r="U127" s="60">
        <f t="shared" si="72"/>
        <v>918299.2</v>
      </c>
      <c r="V127" s="60">
        <f t="shared" si="73"/>
        <v>3673196.8</v>
      </c>
      <c r="X127" s="17">
        <v>4</v>
      </c>
      <c r="Y127" s="63">
        <v>817981</v>
      </c>
      <c r="Z127" s="62">
        <f t="shared" si="69"/>
        <v>155416.39000000001</v>
      </c>
      <c r="AA127" s="62">
        <f t="shared" si="74"/>
        <v>973397.39</v>
      </c>
      <c r="AB127" s="62">
        <f t="shared" si="75"/>
        <v>3893589.56</v>
      </c>
      <c r="AD127" s="96">
        <f t="shared" si="66"/>
        <v>819910</v>
      </c>
      <c r="AE127" s="96">
        <f t="shared" si="67"/>
        <v>903868.86333333328</v>
      </c>
      <c r="AF127" s="96">
        <f t="shared" si="76"/>
        <v>819910</v>
      </c>
      <c r="AG127" s="2" t="s">
        <v>328</v>
      </c>
    </row>
    <row r="128" spans="2:33" ht="28.5" customHeight="1">
      <c r="B128" s="59">
        <v>80</v>
      </c>
      <c r="C128" s="118" t="s">
        <v>85</v>
      </c>
      <c r="D128" s="119" t="s">
        <v>85</v>
      </c>
      <c r="E128" s="119" t="s">
        <v>85</v>
      </c>
      <c r="F128" s="119" t="s">
        <v>85</v>
      </c>
      <c r="G128" s="119" t="s">
        <v>85</v>
      </c>
      <c r="H128" s="119" t="s">
        <v>85</v>
      </c>
      <c r="I128" s="119" t="s">
        <v>85</v>
      </c>
      <c r="J128" s="120" t="s">
        <v>85</v>
      </c>
      <c r="K128" s="17" t="s">
        <v>40</v>
      </c>
      <c r="L128" s="17">
        <v>2</v>
      </c>
      <c r="M128" s="63">
        <v>468000</v>
      </c>
      <c r="N128" s="60">
        <f t="shared" si="65"/>
        <v>88920</v>
      </c>
      <c r="O128" s="60">
        <f t="shared" si="70"/>
        <v>556920</v>
      </c>
      <c r="P128" s="60">
        <f t="shared" si="71"/>
        <v>1113840</v>
      </c>
      <c r="R128" s="17">
        <v>2</v>
      </c>
      <c r="S128" s="63">
        <v>524160</v>
      </c>
      <c r="T128" s="60">
        <f t="shared" si="68"/>
        <v>99590.399999999994</v>
      </c>
      <c r="U128" s="60">
        <f t="shared" si="72"/>
        <v>623750.40000000002</v>
      </c>
      <c r="V128" s="60">
        <f t="shared" si="73"/>
        <v>1247500.8</v>
      </c>
      <c r="X128" s="17">
        <v>2</v>
      </c>
      <c r="Y128" s="63">
        <v>555610</v>
      </c>
      <c r="Z128" s="62">
        <f t="shared" si="69"/>
        <v>105565.9</v>
      </c>
      <c r="AA128" s="62">
        <f t="shared" si="74"/>
        <v>661175.9</v>
      </c>
      <c r="AB128" s="62">
        <f t="shared" si="75"/>
        <v>1322351.8</v>
      </c>
      <c r="AD128" s="96">
        <f t="shared" si="66"/>
        <v>556920</v>
      </c>
      <c r="AE128" s="96">
        <f t="shared" si="67"/>
        <v>613948.7666666666</v>
      </c>
      <c r="AF128" s="96">
        <f t="shared" si="76"/>
        <v>556920</v>
      </c>
      <c r="AG128" s="2" t="s">
        <v>328</v>
      </c>
    </row>
    <row r="129" spans="2:33" ht="90.75" customHeight="1">
      <c r="B129" s="23"/>
      <c r="C129" s="157" t="s">
        <v>272</v>
      </c>
      <c r="D129" s="158"/>
      <c r="E129" s="158"/>
      <c r="F129" s="158"/>
      <c r="G129" s="158"/>
      <c r="H129" s="158"/>
      <c r="I129" s="158"/>
      <c r="J129" s="147"/>
      <c r="K129" s="31"/>
      <c r="L129" s="31"/>
      <c r="M129" s="24"/>
      <c r="N129" s="24"/>
      <c r="O129" s="60">
        <f t="shared" si="70"/>
        <v>0</v>
      </c>
      <c r="P129" s="24"/>
      <c r="R129" s="31"/>
      <c r="S129" s="24"/>
      <c r="T129" s="24"/>
      <c r="U129" s="24"/>
      <c r="V129" s="24"/>
      <c r="X129" s="29"/>
      <c r="Y129" s="30"/>
      <c r="Z129" s="30"/>
      <c r="AA129" s="30"/>
      <c r="AB129" s="30"/>
      <c r="AD129" s="96"/>
      <c r="AE129" s="96"/>
      <c r="AF129" s="96"/>
    </row>
    <row r="130" spans="2:33" ht="28.5" customHeight="1">
      <c r="B130" s="59">
        <v>81</v>
      </c>
      <c r="C130" s="118" t="s">
        <v>25</v>
      </c>
      <c r="D130" s="119" t="s">
        <v>25</v>
      </c>
      <c r="E130" s="119" t="s">
        <v>25</v>
      </c>
      <c r="F130" s="119" t="s">
        <v>25</v>
      </c>
      <c r="G130" s="119" t="s">
        <v>25</v>
      </c>
      <c r="H130" s="119" t="s">
        <v>25</v>
      </c>
      <c r="I130" s="119" t="s">
        <v>25</v>
      </c>
      <c r="J130" s="120" t="s">
        <v>25</v>
      </c>
      <c r="K130" s="17" t="s">
        <v>12</v>
      </c>
      <c r="L130" s="17">
        <v>1</v>
      </c>
      <c r="M130" s="60">
        <v>2980000</v>
      </c>
      <c r="N130" s="60">
        <f t="shared" ref="N130:N139" si="77">+M130*19%</f>
        <v>566200</v>
      </c>
      <c r="O130" s="60">
        <f t="shared" si="70"/>
        <v>3546200</v>
      </c>
      <c r="P130" s="60">
        <f t="shared" si="71"/>
        <v>3546200</v>
      </c>
      <c r="R130" s="17">
        <v>1</v>
      </c>
      <c r="S130" s="61">
        <v>840000</v>
      </c>
      <c r="T130" s="60">
        <f t="shared" ref="T130" si="78">+S130*19%</f>
        <v>159600</v>
      </c>
      <c r="U130" s="60">
        <f t="shared" si="72"/>
        <v>999600</v>
      </c>
      <c r="V130" s="60">
        <f t="shared" si="73"/>
        <v>999600</v>
      </c>
      <c r="X130" s="17">
        <v>1</v>
      </c>
      <c r="Y130" s="63">
        <v>890400</v>
      </c>
      <c r="Z130" s="62">
        <f t="shared" ref="Z130" si="79">+Y130*19%</f>
        <v>169176</v>
      </c>
      <c r="AA130" s="62">
        <f t="shared" si="74"/>
        <v>1059576</v>
      </c>
      <c r="AB130" s="62">
        <f t="shared" si="75"/>
        <v>1059576</v>
      </c>
      <c r="AD130" s="96">
        <f t="shared" ref="AD130:AD139" si="80">MIN(O130,U130,AA130)</f>
        <v>999600</v>
      </c>
      <c r="AE130" s="96">
        <f t="shared" ref="AE130:AE139" si="81">AVERAGE(O130,U130,AA130)</f>
        <v>1868458.6666666667</v>
      </c>
      <c r="AF130" s="96">
        <f t="shared" si="76"/>
        <v>999600</v>
      </c>
      <c r="AG130" s="2" t="s">
        <v>328</v>
      </c>
    </row>
    <row r="131" spans="2:33" ht="28.5" customHeight="1">
      <c r="B131" s="27">
        <v>82</v>
      </c>
      <c r="C131" s="118" t="s">
        <v>273</v>
      </c>
      <c r="D131" s="119" t="s">
        <v>273</v>
      </c>
      <c r="E131" s="119" t="s">
        <v>273</v>
      </c>
      <c r="F131" s="119" t="s">
        <v>273</v>
      </c>
      <c r="G131" s="119" t="s">
        <v>273</v>
      </c>
      <c r="H131" s="119" t="s">
        <v>273</v>
      </c>
      <c r="I131" s="119" t="s">
        <v>273</v>
      </c>
      <c r="J131" s="120" t="s">
        <v>273</v>
      </c>
      <c r="K131" s="26" t="s">
        <v>40</v>
      </c>
      <c r="L131" s="26">
        <v>2</v>
      </c>
      <c r="M131" s="60">
        <v>1963500</v>
      </c>
      <c r="N131" s="60">
        <f t="shared" si="77"/>
        <v>373065</v>
      </c>
      <c r="O131" s="60">
        <f t="shared" si="70"/>
        <v>2336565</v>
      </c>
      <c r="P131" s="60">
        <f t="shared" si="71"/>
        <v>4673130</v>
      </c>
      <c r="R131" s="26">
        <v>2</v>
      </c>
      <c r="S131" s="60">
        <v>2408000</v>
      </c>
      <c r="T131" s="60">
        <f>+S131*19%</f>
        <v>457520</v>
      </c>
      <c r="U131" s="60">
        <f t="shared" si="72"/>
        <v>2865520</v>
      </c>
      <c r="V131" s="60">
        <f t="shared" si="73"/>
        <v>5731040</v>
      </c>
      <c r="X131" s="26">
        <v>2</v>
      </c>
      <c r="Y131" s="62">
        <v>2705629</v>
      </c>
      <c r="Z131" s="62">
        <f>+Y131*19%</f>
        <v>514069.51</v>
      </c>
      <c r="AA131" s="62">
        <f t="shared" si="74"/>
        <v>3219698.51</v>
      </c>
      <c r="AB131" s="62">
        <f t="shared" si="75"/>
        <v>6439397.0199999996</v>
      </c>
      <c r="AD131" s="96">
        <f t="shared" si="80"/>
        <v>2336565</v>
      </c>
      <c r="AE131" s="96">
        <f t="shared" si="81"/>
        <v>2807261.17</v>
      </c>
      <c r="AF131" s="96">
        <f t="shared" si="76"/>
        <v>2336565</v>
      </c>
      <c r="AG131" s="2" t="s">
        <v>328</v>
      </c>
    </row>
    <row r="132" spans="2:33" ht="28.5" customHeight="1">
      <c r="B132" s="52">
        <v>83</v>
      </c>
      <c r="C132" s="118" t="s">
        <v>274</v>
      </c>
      <c r="D132" s="119" t="s">
        <v>274</v>
      </c>
      <c r="E132" s="119" t="s">
        <v>274</v>
      </c>
      <c r="F132" s="119" t="s">
        <v>274</v>
      </c>
      <c r="G132" s="119" t="s">
        <v>274</v>
      </c>
      <c r="H132" s="119" t="s">
        <v>274</v>
      </c>
      <c r="I132" s="119" t="s">
        <v>274</v>
      </c>
      <c r="J132" s="120" t="s">
        <v>274</v>
      </c>
      <c r="K132" s="50" t="s">
        <v>40</v>
      </c>
      <c r="L132" s="50">
        <v>9</v>
      </c>
      <c r="M132" s="60">
        <v>1963500</v>
      </c>
      <c r="N132" s="60">
        <f t="shared" si="77"/>
        <v>373065</v>
      </c>
      <c r="O132" s="60">
        <f t="shared" si="70"/>
        <v>2336565</v>
      </c>
      <c r="P132" s="60">
        <f t="shared" si="71"/>
        <v>21029085</v>
      </c>
      <c r="R132" s="50">
        <v>9</v>
      </c>
      <c r="S132" s="60">
        <v>2199120</v>
      </c>
      <c r="T132" s="60">
        <f>+S132*19%</f>
        <v>417832.8</v>
      </c>
      <c r="U132" s="60">
        <f t="shared" si="72"/>
        <v>2616952.7999999998</v>
      </c>
      <c r="V132" s="60">
        <f t="shared" si="73"/>
        <v>23552575.199999999</v>
      </c>
      <c r="X132" s="50">
        <v>9</v>
      </c>
      <c r="Y132" s="62">
        <v>2470931</v>
      </c>
      <c r="Z132" s="62">
        <f>+Y132*19%</f>
        <v>469476.89</v>
      </c>
      <c r="AA132" s="62">
        <f t="shared" si="74"/>
        <v>2940407.89</v>
      </c>
      <c r="AB132" s="62">
        <f t="shared" si="75"/>
        <v>26463671.010000002</v>
      </c>
      <c r="AD132" s="96">
        <f t="shared" si="80"/>
        <v>2336565</v>
      </c>
      <c r="AE132" s="96">
        <f t="shared" si="81"/>
        <v>2631308.563333333</v>
      </c>
      <c r="AF132" s="96">
        <f t="shared" si="76"/>
        <v>2336565</v>
      </c>
      <c r="AG132" s="2" t="s">
        <v>328</v>
      </c>
    </row>
    <row r="133" spans="2:33" ht="28.5" customHeight="1">
      <c r="B133" s="59">
        <v>84</v>
      </c>
      <c r="C133" s="118" t="s">
        <v>63</v>
      </c>
      <c r="D133" s="119" t="s">
        <v>63</v>
      </c>
      <c r="E133" s="119" t="s">
        <v>63</v>
      </c>
      <c r="F133" s="119" t="s">
        <v>63</v>
      </c>
      <c r="G133" s="119" t="s">
        <v>63</v>
      </c>
      <c r="H133" s="119" t="s">
        <v>63</v>
      </c>
      <c r="I133" s="119" t="s">
        <v>63</v>
      </c>
      <c r="J133" s="120" t="s">
        <v>63</v>
      </c>
      <c r="K133" s="17" t="s">
        <v>40</v>
      </c>
      <c r="L133" s="17">
        <v>50</v>
      </c>
      <c r="M133" s="62">
        <v>32500</v>
      </c>
      <c r="N133" s="60">
        <f t="shared" si="77"/>
        <v>6175</v>
      </c>
      <c r="O133" s="60">
        <f t="shared" si="70"/>
        <v>38675</v>
      </c>
      <c r="P133" s="60">
        <f t="shared" si="71"/>
        <v>1933750</v>
      </c>
      <c r="R133" s="17">
        <v>50</v>
      </c>
      <c r="S133" s="62">
        <v>36400</v>
      </c>
      <c r="T133" s="60">
        <f t="shared" ref="T133:T139" si="82">+S133*19%</f>
        <v>6916</v>
      </c>
      <c r="U133" s="60">
        <f t="shared" si="72"/>
        <v>43316</v>
      </c>
      <c r="V133" s="60">
        <f t="shared" si="73"/>
        <v>2165800</v>
      </c>
      <c r="X133" s="17">
        <v>50</v>
      </c>
      <c r="Y133" s="63">
        <v>38584</v>
      </c>
      <c r="Z133" s="62">
        <f t="shared" ref="Z133:Z139" si="83">+Y133*19%</f>
        <v>7330.96</v>
      </c>
      <c r="AA133" s="62">
        <f t="shared" si="74"/>
        <v>45914.96</v>
      </c>
      <c r="AB133" s="62">
        <f t="shared" si="75"/>
        <v>2295748</v>
      </c>
      <c r="AD133" s="96">
        <f t="shared" si="80"/>
        <v>38675</v>
      </c>
      <c r="AE133" s="96">
        <f t="shared" si="81"/>
        <v>42635.32</v>
      </c>
      <c r="AF133" s="96">
        <f t="shared" si="76"/>
        <v>38675</v>
      </c>
      <c r="AG133" s="2" t="s">
        <v>328</v>
      </c>
    </row>
    <row r="134" spans="2:33" ht="28.5" customHeight="1">
      <c r="B134" s="59">
        <v>85</v>
      </c>
      <c r="C134" s="118" t="s">
        <v>72</v>
      </c>
      <c r="D134" s="119" t="s">
        <v>72</v>
      </c>
      <c r="E134" s="119" t="s">
        <v>72</v>
      </c>
      <c r="F134" s="119" t="s">
        <v>72</v>
      </c>
      <c r="G134" s="119" t="s">
        <v>72</v>
      </c>
      <c r="H134" s="119" t="s">
        <v>72</v>
      </c>
      <c r="I134" s="119" t="s">
        <v>72</v>
      </c>
      <c r="J134" s="120" t="s">
        <v>72</v>
      </c>
      <c r="K134" s="17" t="s">
        <v>12</v>
      </c>
      <c r="L134" s="17">
        <v>1</v>
      </c>
      <c r="M134" s="62">
        <v>830600</v>
      </c>
      <c r="N134" s="60">
        <f t="shared" si="77"/>
        <v>157814</v>
      </c>
      <c r="O134" s="60">
        <f t="shared" si="70"/>
        <v>988414</v>
      </c>
      <c r="P134" s="60">
        <f t="shared" si="71"/>
        <v>988414</v>
      </c>
      <c r="R134" s="17">
        <v>1</v>
      </c>
      <c r="S134" s="62">
        <v>930272</v>
      </c>
      <c r="T134" s="60">
        <f t="shared" si="82"/>
        <v>176751.68</v>
      </c>
      <c r="U134" s="60">
        <f t="shared" si="72"/>
        <v>1107023.68</v>
      </c>
      <c r="V134" s="60">
        <f t="shared" si="73"/>
        <v>1107023.68</v>
      </c>
      <c r="X134" s="17">
        <v>1</v>
      </c>
      <c r="Y134" s="63">
        <v>829259</v>
      </c>
      <c r="Z134" s="62">
        <f t="shared" si="83"/>
        <v>157559.21</v>
      </c>
      <c r="AA134" s="62">
        <f t="shared" si="74"/>
        <v>986818.21</v>
      </c>
      <c r="AB134" s="62">
        <f t="shared" si="75"/>
        <v>986818.21</v>
      </c>
      <c r="AD134" s="96">
        <f t="shared" si="80"/>
        <v>986818.21</v>
      </c>
      <c r="AE134" s="96">
        <f t="shared" si="81"/>
        <v>1027418.6299999999</v>
      </c>
      <c r="AF134" s="96">
        <f t="shared" si="76"/>
        <v>986818.21</v>
      </c>
      <c r="AG134" s="2" t="s">
        <v>328</v>
      </c>
    </row>
    <row r="135" spans="2:33" ht="28.5" customHeight="1">
      <c r="B135" s="59">
        <v>86</v>
      </c>
      <c r="C135" s="118" t="s">
        <v>26</v>
      </c>
      <c r="D135" s="119" t="s">
        <v>26</v>
      </c>
      <c r="E135" s="119" t="s">
        <v>26</v>
      </c>
      <c r="F135" s="119" t="s">
        <v>26</v>
      </c>
      <c r="G135" s="119" t="s">
        <v>26</v>
      </c>
      <c r="H135" s="119" t="s">
        <v>26</v>
      </c>
      <c r="I135" s="119" t="s">
        <v>26</v>
      </c>
      <c r="J135" s="120" t="s">
        <v>26</v>
      </c>
      <c r="K135" s="17" t="s">
        <v>7</v>
      </c>
      <c r="L135" s="17">
        <v>4</v>
      </c>
      <c r="M135" s="62">
        <v>1350000</v>
      </c>
      <c r="N135" s="60">
        <f t="shared" si="77"/>
        <v>256500</v>
      </c>
      <c r="O135" s="60">
        <f t="shared" si="70"/>
        <v>1606500</v>
      </c>
      <c r="P135" s="60">
        <f t="shared" si="71"/>
        <v>6426000</v>
      </c>
      <c r="R135" s="17">
        <v>4</v>
      </c>
      <c r="S135" s="63">
        <v>630560</v>
      </c>
      <c r="T135" s="60">
        <f t="shared" si="82"/>
        <v>119806.39999999999</v>
      </c>
      <c r="U135" s="60">
        <f t="shared" si="72"/>
        <v>750366.4</v>
      </c>
      <c r="V135" s="60">
        <f t="shared" si="73"/>
        <v>3001465.6</v>
      </c>
      <c r="X135" s="17">
        <v>4</v>
      </c>
      <c r="Y135" s="62">
        <v>1602720</v>
      </c>
      <c r="Z135" s="62">
        <f t="shared" si="83"/>
        <v>304516.8</v>
      </c>
      <c r="AA135" s="62">
        <f t="shared" si="74"/>
        <v>1907236.8</v>
      </c>
      <c r="AB135" s="62">
        <f t="shared" si="75"/>
        <v>7628947.2000000002</v>
      </c>
      <c r="AD135" s="96">
        <f t="shared" si="80"/>
        <v>750366.4</v>
      </c>
      <c r="AE135" s="96">
        <f t="shared" si="81"/>
        <v>1421367.7333333334</v>
      </c>
      <c r="AF135" s="96">
        <f t="shared" si="76"/>
        <v>750366.4</v>
      </c>
      <c r="AG135" s="2" t="s">
        <v>328</v>
      </c>
    </row>
    <row r="136" spans="2:33" ht="28.5" customHeight="1">
      <c r="B136" s="59">
        <v>87</v>
      </c>
      <c r="C136" s="118" t="s">
        <v>217</v>
      </c>
      <c r="D136" s="119" t="s">
        <v>217</v>
      </c>
      <c r="E136" s="119" t="s">
        <v>217</v>
      </c>
      <c r="F136" s="119" t="s">
        <v>217</v>
      </c>
      <c r="G136" s="119" t="s">
        <v>217</v>
      </c>
      <c r="H136" s="119" t="s">
        <v>217</v>
      </c>
      <c r="I136" s="119" t="s">
        <v>217</v>
      </c>
      <c r="J136" s="120" t="s">
        <v>217</v>
      </c>
      <c r="K136" s="17" t="s">
        <v>40</v>
      </c>
      <c r="L136" s="17">
        <v>3</v>
      </c>
      <c r="M136" s="62">
        <v>810000</v>
      </c>
      <c r="N136" s="60">
        <f t="shared" si="77"/>
        <v>153900</v>
      </c>
      <c r="O136" s="60">
        <f t="shared" si="70"/>
        <v>963900</v>
      </c>
      <c r="P136" s="60">
        <f t="shared" si="71"/>
        <v>2891700</v>
      </c>
      <c r="R136" s="17">
        <v>3</v>
      </c>
      <c r="S136" s="62">
        <v>907200</v>
      </c>
      <c r="T136" s="62">
        <f t="shared" si="82"/>
        <v>172368</v>
      </c>
      <c r="U136" s="60">
        <f t="shared" si="72"/>
        <v>1079568</v>
      </c>
      <c r="V136" s="60">
        <f t="shared" si="73"/>
        <v>3238704</v>
      </c>
      <c r="X136" s="17">
        <v>3</v>
      </c>
      <c r="Y136" s="62">
        <v>961632</v>
      </c>
      <c r="Z136" s="62">
        <f t="shared" si="83"/>
        <v>182710.08000000002</v>
      </c>
      <c r="AA136" s="62">
        <f t="shared" si="74"/>
        <v>1144342.08</v>
      </c>
      <c r="AB136" s="62">
        <f t="shared" si="75"/>
        <v>3433026.24</v>
      </c>
      <c r="AD136" s="96">
        <f t="shared" si="80"/>
        <v>963900</v>
      </c>
      <c r="AE136" s="96">
        <f t="shared" si="81"/>
        <v>1062603.3600000001</v>
      </c>
      <c r="AF136" s="96">
        <f t="shared" si="76"/>
        <v>963900</v>
      </c>
      <c r="AG136" s="2" t="s">
        <v>328</v>
      </c>
    </row>
    <row r="137" spans="2:33" ht="28.5" customHeight="1">
      <c r="B137" s="59">
        <v>88</v>
      </c>
      <c r="C137" s="118" t="s">
        <v>24</v>
      </c>
      <c r="D137" s="119" t="s">
        <v>24</v>
      </c>
      <c r="E137" s="119" t="s">
        <v>24</v>
      </c>
      <c r="F137" s="119" t="s">
        <v>24</v>
      </c>
      <c r="G137" s="119" t="s">
        <v>24</v>
      </c>
      <c r="H137" s="119" t="s">
        <v>24</v>
      </c>
      <c r="I137" s="119" t="s">
        <v>24</v>
      </c>
      <c r="J137" s="120" t="s">
        <v>24</v>
      </c>
      <c r="K137" s="17" t="s">
        <v>15</v>
      </c>
      <c r="L137" s="17">
        <v>1</v>
      </c>
      <c r="M137" s="62">
        <v>12600000</v>
      </c>
      <c r="N137" s="60">
        <f t="shared" si="77"/>
        <v>2394000</v>
      </c>
      <c r="O137" s="60">
        <f t="shared" si="70"/>
        <v>14994000</v>
      </c>
      <c r="P137" s="60">
        <f t="shared" si="71"/>
        <v>14994000</v>
      </c>
      <c r="R137" s="17">
        <v>1</v>
      </c>
      <c r="S137" s="76">
        <v>14112000</v>
      </c>
      <c r="T137" s="76">
        <f t="shared" si="82"/>
        <v>2681280</v>
      </c>
      <c r="U137" s="60">
        <f t="shared" si="72"/>
        <v>16793280</v>
      </c>
      <c r="V137" s="60">
        <f t="shared" si="73"/>
        <v>16793280</v>
      </c>
      <c r="X137" s="17">
        <v>1</v>
      </c>
      <c r="Y137" s="62">
        <v>14958720</v>
      </c>
      <c r="Z137" s="62">
        <f t="shared" si="83"/>
        <v>2842156.8</v>
      </c>
      <c r="AA137" s="62">
        <f t="shared" si="74"/>
        <v>17800876.800000001</v>
      </c>
      <c r="AB137" s="62">
        <f t="shared" si="75"/>
        <v>17800876.800000001</v>
      </c>
      <c r="AD137" s="96">
        <f t="shared" si="80"/>
        <v>14994000</v>
      </c>
      <c r="AE137" s="96">
        <f t="shared" si="81"/>
        <v>16529385.6</v>
      </c>
      <c r="AF137" s="96">
        <f t="shared" si="76"/>
        <v>14994000</v>
      </c>
      <c r="AG137" s="2" t="s">
        <v>328</v>
      </c>
    </row>
    <row r="138" spans="2:33" ht="28.5" customHeight="1">
      <c r="B138" s="59">
        <v>89</v>
      </c>
      <c r="C138" s="118" t="s">
        <v>74</v>
      </c>
      <c r="D138" s="119" t="s">
        <v>74</v>
      </c>
      <c r="E138" s="119" t="s">
        <v>74</v>
      </c>
      <c r="F138" s="119" t="s">
        <v>74</v>
      </c>
      <c r="G138" s="119" t="s">
        <v>74</v>
      </c>
      <c r="H138" s="119" t="s">
        <v>74</v>
      </c>
      <c r="I138" s="119" t="s">
        <v>74</v>
      </c>
      <c r="J138" s="120" t="s">
        <v>74</v>
      </c>
      <c r="K138" s="17" t="s">
        <v>12</v>
      </c>
      <c r="L138" s="17">
        <v>1</v>
      </c>
      <c r="M138" s="62">
        <v>560000</v>
      </c>
      <c r="N138" s="60">
        <f t="shared" si="77"/>
        <v>106400</v>
      </c>
      <c r="O138" s="60">
        <f t="shared" si="70"/>
        <v>666400</v>
      </c>
      <c r="P138" s="60">
        <f t="shared" si="71"/>
        <v>666400</v>
      </c>
      <c r="R138" s="17">
        <v>1</v>
      </c>
      <c r="S138" s="62">
        <v>627200</v>
      </c>
      <c r="T138" s="60">
        <f t="shared" si="82"/>
        <v>119168</v>
      </c>
      <c r="U138" s="60">
        <f t="shared" si="72"/>
        <v>746368</v>
      </c>
      <c r="V138" s="60">
        <f t="shared" si="73"/>
        <v>746368</v>
      </c>
      <c r="X138" s="17">
        <v>1</v>
      </c>
      <c r="Y138" s="62">
        <v>664832</v>
      </c>
      <c r="Z138" s="62">
        <f t="shared" si="83"/>
        <v>126318.08</v>
      </c>
      <c r="AA138" s="62">
        <f t="shared" si="74"/>
        <v>791150.07999999996</v>
      </c>
      <c r="AB138" s="62">
        <f t="shared" si="75"/>
        <v>791150.07999999996</v>
      </c>
      <c r="AD138" s="96">
        <f t="shared" si="80"/>
        <v>666400</v>
      </c>
      <c r="AE138" s="96">
        <f t="shared" si="81"/>
        <v>734639.36</v>
      </c>
      <c r="AF138" s="96">
        <f t="shared" si="76"/>
        <v>666400</v>
      </c>
      <c r="AG138" s="2" t="s">
        <v>328</v>
      </c>
    </row>
    <row r="139" spans="2:33" ht="28.5" customHeight="1">
      <c r="B139" s="59">
        <v>90</v>
      </c>
      <c r="C139" s="118" t="s">
        <v>75</v>
      </c>
      <c r="D139" s="119" t="s">
        <v>75</v>
      </c>
      <c r="E139" s="119" t="s">
        <v>75</v>
      </c>
      <c r="F139" s="119" t="s">
        <v>75</v>
      </c>
      <c r="G139" s="119" t="s">
        <v>75</v>
      </c>
      <c r="H139" s="119" t="s">
        <v>75</v>
      </c>
      <c r="I139" s="119" t="s">
        <v>75</v>
      </c>
      <c r="J139" s="120" t="s">
        <v>75</v>
      </c>
      <c r="K139" s="17" t="s">
        <v>40</v>
      </c>
      <c r="L139" s="17">
        <v>1</v>
      </c>
      <c r="M139" s="62">
        <v>360000</v>
      </c>
      <c r="N139" s="60">
        <f t="shared" si="77"/>
        <v>68400</v>
      </c>
      <c r="O139" s="60">
        <f t="shared" si="70"/>
        <v>428400</v>
      </c>
      <c r="P139" s="60">
        <f t="shared" si="71"/>
        <v>428400</v>
      </c>
      <c r="R139" s="17">
        <v>1</v>
      </c>
      <c r="S139" s="62">
        <v>403200</v>
      </c>
      <c r="T139" s="60">
        <f t="shared" si="82"/>
        <v>76608</v>
      </c>
      <c r="U139" s="60">
        <f t="shared" si="72"/>
        <v>479808</v>
      </c>
      <c r="V139" s="60">
        <f t="shared" si="73"/>
        <v>479808</v>
      </c>
      <c r="X139" s="17">
        <v>1</v>
      </c>
      <c r="Y139" s="62">
        <v>427392</v>
      </c>
      <c r="Z139" s="62">
        <f t="shared" si="83"/>
        <v>81204.479999999996</v>
      </c>
      <c r="AA139" s="62">
        <f t="shared" si="74"/>
        <v>508596.47999999998</v>
      </c>
      <c r="AB139" s="62">
        <f t="shared" si="75"/>
        <v>508596.47999999998</v>
      </c>
      <c r="AD139" s="96">
        <f t="shared" si="80"/>
        <v>428400</v>
      </c>
      <c r="AE139" s="96">
        <f t="shared" si="81"/>
        <v>472268.16</v>
      </c>
      <c r="AF139" s="96">
        <f t="shared" si="76"/>
        <v>428400</v>
      </c>
      <c r="AG139" s="2" t="s">
        <v>328</v>
      </c>
    </row>
    <row r="140" spans="2:33" ht="84" customHeight="1">
      <c r="B140" s="23"/>
      <c r="C140" s="157" t="s">
        <v>46</v>
      </c>
      <c r="D140" s="158"/>
      <c r="E140" s="158"/>
      <c r="F140" s="158"/>
      <c r="G140" s="158"/>
      <c r="H140" s="158"/>
      <c r="I140" s="158"/>
      <c r="J140" s="147"/>
      <c r="K140" s="31"/>
      <c r="L140" s="31"/>
      <c r="M140" s="24"/>
      <c r="N140" s="24"/>
      <c r="O140" s="60">
        <f t="shared" si="70"/>
        <v>0</v>
      </c>
      <c r="P140" s="24"/>
      <c r="R140" s="31"/>
      <c r="S140" s="24"/>
      <c r="T140" s="24"/>
      <c r="U140" s="24"/>
      <c r="V140" s="24"/>
      <c r="X140" s="29"/>
      <c r="Y140" s="30"/>
      <c r="Z140" s="30"/>
      <c r="AA140" s="30"/>
      <c r="AB140" s="30"/>
      <c r="AD140" s="96"/>
      <c r="AE140" s="96"/>
      <c r="AF140" s="96"/>
    </row>
    <row r="141" spans="2:33" ht="28.5" customHeight="1">
      <c r="B141" s="27">
        <v>91</v>
      </c>
      <c r="C141" s="118" t="s">
        <v>275</v>
      </c>
      <c r="D141" s="119" t="s">
        <v>275</v>
      </c>
      <c r="E141" s="119" t="s">
        <v>275</v>
      </c>
      <c r="F141" s="119" t="s">
        <v>275</v>
      </c>
      <c r="G141" s="119" t="s">
        <v>275</v>
      </c>
      <c r="H141" s="119" t="s">
        <v>275</v>
      </c>
      <c r="I141" s="119" t="s">
        <v>275</v>
      </c>
      <c r="J141" s="120" t="s">
        <v>275</v>
      </c>
      <c r="K141" s="26" t="s">
        <v>40</v>
      </c>
      <c r="L141" s="26">
        <v>2</v>
      </c>
      <c r="M141" s="60">
        <v>1963500</v>
      </c>
      <c r="N141" s="60">
        <f t="shared" ref="N141:N147" si="84">+M141*19%</f>
        <v>373065</v>
      </c>
      <c r="O141" s="60">
        <f t="shared" si="70"/>
        <v>2336565</v>
      </c>
      <c r="P141" s="60">
        <f t="shared" si="71"/>
        <v>4673130</v>
      </c>
      <c r="R141" s="26">
        <v>2</v>
      </c>
      <c r="S141" s="60">
        <v>2408000</v>
      </c>
      <c r="T141" s="60">
        <f>+S141*19%</f>
        <v>457520</v>
      </c>
      <c r="U141" s="60">
        <f t="shared" si="72"/>
        <v>2865520</v>
      </c>
      <c r="V141" s="60">
        <f t="shared" si="73"/>
        <v>5731040</v>
      </c>
      <c r="X141" s="26">
        <v>2</v>
      </c>
      <c r="Y141" s="62">
        <v>2705629</v>
      </c>
      <c r="Z141" s="62">
        <f>+Y141*19%</f>
        <v>514069.51</v>
      </c>
      <c r="AA141" s="62">
        <f t="shared" si="74"/>
        <v>3219698.51</v>
      </c>
      <c r="AB141" s="62">
        <f t="shared" si="75"/>
        <v>6439397.0199999996</v>
      </c>
      <c r="AD141" s="96">
        <f t="shared" ref="AD141:AD147" si="85">MIN(O141,U141,AA141)</f>
        <v>2336565</v>
      </c>
      <c r="AE141" s="96">
        <f t="shared" ref="AE141:AE147" si="86">AVERAGE(O141,U141,AA141)</f>
        <v>2807261.17</v>
      </c>
      <c r="AF141" s="96">
        <f t="shared" si="76"/>
        <v>2336565</v>
      </c>
      <c r="AG141" s="2" t="s">
        <v>328</v>
      </c>
    </row>
    <row r="142" spans="2:33" ht="28.5" customHeight="1">
      <c r="B142" s="52">
        <v>92</v>
      </c>
      <c r="C142" s="118" t="s">
        <v>274</v>
      </c>
      <c r="D142" s="119" t="s">
        <v>274</v>
      </c>
      <c r="E142" s="119" t="s">
        <v>274</v>
      </c>
      <c r="F142" s="119" t="s">
        <v>274</v>
      </c>
      <c r="G142" s="119" t="s">
        <v>274</v>
      </c>
      <c r="H142" s="119" t="s">
        <v>274</v>
      </c>
      <c r="I142" s="119" t="s">
        <v>274</v>
      </c>
      <c r="J142" s="120" t="s">
        <v>274</v>
      </c>
      <c r="K142" s="50" t="s">
        <v>40</v>
      </c>
      <c r="L142" s="50">
        <v>9</v>
      </c>
      <c r="M142" s="60">
        <v>1963500</v>
      </c>
      <c r="N142" s="60">
        <f t="shared" si="84"/>
        <v>373065</v>
      </c>
      <c r="O142" s="60">
        <f t="shared" si="70"/>
        <v>2336565</v>
      </c>
      <c r="P142" s="60">
        <f t="shared" si="71"/>
        <v>21029085</v>
      </c>
      <c r="R142" s="50">
        <v>9</v>
      </c>
      <c r="S142" s="60">
        <v>2199120</v>
      </c>
      <c r="T142" s="60">
        <f>+S142*19%</f>
        <v>417832.8</v>
      </c>
      <c r="U142" s="60">
        <f t="shared" si="72"/>
        <v>2616952.7999999998</v>
      </c>
      <c r="V142" s="60">
        <f t="shared" si="73"/>
        <v>23552575.199999999</v>
      </c>
      <c r="X142" s="50">
        <v>9</v>
      </c>
      <c r="Y142" s="62">
        <v>2470931</v>
      </c>
      <c r="Z142" s="62">
        <f>+Y142*19%</f>
        <v>469476.89</v>
      </c>
      <c r="AA142" s="62">
        <f t="shared" si="74"/>
        <v>2940407.89</v>
      </c>
      <c r="AB142" s="62">
        <f t="shared" si="75"/>
        <v>26463671.010000002</v>
      </c>
      <c r="AD142" s="96">
        <f t="shared" si="85"/>
        <v>2336565</v>
      </c>
      <c r="AE142" s="96">
        <f t="shared" si="86"/>
        <v>2631308.563333333</v>
      </c>
      <c r="AF142" s="96">
        <f t="shared" si="76"/>
        <v>2336565</v>
      </c>
      <c r="AG142" s="2" t="s">
        <v>328</v>
      </c>
    </row>
    <row r="143" spans="2:33" ht="28.5" customHeight="1">
      <c r="B143" s="59">
        <v>93</v>
      </c>
      <c r="C143" s="118" t="s">
        <v>63</v>
      </c>
      <c r="D143" s="119" t="s">
        <v>63</v>
      </c>
      <c r="E143" s="119" t="s">
        <v>63</v>
      </c>
      <c r="F143" s="119" t="s">
        <v>63</v>
      </c>
      <c r="G143" s="119" t="s">
        <v>63</v>
      </c>
      <c r="H143" s="119" t="s">
        <v>63</v>
      </c>
      <c r="I143" s="119" t="s">
        <v>63</v>
      </c>
      <c r="J143" s="120" t="s">
        <v>63</v>
      </c>
      <c r="K143" s="17" t="s">
        <v>40</v>
      </c>
      <c r="L143" s="17">
        <v>50</v>
      </c>
      <c r="M143" s="62">
        <v>32500</v>
      </c>
      <c r="N143" s="60">
        <f t="shared" si="84"/>
        <v>6175</v>
      </c>
      <c r="O143" s="60">
        <f t="shared" si="70"/>
        <v>38675</v>
      </c>
      <c r="P143" s="60">
        <f t="shared" si="71"/>
        <v>1933750</v>
      </c>
      <c r="R143" s="17">
        <v>50</v>
      </c>
      <c r="S143" s="62">
        <v>36400</v>
      </c>
      <c r="T143" s="60">
        <f t="shared" ref="T143:T147" si="87">+S143*19%</f>
        <v>6916</v>
      </c>
      <c r="U143" s="60">
        <f t="shared" si="72"/>
        <v>43316</v>
      </c>
      <c r="V143" s="60">
        <f t="shared" si="73"/>
        <v>2165800</v>
      </c>
      <c r="X143" s="17">
        <v>50</v>
      </c>
      <c r="Y143" s="63">
        <v>38584</v>
      </c>
      <c r="Z143" s="62">
        <f t="shared" ref="Z143:Z147" si="88">+Y143*19%</f>
        <v>7330.96</v>
      </c>
      <c r="AA143" s="62">
        <f t="shared" si="74"/>
        <v>45914.96</v>
      </c>
      <c r="AB143" s="62">
        <f t="shared" si="75"/>
        <v>2295748</v>
      </c>
      <c r="AD143" s="96">
        <f t="shared" si="85"/>
        <v>38675</v>
      </c>
      <c r="AE143" s="96">
        <f t="shared" si="86"/>
        <v>42635.32</v>
      </c>
      <c r="AF143" s="96">
        <f t="shared" si="76"/>
        <v>38675</v>
      </c>
      <c r="AG143" s="2" t="s">
        <v>328</v>
      </c>
    </row>
    <row r="144" spans="2:33" ht="28.5" customHeight="1">
      <c r="B144" s="59">
        <v>94</v>
      </c>
      <c r="C144" s="118" t="s">
        <v>72</v>
      </c>
      <c r="D144" s="119" t="s">
        <v>72</v>
      </c>
      <c r="E144" s="119" t="s">
        <v>72</v>
      </c>
      <c r="F144" s="119" t="s">
        <v>72</v>
      </c>
      <c r="G144" s="119" t="s">
        <v>72</v>
      </c>
      <c r="H144" s="119" t="s">
        <v>72</v>
      </c>
      <c r="I144" s="119" t="s">
        <v>72</v>
      </c>
      <c r="J144" s="120" t="s">
        <v>72</v>
      </c>
      <c r="K144" s="17" t="s">
        <v>12</v>
      </c>
      <c r="L144" s="17">
        <v>1</v>
      </c>
      <c r="M144" s="62">
        <v>830600</v>
      </c>
      <c r="N144" s="60">
        <f t="shared" si="84"/>
        <v>157814</v>
      </c>
      <c r="O144" s="60">
        <f t="shared" si="70"/>
        <v>988414</v>
      </c>
      <c r="P144" s="60">
        <f t="shared" si="71"/>
        <v>988414</v>
      </c>
      <c r="R144" s="17">
        <v>1</v>
      </c>
      <c r="S144" s="62">
        <v>930272</v>
      </c>
      <c r="T144" s="60">
        <f t="shared" si="87"/>
        <v>176751.68</v>
      </c>
      <c r="U144" s="60">
        <f t="shared" si="72"/>
        <v>1107023.68</v>
      </c>
      <c r="V144" s="60">
        <f t="shared" si="73"/>
        <v>1107023.68</v>
      </c>
      <c r="X144" s="17">
        <v>1</v>
      </c>
      <c r="Y144" s="63">
        <v>829259</v>
      </c>
      <c r="Z144" s="62">
        <f t="shared" si="88"/>
        <v>157559.21</v>
      </c>
      <c r="AA144" s="62">
        <f t="shared" si="74"/>
        <v>986818.21</v>
      </c>
      <c r="AB144" s="62">
        <f t="shared" si="75"/>
        <v>986818.21</v>
      </c>
      <c r="AD144" s="96">
        <f t="shared" si="85"/>
        <v>986818.21</v>
      </c>
      <c r="AE144" s="96">
        <f t="shared" si="86"/>
        <v>1027418.6299999999</v>
      </c>
      <c r="AF144" s="96">
        <f t="shared" si="76"/>
        <v>986818.21</v>
      </c>
      <c r="AG144" s="2" t="s">
        <v>328</v>
      </c>
    </row>
    <row r="145" spans="2:33" ht="28.5" customHeight="1">
      <c r="B145" s="59">
        <v>95</v>
      </c>
      <c r="C145" s="118" t="s">
        <v>217</v>
      </c>
      <c r="D145" s="119" t="s">
        <v>217</v>
      </c>
      <c r="E145" s="119" t="s">
        <v>217</v>
      </c>
      <c r="F145" s="119" t="s">
        <v>217</v>
      </c>
      <c r="G145" s="119" t="s">
        <v>217</v>
      </c>
      <c r="H145" s="119" t="s">
        <v>217</v>
      </c>
      <c r="I145" s="119" t="s">
        <v>217</v>
      </c>
      <c r="J145" s="120" t="s">
        <v>217</v>
      </c>
      <c r="K145" s="17" t="s">
        <v>40</v>
      </c>
      <c r="L145" s="17">
        <v>3</v>
      </c>
      <c r="M145" s="62">
        <v>810000</v>
      </c>
      <c r="N145" s="60">
        <f t="shared" si="84"/>
        <v>153900</v>
      </c>
      <c r="O145" s="60">
        <f t="shared" si="70"/>
        <v>963900</v>
      </c>
      <c r="P145" s="60">
        <f t="shared" si="71"/>
        <v>2891700</v>
      </c>
      <c r="R145" s="17">
        <v>3</v>
      </c>
      <c r="S145" s="62">
        <v>907200</v>
      </c>
      <c r="T145" s="62">
        <f t="shared" si="87"/>
        <v>172368</v>
      </c>
      <c r="U145" s="60">
        <f t="shared" si="72"/>
        <v>1079568</v>
      </c>
      <c r="V145" s="60">
        <f t="shared" si="73"/>
        <v>3238704</v>
      </c>
      <c r="X145" s="17">
        <v>3</v>
      </c>
      <c r="Y145" s="62">
        <v>961632</v>
      </c>
      <c r="Z145" s="62">
        <f t="shared" si="88"/>
        <v>182710.08000000002</v>
      </c>
      <c r="AA145" s="62">
        <f t="shared" si="74"/>
        <v>1144342.08</v>
      </c>
      <c r="AB145" s="62">
        <f t="shared" si="75"/>
        <v>3433026.24</v>
      </c>
      <c r="AD145" s="96">
        <f t="shared" si="85"/>
        <v>963900</v>
      </c>
      <c r="AE145" s="96">
        <f t="shared" si="86"/>
        <v>1062603.3600000001</v>
      </c>
      <c r="AF145" s="96">
        <f t="shared" si="76"/>
        <v>963900</v>
      </c>
      <c r="AG145" s="2" t="s">
        <v>328</v>
      </c>
    </row>
    <row r="146" spans="2:33" ht="28.5" customHeight="1">
      <c r="B146" s="59">
        <v>96</v>
      </c>
      <c r="C146" s="118" t="s">
        <v>74</v>
      </c>
      <c r="D146" s="119" t="s">
        <v>74</v>
      </c>
      <c r="E146" s="119" t="s">
        <v>74</v>
      </c>
      <c r="F146" s="119" t="s">
        <v>74</v>
      </c>
      <c r="G146" s="119" t="s">
        <v>74</v>
      </c>
      <c r="H146" s="119" t="s">
        <v>74</v>
      </c>
      <c r="I146" s="119" t="s">
        <v>74</v>
      </c>
      <c r="J146" s="120" t="s">
        <v>74</v>
      </c>
      <c r="K146" s="17" t="s">
        <v>12</v>
      </c>
      <c r="L146" s="17">
        <v>1</v>
      </c>
      <c r="M146" s="62">
        <v>560000</v>
      </c>
      <c r="N146" s="60">
        <f t="shared" si="84"/>
        <v>106400</v>
      </c>
      <c r="O146" s="60">
        <f t="shared" si="70"/>
        <v>666400</v>
      </c>
      <c r="P146" s="60">
        <f t="shared" si="71"/>
        <v>666400</v>
      </c>
      <c r="R146" s="17">
        <v>1</v>
      </c>
      <c r="S146" s="62">
        <v>627200</v>
      </c>
      <c r="T146" s="60">
        <f t="shared" si="87"/>
        <v>119168</v>
      </c>
      <c r="U146" s="60">
        <f t="shared" si="72"/>
        <v>746368</v>
      </c>
      <c r="V146" s="60">
        <f t="shared" si="73"/>
        <v>746368</v>
      </c>
      <c r="X146" s="17">
        <v>1</v>
      </c>
      <c r="Y146" s="62">
        <v>664832</v>
      </c>
      <c r="Z146" s="62">
        <f t="shared" si="88"/>
        <v>126318.08</v>
      </c>
      <c r="AA146" s="62">
        <f t="shared" si="74"/>
        <v>791150.07999999996</v>
      </c>
      <c r="AB146" s="62">
        <f t="shared" si="75"/>
        <v>791150.07999999996</v>
      </c>
      <c r="AD146" s="96">
        <f t="shared" si="85"/>
        <v>666400</v>
      </c>
      <c r="AE146" s="96">
        <f t="shared" si="86"/>
        <v>734639.36</v>
      </c>
      <c r="AF146" s="96">
        <f t="shared" si="76"/>
        <v>666400</v>
      </c>
      <c r="AG146" s="2" t="s">
        <v>328</v>
      </c>
    </row>
    <row r="147" spans="2:33" ht="28.5" customHeight="1">
      <c r="B147" s="59">
        <v>97</v>
      </c>
      <c r="C147" s="118" t="s">
        <v>75</v>
      </c>
      <c r="D147" s="119" t="s">
        <v>75</v>
      </c>
      <c r="E147" s="119" t="s">
        <v>75</v>
      </c>
      <c r="F147" s="119" t="s">
        <v>75</v>
      </c>
      <c r="G147" s="119" t="s">
        <v>75</v>
      </c>
      <c r="H147" s="119" t="s">
        <v>75</v>
      </c>
      <c r="I147" s="119" t="s">
        <v>75</v>
      </c>
      <c r="J147" s="120" t="s">
        <v>75</v>
      </c>
      <c r="K147" s="19" t="s">
        <v>7</v>
      </c>
      <c r="L147" s="17">
        <v>1</v>
      </c>
      <c r="M147" s="62">
        <v>360000</v>
      </c>
      <c r="N147" s="60">
        <f t="shared" si="84"/>
        <v>68400</v>
      </c>
      <c r="O147" s="60">
        <f t="shared" si="70"/>
        <v>428400</v>
      </c>
      <c r="P147" s="60">
        <f t="shared" si="71"/>
        <v>428400</v>
      </c>
      <c r="R147" s="17">
        <v>1</v>
      </c>
      <c r="S147" s="62">
        <v>403200</v>
      </c>
      <c r="T147" s="60">
        <f t="shared" si="87"/>
        <v>76608</v>
      </c>
      <c r="U147" s="60">
        <f t="shared" si="72"/>
        <v>479808</v>
      </c>
      <c r="V147" s="60">
        <f t="shared" si="73"/>
        <v>479808</v>
      </c>
      <c r="X147" s="17">
        <v>1</v>
      </c>
      <c r="Y147" s="62">
        <v>427392</v>
      </c>
      <c r="Z147" s="62">
        <f t="shared" si="88"/>
        <v>81204.479999999996</v>
      </c>
      <c r="AA147" s="62">
        <f t="shared" si="74"/>
        <v>508596.47999999998</v>
      </c>
      <c r="AB147" s="62">
        <f t="shared" si="75"/>
        <v>508596.47999999998</v>
      </c>
      <c r="AD147" s="96">
        <f t="shared" si="85"/>
        <v>428400</v>
      </c>
      <c r="AE147" s="96">
        <f t="shared" si="86"/>
        <v>472268.16</v>
      </c>
      <c r="AF147" s="96">
        <f t="shared" si="76"/>
        <v>428400</v>
      </c>
      <c r="AG147" s="2" t="s">
        <v>328</v>
      </c>
    </row>
    <row r="148" spans="2:33" ht="28.5" customHeight="1">
      <c r="B148" s="151">
        <v>98</v>
      </c>
      <c r="C148" s="124" t="s">
        <v>14</v>
      </c>
      <c r="D148" s="125" t="s">
        <v>14</v>
      </c>
      <c r="E148" s="125" t="s">
        <v>14</v>
      </c>
      <c r="F148" s="125" t="s">
        <v>14</v>
      </c>
      <c r="G148" s="125" t="s">
        <v>14</v>
      </c>
      <c r="H148" s="125" t="s">
        <v>14</v>
      </c>
      <c r="I148" s="125" t="s">
        <v>14</v>
      </c>
      <c r="J148" s="126" t="s">
        <v>14</v>
      </c>
      <c r="K148" s="17" t="s">
        <v>10</v>
      </c>
      <c r="L148" s="17">
        <v>1</v>
      </c>
      <c r="M148" s="9"/>
      <c r="N148" s="9"/>
      <c r="O148" s="60"/>
      <c r="P148" s="60"/>
      <c r="R148" s="17">
        <v>1</v>
      </c>
      <c r="S148" s="9"/>
      <c r="T148" s="9"/>
      <c r="U148" s="60"/>
      <c r="V148" s="60"/>
      <c r="X148" s="17">
        <v>1</v>
      </c>
      <c r="Y148" s="10"/>
      <c r="Z148" s="10"/>
      <c r="AA148" s="62"/>
      <c r="AB148" s="62"/>
      <c r="AD148" s="96"/>
      <c r="AE148" s="96"/>
      <c r="AF148" s="96"/>
    </row>
    <row r="149" spans="2:33" ht="28.5" customHeight="1">
      <c r="B149" s="152"/>
      <c r="C149" s="118" t="s">
        <v>16</v>
      </c>
      <c r="D149" s="119" t="s">
        <v>16</v>
      </c>
      <c r="E149" s="119" t="s">
        <v>16</v>
      </c>
      <c r="F149" s="119" t="s">
        <v>16</v>
      </c>
      <c r="G149" s="119" t="s">
        <v>16</v>
      </c>
      <c r="H149" s="119" t="s">
        <v>16</v>
      </c>
      <c r="I149" s="119" t="s">
        <v>16</v>
      </c>
      <c r="J149" s="120" t="s">
        <v>16</v>
      </c>
      <c r="K149" s="17" t="s">
        <v>7</v>
      </c>
      <c r="L149" s="17">
        <v>1</v>
      </c>
      <c r="M149" s="60">
        <v>650000</v>
      </c>
      <c r="N149" s="60">
        <f t="shared" ref="N149:N156" si="89">+M149*19%</f>
        <v>123500</v>
      </c>
      <c r="O149" s="60">
        <f t="shared" si="70"/>
        <v>773500</v>
      </c>
      <c r="P149" s="60">
        <f t="shared" si="71"/>
        <v>773500</v>
      </c>
      <c r="R149" s="17">
        <v>1</v>
      </c>
      <c r="S149" s="60">
        <v>728000</v>
      </c>
      <c r="T149" s="60">
        <f t="shared" ref="T149:T156" si="90">+S149*19%</f>
        <v>138320</v>
      </c>
      <c r="U149" s="60">
        <f t="shared" si="72"/>
        <v>866320</v>
      </c>
      <c r="V149" s="60">
        <f t="shared" si="73"/>
        <v>866320</v>
      </c>
      <c r="X149" s="17">
        <v>1</v>
      </c>
      <c r="Y149" s="62">
        <v>771680</v>
      </c>
      <c r="Z149" s="62">
        <f t="shared" ref="Z149:Z156" si="91">+Y149*19%</f>
        <v>146619.20000000001</v>
      </c>
      <c r="AA149" s="62">
        <f t="shared" si="74"/>
        <v>918299.2</v>
      </c>
      <c r="AB149" s="62">
        <f t="shared" si="75"/>
        <v>918299.2</v>
      </c>
      <c r="AD149" s="96">
        <f t="shared" ref="AD149:AD156" si="92">MIN(O149,U149,AA149)</f>
        <v>773500</v>
      </c>
      <c r="AE149" s="96">
        <f t="shared" ref="AE149:AE156" si="93">AVERAGE(O149,U149,AA149)</f>
        <v>852706.4</v>
      </c>
      <c r="AF149" s="96">
        <f t="shared" si="76"/>
        <v>773500</v>
      </c>
      <c r="AG149" s="2" t="s">
        <v>328</v>
      </c>
    </row>
    <row r="150" spans="2:33" ht="28.5" customHeight="1">
      <c r="B150" s="152"/>
      <c r="C150" s="118" t="s">
        <v>17</v>
      </c>
      <c r="D150" s="119" t="s">
        <v>17</v>
      </c>
      <c r="E150" s="119" t="s">
        <v>17</v>
      </c>
      <c r="F150" s="119" t="s">
        <v>17</v>
      </c>
      <c r="G150" s="119" t="s">
        <v>17</v>
      </c>
      <c r="H150" s="119" t="s">
        <v>17</v>
      </c>
      <c r="I150" s="119" t="s">
        <v>17</v>
      </c>
      <c r="J150" s="120" t="s">
        <v>17</v>
      </c>
      <c r="K150" s="17" t="s">
        <v>7</v>
      </c>
      <c r="L150" s="17">
        <v>2</v>
      </c>
      <c r="M150" s="60">
        <v>220000</v>
      </c>
      <c r="N150" s="60">
        <f t="shared" si="89"/>
        <v>41800</v>
      </c>
      <c r="O150" s="60">
        <f t="shared" si="70"/>
        <v>261800</v>
      </c>
      <c r="P150" s="60">
        <f t="shared" si="71"/>
        <v>523600</v>
      </c>
      <c r="R150" s="17">
        <v>2</v>
      </c>
      <c r="S150" s="60">
        <v>246400</v>
      </c>
      <c r="T150" s="60">
        <f t="shared" si="90"/>
        <v>46816</v>
      </c>
      <c r="U150" s="60">
        <f t="shared" si="72"/>
        <v>293216</v>
      </c>
      <c r="V150" s="60">
        <f t="shared" si="73"/>
        <v>586432</v>
      </c>
      <c r="X150" s="17">
        <v>2</v>
      </c>
      <c r="Y150" s="62">
        <v>261184</v>
      </c>
      <c r="Z150" s="62">
        <f t="shared" si="91"/>
        <v>49624.959999999999</v>
      </c>
      <c r="AA150" s="62">
        <f t="shared" si="74"/>
        <v>310808.96000000002</v>
      </c>
      <c r="AB150" s="62">
        <f t="shared" si="75"/>
        <v>621617.92000000004</v>
      </c>
      <c r="AD150" s="96">
        <f t="shared" si="92"/>
        <v>261800</v>
      </c>
      <c r="AE150" s="96">
        <f t="shared" si="93"/>
        <v>288608.32</v>
      </c>
      <c r="AF150" s="96">
        <f t="shared" si="76"/>
        <v>261800</v>
      </c>
      <c r="AG150" s="2" t="s">
        <v>328</v>
      </c>
    </row>
    <row r="151" spans="2:33" ht="39.75" customHeight="1">
      <c r="B151" s="152"/>
      <c r="C151" s="118" t="s">
        <v>18</v>
      </c>
      <c r="D151" s="119" t="s">
        <v>18</v>
      </c>
      <c r="E151" s="119" t="s">
        <v>18</v>
      </c>
      <c r="F151" s="119" t="s">
        <v>18</v>
      </c>
      <c r="G151" s="119" t="s">
        <v>18</v>
      </c>
      <c r="H151" s="119" t="s">
        <v>18</v>
      </c>
      <c r="I151" s="119" t="s">
        <v>18</v>
      </c>
      <c r="J151" s="120" t="s">
        <v>18</v>
      </c>
      <c r="K151" s="17" t="s">
        <v>7</v>
      </c>
      <c r="L151" s="17">
        <v>1</v>
      </c>
      <c r="M151" s="61">
        <v>350000</v>
      </c>
      <c r="N151" s="60">
        <f t="shared" si="89"/>
        <v>66500</v>
      </c>
      <c r="O151" s="60">
        <f t="shared" si="70"/>
        <v>416500</v>
      </c>
      <c r="P151" s="60">
        <f t="shared" si="71"/>
        <v>416500</v>
      </c>
      <c r="R151" s="17">
        <v>1</v>
      </c>
      <c r="S151" s="61">
        <v>392000</v>
      </c>
      <c r="T151" s="60">
        <f t="shared" si="90"/>
        <v>74480</v>
      </c>
      <c r="U151" s="60">
        <f t="shared" si="72"/>
        <v>466480</v>
      </c>
      <c r="V151" s="60">
        <f t="shared" si="73"/>
        <v>466480</v>
      </c>
      <c r="X151" s="17">
        <v>1</v>
      </c>
      <c r="Y151" s="63">
        <v>415520</v>
      </c>
      <c r="Z151" s="62">
        <f t="shared" si="91"/>
        <v>78948.800000000003</v>
      </c>
      <c r="AA151" s="62">
        <f t="shared" si="74"/>
        <v>494468.8</v>
      </c>
      <c r="AB151" s="62">
        <f t="shared" si="75"/>
        <v>494468.8</v>
      </c>
      <c r="AD151" s="96">
        <f t="shared" si="92"/>
        <v>416500</v>
      </c>
      <c r="AE151" s="96">
        <f t="shared" si="93"/>
        <v>459149.60000000003</v>
      </c>
      <c r="AF151" s="96">
        <f t="shared" si="76"/>
        <v>416500</v>
      </c>
      <c r="AG151" s="2" t="s">
        <v>328</v>
      </c>
    </row>
    <row r="152" spans="2:33" ht="28.5" customHeight="1">
      <c r="B152" s="152"/>
      <c r="C152" s="118" t="s">
        <v>19</v>
      </c>
      <c r="D152" s="119" t="s">
        <v>19</v>
      </c>
      <c r="E152" s="119" t="s">
        <v>19</v>
      </c>
      <c r="F152" s="119" t="s">
        <v>19</v>
      </c>
      <c r="G152" s="119" t="s">
        <v>19</v>
      </c>
      <c r="H152" s="119" t="s">
        <v>19</v>
      </c>
      <c r="I152" s="119" t="s">
        <v>19</v>
      </c>
      <c r="J152" s="120" t="s">
        <v>19</v>
      </c>
      <c r="K152" s="17" t="s">
        <v>7</v>
      </c>
      <c r="L152" s="17">
        <v>1</v>
      </c>
      <c r="M152" s="61">
        <v>165800</v>
      </c>
      <c r="N152" s="60">
        <f t="shared" si="89"/>
        <v>31502</v>
      </c>
      <c r="O152" s="60">
        <f t="shared" si="70"/>
        <v>197302</v>
      </c>
      <c r="P152" s="60">
        <f t="shared" si="71"/>
        <v>197302</v>
      </c>
      <c r="R152" s="17">
        <v>1</v>
      </c>
      <c r="S152" s="61">
        <v>185696</v>
      </c>
      <c r="T152" s="60">
        <f t="shared" si="90"/>
        <v>35282.239999999998</v>
      </c>
      <c r="U152" s="60">
        <f t="shared" si="72"/>
        <v>220978.24</v>
      </c>
      <c r="V152" s="60">
        <f t="shared" si="73"/>
        <v>220978.24</v>
      </c>
      <c r="X152" s="17">
        <v>1</v>
      </c>
      <c r="Y152" s="63">
        <v>196838</v>
      </c>
      <c r="Z152" s="62">
        <f t="shared" si="91"/>
        <v>37399.22</v>
      </c>
      <c r="AA152" s="62">
        <f t="shared" si="74"/>
        <v>234237.22</v>
      </c>
      <c r="AB152" s="62">
        <f t="shared" si="75"/>
        <v>234237.22</v>
      </c>
      <c r="AD152" s="96">
        <f t="shared" si="92"/>
        <v>197302</v>
      </c>
      <c r="AE152" s="96">
        <f t="shared" si="93"/>
        <v>217505.81999999998</v>
      </c>
      <c r="AF152" s="96">
        <f t="shared" si="76"/>
        <v>197302</v>
      </c>
      <c r="AG152" s="2" t="s">
        <v>328</v>
      </c>
    </row>
    <row r="153" spans="2:33" ht="28.5" customHeight="1">
      <c r="B153" s="152"/>
      <c r="C153" s="118" t="s">
        <v>20</v>
      </c>
      <c r="D153" s="119" t="s">
        <v>20</v>
      </c>
      <c r="E153" s="119" t="s">
        <v>20</v>
      </c>
      <c r="F153" s="119" t="s">
        <v>20</v>
      </c>
      <c r="G153" s="119" t="s">
        <v>20</v>
      </c>
      <c r="H153" s="119" t="s">
        <v>20</v>
      </c>
      <c r="I153" s="119" t="s">
        <v>20</v>
      </c>
      <c r="J153" s="120" t="s">
        <v>20</v>
      </c>
      <c r="K153" s="17" t="s">
        <v>7</v>
      </c>
      <c r="L153" s="17">
        <v>2</v>
      </c>
      <c r="M153" s="61">
        <v>215000</v>
      </c>
      <c r="N153" s="60">
        <f t="shared" si="89"/>
        <v>40850</v>
      </c>
      <c r="O153" s="60">
        <f t="shared" ref="O153:O207" si="94">+M153+N153</f>
        <v>255850</v>
      </c>
      <c r="P153" s="60">
        <f t="shared" ref="P153:P207" si="95">+O153*L153</f>
        <v>511700</v>
      </c>
      <c r="R153" s="17">
        <v>2</v>
      </c>
      <c r="S153" s="61">
        <v>240800</v>
      </c>
      <c r="T153" s="60">
        <f t="shared" si="90"/>
        <v>45752</v>
      </c>
      <c r="U153" s="60">
        <f t="shared" ref="U153:U207" si="96">+S153+T153</f>
        <v>286552</v>
      </c>
      <c r="V153" s="60">
        <f t="shared" ref="V153:V207" si="97">+U153*R153</f>
        <v>573104</v>
      </c>
      <c r="X153" s="17">
        <v>2</v>
      </c>
      <c r="Y153" s="63">
        <v>255248</v>
      </c>
      <c r="Z153" s="62">
        <f t="shared" si="91"/>
        <v>48497.120000000003</v>
      </c>
      <c r="AA153" s="62">
        <f t="shared" ref="AA153:AA207" si="98">+Y153+Z153</f>
        <v>303745.12</v>
      </c>
      <c r="AB153" s="62">
        <f t="shared" ref="AB153:AB207" si="99">+AA153*X153</f>
        <v>607490.24</v>
      </c>
      <c r="AD153" s="96">
        <f t="shared" si="92"/>
        <v>255850</v>
      </c>
      <c r="AE153" s="96">
        <f t="shared" si="93"/>
        <v>282049.03999999998</v>
      </c>
      <c r="AF153" s="96">
        <f t="shared" ref="AF153:AF207" si="100">+AD153</f>
        <v>255850</v>
      </c>
      <c r="AG153" s="2" t="s">
        <v>328</v>
      </c>
    </row>
    <row r="154" spans="2:33" ht="28.5" customHeight="1">
      <c r="B154" s="152"/>
      <c r="C154" s="118" t="s">
        <v>21</v>
      </c>
      <c r="D154" s="119" t="s">
        <v>21</v>
      </c>
      <c r="E154" s="119" t="s">
        <v>21</v>
      </c>
      <c r="F154" s="119" t="s">
        <v>21</v>
      </c>
      <c r="G154" s="119" t="s">
        <v>21</v>
      </c>
      <c r="H154" s="119" t="s">
        <v>21</v>
      </c>
      <c r="I154" s="119" t="s">
        <v>21</v>
      </c>
      <c r="J154" s="120" t="s">
        <v>21</v>
      </c>
      <c r="K154" s="17" t="s">
        <v>7</v>
      </c>
      <c r="L154" s="17">
        <v>1</v>
      </c>
      <c r="M154" s="61">
        <v>560000</v>
      </c>
      <c r="N154" s="60">
        <f t="shared" si="89"/>
        <v>106400</v>
      </c>
      <c r="O154" s="60">
        <f t="shared" si="94"/>
        <v>666400</v>
      </c>
      <c r="P154" s="60">
        <f t="shared" si="95"/>
        <v>666400</v>
      </c>
      <c r="R154" s="17">
        <v>1</v>
      </c>
      <c r="S154" s="61">
        <v>627200</v>
      </c>
      <c r="T154" s="60">
        <f t="shared" si="90"/>
        <v>119168</v>
      </c>
      <c r="U154" s="60">
        <f t="shared" si="96"/>
        <v>746368</v>
      </c>
      <c r="V154" s="60">
        <f t="shared" si="97"/>
        <v>746368</v>
      </c>
      <c r="X154" s="17">
        <v>1</v>
      </c>
      <c r="Y154" s="63">
        <v>664832</v>
      </c>
      <c r="Z154" s="62">
        <f t="shared" si="91"/>
        <v>126318.08</v>
      </c>
      <c r="AA154" s="62">
        <f t="shared" si="98"/>
        <v>791150.07999999996</v>
      </c>
      <c r="AB154" s="62">
        <f t="shared" si="99"/>
        <v>791150.07999999996</v>
      </c>
      <c r="AD154" s="96">
        <f t="shared" si="92"/>
        <v>666400</v>
      </c>
      <c r="AE154" s="96">
        <f t="shared" si="93"/>
        <v>734639.36</v>
      </c>
      <c r="AF154" s="96">
        <f t="shared" si="100"/>
        <v>666400</v>
      </c>
      <c r="AG154" s="2" t="s">
        <v>328</v>
      </c>
    </row>
    <row r="155" spans="2:33" ht="28.5" customHeight="1">
      <c r="B155" s="152"/>
      <c r="C155" s="118" t="s">
        <v>22</v>
      </c>
      <c r="D155" s="119" t="s">
        <v>22</v>
      </c>
      <c r="E155" s="119" t="s">
        <v>22</v>
      </c>
      <c r="F155" s="119" t="s">
        <v>22</v>
      </c>
      <c r="G155" s="119" t="s">
        <v>22</v>
      </c>
      <c r="H155" s="119" t="s">
        <v>22</v>
      </c>
      <c r="I155" s="119" t="s">
        <v>22</v>
      </c>
      <c r="J155" s="120" t="s">
        <v>22</v>
      </c>
      <c r="K155" s="17" t="s">
        <v>7</v>
      </c>
      <c r="L155" s="17">
        <v>1</v>
      </c>
      <c r="M155" s="61">
        <v>498000</v>
      </c>
      <c r="N155" s="60">
        <f t="shared" si="89"/>
        <v>94620</v>
      </c>
      <c r="O155" s="60">
        <f t="shared" si="94"/>
        <v>592620</v>
      </c>
      <c r="P155" s="60">
        <f t="shared" si="95"/>
        <v>592620</v>
      </c>
      <c r="R155" s="17">
        <v>1</v>
      </c>
      <c r="S155" s="61">
        <v>557760</v>
      </c>
      <c r="T155" s="60">
        <f t="shared" si="90"/>
        <v>105974.39999999999</v>
      </c>
      <c r="U155" s="60">
        <f t="shared" si="96"/>
        <v>663734.4</v>
      </c>
      <c r="V155" s="60">
        <f t="shared" si="97"/>
        <v>663734.4</v>
      </c>
      <c r="X155" s="17">
        <v>1</v>
      </c>
      <c r="Y155" s="63">
        <v>591226</v>
      </c>
      <c r="Z155" s="62">
        <f t="shared" si="91"/>
        <v>112332.94</v>
      </c>
      <c r="AA155" s="62">
        <f t="shared" si="98"/>
        <v>703558.94</v>
      </c>
      <c r="AB155" s="62">
        <f t="shared" si="99"/>
        <v>703558.94</v>
      </c>
      <c r="AD155" s="96">
        <f t="shared" si="92"/>
        <v>592620</v>
      </c>
      <c r="AE155" s="96">
        <f t="shared" si="93"/>
        <v>653304.44666666666</v>
      </c>
      <c r="AF155" s="96">
        <f t="shared" si="100"/>
        <v>592620</v>
      </c>
      <c r="AG155" s="2" t="s">
        <v>328</v>
      </c>
    </row>
    <row r="156" spans="2:33" ht="28.5" customHeight="1">
      <c r="B156" s="152"/>
      <c r="C156" s="118" t="s">
        <v>23</v>
      </c>
      <c r="D156" s="119" t="s">
        <v>23</v>
      </c>
      <c r="E156" s="119" t="s">
        <v>23</v>
      </c>
      <c r="F156" s="119" t="s">
        <v>23</v>
      </c>
      <c r="G156" s="119" t="s">
        <v>23</v>
      </c>
      <c r="H156" s="119" t="s">
        <v>23</v>
      </c>
      <c r="I156" s="119" t="s">
        <v>23</v>
      </c>
      <c r="J156" s="120" t="s">
        <v>23</v>
      </c>
      <c r="K156" s="17" t="s">
        <v>7</v>
      </c>
      <c r="L156" s="17">
        <v>1</v>
      </c>
      <c r="M156" s="61">
        <v>1560000</v>
      </c>
      <c r="N156" s="60">
        <f t="shared" si="89"/>
        <v>296400</v>
      </c>
      <c r="O156" s="60">
        <f t="shared" si="94"/>
        <v>1856400</v>
      </c>
      <c r="P156" s="60">
        <f t="shared" si="95"/>
        <v>1856400</v>
      </c>
      <c r="R156" s="17">
        <v>1</v>
      </c>
      <c r="S156" s="61">
        <v>1747200</v>
      </c>
      <c r="T156" s="60">
        <f t="shared" si="90"/>
        <v>331968</v>
      </c>
      <c r="U156" s="60">
        <f t="shared" si="96"/>
        <v>2079168</v>
      </c>
      <c r="V156" s="60">
        <f t="shared" si="97"/>
        <v>2079168</v>
      </c>
      <c r="X156" s="17">
        <v>1</v>
      </c>
      <c r="Y156" s="63">
        <v>1852032</v>
      </c>
      <c r="Z156" s="62">
        <f t="shared" si="91"/>
        <v>351886.08000000002</v>
      </c>
      <c r="AA156" s="62">
        <f t="shared" si="98"/>
        <v>2203918.08</v>
      </c>
      <c r="AB156" s="62">
        <f t="shared" si="99"/>
        <v>2203918.08</v>
      </c>
      <c r="AD156" s="96">
        <f t="shared" si="92"/>
        <v>1856400</v>
      </c>
      <c r="AE156" s="96">
        <f t="shared" si="93"/>
        <v>2046495.36</v>
      </c>
      <c r="AF156" s="96">
        <f t="shared" si="100"/>
        <v>1856400</v>
      </c>
      <c r="AG156" s="2" t="s">
        <v>328</v>
      </c>
    </row>
    <row r="157" spans="2:33" ht="84" customHeight="1">
      <c r="B157" s="35"/>
      <c r="C157" s="154" t="s">
        <v>47</v>
      </c>
      <c r="D157" s="155"/>
      <c r="E157" s="155"/>
      <c r="F157" s="155"/>
      <c r="G157" s="155"/>
      <c r="H157" s="155"/>
      <c r="I157" s="155"/>
      <c r="J157" s="156"/>
      <c r="K157" s="29"/>
      <c r="L157" s="29"/>
      <c r="M157" s="30"/>
      <c r="N157" s="30"/>
      <c r="O157" s="60">
        <f t="shared" si="94"/>
        <v>0</v>
      </c>
      <c r="P157" s="30"/>
      <c r="R157" s="29"/>
      <c r="S157" s="30"/>
      <c r="T157" s="30"/>
      <c r="U157" s="30"/>
      <c r="V157" s="30"/>
      <c r="X157" s="29"/>
      <c r="Y157" s="30"/>
      <c r="Z157" s="30"/>
      <c r="AA157" s="30"/>
      <c r="AB157" s="30"/>
      <c r="AD157" s="96"/>
      <c r="AE157" s="96"/>
      <c r="AF157" s="96"/>
    </row>
    <row r="158" spans="2:33" ht="28.5" customHeight="1">
      <c r="B158" s="53">
        <v>99</v>
      </c>
      <c r="C158" s="118" t="s">
        <v>25</v>
      </c>
      <c r="D158" s="119" t="s">
        <v>25</v>
      </c>
      <c r="E158" s="119" t="s">
        <v>25</v>
      </c>
      <c r="F158" s="119" t="s">
        <v>25</v>
      </c>
      <c r="G158" s="119" t="s">
        <v>25</v>
      </c>
      <c r="H158" s="119" t="s">
        <v>25</v>
      </c>
      <c r="I158" s="119" t="s">
        <v>25</v>
      </c>
      <c r="J158" s="120" t="s">
        <v>25</v>
      </c>
      <c r="K158" s="17" t="s">
        <v>12</v>
      </c>
      <c r="L158" s="17">
        <v>1</v>
      </c>
      <c r="M158" s="60">
        <v>2980000</v>
      </c>
      <c r="N158" s="60">
        <f t="shared" ref="N158:N166" si="101">+M158*19%</f>
        <v>566200</v>
      </c>
      <c r="O158" s="60">
        <f t="shared" si="94"/>
        <v>3546200</v>
      </c>
      <c r="P158" s="60">
        <f t="shared" si="95"/>
        <v>3546200</v>
      </c>
      <c r="R158" s="17">
        <v>1</v>
      </c>
      <c r="S158" s="61">
        <v>840000</v>
      </c>
      <c r="T158" s="60">
        <f t="shared" ref="T158" si="102">+S158*19%</f>
        <v>159600</v>
      </c>
      <c r="U158" s="60">
        <f t="shared" si="96"/>
        <v>999600</v>
      </c>
      <c r="V158" s="60">
        <f t="shared" si="97"/>
        <v>999600</v>
      </c>
      <c r="X158" s="17">
        <v>1</v>
      </c>
      <c r="Y158" s="63">
        <v>890400</v>
      </c>
      <c r="Z158" s="62">
        <f t="shared" ref="Z158" si="103">+Y158*19%</f>
        <v>169176</v>
      </c>
      <c r="AA158" s="62">
        <f t="shared" si="98"/>
        <v>1059576</v>
      </c>
      <c r="AB158" s="62">
        <f t="shared" si="99"/>
        <v>1059576</v>
      </c>
      <c r="AD158" s="96">
        <f t="shared" ref="AD158:AD166" si="104">MIN(O158,U158,AA158)</f>
        <v>999600</v>
      </c>
      <c r="AE158" s="96">
        <f t="shared" ref="AE158:AE166" si="105">AVERAGE(O158,U158,AA158)</f>
        <v>1868458.6666666667</v>
      </c>
      <c r="AF158" s="96">
        <f t="shared" si="100"/>
        <v>999600</v>
      </c>
      <c r="AG158" s="2" t="s">
        <v>328</v>
      </c>
    </row>
    <row r="159" spans="2:33" ht="28.5" customHeight="1">
      <c r="B159" s="27">
        <v>100</v>
      </c>
      <c r="C159" s="118" t="s">
        <v>276</v>
      </c>
      <c r="D159" s="119" t="s">
        <v>276</v>
      </c>
      <c r="E159" s="119" t="s">
        <v>276</v>
      </c>
      <c r="F159" s="119" t="s">
        <v>276</v>
      </c>
      <c r="G159" s="119" t="s">
        <v>276</v>
      </c>
      <c r="H159" s="119" t="s">
        <v>276</v>
      </c>
      <c r="I159" s="119" t="s">
        <v>276</v>
      </c>
      <c r="J159" s="120" t="s">
        <v>276</v>
      </c>
      <c r="K159" s="26" t="s">
        <v>40</v>
      </c>
      <c r="L159" s="26">
        <v>2</v>
      </c>
      <c r="M159" s="60">
        <v>1963500</v>
      </c>
      <c r="N159" s="60">
        <f t="shared" si="101"/>
        <v>373065</v>
      </c>
      <c r="O159" s="60">
        <f t="shared" si="94"/>
        <v>2336565</v>
      </c>
      <c r="P159" s="60">
        <f t="shared" si="95"/>
        <v>4673130</v>
      </c>
      <c r="R159" s="26">
        <v>2</v>
      </c>
      <c r="S159" s="60">
        <v>2408000</v>
      </c>
      <c r="T159" s="60">
        <f>+S159*19%</f>
        <v>457520</v>
      </c>
      <c r="U159" s="60">
        <f t="shared" si="96"/>
        <v>2865520</v>
      </c>
      <c r="V159" s="60">
        <f t="shared" si="97"/>
        <v>5731040</v>
      </c>
      <c r="X159" s="26">
        <v>2</v>
      </c>
      <c r="Y159" s="62">
        <v>2705629</v>
      </c>
      <c r="Z159" s="62">
        <f>+Y159*19%</f>
        <v>514069.51</v>
      </c>
      <c r="AA159" s="62">
        <f t="shared" si="98"/>
        <v>3219698.51</v>
      </c>
      <c r="AB159" s="62">
        <f t="shared" si="99"/>
        <v>6439397.0199999996</v>
      </c>
      <c r="AD159" s="96">
        <f t="shared" si="104"/>
        <v>2336565</v>
      </c>
      <c r="AE159" s="96">
        <f t="shared" si="105"/>
        <v>2807261.17</v>
      </c>
      <c r="AF159" s="96">
        <f t="shared" si="100"/>
        <v>2336565</v>
      </c>
      <c r="AG159" s="2" t="s">
        <v>328</v>
      </c>
    </row>
    <row r="160" spans="2:33" ht="28.5" customHeight="1">
      <c r="B160" s="52">
        <v>101</v>
      </c>
      <c r="C160" s="118" t="s">
        <v>274</v>
      </c>
      <c r="D160" s="119" t="s">
        <v>274</v>
      </c>
      <c r="E160" s="119" t="s">
        <v>274</v>
      </c>
      <c r="F160" s="119" t="s">
        <v>274</v>
      </c>
      <c r="G160" s="119" t="s">
        <v>274</v>
      </c>
      <c r="H160" s="119" t="s">
        <v>274</v>
      </c>
      <c r="I160" s="119" t="s">
        <v>274</v>
      </c>
      <c r="J160" s="120" t="s">
        <v>274</v>
      </c>
      <c r="K160" s="50" t="s">
        <v>40</v>
      </c>
      <c r="L160" s="50">
        <v>9</v>
      </c>
      <c r="M160" s="60">
        <v>1963500</v>
      </c>
      <c r="N160" s="60">
        <f t="shared" si="101"/>
        <v>373065</v>
      </c>
      <c r="O160" s="60">
        <f t="shared" si="94"/>
        <v>2336565</v>
      </c>
      <c r="P160" s="60">
        <f t="shared" si="95"/>
        <v>21029085</v>
      </c>
      <c r="R160" s="50">
        <v>9</v>
      </c>
      <c r="S160" s="60">
        <v>2199120</v>
      </c>
      <c r="T160" s="60">
        <f>+S160*19%</f>
        <v>417832.8</v>
      </c>
      <c r="U160" s="60">
        <f t="shared" si="96"/>
        <v>2616952.7999999998</v>
      </c>
      <c r="V160" s="60">
        <f t="shared" si="97"/>
        <v>23552575.199999999</v>
      </c>
      <c r="X160" s="50">
        <v>9</v>
      </c>
      <c r="Y160" s="62">
        <v>2470931</v>
      </c>
      <c r="Z160" s="62">
        <f>+Y160*19%</f>
        <v>469476.89</v>
      </c>
      <c r="AA160" s="62">
        <f t="shared" si="98"/>
        <v>2940407.89</v>
      </c>
      <c r="AB160" s="62">
        <f t="shared" si="99"/>
        <v>26463671.010000002</v>
      </c>
      <c r="AD160" s="96">
        <f t="shared" si="104"/>
        <v>2336565</v>
      </c>
      <c r="AE160" s="96">
        <f t="shared" si="105"/>
        <v>2631308.563333333</v>
      </c>
      <c r="AF160" s="96">
        <f t="shared" si="100"/>
        <v>2336565</v>
      </c>
      <c r="AG160" s="2" t="s">
        <v>328</v>
      </c>
    </row>
    <row r="161" spans="2:33" ht="28.5" customHeight="1">
      <c r="B161" s="59">
        <v>102</v>
      </c>
      <c r="C161" s="118" t="s">
        <v>63</v>
      </c>
      <c r="D161" s="119" t="s">
        <v>63</v>
      </c>
      <c r="E161" s="119" t="s">
        <v>63</v>
      </c>
      <c r="F161" s="119" t="s">
        <v>63</v>
      </c>
      <c r="G161" s="119" t="s">
        <v>63</v>
      </c>
      <c r="H161" s="119" t="s">
        <v>63</v>
      </c>
      <c r="I161" s="119" t="s">
        <v>63</v>
      </c>
      <c r="J161" s="120" t="s">
        <v>63</v>
      </c>
      <c r="K161" s="17" t="s">
        <v>40</v>
      </c>
      <c r="L161" s="17">
        <v>50</v>
      </c>
      <c r="M161" s="60">
        <v>32800</v>
      </c>
      <c r="N161" s="60">
        <f t="shared" si="101"/>
        <v>6232</v>
      </c>
      <c r="O161" s="60">
        <f t="shared" si="94"/>
        <v>39032</v>
      </c>
      <c r="P161" s="60">
        <f t="shared" si="95"/>
        <v>1951600</v>
      </c>
      <c r="R161" s="17">
        <v>50</v>
      </c>
      <c r="S161" s="62">
        <v>36400</v>
      </c>
      <c r="T161" s="60">
        <f t="shared" ref="T161:T166" si="106">+S161*19%</f>
        <v>6916</v>
      </c>
      <c r="U161" s="60">
        <f t="shared" si="96"/>
        <v>43316</v>
      </c>
      <c r="V161" s="60">
        <f t="shared" si="97"/>
        <v>2165800</v>
      </c>
      <c r="X161" s="17">
        <v>50</v>
      </c>
      <c r="Y161" s="63">
        <v>38584</v>
      </c>
      <c r="Z161" s="62">
        <f t="shared" ref="Z161:Z166" si="107">+Y161*19%</f>
        <v>7330.96</v>
      </c>
      <c r="AA161" s="62">
        <f t="shared" si="98"/>
        <v>45914.96</v>
      </c>
      <c r="AB161" s="62">
        <f t="shared" si="99"/>
        <v>2295748</v>
      </c>
      <c r="AD161" s="96">
        <f t="shared" si="104"/>
        <v>39032</v>
      </c>
      <c r="AE161" s="96">
        <f t="shared" si="105"/>
        <v>42754.32</v>
      </c>
      <c r="AF161" s="96">
        <f t="shared" si="100"/>
        <v>39032</v>
      </c>
      <c r="AG161" s="2" t="s">
        <v>328</v>
      </c>
    </row>
    <row r="162" spans="2:33" ht="28.5" customHeight="1">
      <c r="B162" s="59">
        <v>103</v>
      </c>
      <c r="C162" s="118" t="s">
        <v>72</v>
      </c>
      <c r="D162" s="119" t="s">
        <v>72</v>
      </c>
      <c r="E162" s="119" t="s">
        <v>72</v>
      </c>
      <c r="F162" s="119" t="s">
        <v>72</v>
      </c>
      <c r="G162" s="119" t="s">
        <v>72</v>
      </c>
      <c r="H162" s="119" t="s">
        <v>72</v>
      </c>
      <c r="I162" s="119" t="s">
        <v>72</v>
      </c>
      <c r="J162" s="120" t="s">
        <v>72</v>
      </c>
      <c r="K162" s="17" t="s">
        <v>12</v>
      </c>
      <c r="L162" s="17">
        <v>1</v>
      </c>
      <c r="M162" s="60">
        <v>860000</v>
      </c>
      <c r="N162" s="60">
        <f t="shared" si="101"/>
        <v>163400</v>
      </c>
      <c r="O162" s="60">
        <f t="shared" si="94"/>
        <v>1023400</v>
      </c>
      <c r="P162" s="60">
        <f t="shared" si="95"/>
        <v>1023400</v>
      </c>
      <c r="R162" s="17">
        <v>1</v>
      </c>
      <c r="S162" s="62">
        <v>930272</v>
      </c>
      <c r="T162" s="60">
        <f t="shared" si="106"/>
        <v>176751.68</v>
      </c>
      <c r="U162" s="60">
        <f t="shared" si="96"/>
        <v>1107023.68</v>
      </c>
      <c r="V162" s="60">
        <f t="shared" si="97"/>
        <v>1107023.68</v>
      </c>
      <c r="X162" s="17">
        <v>1</v>
      </c>
      <c r="Y162" s="63">
        <v>829259</v>
      </c>
      <c r="Z162" s="62">
        <f t="shared" si="107"/>
        <v>157559.21</v>
      </c>
      <c r="AA162" s="62">
        <f t="shared" si="98"/>
        <v>986818.21</v>
      </c>
      <c r="AB162" s="62">
        <f t="shared" si="99"/>
        <v>986818.21</v>
      </c>
      <c r="AD162" s="96">
        <f t="shared" si="104"/>
        <v>986818.21</v>
      </c>
      <c r="AE162" s="96">
        <f t="shared" si="105"/>
        <v>1039080.6299999999</v>
      </c>
      <c r="AF162" s="96">
        <f t="shared" si="100"/>
        <v>986818.21</v>
      </c>
      <c r="AG162" s="2" t="s">
        <v>328</v>
      </c>
    </row>
    <row r="163" spans="2:33" ht="28.5" customHeight="1">
      <c r="B163" s="59">
        <v>104</v>
      </c>
      <c r="C163" s="118" t="s">
        <v>217</v>
      </c>
      <c r="D163" s="119" t="s">
        <v>217</v>
      </c>
      <c r="E163" s="119" t="s">
        <v>217</v>
      </c>
      <c r="F163" s="119" t="s">
        <v>217</v>
      </c>
      <c r="G163" s="119" t="s">
        <v>217</v>
      </c>
      <c r="H163" s="119" t="s">
        <v>217</v>
      </c>
      <c r="I163" s="119" t="s">
        <v>217</v>
      </c>
      <c r="J163" s="120" t="s">
        <v>217</v>
      </c>
      <c r="K163" s="17" t="s">
        <v>40</v>
      </c>
      <c r="L163" s="17">
        <v>3</v>
      </c>
      <c r="M163" s="62">
        <v>810000</v>
      </c>
      <c r="N163" s="60">
        <f t="shared" si="101"/>
        <v>153900</v>
      </c>
      <c r="O163" s="60">
        <f t="shared" si="94"/>
        <v>963900</v>
      </c>
      <c r="P163" s="60">
        <f t="shared" si="95"/>
        <v>2891700</v>
      </c>
      <c r="R163" s="17">
        <v>3</v>
      </c>
      <c r="S163" s="62">
        <v>907200</v>
      </c>
      <c r="T163" s="62">
        <f t="shared" si="106"/>
        <v>172368</v>
      </c>
      <c r="U163" s="60">
        <f t="shared" si="96"/>
        <v>1079568</v>
      </c>
      <c r="V163" s="60">
        <f t="shared" si="97"/>
        <v>3238704</v>
      </c>
      <c r="X163" s="17">
        <v>3</v>
      </c>
      <c r="Y163" s="62">
        <v>961632</v>
      </c>
      <c r="Z163" s="62">
        <f t="shared" si="107"/>
        <v>182710.08000000002</v>
      </c>
      <c r="AA163" s="62">
        <f t="shared" si="98"/>
        <v>1144342.08</v>
      </c>
      <c r="AB163" s="62">
        <f t="shared" si="99"/>
        <v>3433026.24</v>
      </c>
      <c r="AD163" s="96">
        <f t="shared" si="104"/>
        <v>963900</v>
      </c>
      <c r="AE163" s="96">
        <f t="shared" si="105"/>
        <v>1062603.3600000001</v>
      </c>
      <c r="AF163" s="96">
        <f t="shared" si="100"/>
        <v>963900</v>
      </c>
      <c r="AG163" s="2" t="s">
        <v>328</v>
      </c>
    </row>
    <row r="164" spans="2:33" ht="28.5" customHeight="1">
      <c r="B164" s="59">
        <v>105</v>
      </c>
      <c r="C164" s="118" t="s">
        <v>24</v>
      </c>
      <c r="D164" s="119" t="s">
        <v>24</v>
      </c>
      <c r="E164" s="119" t="s">
        <v>24</v>
      </c>
      <c r="F164" s="119" t="s">
        <v>24</v>
      </c>
      <c r="G164" s="119" t="s">
        <v>24</v>
      </c>
      <c r="H164" s="119" t="s">
        <v>24</v>
      </c>
      <c r="I164" s="119" t="s">
        <v>24</v>
      </c>
      <c r="J164" s="120" t="s">
        <v>24</v>
      </c>
      <c r="K164" s="17" t="s">
        <v>15</v>
      </c>
      <c r="L164" s="17">
        <v>1</v>
      </c>
      <c r="M164" s="62">
        <v>12600000</v>
      </c>
      <c r="N164" s="60">
        <f t="shared" si="101"/>
        <v>2394000</v>
      </c>
      <c r="O164" s="60">
        <f t="shared" si="94"/>
        <v>14994000</v>
      </c>
      <c r="P164" s="60">
        <f t="shared" si="95"/>
        <v>14994000</v>
      </c>
      <c r="R164" s="17">
        <v>1</v>
      </c>
      <c r="S164" s="76">
        <v>14112000</v>
      </c>
      <c r="T164" s="76">
        <f t="shared" si="106"/>
        <v>2681280</v>
      </c>
      <c r="U164" s="60">
        <f t="shared" si="96"/>
        <v>16793280</v>
      </c>
      <c r="V164" s="60">
        <f t="shared" si="97"/>
        <v>16793280</v>
      </c>
      <c r="X164" s="17">
        <v>1</v>
      </c>
      <c r="Y164" s="62">
        <v>14958720</v>
      </c>
      <c r="Z164" s="62">
        <f t="shared" si="107"/>
        <v>2842156.8</v>
      </c>
      <c r="AA164" s="62">
        <f t="shared" si="98"/>
        <v>17800876.800000001</v>
      </c>
      <c r="AB164" s="62">
        <f t="shared" si="99"/>
        <v>17800876.800000001</v>
      </c>
      <c r="AD164" s="96">
        <f t="shared" si="104"/>
        <v>14994000</v>
      </c>
      <c r="AE164" s="96">
        <f t="shared" si="105"/>
        <v>16529385.6</v>
      </c>
      <c r="AF164" s="96">
        <f t="shared" si="100"/>
        <v>14994000</v>
      </c>
      <c r="AG164" s="2" t="s">
        <v>328</v>
      </c>
    </row>
    <row r="165" spans="2:33" ht="28.5" customHeight="1">
      <c r="B165" s="59">
        <v>106</v>
      </c>
      <c r="C165" s="118" t="s">
        <v>74</v>
      </c>
      <c r="D165" s="119" t="s">
        <v>74</v>
      </c>
      <c r="E165" s="119" t="s">
        <v>74</v>
      </c>
      <c r="F165" s="119" t="s">
        <v>74</v>
      </c>
      <c r="G165" s="119" t="s">
        <v>74</v>
      </c>
      <c r="H165" s="119" t="s">
        <v>74</v>
      </c>
      <c r="I165" s="119" t="s">
        <v>74</v>
      </c>
      <c r="J165" s="120" t="s">
        <v>74</v>
      </c>
      <c r="K165" s="17" t="s">
        <v>12</v>
      </c>
      <c r="L165" s="17">
        <v>1</v>
      </c>
      <c r="M165" s="60">
        <v>630000</v>
      </c>
      <c r="N165" s="60">
        <f t="shared" si="101"/>
        <v>119700</v>
      </c>
      <c r="O165" s="60">
        <f t="shared" si="94"/>
        <v>749700</v>
      </c>
      <c r="P165" s="60">
        <f t="shared" si="95"/>
        <v>749700</v>
      </c>
      <c r="R165" s="17">
        <v>1</v>
      </c>
      <c r="S165" s="62">
        <v>627200</v>
      </c>
      <c r="T165" s="60">
        <f t="shared" si="106"/>
        <v>119168</v>
      </c>
      <c r="U165" s="60">
        <f t="shared" si="96"/>
        <v>746368</v>
      </c>
      <c r="V165" s="60">
        <f t="shared" si="97"/>
        <v>746368</v>
      </c>
      <c r="X165" s="17">
        <v>1</v>
      </c>
      <c r="Y165" s="62">
        <v>664832</v>
      </c>
      <c r="Z165" s="62">
        <f t="shared" si="107"/>
        <v>126318.08</v>
      </c>
      <c r="AA165" s="62">
        <f t="shared" si="98"/>
        <v>791150.07999999996</v>
      </c>
      <c r="AB165" s="62">
        <f t="shared" si="99"/>
        <v>791150.07999999996</v>
      </c>
      <c r="AD165" s="96">
        <f t="shared" si="104"/>
        <v>746368</v>
      </c>
      <c r="AE165" s="96">
        <f t="shared" si="105"/>
        <v>762406.02666666673</v>
      </c>
      <c r="AF165" s="96">
        <f t="shared" si="100"/>
        <v>746368</v>
      </c>
      <c r="AG165" s="2" t="s">
        <v>328</v>
      </c>
    </row>
    <row r="166" spans="2:33" ht="28.5" customHeight="1">
      <c r="B166" s="59">
        <v>107</v>
      </c>
      <c r="C166" s="118" t="s">
        <v>75</v>
      </c>
      <c r="D166" s="119" t="s">
        <v>75</v>
      </c>
      <c r="E166" s="119" t="s">
        <v>75</v>
      </c>
      <c r="F166" s="119" t="s">
        <v>75</v>
      </c>
      <c r="G166" s="119" t="s">
        <v>75</v>
      </c>
      <c r="H166" s="119" t="s">
        <v>75</v>
      </c>
      <c r="I166" s="119" t="s">
        <v>75</v>
      </c>
      <c r="J166" s="120" t="s">
        <v>75</v>
      </c>
      <c r="K166" s="19" t="s">
        <v>7</v>
      </c>
      <c r="L166" s="17">
        <v>1</v>
      </c>
      <c r="M166" s="60">
        <v>560000</v>
      </c>
      <c r="N166" s="60">
        <f t="shared" si="101"/>
        <v>106400</v>
      </c>
      <c r="O166" s="60">
        <f t="shared" si="94"/>
        <v>666400</v>
      </c>
      <c r="P166" s="60">
        <f t="shared" si="95"/>
        <v>666400</v>
      </c>
      <c r="R166" s="17">
        <v>1</v>
      </c>
      <c r="S166" s="62">
        <v>403200</v>
      </c>
      <c r="T166" s="60">
        <f t="shared" si="106"/>
        <v>76608</v>
      </c>
      <c r="U166" s="60">
        <f t="shared" si="96"/>
        <v>479808</v>
      </c>
      <c r="V166" s="60">
        <f t="shared" si="97"/>
        <v>479808</v>
      </c>
      <c r="X166" s="17">
        <v>1</v>
      </c>
      <c r="Y166" s="62">
        <v>427392</v>
      </c>
      <c r="Z166" s="62">
        <f t="shared" si="107"/>
        <v>81204.479999999996</v>
      </c>
      <c r="AA166" s="62">
        <f t="shared" si="98"/>
        <v>508596.47999999998</v>
      </c>
      <c r="AB166" s="62">
        <f t="shared" si="99"/>
        <v>508596.47999999998</v>
      </c>
      <c r="AD166" s="96">
        <f t="shared" si="104"/>
        <v>479808</v>
      </c>
      <c r="AE166" s="96">
        <f t="shared" si="105"/>
        <v>551601.49333333329</v>
      </c>
      <c r="AF166" s="96">
        <f t="shared" si="100"/>
        <v>479808</v>
      </c>
      <c r="AG166" s="2" t="s">
        <v>328</v>
      </c>
    </row>
    <row r="167" spans="2:33" ht="28.5" customHeight="1">
      <c r="B167" s="151">
        <v>108</v>
      </c>
      <c r="C167" s="124" t="s">
        <v>14</v>
      </c>
      <c r="D167" s="125" t="s">
        <v>14</v>
      </c>
      <c r="E167" s="125" t="s">
        <v>14</v>
      </c>
      <c r="F167" s="125" t="s">
        <v>14</v>
      </c>
      <c r="G167" s="125" t="s">
        <v>14</v>
      </c>
      <c r="H167" s="125" t="s">
        <v>14</v>
      </c>
      <c r="I167" s="125" t="s">
        <v>14</v>
      </c>
      <c r="J167" s="126" t="s">
        <v>14</v>
      </c>
      <c r="K167" s="17" t="s">
        <v>10</v>
      </c>
      <c r="L167" s="17">
        <v>1</v>
      </c>
      <c r="M167" s="9"/>
      <c r="N167" s="9"/>
      <c r="O167" s="60"/>
      <c r="P167" s="60"/>
      <c r="R167" s="17">
        <v>1</v>
      </c>
      <c r="S167" s="9"/>
      <c r="T167" s="9"/>
      <c r="U167" s="60"/>
      <c r="V167" s="60"/>
      <c r="X167" s="17">
        <v>1</v>
      </c>
      <c r="Y167" s="10"/>
      <c r="Z167" s="10"/>
      <c r="AA167" s="62"/>
      <c r="AB167" s="62"/>
      <c r="AD167" s="96"/>
      <c r="AE167" s="96"/>
      <c r="AF167" s="96"/>
    </row>
    <row r="168" spans="2:33" ht="28.5" customHeight="1">
      <c r="B168" s="152"/>
      <c r="C168" s="118" t="s">
        <v>16</v>
      </c>
      <c r="D168" s="119" t="s">
        <v>16</v>
      </c>
      <c r="E168" s="119" t="s">
        <v>16</v>
      </c>
      <c r="F168" s="119" t="s">
        <v>16</v>
      </c>
      <c r="G168" s="119" t="s">
        <v>16</v>
      </c>
      <c r="H168" s="119" t="s">
        <v>16</v>
      </c>
      <c r="I168" s="119" t="s">
        <v>16</v>
      </c>
      <c r="J168" s="120" t="s">
        <v>16</v>
      </c>
      <c r="K168" s="17" t="s">
        <v>7</v>
      </c>
      <c r="L168" s="17">
        <v>1</v>
      </c>
      <c r="M168" s="60">
        <v>650000</v>
      </c>
      <c r="N168" s="60">
        <f t="shared" ref="N168:N175" si="108">+M168*19%</f>
        <v>123500</v>
      </c>
      <c r="O168" s="60">
        <f t="shared" si="94"/>
        <v>773500</v>
      </c>
      <c r="P168" s="60">
        <f t="shared" si="95"/>
        <v>773500</v>
      </c>
      <c r="R168" s="17">
        <v>1</v>
      </c>
      <c r="S168" s="60">
        <v>728000</v>
      </c>
      <c r="T168" s="60">
        <f t="shared" ref="T168:T175" si="109">+S168*19%</f>
        <v>138320</v>
      </c>
      <c r="U168" s="60">
        <f t="shared" si="96"/>
        <v>866320</v>
      </c>
      <c r="V168" s="60">
        <f t="shared" si="97"/>
        <v>866320</v>
      </c>
      <c r="X168" s="17">
        <v>1</v>
      </c>
      <c r="Y168" s="62">
        <v>771680</v>
      </c>
      <c r="Z168" s="62">
        <f t="shared" ref="Z168:Z175" si="110">+Y168*19%</f>
        <v>146619.20000000001</v>
      </c>
      <c r="AA168" s="62">
        <f t="shared" si="98"/>
        <v>918299.2</v>
      </c>
      <c r="AB168" s="62">
        <f t="shared" si="99"/>
        <v>918299.2</v>
      </c>
      <c r="AD168" s="96">
        <f t="shared" ref="AD168:AD175" si="111">MIN(O168,U168,AA168)</f>
        <v>773500</v>
      </c>
      <c r="AE168" s="96">
        <f t="shared" ref="AE168:AE175" si="112">AVERAGE(O168,U168,AA168)</f>
        <v>852706.4</v>
      </c>
      <c r="AF168" s="96">
        <f t="shared" si="100"/>
        <v>773500</v>
      </c>
      <c r="AG168" s="2" t="s">
        <v>328</v>
      </c>
    </row>
    <row r="169" spans="2:33" ht="28.5" customHeight="1">
      <c r="B169" s="152"/>
      <c r="C169" s="118" t="s">
        <v>17</v>
      </c>
      <c r="D169" s="119" t="s">
        <v>17</v>
      </c>
      <c r="E169" s="119" t="s">
        <v>17</v>
      </c>
      <c r="F169" s="119" t="s">
        <v>17</v>
      </c>
      <c r="G169" s="119" t="s">
        <v>17</v>
      </c>
      <c r="H169" s="119" t="s">
        <v>17</v>
      </c>
      <c r="I169" s="119" t="s">
        <v>17</v>
      </c>
      <c r="J169" s="120" t="s">
        <v>17</v>
      </c>
      <c r="K169" s="17" t="s">
        <v>7</v>
      </c>
      <c r="L169" s="17">
        <v>2</v>
      </c>
      <c r="M169" s="60">
        <v>220000</v>
      </c>
      <c r="N169" s="60">
        <f t="shared" si="108"/>
        <v>41800</v>
      </c>
      <c r="O169" s="60">
        <f t="shared" si="94"/>
        <v>261800</v>
      </c>
      <c r="P169" s="60">
        <f t="shared" si="95"/>
        <v>523600</v>
      </c>
      <c r="R169" s="17">
        <v>2</v>
      </c>
      <c r="S169" s="60">
        <v>246400</v>
      </c>
      <c r="T169" s="60">
        <f t="shared" si="109"/>
        <v>46816</v>
      </c>
      <c r="U169" s="60">
        <f t="shared" si="96"/>
        <v>293216</v>
      </c>
      <c r="V169" s="60">
        <f t="shared" si="97"/>
        <v>586432</v>
      </c>
      <c r="X169" s="17">
        <v>2</v>
      </c>
      <c r="Y169" s="62">
        <v>261184</v>
      </c>
      <c r="Z169" s="62">
        <f t="shared" si="110"/>
        <v>49624.959999999999</v>
      </c>
      <c r="AA169" s="62">
        <f t="shared" si="98"/>
        <v>310808.96000000002</v>
      </c>
      <c r="AB169" s="62">
        <f t="shared" si="99"/>
        <v>621617.92000000004</v>
      </c>
      <c r="AD169" s="96">
        <f t="shared" si="111"/>
        <v>261800</v>
      </c>
      <c r="AE169" s="96">
        <f t="shared" si="112"/>
        <v>288608.32</v>
      </c>
      <c r="AF169" s="96">
        <f t="shared" si="100"/>
        <v>261800</v>
      </c>
      <c r="AG169" s="2" t="s">
        <v>328</v>
      </c>
    </row>
    <row r="170" spans="2:33" ht="28.5" customHeight="1">
      <c r="B170" s="152"/>
      <c r="C170" s="118" t="s">
        <v>18</v>
      </c>
      <c r="D170" s="119" t="s">
        <v>18</v>
      </c>
      <c r="E170" s="119" t="s">
        <v>18</v>
      </c>
      <c r="F170" s="119" t="s">
        <v>18</v>
      </c>
      <c r="G170" s="119" t="s">
        <v>18</v>
      </c>
      <c r="H170" s="119" t="s">
        <v>18</v>
      </c>
      <c r="I170" s="119" t="s">
        <v>18</v>
      </c>
      <c r="J170" s="120" t="s">
        <v>18</v>
      </c>
      <c r="K170" s="17" t="s">
        <v>7</v>
      </c>
      <c r="L170" s="17">
        <v>1</v>
      </c>
      <c r="M170" s="61">
        <v>350000</v>
      </c>
      <c r="N170" s="60">
        <f t="shared" si="108"/>
        <v>66500</v>
      </c>
      <c r="O170" s="60">
        <f t="shared" si="94"/>
        <v>416500</v>
      </c>
      <c r="P170" s="60">
        <f t="shared" si="95"/>
        <v>416500</v>
      </c>
      <c r="R170" s="17">
        <v>1</v>
      </c>
      <c r="S170" s="61">
        <v>392000</v>
      </c>
      <c r="T170" s="60">
        <f t="shared" si="109"/>
        <v>74480</v>
      </c>
      <c r="U170" s="60">
        <f t="shared" si="96"/>
        <v>466480</v>
      </c>
      <c r="V170" s="60">
        <f t="shared" si="97"/>
        <v>466480</v>
      </c>
      <c r="X170" s="17">
        <v>1</v>
      </c>
      <c r="Y170" s="63">
        <v>415520</v>
      </c>
      <c r="Z170" s="62">
        <f t="shared" si="110"/>
        <v>78948.800000000003</v>
      </c>
      <c r="AA170" s="62">
        <f t="shared" si="98"/>
        <v>494468.8</v>
      </c>
      <c r="AB170" s="62">
        <f t="shared" si="99"/>
        <v>494468.8</v>
      </c>
      <c r="AD170" s="96">
        <f t="shared" si="111"/>
        <v>416500</v>
      </c>
      <c r="AE170" s="96">
        <f t="shared" si="112"/>
        <v>459149.60000000003</v>
      </c>
      <c r="AF170" s="96">
        <f t="shared" si="100"/>
        <v>416500</v>
      </c>
      <c r="AG170" s="2" t="s">
        <v>328</v>
      </c>
    </row>
    <row r="171" spans="2:33" ht="28.5" customHeight="1">
      <c r="B171" s="152"/>
      <c r="C171" s="118" t="s">
        <v>19</v>
      </c>
      <c r="D171" s="119" t="s">
        <v>19</v>
      </c>
      <c r="E171" s="119" t="s">
        <v>19</v>
      </c>
      <c r="F171" s="119" t="s">
        <v>19</v>
      </c>
      <c r="G171" s="119" t="s">
        <v>19</v>
      </c>
      <c r="H171" s="119" t="s">
        <v>19</v>
      </c>
      <c r="I171" s="119" t="s">
        <v>19</v>
      </c>
      <c r="J171" s="120" t="s">
        <v>19</v>
      </c>
      <c r="K171" s="17" t="s">
        <v>7</v>
      </c>
      <c r="L171" s="17">
        <v>1</v>
      </c>
      <c r="M171" s="61">
        <v>165800</v>
      </c>
      <c r="N171" s="60">
        <f t="shared" si="108"/>
        <v>31502</v>
      </c>
      <c r="O171" s="60">
        <f t="shared" si="94"/>
        <v>197302</v>
      </c>
      <c r="P171" s="60">
        <f t="shared" si="95"/>
        <v>197302</v>
      </c>
      <c r="R171" s="17">
        <v>1</v>
      </c>
      <c r="S171" s="61">
        <v>185696</v>
      </c>
      <c r="T171" s="60">
        <f t="shared" si="109"/>
        <v>35282.239999999998</v>
      </c>
      <c r="U171" s="60">
        <f t="shared" si="96"/>
        <v>220978.24</v>
      </c>
      <c r="V171" s="60">
        <f t="shared" si="97"/>
        <v>220978.24</v>
      </c>
      <c r="X171" s="17">
        <v>1</v>
      </c>
      <c r="Y171" s="63">
        <v>196838</v>
      </c>
      <c r="Z171" s="62">
        <f t="shared" si="110"/>
        <v>37399.22</v>
      </c>
      <c r="AA171" s="62">
        <f t="shared" si="98"/>
        <v>234237.22</v>
      </c>
      <c r="AB171" s="62">
        <f t="shared" si="99"/>
        <v>234237.22</v>
      </c>
      <c r="AD171" s="96">
        <f t="shared" si="111"/>
        <v>197302</v>
      </c>
      <c r="AE171" s="96">
        <f t="shared" si="112"/>
        <v>217505.81999999998</v>
      </c>
      <c r="AF171" s="96">
        <f t="shared" si="100"/>
        <v>197302</v>
      </c>
      <c r="AG171" s="2" t="s">
        <v>328</v>
      </c>
    </row>
    <row r="172" spans="2:33" ht="28.5" customHeight="1">
      <c r="B172" s="152"/>
      <c r="C172" s="118" t="s">
        <v>20</v>
      </c>
      <c r="D172" s="119" t="s">
        <v>20</v>
      </c>
      <c r="E172" s="119" t="s">
        <v>20</v>
      </c>
      <c r="F172" s="119" t="s">
        <v>20</v>
      </c>
      <c r="G172" s="119" t="s">
        <v>20</v>
      </c>
      <c r="H172" s="119" t="s">
        <v>20</v>
      </c>
      <c r="I172" s="119" t="s">
        <v>20</v>
      </c>
      <c r="J172" s="120" t="s">
        <v>20</v>
      </c>
      <c r="K172" s="17" t="s">
        <v>7</v>
      </c>
      <c r="L172" s="17">
        <v>2</v>
      </c>
      <c r="M172" s="61">
        <v>215000</v>
      </c>
      <c r="N172" s="60">
        <f t="shared" si="108"/>
        <v>40850</v>
      </c>
      <c r="O172" s="60">
        <f t="shared" si="94"/>
        <v>255850</v>
      </c>
      <c r="P172" s="60">
        <f t="shared" si="95"/>
        <v>511700</v>
      </c>
      <c r="R172" s="17">
        <v>2</v>
      </c>
      <c r="S172" s="61">
        <v>240800</v>
      </c>
      <c r="T172" s="60">
        <f t="shared" si="109"/>
        <v>45752</v>
      </c>
      <c r="U172" s="60">
        <f t="shared" si="96"/>
        <v>286552</v>
      </c>
      <c r="V172" s="60">
        <f t="shared" si="97"/>
        <v>573104</v>
      </c>
      <c r="X172" s="17">
        <v>2</v>
      </c>
      <c r="Y172" s="63">
        <v>255248</v>
      </c>
      <c r="Z172" s="62">
        <f t="shared" si="110"/>
        <v>48497.120000000003</v>
      </c>
      <c r="AA172" s="62">
        <f t="shared" si="98"/>
        <v>303745.12</v>
      </c>
      <c r="AB172" s="62">
        <f t="shared" si="99"/>
        <v>607490.24</v>
      </c>
      <c r="AD172" s="96">
        <f t="shared" si="111"/>
        <v>255850</v>
      </c>
      <c r="AE172" s="96">
        <f t="shared" si="112"/>
        <v>282049.03999999998</v>
      </c>
      <c r="AF172" s="96">
        <f t="shared" si="100"/>
        <v>255850</v>
      </c>
      <c r="AG172" s="2" t="s">
        <v>328</v>
      </c>
    </row>
    <row r="173" spans="2:33" ht="28.5" customHeight="1">
      <c r="B173" s="152"/>
      <c r="C173" s="118" t="s">
        <v>21</v>
      </c>
      <c r="D173" s="119" t="s">
        <v>21</v>
      </c>
      <c r="E173" s="119" t="s">
        <v>21</v>
      </c>
      <c r="F173" s="119" t="s">
        <v>21</v>
      </c>
      <c r="G173" s="119" t="s">
        <v>21</v>
      </c>
      <c r="H173" s="119" t="s">
        <v>21</v>
      </c>
      <c r="I173" s="119" t="s">
        <v>21</v>
      </c>
      <c r="J173" s="120" t="s">
        <v>21</v>
      </c>
      <c r="K173" s="17" t="s">
        <v>7</v>
      </c>
      <c r="L173" s="17">
        <v>1</v>
      </c>
      <c r="M173" s="61">
        <v>560000</v>
      </c>
      <c r="N173" s="60">
        <f t="shared" si="108"/>
        <v>106400</v>
      </c>
      <c r="O173" s="60">
        <f t="shared" si="94"/>
        <v>666400</v>
      </c>
      <c r="P173" s="60">
        <f t="shared" si="95"/>
        <v>666400</v>
      </c>
      <c r="R173" s="17">
        <v>1</v>
      </c>
      <c r="S173" s="61">
        <v>627200</v>
      </c>
      <c r="T173" s="60">
        <f t="shared" si="109"/>
        <v>119168</v>
      </c>
      <c r="U173" s="60">
        <f t="shared" si="96"/>
        <v>746368</v>
      </c>
      <c r="V173" s="60">
        <f t="shared" si="97"/>
        <v>746368</v>
      </c>
      <c r="X173" s="17">
        <v>1</v>
      </c>
      <c r="Y173" s="63">
        <v>664832</v>
      </c>
      <c r="Z173" s="62">
        <f t="shared" si="110"/>
        <v>126318.08</v>
      </c>
      <c r="AA173" s="62">
        <f t="shared" si="98"/>
        <v>791150.07999999996</v>
      </c>
      <c r="AB173" s="62">
        <f t="shared" si="99"/>
        <v>791150.07999999996</v>
      </c>
      <c r="AD173" s="96">
        <f t="shared" si="111"/>
        <v>666400</v>
      </c>
      <c r="AE173" s="96">
        <f t="shared" si="112"/>
        <v>734639.36</v>
      </c>
      <c r="AF173" s="96">
        <f t="shared" si="100"/>
        <v>666400</v>
      </c>
      <c r="AG173" s="2" t="s">
        <v>328</v>
      </c>
    </row>
    <row r="174" spans="2:33" ht="28.5" customHeight="1">
      <c r="B174" s="152"/>
      <c r="C174" s="118" t="s">
        <v>22</v>
      </c>
      <c r="D174" s="119" t="s">
        <v>22</v>
      </c>
      <c r="E174" s="119" t="s">
        <v>22</v>
      </c>
      <c r="F174" s="119" t="s">
        <v>22</v>
      </c>
      <c r="G174" s="119" t="s">
        <v>22</v>
      </c>
      <c r="H174" s="119" t="s">
        <v>22</v>
      </c>
      <c r="I174" s="119" t="s">
        <v>22</v>
      </c>
      <c r="J174" s="120" t="s">
        <v>22</v>
      </c>
      <c r="K174" s="17" t="s">
        <v>7</v>
      </c>
      <c r="L174" s="17">
        <v>1</v>
      </c>
      <c r="M174" s="61">
        <v>498000</v>
      </c>
      <c r="N174" s="60">
        <f t="shared" si="108"/>
        <v>94620</v>
      </c>
      <c r="O174" s="60">
        <f t="shared" si="94"/>
        <v>592620</v>
      </c>
      <c r="P174" s="60">
        <f t="shared" si="95"/>
        <v>592620</v>
      </c>
      <c r="R174" s="17">
        <v>1</v>
      </c>
      <c r="S174" s="61">
        <v>557760</v>
      </c>
      <c r="T174" s="60">
        <f t="shared" si="109"/>
        <v>105974.39999999999</v>
      </c>
      <c r="U174" s="60">
        <f t="shared" si="96"/>
        <v>663734.4</v>
      </c>
      <c r="V174" s="60">
        <f t="shared" si="97"/>
        <v>663734.4</v>
      </c>
      <c r="X174" s="17">
        <v>1</v>
      </c>
      <c r="Y174" s="63">
        <v>591226</v>
      </c>
      <c r="Z174" s="62">
        <f t="shared" si="110"/>
        <v>112332.94</v>
      </c>
      <c r="AA174" s="62">
        <f t="shared" si="98"/>
        <v>703558.94</v>
      </c>
      <c r="AB174" s="62">
        <f t="shared" si="99"/>
        <v>703558.94</v>
      </c>
      <c r="AD174" s="96">
        <f t="shared" si="111"/>
        <v>592620</v>
      </c>
      <c r="AE174" s="96">
        <f t="shared" si="112"/>
        <v>653304.44666666666</v>
      </c>
      <c r="AF174" s="96">
        <f t="shared" si="100"/>
        <v>592620</v>
      </c>
      <c r="AG174" s="2" t="s">
        <v>328</v>
      </c>
    </row>
    <row r="175" spans="2:33" ht="28.5" customHeight="1">
      <c r="B175" s="153"/>
      <c r="C175" s="118" t="s">
        <v>23</v>
      </c>
      <c r="D175" s="119" t="s">
        <v>23</v>
      </c>
      <c r="E175" s="119" t="s">
        <v>23</v>
      </c>
      <c r="F175" s="119" t="s">
        <v>23</v>
      </c>
      <c r="G175" s="119" t="s">
        <v>23</v>
      </c>
      <c r="H175" s="119" t="s">
        <v>23</v>
      </c>
      <c r="I175" s="119" t="s">
        <v>23</v>
      </c>
      <c r="J175" s="120" t="s">
        <v>23</v>
      </c>
      <c r="K175" s="17" t="s">
        <v>7</v>
      </c>
      <c r="L175" s="17">
        <v>1</v>
      </c>
      <c r="M175" s="61">
        <v>1560000</v>
      </c>
      <c r="N175" s="60">
        <f t="shared" si="108"/>
        <v>296400</v>
      </c>
      <c r="O175" s="60">
        <f t="shared" si="94"/>
        <v>1856400</v>
      </c>
      <c r="P175" s="60">
        <f t="shared" si="95"/>
        <v>1856400</v>
      </c>
      <c r="R175" s="17">
        <v>1</v>
      </c>
      <c r="S175" s="61">
        <v>1747200</v>
      </c>
      <c r="T175" s="60">
        <f t="shared" si="109"/>
        <v>331968</v>
      </c>
      <c r="U175" s="60">
        <f t="shared" si="96"/>
        <v>2079168</v>
      </c>
      <c r="V175" s="60">
        <f t="shared" si="97"/>
        <v>2079168</v>
      </c>
      <c r="X175" s="17">
        <v>1</v>
      </c>
      <c r="Y175" s="63">
        <v>1852032</v>
      </c>
      <c r="Z175" s="62">
        <f t="shared" si="110"/>
        <v>351886.08000000002</v>
      </c>
      <c r="AA175" s="62">
        <f t="shared" si="98"/>
        <v>2203918.08</v>
      </c>
      <c r="AB175" s="62">
        <f t="shared" si="99"/>
        <v>2203918.08</v>
      </c>
      <c r="AD175" s="96">
        <f t="shared" si="111"/>
        <v>1856400</v>
      </c>
      <c r="AE175" s="96">
        <f t="shared" si="112"/>
        <v>2046495.36</v>
      </c>
      <c r="AF175" s="96">
        <f t="shared" si="100"/>
        <v>1856400</v>
      </c>
      <c r="AG175" s="2" t="s">
        <v>328</v>
      </c>
    </row>
    <row r="176" spans="2:33" ht="75.75" customHeight="1">
      <c r="B176" s="36"/>
      <c r="C176" s="148" t="s">
        <v>48</v>
      </c>
      <c r="D176" s="149"/>
      <c r="E176" s="149"/>
      <c r="F176" s="149"/>
      <c r="G176" s="149"/>
      <c r="H176" s="149"/>
      <c r="I176" s="149"/>
      <c r="J176" s="150"/>
      <c r="K176" s="31"/>
      <c r="L176" s="31"/>
      <c r="M176" s="24"/>
      <c r="N176" s="24"/>
      <c r="O176" s="60">
        <f t="shared" si="94"/>
        <v>0</v>
      </c>
      <c r="P176" s="24"/>
      <c r="R176" s="31"/>
      <c r="S176" s="24"/>
      <c r="T176" s="24"/>
      <c r="U176" s="24"/>
      <c r="V176" s="24"/>
      <c r="X176" s="29"/>
      <c r="Y176" s="30"/>
      <c r="Z176" s="30"/>
      <c r="AA176" s="30"/>
      <c r="AB176" s="30"/>
      <c r="AD176" s="96"/>
      <c r="AE176" s="96"/>
      <c r="AF176" s="96"/>
    </row>
    <row r="177" spans="2:33" ht="28.5" customHeight="1">
      <c r="B177" s="53">
        <v>109</v>
      </c>
      <c r="C177" s="118" t="s">
        <v>25</v>
      </c>
      <c r="D177" s="119" t="s">
        <v>25</v>
      </c>
      <c r="E177" s="119" t="s">
        <v>25</v>
      </c>
      <c r="F177" s="119" t="s">
        <v>25</v>
      </c>
      <c r="G177" s="119" t="s">
        <v>25</v>
      </c>
      <c r="H177" s="119" t="s">
        <v>25</v>
      </c>
      <c r="I177" s="119" t="s">
        <v>25</v>
      </c>
      <c r="J177" s="120" t="s">
        <v>25</v>
      </c>
      <c r="K177" s="17" t="s">
        <v>12</v>
      </c>
      <c r="L177" s="17">
        <v>1</v>
      </c>
      <c r="M177" s="60">
        <v>2980000</v>
      </c>
      <c r="N177" s="60">
        <f t="shared" ref="N177:N183" si="113">+M177*19%</f>
        <v>566200</v>
      </c>
      <c r="O177" s="60">
        <f t="shared" si="94"/>
        <v>3546200</v>
      </c>
      <c r="P177" s="60">
        <f t="shared" si="95"/>
        <v>3546200</v>
      </c>
      <c r="R177" s="17">
        <v>1</v>
      </c>
      <c r="S177" s="61">
        <v>840000</v>
      </c>
      <c r="T177" s="60">
        <f t="shared" ref="T177" si="114">+S177*19%</f>
        <v>159600</v>
      </c>
      <c r="U177" s="60">
        <f t="shared" si="96"/>
        <v>999600</v>
      </c>
      <c r="V177" s="60">
        <f t="shared" si="97"/>
        <v>999600</v>
      </c>
      <c r="X177" s="17">
        <v>1</v>
      </c>
      <c r="Y177" s="63">
        <v>890400</v>
      </c>
      <c r="Z177" s="62">
        <f t="shared" ref="Z177" si="115">+Y177*19%</f>
        <v>169176</v>
      </c>
      <c r="AA177" s="62">
        <f t="shared" si="98"/>
        <v>1059576</v>
      </c>
      <c r="AB177" s="62">
        <f t="shared" si="99"/>
        <v>1059576</v>
      </c>
      <c r="AD177" s="96">
        <f t="shared" ref="AD177:AD183" si="116">MIN(O177,U177,AA177)</f>
        <v>999600</v>
      </c>
      <c r="AE177" s="96">
        <f t="shared" ref="AE177:AE183" si="117">AVERAGE(O177,U177,AA177)</f>
        <v>1868458.6666666667</v>
      </c>
      <c r="AF177" s="96">
        <f t="shared" si="100"/>
        <v>999600</v>
      </c>
      <c r="AG177" s="2" t="s">
        <v>328</v>
      </c>
    </row>
    <row r="178" spans="2:33" ht="28.5" customHeight="1">
      <c r="B178" s="27">
        <v>110</v>
      </c>
      <c r="C178" s="118" t="s">
        <v>277</v>
      </c>
      <c r="D178" s="119" t="s">
        <v>277</v>
      </c>
      <c r="E178" s="119" t="s">
        <v>277</v>
      </c>
      <c r="F178" s="119" t="s">
        <v>277</v>
      </c>
      <c r="G178" s="119" t="s">
        <v>277</v>
      </c>
      <c r="H178" s="119" t="s">
        <v>277</v>
      </c>
      <c r="I178" s="119" t="s">
        <v>277</v>
      </c>
      <c r="J178" s="120" t="s">
        <v>277</v>
      </c>
      <c r="K178" s="26" t="s">
        <v>40</v>
      </c>
      <c r="L178" s="26">
        <v>2</v>
      </c>
      <c r="M178" s="60">
        <v>1963500</v>
      </c>
      <c r="N178" s="60">
        <f t="shared" si="113"/>
        <v>373065</v>
      </c>
      <c r="O178" s="60">
        <f t="shared" si="94"/>
        <v>2336565</v>
      </c>
      <c r="P178" s="60">
        <f t="shared" si="95"/>
        <v>4673130</v>
      </c>
      <c r="R178" s="26">
        <v>2</v>
      </c>
      <c r="S178" s="60">
        <v>2408000</v>
      </c>
      <c r="T178" s="60">
        <f>+S178*19%</f>
        <v>457520</v>
      </c>
      <c r="U178" s="60">
        <f t="shared" si="96"/>
        <v>2865520</v>
      </c>
      <c r="V178" s="60">
        <f t="shared" si="97"/>
        <v>5731040</v>
      </c>
      <c r="X178" s="26">
        <v>2</v>
      </c>
      <c r="Y178" s="62">
        <v>2705629</v>
      </c>
      <c r="Z178" s="62">
        <f>+Y178*19%</f>
        <v>514069.51</v>
      </c>
      <c r="AA178" s="62">
        <f t="shared" si="98"/>
        <v>3219698.51</v>
      </c>
      <c r="AB178" s="62">
        <f t="shared" si="99"/>
        <v>6439397.0199999996</v>
      </c>
      <c r="AD178" s="96">
        <f t="shared" si="116"/>
        <v>2336565</v>
      </c>
      <c r="AE178" s="96">
        <f t="shared" si="117"/>
        <v>2807261.17</v>
      </c>
      <c r="AF178" s="96">
        <f t="shared" si="100"/>
        <v>2336565</v>
      </c>
      <c r="AG178" s="2" t="s">
        <v>328</v>
      </c>
    </row>
    <row r="179" spans="2:33" ht="28.5" customHeight="1">
      <c r="B179" s="52">
        <v>111</v>
      </c>
      <c r="C179" s="118" t="s">
        <v>278</v>
      </c>
      <c r="D179" s="119" t="s">
        <v>278</v>
      </c>
      <c r="E179" s="119" t="s">
        <v>278</v>
      </c>
      <c r="F179" s="119" t="s">
        <v>278</v>
      </c>
      <c r="G179" s="119" t="s">
        <v>278</v>
      </c>
      <c r="H179" s="119" t="s">
        <v>278</v>
      </c>
      <c r="I179" s="119" t="s">
        <v>278</v>
      </c>
      <c r="J179" s="120" t="s">
        <v>278</v>
      </c>
      <c r="K179" s="50" t="s">
        <v>40</v>
      </c>
      <c r="L179" s="50">
        <v>9</v>
      </c>
      <c r="M179" s="60">
        <v>1963500</v>
      </c>
      <c r="N179" s="60">
        <f t="shared" si="113"/>
        <v>373065</v>
      </c>
      <c r="O179" s="60">
        <f t="shared" si="94"/>
        <v>2336565</v>
      </c>
      <c r="P179" s="60">
        <f t="shared" si="95"/>
        <v>21029085</v>
      </c>
      <c r="R179" s="50">
        <v>9</v>
      </c>
      <c r="S179" s="60">
        <v>2199120</v>
      </c>
      <c r="T179" s="60">
        <f>+S179*19%</f>
        <v>417832.8</v>
      </c>
      <c r="U179" s="60">
        <f t="shared" si="96"/>
        <v>2616952.7999999998</v>
      </c>
      <c r="V179" s="60">
        <f t="shared" si="97"/>
        <v>23552575.199999999</v>
      </c>
      <c r="X179" s="50">
        <v>9</v>
      </c>
      <c r="Y179" s="62">
        <v>2470931</v>
      </c>
      <c r="Z179" s="62">
        <f>+Y179*19%</f>
        <v>469476.89</v>
      </c>
      <c r="AA179" s="62">
        <f t="shared" si="98"/>
        <v>2940407.89</v>
      </c>
      <c r="AB179" s="62">
        <f t="shared" si="99"/>
        <v>26463671.010000002</v>
      </c>
      <c r="AD179" s="96">
        <f t="shared" si="116"/>
        <v>2336565</v>
      </c>
      <c r="AE179" s="96">
        <f t="shared" si="117"/>
        <v>2631308.563333333</v>
      </c>
      <c r="AF179" s="96">
        <f t="shared" si="100"/>
        <v>2336565</v>
      </c>
      <c r="AG179" s="2" t="s">
        <v>328</v>
      </c>
    </row>
    <row r="180" spans="2:33" ht="28.5" customHeight="1">
      <c r="B180" s="59">
        <v>112</v>
      </c>
      <c r="C180" s="118" t="s">
        <v>63</v>
      </c>
      <c r="D180" s="119" t="s">
        <v>63</v>
      </c>
      <c r="E180" s="119" t="s">
        <v>63</v>
      </c>
      <c r="F180" s="119" t="s">
        <v>63</v>
      </c>
      <c r="G180" s="119" t="s">
        <v>63</v>
      </c>
      <c r="H180" s="119" t="s">
        <v>63</v>
      </c>
      <c r="I180" s="119" t="s">
        <v>63</v>
      </c>
      <c r="J180" s="120" t="s">
        <v>63</v>
      </c>
      <c r="K180" s="17" t="s">
        <v>40</v>
      </c>
      <c r="L180" s="17">
        <v>50</v>
      </c>
      <c r="M180" s="60">
        <v>32800</v>
      </c>
      <c r="N180" s="60">
        <f t="shared" si="113"/>
        <v>6232</v>
      </c>
      <c r="O180" s="60">
        <f t="shared" si="94"/>
        <v>39032</v>
      </c>
      <c r="P180" s="60">
        <f t="shared" si="95"/>
        <v>1951600</v>
      </c>
      <c r="R180" s="17">
        <v>50</v>
      </c>
      <c r="S180" s="62">
        <v>36400</v>
      </c>
      <c r="T180" s="60">
        <f t="shared" ref="T180:T183" si="118">+S180*19%</f>
        <v>6916</v>
      </c>
      <c r="U180" s="60">
        <f t="shared" si="96"/>
        <v>43316</v>
      </c>
      <c r="V180" s="60">
        <f t="shared" si="97"/>
        <v>2165800</v>
      </c>
      <c r="X180" s="17">
        <v>50</v>
      </c>
      <c r="Y180" s="63">
        <v>38584</v>
      </c>
      <c r="Z180" s="62">
        <f t="shared" ref="Z180:Z183" si="119">+Y180*19%</f>
        <v>7330.96</v>
      </c>
      <c r="AA180" s="62">
        <f t="shared" si="98"/>
        <v>45914.96</v>
      </c>
      <c r="AB180" s="62">
        <f t="shared" si="99"/>
        <v>2295748</v>
      </c>
      <c r="AD180" s="96">
        <f t="shared" si="116"/>
        <v>39032</v>
      </c>
      <c r="AE180" s="96">
        <f t="shared" si="117"/>
        <v>42754.32</v>
      </c>
      <c r="AF180" s="96">
        <f t="shared" si="100"/>
        <v>39032</v>
      </c>
      <c r="AG180" s="2" t="s">
        <v>328</v>
      </c>
    </row>
    <row r="181" spans="2:33" ht="28.5" customHeight="1">
      <c r="B181" s="59">
        <v>113</v>
      </c>
      <c r="C181" s="118" t="s">
        <v>72</v>
      </c>
      <c r="D181" s="119" t="s">
        <v>72</v>
      </c>
      <c r="E181" s="119" t="s">
        <v>72</v>
      </c>
      <c r="F181" s="119" t="s">
        <v>72</v>
      </c>
      <c r="G181" s="119" t="s">
        <v>72</v>
      </c>
      <c r="H181" s="119" t="s">
        <v>72</v>
      </c>
      <c r="I181" s="119" t="s">
        <v>72</v>
      </c>
      <c r="J181" s="120" t="s">
        <v>72</v>
      </c>
      <c r="K181" s="17" t="s">
        <v>12</v>
      </c>
      <c r="L181" s="17">
        <v>1</v>
      </c>
      <c r="M181" s="60">
        <v>860000</v>
      </c>
      <c r="N181" s="60">
        <f t="shared" si="113"/>
        <v>163400</v>
      </c>
      <c r="O181" s="60">
        <f t="shared" si="94"/>
        <v>1023400</v>
      </c>
      <c r="P181" s="60">
        <f t="shared" si="95"/>
        <v>1023400</v>
      </c>
      <c r="R181" s="17">
        <v>1</v>
      </c>
      <c r="S181" s="62">
        <v>930272</v>
      </c>
      <c r="T181" s="60">
        <f t="shared" si="118"/>
        <v>176751.68</v>
      </c>
      <c r="U181" s="60">
        <f t="shared" si="96"/>
        <v>1107023.68</v>
      </c>
      <c r="V181" s="60">
        <f t="shared" si="97"/>
        <v>1107023.68</v>
      </c>
      <c r="X181" s="17">
        <v>1</v>
      </c>
      <c r="Y181" s="63">
        <v>829259</v>
      </c>
      <c r="Z181" s="62">
        <f t="shared" si="119"/>
        <v>157559.21</v>
      </c>
      <c r="AA181" s="62">
        <f t="shared" si="98"/>
        <v>986818.21</v>
      </c>
      <c r="AB181" s="62">
        <f t="shared" si="99"/>
        <v>986818.21</v>
      </c>
      <c r="AD181" s="96">
        <f t="shared" si="116"/>
        <v>986818.21</v>
      </c>
      <c r="AE181" s="96">
        <f t="shared" si="117"/>
        <v>1039080.6299999999</v>
      </c>
      <c r="AF181" s="96">
        <f t="shared" si="100"/>
        <v>986818.21</v>
      </c>
      <c r="AG181" s="2" t="s">
        <v>328</v>
      </c>
    </row>
    <row r="182" spans="2:33" ht="28.5" customHeight="1">
      <c r="B182" s="59">
        <v>114</v>
      </c>
      <c r="C182" s="118" t="s">
        <v>217</v>
      </c>
      <c r="D182" s="119" t="s">
        <v>217</v>
      </c>
      <c r="E182" s="119" t="s">
        <v>217</v>
      </c>
      <c r="F182" s="119" t="s">
        <v>217</v>
      </c>
      <c r="G182" s="119" t="s">
        <v>217</v>
      </c>
      <c r="H182" s="119" t="s">
        <v>217</v>
      </c>
      <c r="I182" s="119" t="s">
        <v>217</v>
      </c>
      <c r="J182" s="120" t="s">
        <v>217</v>
      </c>
      <c r="K182" s="17" t="s">
        <v>40</v>
      </c>
      <c r="L182" s="17">
        <v>3</v>
      </c>
      <c r="M182" s="62">
        <v>810000</v>
      </c>
      <c r="N182" s="60">
        <f t="shared" si="113"/>
        <v>153900</v>
      </c>
      <c r="O182" s="60">
        <f t="shared" si="94"/>
        <v>963900</v>
      </c>
      <c r="P182" s="60">
        <f t="shared" si="95"/>
        <v>2891700</v>
      </c>
      <c r="R182" s="17">
        <v>3</v>
      </c>
      <c r="S182" s="62">
        <v>907200</v>
      </c>
      <c r="T182" s="62">
        <f t="shared" si="118"/>
        <v>172368</v>
      </c>
      <c r="U182" s="60">
        <f t="shared" si="96"/>
        <v>1079568</v>
      </c>
      <c r="V182" s="60">
        <f t="shared" si="97"/>
        <v>3238704</v>
      </c>
      <c r="X182" s="17">
        <v>3</v>
      </c>
      <c r="Y182" s="62">
        <v>961632</v>
      </c>
      <c r="Z182" s="62">
        <f t="shared" si="119"/>
        <v>182710.08000000002</v>
      </c>
      <c r="AA182" s="62">
        <f t="shared" si="98"/>
        <v>1144342.08</v>
      </c>
      <c r="AB182" s="62">
        <f t="shared" si="99"/>
        <v>3433026.24</v>
      </c>
      <c r="AD182" s="96">
        <f t="shared" si="116"/>
        <v>963900</v>
      </c>
      <c r="AE182" s="96">
        <f t="shared" si="117"/>
        <v>1062603.3600000001</v>
      </c>
      <c r="AF182" s="96">
        <f t="shared" si="100"/>
        <v>963900</v>
      </c>
      <c r="AG182" s="2" t="s">
        <v>328</v>
      </c>
    </row>
    <row r="183" spans="2:33" ht="28.5" customHeight="1">
      <c r="B183" s="59">
        <v>115</v>
      </c>
      <c r="C183" s="118" t="s">
        <v>74</v>
      </c>
      <c r="D183" s="119" t="s">
        <v>74</v>
      </c>
      <c r="E183" s="119" t="s">
        <v>74</v>
      </c>
      <c r="F183" s="119" t="s">
        <v>74</v>
      </c>
      <c r="G183" s="119" t="s">
        <v>74</v>
      </c>
      <c r="H183" s="119" t="s">
        <v>74</v>
      </c>
      <c r="I183" s="119" t="s">
        <v>74</v>
      </c>
      <c r="J183" s="120" t="s">
        <v>74</v>
      </c>
      <c r="K183" s="17" t="s">
        <v>12</v>
      </c>
      <c r="L183" s="17">
        <v>1</v>
      </c>
      <c r="M183" s="60">
        <v>630000</v>
      </c>
      <c r="N183" s="60">
        <f t="shared" si="113"/>
        <v>119700</v>
      </c>
      <c r="O183" s="60">
        <f t="shared" si="94"/>
        <v>749700</v>
      </c>
      <c r="P183" s="60">
        <f t="shared" si="95"/>
        <v>749700</v>
      </c>
      <c r="R183" s="17">
        <v>1</v>
      </c>
      <c r="S183" s="62">
        <v>627200</v>
      </c>
      <c r="T183" s="60">
        <f t="shared" si="118"/>
        <v>119168</v>
      </c>
      <c r="U183" s="60">
        <f t="shared" si="96"/>
        <v>746368</v>
      </c>
      <c r="V183" s="60">
        <f t="shared" si="97"/>
        <v>746368</v>
      </c>
      <c r="X183" s="17">
        <v>1</v>
      </c>
      <c r="Y183" s="62">
        <v>664832</v>
      </c>
      <c r="Z183" s="62">
        <f t="shared" si="119"/>
        <v>126318.08</v>
      </c>
      <c r="AA183" s="62">
        <f t="shared" si="98"/>
        <v>791150.07999999996</v>
      </c>
      <c r="AB183" s="62">
        <f t="shared" si="99"/>
        <v>791150.07999999996</v>
      </c>
      <c r="AD183" s="96">
        <f t="shared" si="116"/>
        <v>746368</v>
      </c>
      <c r="AE183" s="96">
        <f t="shared" si="117"/>
        <v>762406.02666666673</v>
      </c>
      <c r="AF183" s="96">
        <f t="shared" si="100"/>
        <v>746368</v>
      </c>
      <c r="AG183" s="2" t="s">
        <v>328</v>
      </c>
    </row>
    <row r="184" spans="2:33" ht="28.5" customHeight="1">
      <c r="B184" s="111">
        <v>116</v>
      </c>
      <c r="C184" s="124" t="s">
        <v>14</v>
      </c>
      <c r="D184" s="125" t="s">
        <v>14</v>
      </c>
      <c r="E184" s="125" t="s">
        <v>14</v>
      </c>
      <c r="F184" s="125" t="s">
        <v>14</v>
      </c>
      <c r="G184" s="125" t="s">
        <v>14</v>
      </c>
      <c r="H184" s="125" t="s">
        <v>14</v>
      </c>
      <c r="I184" s="125" t="s">
        <v>14</v>
      </c>
      <c r="J184" s="126" t="s">
        <v>14</v>
      </c>
      <c r="K184" s="17" t="s">
        <v>10</v>
      </c>
      <c r="L184" s="17">
        <v>1</v>
      </c>
      <c r="M184" s="9"/>
      <c r="N184" s="9"/>
      <c r="O184" s="60">
        <f t="shared" si="94"/>
        <v>0</v>
      </c>
      <c r="P184" s="60"/>
      <c r="R184" s="17">
        <v>1</v>
      </c>
      <c r="S184" s="60"/>
      <c r="T184" s="60"/>
      <c r="U184" s="60"/>
      <c r="V184" s="60"/>
      <c r="X184" s="17">
        <v>1</v>
      </c>
      <c r="Y184" s="62"/>
      <c r="Z184" s="62"/>
      <c r="AA184" s="62"/>
      <c r="AB184" s="62"/>
      <c r="AD184" s="96"/>
      <c r="AE184" s="96"/>
      <c r="AF184" s="96"/>
    </row>
    <row r="185" spans="2:33" ht="28.5" customHeight="1">
      <c r="B185" s="112"/>
      <c r="C185" s="118" t="s">
        <v>16</v>
      </c>
      <c r="D185" s="119" t="s">
        <v>16</v>
      </c>
      <c r="E185" s="119" t="s">
        <v>16</v>
      </c>
      <c r="F185" s="119" t="s">
        <v>16</v>
      </c>
      <c r="G185" s="119" t="s">
        <v>16</v>
      </c>
      <c r="H185" s="119" t="s">
        <v>16</v>
      </c>
      <c r="I185" s="119" t="s">
        <v>16</v>
      </c>
      <c r="J185" s="120" t="s">
        <v>16</v>
      </c>
      <c r="K185" s="17" t="s">
        <v>7</v>
      </c>
      <c r="L185" s="17">
        <v>1</v>
      </c>
      <c r="M185" s="60">
        <v>650000</v>
      </c>
      <c r="N185" s="60">
        <f t="shared" ref="N185:N192" si="120">+M185*19%</f>
        <v>123500</v>
      </c>
      <c r="O185" s="60">
        <f t="shared" si="94"/>
        <v>773500</v>
      </c>
      <c r="P185" s="60">
        <f t="shared" si="95"/>
        <v>773500</v>
      </c>
      <c r="R185" s="17">
        <v>1</v>
      </c>
      <c r="S185" s="60">
        <v>728000</v>
      </c>
      <c r="T185" s="60">
        <f t="shared" ref="T185:T192" si="121">+S185*19%</f>
        <v>138320</v>
      </c>
      <c r="U185" s="60">
        <f t="shared" si="96"/>
        <v>866320</v>
      </c>
      <c r="V185" s="60">
        <f t="shared" si="97"/>
        <v>866320</v>
      </c>
      <c r="X185" s="17">
        <v>1</v>
      </c>
      <c r="Y185" s="62">
        <v>771680</v>
      </c>
      <c r="Z185" s="62">
        <f t="shared" ref="Z185:Z192" si="122">+Y185*19%</f>
        <v>146619.20000000001</v>
      </c>
      <c r="AA185" s="62">
        <f t="shared" si="98"/>
        <v>918299.2</v>
      </c>
      <c r="AB185" s="62">
        <f t="shared" si="99"/>
        <v>918299.2</v>
      </c>
      <c r="AD185" s="96">
        <f t="shared" ref="AD185:AD192" si="123">MIN(O185,U185,AA185)</f>
        <v>773500</v>
      </c>
      <c r="AE185" s="96">
        <f t="shared" ref="AE185:AE192" si="124">AVERAGE(O185,U185,AA185)</f>
        <v>852706.4</v>
      </c>
      <c r="AF185" s="96">
        <f t="shared" si="100"/>
        <v>773500</v>
      </c>
      <c r="AG185" s="2" t="s">
        <v>328</v>
      </c>
    </row>
    <row r="186" spans="2:33" ht="28.5" customHeight="1">
      <c r="B186" s="112"/>
      <c r="C186" s="118" t="s">
        <v>17</v>
      </c>
      <c r="D186" s="119" t="s">
        <v>17</v>
      </c>
      <c r="E186" s="119" t="s">
        <v>17</v>
      </c>
      <c r="F186" s="119" t="s">
        <v>17</v>
      </c>
      <c r="G186" s="119" t="s">
        <v>17</v>
      </c>
      <c r="H186" s="119" t="s">
        <v>17</v>
      </c>
      <c r="I186" s="119" t="s">
        <v>17</v>
      </c>
      <c r="J186" s="120" t="s">
        <v>17</v>
      </c>
      <c r="K186" s="17" t="s">
        <v>7</v>
      </c>
      <c r="L186" s="17">
        <v>2</v>
      </c>
      <c r="M186" s="60">
        <v>220000</v>
      </c>
      <c r="N186" s="60">
        <f t="shared" si="120"/>
        <v>41800</v>
      </c>
      <c r="O186" s="60">
        <f t="shared" si="94"/>
        <v>261800</v>
      </c>
      <c r="P186" s="60">
        <f t="shared" si="95"/>
        <v>523600</v>
      </c>
      <c r="R186" s="17">
        <v>2</v>
      </c>
      <c r="S186" s="60">
        <v>246400</v>
      </c>
      <c r="T186" s="60">
        <f t="shared" si="121"/>
        <v>46816</v>
      </c>
      <c r="U186" s="60">
        <f t="shared" si="96"/>
        <v>293216</v>
      </c>
      <c r="V186" s="60">
        <f t="shared" si="97"/>
        <v>586432</v>
      </c>
      <c r="X186" s="17">
        <v>2</v>
      </c>
      <c r="Y186" s="62">
        <v>261184</v>
      </c>
      <c r="Z186" s="62">
        <f t="shared" si="122"/>
        <v>49624.959999999999</v>
      </c>
      <c r="AA186" s="62">
        <f t="shared" si="98"/>
        <v>310808.96000000002</v>
      </c>
      <c r="AB186" s="62">
        <f t="shared" si="99"/>
        <v>621617.92000000004</v>
      </c>
      <c r="AD186" s="96">
        <f t="shared" si="123"/>
        <v>261800</v>
      </c>
      <c r="AE186" s="96">
        <f t="shared" si="124"/>
        <v>288608.32</v>
      </c>
      <c r="AF186" s="96">
        <f t="shared" si="100"/>
        <v>261800</v>
      </c>
      <c r="AG186" s="2" t="s">
        <v>328</v>
      </c>
    </row>
    <row r="187" spans="2:33" ht="28.5" customHeight="1">
      <c r="B187" s="112"/>
      <c r="C187" s="118" t="s">
        <v>18</v>
      </c>
      <c r="D187" s="119" t="s">
        <v>18</v>
      </c>
      <c r="E187" s="119" t="s">
        <v>18</v>
      </c>
      <c r="F187" s="119" t="s">
        <v>18</v>
      </c>
      <c r="G187" s="119" t="s">
        <v>18</v>
      </c>
      <c r="H187" s="119" t="s">
        <v>18</v>
      </c>
      <c r="I187" s="119" t="s">
        <v>18</v>
      </c>
      <c r="J187" s="120" t="s">
        <v>18</v>
      </c>
      <c r="K187" s="17" t="s">
        <v>7</v>
      </c>
      <c r="L187" s="17">
        <v>1</v>
      </c>
      <c r="M187" s="61">
        <v>350000</v>
      </c>
      <c r="N187" s="60">
        <f t="shared" si="120"/>
        <v>66500</v>
      </c>
      <c r="O187" s="60">
        <f t="shared" si="94"/>
        <v>416500</v>
      </c>
      <c r="P187" s="60">
        <f t="shared" si="95"/>
        <v>416500</v>
      </c>
      <c r="R187" s="17">
        <v>1</v>
      </c>
      <c r="S187" s="61">
        <v>392000</v>
      </c>
      <c r="T187" s="60">
        <f t="shared" si="121"/>
        <v>74480</v>
      </c>
      <c r="U187" s="60">
        <f t="shared" si="96"/>
        <v>466480</v>
      </c>
      <c r="V187" s="60">
        <f t="shared" si="97"/>
        <v>466480</v>
      </c>
      <c r="X187" s="17">
        <v>1</v>
      </c>
      <c r="Y187" s="63">
        <v>415520</v>
      </c>
      <c r="Z187" s="62">
        <f t="shared" si="122"/>
        <v>78948.800000000003</v>
      </c>
      <c r="AA187" s="62">
        <f t="shared" si="98"/>
        <v>494468.8</v>
      </c>
      <c r="AB187" s="62">
        <f t="shared" si="99"/>
        <v>494468.8</v>
      </c>
      <c r="AD187" s="96">
        <f t="shared" si="123"/>
        <v>416500</v>
      </c>
      <c r="AE187" s="96">
        <f t="shared" si="124"/>
        <v>459149.60000000003</v>
      </c>
      <c r="AF187" s="96">
        <f t="shared" si="100"/>
        <v>416500</v>
      </c>
      <c r="AG187" s="2" t="s">
        <v>328</v>
      </c>
    </row>
    <row r="188" spans="2:33" ht="46.5" customHeight="1">
      <c r="B188" s="112"/>
      <c r="C188" s="118" t="s">
        <v>19</v>
      </c>
      <c r="D188" s="119" t="s">
        <v>19</v>
      </c>
      <c r="E188" s="119" t="s">
        <v>19</v>
      </c>
      <c r="F188" s="119" t="s">
        <v>19</v>
      </c>
      <c r="G188" s="119" t="s">
        <v>19</v>
      </c>
      <c r="H188" s="119" t="s">
        <v>19</v>
      </c>
      <c r="I188" s="119" t="s">
        <v>19</v>
      </c>
      <c r="J188" s="120" t="s">
        <v>19</v>
      </c>
      <c r="K188" s="17" t="s">
        <v>7</v>
      </c>
      <c r="L188" s="17">
        <v>1</v>
      </c>
      <c r="M188" s="61">
        <v>165800</v>
      </c>
      <c r="N188" s="60">
        <f t="shared" si="120"/>
        <v>31502</v>
      </c>
      <c r="O188" s="60">
        <f t="shared" si="94"/>
        <v>197302</v>
      </c>
      <c r="P188" s="60">
        <f t="shared" si="95"/>
        <v>197302</v>
      </c>
      <c r="R188" s="17">
        <v>1</v>
      </c>
      <c r="S188" s="61">
        <v>185696</v>
      </c>
      <c r="T188" s="60">
        <f t="shared" si="121"/>
        <v>35282.239999999998</v>
      </c>
      <c r="U188" s="60">
        <f t="shared" si="96"/>
        <v>220978.24</v>
      </c>
      <c r="V188" s="60">
        <f t="shared" si="97"/>
        <v>220978.24</v>
      </c>
      <c r="X188" s="17">
        <v>1</v>
      </c>
      <c r="Y188" s="63">
        <v>196838</v>
      </c>
      <c r="Z188" s="62">
        <f t="shared" si="122"/>
        <v>37399.22</v>
      </c>
      <c r="AA188" s="62">
        <f t="shared" si="98"/>
        <v>234237.22</v>
      </c>
      <c r="AB188" s="62">
        <f t="shared" si="99"/>
        <v>234237.22</v>
      </c>
      <c r="AD188" s="96">
        <f t="shared" si="123"/>
        <v>197302</v>
      </c>
      <c r="AE188" s="96">
        <f t="shared" si="124"/>
        <v>217505.81999999998</v>
      </c>
      <c r="AF188" s="96">
        <f t="shared" si="100"/>
        <v>197302</v>
      </c>
      <c r="AG188" s="2" t="s">
        <v>328</v>
      </c>
    </row>
    <row r="189" spans="2:33" ht="28.5" customHeight="1">
      <c r="B189" s="112"/>
      <c r="C189" s="118" t="s">
        <v>20</v>
      </c>
      <c r="D189" s="119" t="s">
        <v>20</v>
      </c>
      <c r="E189" s="119" t="s">
        <v>20</v>
      </c>
      <c r="F189" s="119" t="s">
        <v>20</v>
      </c>
      <c r="G189" s="119" t="s">
        <v>20</v>
      </c>
      <c r="H189" s="119" t="s">
        <v>20</v>
      </c>
      <c r="I189" s="119" t="s">
        <v>20</v>
      </c>
      <c r="J189" s="120" t="s">
        <v>20</v>
      </c>
      <c r="K189" s="17" t="s">
        <v>7</v>
      </c>
      <c r="L189" s="17">
        <v>2</v>
      </c>
      <c r="M189" s="61">
        <v>215000</v>
      </c>
      <c r="N189" s="60">
        <f t="shared" si="120"/>
        <v>40850</v>
      </c>
      <c r="O189" s="60">
        <f t="shared" si="94"/>
        <v>255850</v>
      </c>
      <c r="P189" s="60">
        <f t="shared" si="95"/>
        <v>511700</v>
      </c>
      <c r="R189" s="17">
        <v>2</v>
      </c>
      <c r="S189" s="61">
        <v>240800</v>
      </c>
      <c r="T189" s="60">
        <f t="shared" si="121"/>
        <v>45752</v>
      </c>
      <c r="U189" s="60">
        <f t="shared" si="96"/>
        <v>286552</v>
      </c>
      <c r="V189" s="60">
        <f t="shared" si="97"/>
        <v>573104</v>
      </c>
      <c r="X189" s="17">
        <v>2</v>
      </c>
      <c r="Y189" s="63">
        <v>255248</v>
      </c>
      <c r="Z189" s="62">
        <f t="shared" si="122"/>
        <v>48497.120000000003</v>
      </c>
      <c r="AA189" s="62">
        <f t="shared" si="98"/>
        <v>303745.12</v>
      </c>
      <c r="AB189" s="62">
        <f t="shared" si="99"/>
        <v>607490.24</v>
      </c>
      <c r="AD189" s="96">
        <f t="shared" si="123"/>
        <v>255850</v>
      </c>
      <c r="AE189" s="96">
        <f t="shared" si="124"/>
        <v>282049.03999999998</v>
      </c>
      <c r="AF189" s="96">
        <f t="shared" si="100"/>
        <v>255850</v>
      </c>
      <c r="AG189" s="2" t="s">
        <v>328</v>
      </c>
    </row>
    <row r="190" spans="2:33" ht="28.5" customHeight="1">
      <c r="B190" s="112"/>
      <c r="C190" s="118" t="s">
        <v>21</v>
      </c>
      <c r="D190" s="119" t="s">
        <v>21</v>
      </c>
      <c r="E190" s="119" t="s">
        <v>21</v>
      </c>
      <c r="F190" s="119" t="s">
        <v>21</v>
      </c>
      <c r="G190" s="119" t="s">
        <v>21</v>
      </c>
      <c r="H190" s="119" t="s">
        <v>21</v>
      </c>
      <c r="I190" s="119" t="s">
        <v>21</v>
      </c>
      <c r="J190" s="120" t="s">
        <v>21</v>
      </c>
      <c r="K190" s="17" t="s">
        <v>7</v>
      </c>
      <c r="L190" s="17">
        <v>1</v>
      </c>
      <c r="M190" s="61">
        <v>560000</v>
      </c>
      <c r="N190" s="60">
        <f t="shared" si="120"/>
        <v>106400</v>
      </c>
      <c r="O190" s="60">
        <f t="shared" si="94"/>
        <v>666400</v>
      </c>
      <c r="P190" s="60">
        <f t="shared" si="95"/>
        <v>666400</v>
      </c>
      <c r="R190" s="17">
        <v>1</v>
      </c>
      <c r="S190" s="61">
        <v>627200</v>
      </c>
      <c r="T190" s="60">
        <f t="shared" si="121"/>
        <v>119168</v>
      </c>
      <c r="U190" s="60">
        <f t="shared" si="96"/>
        <v>746368</v>
      </c>
      <c r="V190" s="60">
        <f t="shared" si="97"/>
        <v>746368</v>
      </c>
      <c r="X190" s="17">
        <v>1</v>
      </c>
      <c r="Y190" s="63">
        <v>664832</v>
      </c>
      <c r="Z190" s="62">
        <f t="shared" si="122"/>
        <v>126318.08</v>
      </c>
      <c r="AA190" s="62">
        <f t="shared" si="98"/>
        <v>791150.07999999996</v>
      </c>
      <c r="AB190" s="62">
        <f t="shared" si="99"/>
        <v>791150.07999999996</v>
      </c>
      <c r="AD190" s="96">
        <f t="shared" si="123"/>
        <v>666400</v>
      </c>
      <c r="AE190" s="96">
        <f t="shared" si="124"/>
        <v>734639.36</v>
      </c>
      <c r="AF190" s="96">
        <f t="shared" si="100"/>
        <v>666400</v>
      </c>
      <c r="AG190" s="2" t="s">
        <v>328</v>
      </c>
    </row>
    <row r="191" spans="2:33" ht="28.5" customHeight="1">
      <c r="B191" s="112"/>
      <c r="C191" s="118" t="s">
        <v>22</v>
      </c>
      <c r="D191" s="119" t="s">
        <v>22</v>
      </c>
      <c r="E191" s="119" t="s">
        <v>22</v>
      </c>
      <c r="F191" s="119" t="s">
        <v>22</v>
      </c>
      <c r="G191" s="119" t="s">
        <v>22</v>
      </c>
      <c r="H191" s="119" t="s">
        <v>22</v>
      </c>
      <c r="I191" s="119" t="s">
        <v>22</v>
      </c>
      <c r="J191" s="120" t="s">
        <v>22</v>
      </c>
      <c r="K191" s="17" t="s">
        <v>7</v>
      </c>
      <c r="L191" s="17">
        <v>1</v>
      </c>
      <c r="M191" s="61">
        <v>498000</v>
      </c>
      <c r="N191" s="60">
        <f t="shared" si="120"/>
        <v>94620</v>
      </c>
      <c r="O191" s="60">
        <f t="shared" si="94"/>
        <v>592620</v>
      </c>
      <c r="P191" s="60">
        <f t="shared" si="95"/>
        <v>592620</v>
      </c>
      <c r="R191" s="17">
        <v>1</v>
      </c>
      <c r="S191" s="61">
        <v>557760</v>
      </c>
      <c r="T191" s="60">
        <f t="shared" si="121"/>
        <v>105974.39999999999</v>
      </c>
      <c r="U191" s="60">
        <f t="shared" si="96"/>
        <v>663734.4</v>
      </c>
      <c r="V191" s="60">
        <f t="shared" si="97"/>
        <v>663734.4</v>
      </c>
      <c r="X191" s="17">
        <v>1</v>
      </c>
      <c r="Y191" s="63">
        <v>591226</v>
      </c>
      <c r="Z191" s="62">
        <f t="shared" si="122"/>
        <v>112332.94</v>
      </c>
      <c r="AA191" s="62">
        <f t="shared" si="98"/>
        <v>703558.94</v>
      </c>
      <c r="AB191" s="62">
        <f t="shared" si="99"/>
        <v>703558.94</v>
      </c>
      <c r="AD191" s="96">
        <f t="shared" si="123"/>
        <v>592620</v>
      </c>
      <c r="AE191" s="96">
        <f t="shared" si="124"/>
        <v>653304.44666666666</v>
      </c>
      <c r="AF191" s="96">
        <f t="shared" si="100"/>
        <v>592620</v>
      </c>
      <c r="AG191" s="2" t="s">
        <v>328</v>
      </c>
    </row>
    <row r="192" spans="2:33" ht="28.5" customHeight="1">
      <c r="B192" s="113"/>
      <c r="C192" s="118" t="s">
        <v>23</v>
      </c>
      <c r="D192" s="119" t="s">
        <v>23</v>
      </c>
      <c r="E192" s="119" t="s">
        <v>23</v>
      </c>
      <c r="F192" s="119" t="s">
        <v>23</v>
      </c>
      <c r="G192" s="119" t="s">
        <v>23</v>
      </c>
      <c r="H192" s="119" t="s">
        <v>23</v>
      </c>
      <c r="I192" s="119" t="s">
        <v>23</v>
      </c>
      <c r="J192" s="120" t="s">
        <v>23</v>
      </c>
      <c r="K192" s="17" t="s">
        <v>7</v>
      </c>
      <c r="L192" s="17">
        <v>1</v>
      </c>
      <c r="M192" s="61">
        <v>1560000</v>
      </c>
      <c r="N192" s="60">
        <f t="shared" si="120"/>
        <v>296400</v>
      </c>
      <c r="O192" s="60">
        <f t="shared" si="94"/>
        <v>1856400</v>
      </c>
      <c r="P192" s="60">
        <f t="shared" si="95"/>
        <v>1856400</v>
      </c>
      <c r="R192" s="17">
        <v>1</v>
      </c>
      <c r="S192" s="61">
        <v>1747200</v>
      </c>
      <c r="T192" s="60">
        <f t="shared" si="121"/>
        <v>331968</v>
      </c>
      <c r="U192" s="60">
        <f t="shared" si="96"/>
        <v>2079168</v>
      </c>
      <c r="V192" s="60">
        <f t="shared" si="97"/>
        <v>2079168</v>
      </c>
      <c r="X192" s="17">
        <v>1</v>
      </c>
      <c r="Y192" s="63">
        <v>1852032</v>
      </c>
      <c r="Z192" s="62">
        <f t="shared" si="122"/>
        <v>351886.08000000002</v>
      </c>
      <c r="AA192" s="62">
        <f t="shared" si="98"/>
        <v>2203918.08</v>
      </c>
      <c r="AB192" s="62">
        <f t="shared" si="99"/>
        <v>2203918.08</v>
      </c>
      <c r="AD192" s="96">
        <f t="shared" si="123"/>
        <v>1856400</v>
      </c>
      <c r="AE192" s="96">
        <f t="shared" si="124"/>
        <v>2046495.36</v>
      </c>
      <c r="AF192" s="96">
        <f t="shared" si="100"/>
        <v>1856400</v>
      </c>
      <c r="AG192" s="2" t="s">
        <v>328</v>
      </c>
    </row>
    <row r="193" spans="2:33" ht="87.75" customHeight="1">
      <c r="B193" s="23"/>
      <c r="C193" s="148" t="s">
        <v>49</v>
      </c>
      <c r="D193" s="149"/>
      <c r="E193" s="149"/>
      <c r="F193" s="149"/>
      <c r="G193" s="149"/>
      <c r="H193" s="149"/>
      <c r="I193" s="149"/>
      <c r="J193" s="150"/>
      <c r="K193" s="31"/>
      <c r="L193" s="31"/>
      <c r="M193" s="24"/>
      <c r="N193" s="24"/>
      <c r="O193" s="60">
        <f t="shared" si="94"/>
        <v>0</v>
      </c>
      <c r="P193" s="24"/>
      <c r="R193" s="31"/>
      <c r="S193" s="24"/>
      <c r="T193" s="24"/>
      <c r="U193" s="24"/>
      <c r="V193" s="24"/>
      <c r="X193" s="29"/>
      <c r="Y193" s="30"/>
      <c r="Z193" s="30"/>
      <c r="AA193" s="30"/>
      <c r="AB193" s="30"/>
      <c r="AD193" s="96"/>
      <c r="AE193" s="96"/>
      <c r="AF193" s="96"/>
    </row>
    <row r="194" spans="2:33" ht="28.5" customHeight="1">
      <c r="B194" s="51">
        <v>117</v>
      </c>
      <c r="C194" s="118" t="s">
        <v>25</v>
      </c>
      <c r="D194" s="119" t="s">
        <v>25</v>
      </c>
      <c r="E194" s="119" t="s">
        <v>25</v>
      </c>
      <c r="F194" s="119" t="s">
        <v>25</v>
      </c>
      <c r="G194" s="119" t="s">
        <v>25</v>
      </c>
      <c r="H194" s="119" t="s">
        <v>25</v>
      </c>
      <c r="I194" s="119" t="s">
        <v>25</v>
      </c>
      <c r="J194" s="120" t="s">
        <v>25</v>
      </c>
      <c r="K194" s="17" t="s">
        <v>12</v>
      </c>
      <c r="L194" s="17">
        <v>1</v>
      </c>
      <c r="M194" s="60">
        <v>2980000</v>
      </c>
      <c r="N194" s="60">
        <f t="shared" ref="N194:N196" si="125">+M194*19%</f>
        <v>566200</v>
      </c>
      <c r="O194" s="60">
        <f t="shared" si="94"/>
        <v>3546200</v>
      </c>
      <c r="P194" s="60">
        <f t="shared" si="95"/>
        <v>3546200</v>
      </c>
      <c r="R194" s="17">
        <v>1</v>
      </c>
      <c r="S194" s="61">
        <v>840000</v>
      </c>
      <c r="T194" s="60">
        <f t="shared" ref="T194" si="126">+S194*19%</f>
        <v>159600</v>
      </c>
      <c r="U194" s="60">
        <f t="shared" si="96"/>
        <v>999600</v>
      </c>
      <c r="V194" s="60">
        <f t="shared" si="97"/>
        <v>999600</v>
      </c>
      <c r="X194" s="17">
        <v>1</v>
      </c>
      <c r="Y194" s="63">
        <v>890400</v>
      </c>
      <c r="Z194" s="62">
        <f t="shared" ref="Z194" si="127">+Y194*19%</f>
        <v>169176</v>
      </c>
      <c r="AA194" s="62">
        <f t="shared" si="98"/>
        <v>1059576</v>
      </c>
      <c r="AB194" s="62">
        <f t="shared" si="99"/>
        <v>1059576</v>
      </c>
      <c r="AD194" s="96">
        <f t="shared" ref="AD194:AD209" si="128">MIN(O194,U194,AA194)</f>
        <v>999600</v>
      </c>
      <c r="AE194" s="96">
        <f t="shared" ref="AE194:AE209" si="129">AVERAGE(O194,U194,AA194)</f>
        <v>1868458.6666666667</v>
      </c>
      <c r="AF194" s="96">
        <f t="shared" si="100"/>
        <v>999600</v>
      </c>
      <c r="AG194" s="2" t="s">
        <v>328</v>
      </c>
    </row>
    <row r="195" spans="2:33" ht="39.75" customHeight="1">
      <c r="B195" s="27">
        <v>118</v>
      </c>
      <c r="C195" s="118" t="s">
        <v>275</v>
      </c>
      <c r="D195" s="119" t="s">
        <v>275</v>
      </c>
      <c r="E195" s="119" t="s">
        <v>275</v>
      </c>
      <c r="F195" s="119" t="s">
        <v>275</v>
      </c>
      <c r="G195" s="119" t="s">
        <v>275</v>
      </c>
      <c r="H195" s="119" t="s">
        <v>275</v>
      </c>
      <c r="I195" s="119" t="s">
        <v>275</v>
      </c>
      <c r="J195" s="120" t="s">
        <v>275</v>
      </c>
      <c r="K195" s="26" t="s">
        <v>40</v>
      </c>
      <c r="L195" s="26">
        <v>2</v>
      </c>
      <c r="M195" s="60">
        <v>1963500</v>
      </c>
      <c r="N195" s="60">
        <f t="shared" si="125"/>
        <v>373065</v>
      </c>
      <c r="O195" s="60">
        <f t="shared" si="94"/>
        <v>2336565</v>
      </c>
      <c r="P195" s="60">
        <f t="shared" si="95"/>
        <v>4673130</v>
      </c>
      <c r="R195" s="26">
        <v>2</v>
      </c>
      <c r="S195" s="60">
        <v>2408000</v>
      </c>
      <c r="T195" s="60">
        <f>+S195*19%</f>
        <v>457520</v>
      </c>
      <c r="U195" s="60">
        <f t="shared" si="96"/>
        <v>2865520</v>
      </c>
      <c r="V195" s="60">
        <f t="shared" si="97"/>
        <v>5731040</v>
      </c>
      <c r="X195" s="26">
        <v>2</v>
      </c>
      <c r="Y195" s="62">
        <v>2705629</v>
      </c>
      <c r="Z195" s="62">
        <f>+Y195*19%</f>
        <v>514069.51</v>
      </c>
      <c r="AA195" s="62">
        <f t="shared" si="98"/>
        <v>3219698.51</v>
      </c>
      <c r="AB195" s="62">
        <f t="shared" si="99"/>
        <v>6439397.0199999996</v>
      </c>
      <c r="AD195" s="96">
        <f t="shared" si="128"/>
        <v>2336565</v>
      </c>
      <c r="AE195" s="96">
        <f t="shared" si="129"/>
        <v>2807261.17</v>
      </c>
      <c r="AF195" s="96">
        <f t="shared" si="100"/>
        <v>2336565</v>
      </c>
      <c r="AG195" s="2" t="s">
        <v>328</v>
      </c>
    </row>
    <row r="196" spans="2:33" ht="28.5" customHeight="1">
      <c r="B196" s="52">
        <v>119</v>
      </c>
      <c r="C196" s="118" t="s">
        <v>274</v>
      </c>
      <c r="D196" s="119" t="s">
        <v>274</v>
      </c>
      <c r="E196" s="119" t="s">
        <v>274</v>
      </c>
      <c r="F196" s="119" t="s">
        <v>274</v>
      </c>
      <c r="G196" s="119" t="s">
        <v>274</v>
      </c>
      <c r="H196" s="119" t="s">
        <v>274</v>
      </c>
      <c r="I196" s="119" t="s">
        <v>274</v>
      </c>
      <c r="J196" s="120" t="s">
        <v>274</v>
      </c>
      <c r="K196" s="50" t="s">
        <v>40</v>
      </c>
      <c r="L196" s="50">
        <v>9</v>
      </c>
      <c r="M196" s="60">
        <v>1963500</v>
      </c>
      <c r="N196" s="60">
        <f t="shared" si="125"/>
        <v>373065</v>
      </c>
      <c r="O196" s="60">
        <f t="shared" si="94"/>
        <v>2336565</v>
      </c>
      <c r="P196" s="60">
        <f t="shared" si="95"/>
        <v>21029085</v>
      </c>
      <c r="R196" s="50">
        <v>9</v>
      </c>
      <c r="S196" s="60">
        <v>2199120</v>
      </c>
      <c r="T196" s="60">
        <f>+S196*19%</f>
        <v>417832.8</v>
      </c>
      <c r="U196" s="60">
        <f t="shared" si="96"/>
        <v>2616952.7999999998</v>
      </c>
      <c r="V196" s="60">
        <f t="shared" si="97"/>
        <v>23552575.199999999</v>
      </c>
      <c r="X196" s="50">
        <v>9</v>
      </c>
      <c r="Y196" s="62">
        <v>2470931</v>
      </c>
      <c r="Z196" s="62">
        <f>+Y196*19%</f>
        <v>469476.89</v>
      </c>
      <c r="AA196" s="62">
        <f t="shared" si="98"/>
        <v>2940407.89</v>
      </c>
      <c r="AB196" s="62">
        <f t="shared" si="99"/>
        <v>26463671.010000002</v>
      </c>
      <c r="AD196" s="96">
        <f t="shared" si="128"/>
        <v>2336565</v>
      </c>
      <c r="AE196" s="96">
        <f t="shared" si="129"/>
        <v>2631308.563333333</v>
      </c>
      <c r="AF196" s="96">
        <f t="shared" si="100"/>
        <v>2336565</v>
      </c>
      <c r="AG196" s="2" t="s">
        <v>328</v>
      </c>
    </row>
    <row r="197" spans="2:33" ht="28.5" customHeight="1">
      <c r="B197" s="59">
        <v>120</v>
      </c>
      <c r="C197" s="118" t="s">
        <v>76</v>
      </c>
      <c r="D197" s="119" t="s">
        <v>76</v>
      </c>
      <c r="E197" s="119" t="s">
        <v>76</v>
      </c>
      <c r="F197" s="119" t="s">
        <v>76</v>
      </c>
      <c r="G197" s="119" t="s">
        <v>76</v>
      </c>
      <c r="H197" s="119" t="s">
        <v>76</v>
      </c>
      <c r="I197" s="119" t="s">
        <v>76</v>
      </c>
      <c r="J197" s="120" t="s">
        <v>76</v>
      </c>
      <c r="K197" s="17" t="s">
        <v>40</v>
      </c>
      <c r="L197" s="17">
        <v>1</v>
      </c>
      <c r="M197" s="9"/>
      <c r="N197" s="9"/>
      <c r="O197" s="60"/>
      <c r="P197" s="60"/>
      <c r="R197" s="17">
        <v>1</v>
      </c>
      <c r="S197" s="60">
        <v>73696</v>
      </c>
      <c r="T197" s="60">
        <f t="shared" ref="T197:T209" si="130">+S197*19%</f>
        <v>14002.24</v>
      </c>
      <c r="U197" s="60">
        <f t="shared" si="96"/>
        <v>87698.240000000005</v>
      </c>
      <c r="V197" s="60">
        <f t="shared" si="97"/>
        <v>87698.240000000005</v>
      </c>
      <c r="X197" s="17">
        <v>1</v>
      </c>
      <c r="Y197" s="62">
        <v>78118</v>
      </c>
      <c r="Z197" s="62">
        <f t="shared" ref="Z197:Z209" si="131">+Y197*19%</f>
        <v>14842.42</v>
      </c>
      <c r="AA197" s="62">
        <f t="shared" si="98"/>
        <v>92960.42</v>
      </c>
      <c r="AB197" s="62">
        <f t="shared" si="99"/>
        <v>92960.42</v>
      </c>
      <c r="AD197" s="96">
        <f t="shared" si="128"/>
        <v>87698.240000000005</v>
      </c>
      <c r="AE197" s="96">
        <f t="shared" si="129"/>
        <v>90329.33</v>
      </c>
      <c r="AF197" s="96">
        <f t="shared" si="100"/>
        <v>87698.240000000005</v>
      </c>
      <c r="AG197" s="2" t="s">
        <v>328</v>
      </c>
    </row>
    <row r="198" spans="2:33" ht="28.5" customHeight="1">
      <c r="B198" s="59">
        <v>121</v>
      </c>
      <c r="C198" s="118" t="s">
        <v>217</v>
      </c>
      <c r="D198" s="119" t="s">
        <v>217</v>
      </c>
      <c r="E198" s="119" t="s">
        <v>217</v>
      </c>
      <c r="F198" s="119" t="s">
        <v>217</v>
      </c>
      <c r="G198" s="119" t="s">
        <v>217</v>
      </c>
      <c r="H198" s="119" t="s">
        <v>217</v>
      </c>
      <c r="I198" s="119" t="s">
        <v>217</v>
      </c>
      <c r="J198" s="120" t="s">
        <v>217</v>
      </c>
      <c r="K198" s="17" t="s">
        <v>40</v>
      </c>
      <c r="L198" s="17">
        <v>3</v>
      </c>
      <c r="M198" s="62">
        <v>810000</v>
      </c>
      <c r="N198" s="60">
        <f t="shared" ref="N198:N209" si="132">+M198*19%</f>
        <v>153900</v>
      </c>
      <c r="O198" s="60">
        <f t="shared" si="94"/>
        <v>963900</v>
      </c>
      <c r="P198" s="60">
        <f t="shared" si="95"/>
        <v>2891700</v>
      </c>
      <c r="R198" s="17">
        <v>3</v>
      </c>
      <c r="S198" s="62">
        <v>907200</v>
      </c>
      <c r="T198" s="62">
        <f t="shared" si="130"/>
        <v>172368</v>
      </c>
      <c r="U198" s="60">
        <f t="shared" si="96"/>
        <v>1079568</v>
      </c>
      <c r="V198" s="60">
        <f t="shared" si="97"/>
        <v>3238704</v>
      </c>
      <c r="X198" s="17">
        <v>3</v>
      </c>
      <c r="Y198" s="62">
        <v>961632</v>
      </c>
      <c r="Z198" s="62">
        <f t="shared" si="131"/>
        <v>182710.08000000002</v>
      </c>
      <c r="AA198" s="62">
        <f t="shared" si="98"/>
        <v>1144342.08</v>
      </c>
      <c r="AB198" s="62">
        <f t="shared" si="99"/>
        <v>3433026.24</v>
      </c>
      <c r="AD198" s="96">
        <f t="shared" si="128"/>
        <v>963900</v>
      </c>
      <c r="AE198" s="96">
        <f t="shared" si="129"/>
        <v>1062603.3600000001</v>
      </c>
      <c r="AF198" s="96">
        <f t="shared" si="100"/>
        <v>963900</v>
      </c>
      <c r="AG198" s="2" t="s">
        <v>328</v>
      </c>
    </row>
    <row r="199" spans="2:33" ht="28.5" customHeight="1">
      <c r="B199" s="59">
        <v>122</v>
      </c>
      <c r="C199" s="118" t="s">
        <v>63</v>
      </c>
      <c r="D199" s="119" t="s">
        <v>63</v>
      </c>
      <c r="E199" s="119" t="s">
        <v>63</v>
      </c>
      <c r="F199" s="119" t="s">
        <v>63</v>
      </c>
      <c r="G199" s="119" t="s">
        <v>63</v>
      </c>
      <c r="H199" s="119" t="s">
        <v>63</v>
      </c>
      <c r="I199" s="119" t="s">
        <v>63</v>
      </c>
      <c r="J199" s="120" t="s">
        <v>63</v>
      </c>
      <c r="K199" s="17" t="s">
        <v>40</v>
      </c>
      <c r="L199" s="17">
        <v>10</v>
      </c>
      <c r="M199" s="60">
        <v>32800</v>
      </c>
      <c r="N199" s="60">
        <f t="shared" si="132"/>
        <v>6232</v>
      </c>
      <c r="O199" s="60">
        <f t="shared" si="94"/>
        <v>39032</v>
      </c>
      <c r="P199" s="60">
        <f t="shared" si="95"/>
        <v>390320</v>
      </c>
      <c r="R199" s="17">
        <v>10</v>
      </c>
      <c r="S199" s="62">
        <v>36400</v>
      </c>
      <c r="T199" s="60">
        <f t="shared" si="130"/>
        <v>6916</v>
      </c>
      <c r="U199" s="60">
        <f t="shared" si="96"/>
        <v>43316</v>
      </c>
      <c r="V199" s="60">
        <f t="shared" si="97"/>
        <v>433160</v>
      </c>
      <c r="X199" s="17">
        <v>10</v>
      </c>
      <c r="Y199" s="62">
        <v>38940</v>
      </c>
      <c r="Z199" s="62">
        <f t="shared" si="131"/>
        <v>7398.6</v>
      </c>
      <c r="AA199" s="62">
        <f t="shared" si="98"/>
        <v>46338.6</v>
      </c>
      <c r="AB199" s="62">
        <f t="shared" si="99"/>
        <v>463386</v>
      </c>
      <c r="AD199" s="96">
        <f t="shared" si="128"/>
        <v>39032</v>
      </c>
      <c r="AE199" s="96">
        <f t="shared" si="129"/>
        <v>42895.533333333333</v>
      </c>
      <c r="AF199" s="96">
        <f t="shared" si="100"/>
        <v>39032</v>
      </c>
      <c r="AG199" s="2" t="s">
        <v>328</v>
      </c>
    </row>
    <row r="200" spans="2:33" ht="28.5" customHeight="1">
      <c r="B200" s="59">
        <v>123</v>
      </c>
      <c r="C200" s="118" t="s">
        <v>77</v>
      </c>
      <c r="D200" s="119" t="s">
        <v>77</v>
      </c>
      <c r="E200" s="119" t="s">
        <v>77</v>
      </c>
      <c r="F200" s="119" t="s">
        <v>77</v>
      </c>
      <c r="G200" s="119" t="s">
        <v>77</v>
      </c>
      <c r="H200" s="119" t="s">
        <v>77</v>
      </c>
      <c r="I200" s="119" t="s">
        <v>77</v>
      </c>
      <c r="J200" s="120" t="s">
        <v>77</v>
      </c>
      <c r="K200" s="17" t="s">
        <v>40</v>
      </c>
      <c r="L200" s="17">
        <v>4</v>
      </c>
      <c r="M200" s="60">
        <v>680000</v>
      </c>
      <c r="N200" s="60">
        <f t="shared" si="132"/>
        <v>129200</v>
      </c>
      <c r="O200" s="60">
        <f t="shared" si="94"/>
        <v>809200</v>
      </c>
      <c r="P200" s="60">
        <f t="shared" si="95"/>
        <v>3236800</v>
      </c>
      <c r="R200" s="17">
        <v>4</v>
      </c>
      <c r="S200" s="62">
        <v>930272</v>
      </c>
      <c r="T200" s="60">
        <f t="shared" si="130"/>
        <v>176751.68</v>
      </c>
      <c r="U200" s="60">
        <f t="shared" si="96"/>
        <v>1107023.68</v>
      </c>
      <c r="V200" s="60">
        <f t="shared" si="97"/>
        <v>4428094.72</v>
      </c>
      <c r="X200" s="17">
        <v>4</v>
      </c>
      <c r="Y200" s="62">
        <v>807296</v>
      </c>
      <c r="Z200" s="62">
        <f t="shared" si="131"/>
        <v>153386.23999999999</v>
      </c>
      <c r="AA200" s="62">
        <f t="shared" si="98"/>
        <v>960682.24</v>
      </c>
      <c r="AB200" s="62">
        <f t="shared" si="99"/>
        <v>3842728.96</v>
      </c>
      <c r="AD200" s="96">
        <f t="shared" si="128"/>
        <v>809200</v>
      </c>
      <c r="AE200" s="96">
        <f t="shared" si="129"/>
        <v>958968.64</v>
      </c>
      <c r="AF200" s="96">
        <f t="shared" si="100"/>
        <v>809200</v>
      </c>
      <c r="AG200" s="2" t="s">
        <v>328</v>
      </c>
    </row>
    <row r="201" spans="2:33" ht="28.5" customHeight="1">
      <c r="B201" s="59">
        <v>124</v>
      </c>
      <c r="C201" s="118" t="s">
        <v>78</v>
      </c>
      <c r="D201" s="119" t="s">
        <v>78</v>
      </c>
      <c r="E201" s="119" t="s">
        <v>78</v>
      </c>
      <c r="F201" s="119" t="s">
        <v>78</v>
      </c>
      <c r="G201" s="119" t="s">
        <v>78</v>
      </c>
      <c r="H201" s="119" t="s">
        <v>78</v>
      </c>
      <c r="I201" s="119" t="s">
        <v>78</v>
      </c>
      <c r="J201" s="120" t="s">
        <v>78</v>
      </c>
      <c r="K201" s="17" t="s">
        <v>40</v>
      </c>
      <c r="L201" s="17">
        <v>1</v>
      </c>
      <c r="M201" s="60">
        <v>680000</v>
      </c>
      <c r="N201" s="60">
        <f t="shared" si="132"/>
        <v>129200</v>
      </c>
      <c r="O201" s="60">
        <f t="shared" si="94"/>
        <v>809200</v>
      </c>
      <c r="P201" s="60">
        <f t="shared" si="95"/>
        <v>809200</v>
      </c>
      <c r="R201" s="17">
        <v>1</v>
      </c>
      <c r="S201" s="60">
        <v>761600</v>
      </c>
      <c r="T201" s="60">
        <f t="shared" si="130"/>
        <v>144704</v>
      </c>
      <c r="U201" s="60">
        <f t="shared" si="96"/>
        <v>906304</v>
      </c>
      <c r="V201" s="60">
        <f t="shared" si="97"/>
        <v>906304</v>
      </c>
      <c r="X201" s="17">
        <v>1</v>
      </c>
      <c r="Y201" s="62">
        <v>807296</v>
      </c>
      <c r="Z201" s="62">
        <f t="shared" si="131"/>
        <v>153386.23999999999</v>
      </c>
      <c r="AA201" s="62">
        <f t="shared" si="98"/>
        <v>960682.24</v>
      </c>
      <c r="AB201" s="62">
        <f t="shared" si="99"/>
        <v>960682.24</v>
      </c>
      <c r="AD201" s="96">
        <f t="shared" si="128"/>
        <v>809200</v>
      </c>
      <c r="AE201" s="96">
        <f t="shared" si="129"/>
        <v>892062.08000000007</v>
      </c>
      <c r="AF201" s="96">
        <f t="shared" si="100"/>
        <v>809200</v>
      </c>
      <c r="AG201" s="2" t="s">
        <v>328</v>
      </c>
    </row>
    <row r="202" spans="2:33" ht="28.5" customHeight="1">
      <c r="B202" s="59">
        <v>125</v>
      </c>
      <c r="C202" s="118" t="s">
        <v>80</v>
      </c>
      <c r="D202" s="119" t="s">
        <v>80</v>
      </c>
      <c r="E202" s="119" t="s">
        <v>80</v>
      </c>
      <c r="F202" s="119" t="s">
        <v>80</v>
      </c>
      <c r="G202" s="119" t="s">
        <v>80</v>
      </c>
      <c r="H202" s="119" t="s">
        <v>80</v>
      </c>
      <c r="I202" s="119" t="s">
        <v>80</v>
      </c>
      <c r="J202" s="120" t="s">
        <v>80</v>
      </c>
      <c r="K202" s="17" t="s">
        <v>40</v>
      </c>
      <c r="L202" s="17">
        <v>2</v>
      </c>
      <c r="M202" s="60">
        <v>135600</v>
      </c>
      <c r="N202" s="60">
        <f t="shared" si="132"/>
        <v>25764</v>
      </c>
      <c r="O202" s="60">
        <f t="shared" si="94"/>
        <v>161364</v>
      </c>
      <c r="P202" s="60">
        <f t="shared" si="95"/>
        <v>322728</v>
      </c>
      <c r="R202" s="17">
        <v>2</v>
      </c>
      <c r="S202" s="60">
        <v>151872</v>
      </c>
      <c r="T202" s="60">
        <f t="shared" si="130"/>
        <v>28855.68</v>
      </c>
      <c r="U202" s="60">
        <f t="shared" si="96"/>
        <v>180727.67999999999</v>
      </c>
      <c r="V202" s="60">
        <f t="shared" si="97"/>
        <v>361455.35999999999</v>
      </c>
      <c r="X202" s="17">
        <v>2</v>
      </c>
      <c r="Y202" s="62">
        <v>160984</v>
      </c>
      <c r="Z202" s="62">
        <f t="shared" si="131"/>
        <v>30586.959999999999</v>
      </c>
      <c r="AA202" s="62">
        <f t="shared" si="98"/>
        <v>191570.96</v>
      </c>
      <c r="AB202" s="62">
        <f t="shared" si="99"/>
        <v>383141.92</v>
      </c>
      <c r="AD202" s="96">
        <f t="shared" si="128"/>
        <v>161364</v>
      </c>
      <c r="AE202" s="96">
        <f t="shared" si="129"/>
        <v>177887.54666666666</v>
      </c>
      <c r="AF202" s="96">
        <f t="shared" si="100"/>
        <v>161364</v>
      </c>
      <c r="AG202" s="2" t="s">
        <v>328</v>
      </c>
    </row>
    <row r="203" spans="2:33" ht="28.5" customHeight="1">
      <c r="B203" s="59">
        <v>126</v>
      </c>
      <c r="C203" s="118" t="s">
        <v>81</v>
      </c>
      <c r="D203" s="119" t="s">
        <v>81</v>
      </c>
      <c r="E203" s="119" t="s">
        <v>81</v>
      </c>
      <c r="F203" s="119" t="s">
        <v>81</v>
      </c>
      <c r="G203" s="119" t="s">
        <v>81</v>
      </c>
      <c r="H203" s="119" t="s">
        <v>81</v>
      </c>
      <c r="I203" s="119" t="s">
        <v>81</v>
      </c>
      <c r="J203" s="120" t="s">
        <v>81</v>
      </c>
      <c r="K203" s="17" t="s">
        <v>40</v>
      </c>
      <c r="L203" s="17">
        <v>1</v>
      </c>
      <c r="M203" s="60">
        <v>368500</v>
      </c>
      <c r="N203" s="60">
        <f t="shared" si="132"/>
        <v>70015</v>
      </c>
      <c r="O203" s="60">
        <f t="shared" si="94"/>
        <v>438515</v>
      </c>
      <c r="P203" s="60">
        <f t="shared" si="95"/>
        <v>438515</v>
      </c>
      <c r="R203" s="17">
        <v>1</v>
      </c>
      <c r="S203" s="60">
        <v>412720</v>
      </c>
      <c r="T203" s="60">
        <f t="shared" si="130"/>
        <v>78416.800000000003</v>
      </c>
      <c r="U203" s="60">
        <f t="shared" si="96"/>
        <v>491136.8</v>
      </c>
      <c r="V203" s="60">
        <f t="shared" si="97"/>
        <v>491136.8</v>
      </c>
      <c r="X203" s="17">
        <v>1</v>
      </c>
      <c r="Y203" s="62">
        <v>437483</v>
      </c>
      <c r="Z203" s="62">
        <f t="shared" si="131"/>
        <v>83121.77</v>
      </c>
      <c r="AA203" s="62">
        <f t="shared" si="98"/>
        <v>520604.77</v>
      </c>
      <c r="AB203" s="62">
        <f t="shared" si="99"/>
        <v>520604.77</v>
      </c>
      <c r="AD203" s="96">
        <f t="shared" si="128"/>
        <v>438515</v>
      </c>
      <c r="AE203" s="96">
        <f t="shared" si="129"/>
        <v>483418.85666666669</v>
      </c>
      <c r="AF203" s="96">
        <f t="shared" si="100"/>
        <v>438515</v>
      </c>
      <c r="AG203" s="2" t="s">
        <v>328</v>
      </c>
    </row>
    <row r="204" spans="2:33" ht="28.5" customHeight="1">
      <c r="B204" s="59">
        <v>127</v>
      </c>
      <c r="C204" s="118" t="s">
        <v>82</v>
      </c>
      <c r="D204" s="119" t="s">
        <v>82</v>
      </c>
      <c r="E204" s="119" t="s">
        <v>82</v>
      </c>
      <c r="F204" s="119" t="s">
        <v>82</v>
      </c>
      <c r="G204" s="119" t="s">
        <v>82</v>
      </c>
      <c r="H204" s="119" t="s">
        <v>82</v>
      </c>
      <c r="I204" s="119" t="s">
        <v>82</v>
      </c>
      <c r="J204" s="120" t="s">
        <v>82</v>
      </c>
      <c r="K204" s="17" t="s">
        <v>40</v>
      </c>
      <c r="L204" s="17">
        <v>1</v>
      </c>
      <c r="M204" s="60">
        <v>368500</v>
      </c>
      <c r="N204" s="60">
        <f t="shared" si="132"/>
        <v>70015</v>
      </c>
      <c r="O204" s="60">
        <f t="shared" si="94"/>
        <v>438515</v>
      </c>
      <c r="P204" s="60">
        <f t="shared" si="95"/>
        <v>438515</v>
      </c>
      <c r="R204" s="17">
        <v>1</v>
      </c>
      <c r="S204" s="60">
        <v>412720</v>
      </c>
      <c r="T204" s="60">
        <f t="shared" si="130"/>
        <v>78416.800000000003</v>
      </c>
      <c r="U204" s="60">
        <f t="shared" si="96"/>
        <v>491136.8</v>
      </c>
      <c r="V204" s="60">
        <f t="shared" si="97"/>
        <v>491136.8</v>
      </c>
      <c r="X204" s="17">
        <v>1</v>
      </c>
      <c r="Y204" s="62">
        <v>437483</v>
      </c>
      <c r="Z204" s="62">
        <f t="shared" si="131"/>
        <v>83121.77</v>
      </c>
      <c r="AA204" s="62">
        <f t="shared" si="98"/>
        <v>520604.77</v>
      </c>
      <c r="AB204" s="62">
        <f t="shared" si="99"/>
        <v>520604.77</v>
      </c>
      <c r="AD204" s="96">
        <f t="shared" si="128"/>
        <v>438515</v>
      </c>
      <c r="AE204" s="96">
        <f t="shared" si="129"/>
        <v>483418.85666666669</v>
      </c>
      <c r="AF204" s="96">
        <f t="shared" si="100"/>
        <v>438515</v>
      </c>
      <c r="AG204" s="2" t="s">
        <v>328</v>
      </c>
    </row>
    <row r="205" spans="2:33" ht="28.5" customHeight="1">
      <c r="B205" s="59">
        <v>128</v>
      </c>
      <c r="C205" s="118" t="s">
        <v>83</v>
      </c>
      <c r="D205" s="119" t="s">
        <v>83</v>
      </c>
      <c r="E205" s="119" t="s">
        <v>83</v>
      </c>
      <c r="F205" s="119" t="s">
        <v>83</v>
      </c>
      <c r="G205" s="119" t="s">
        <v>83</v>
      </c>
      <c r="H205" s="119" t="s">
        <v>83</v>
      </c>
      <c r="I205" s="119" t="s">
        <v>83</v>
      </c>
      <c r="J205" s="120" t="s">
        <v>83</v>
      </c>
      <c r="K205" s="17" t="s">
        <v>40</v>
      </c>
      <c r="L205" s="17">
        <v>1</v>
      </c>
      <c r="M205" s="60">
        <v>325600</v>
      </c>
      <c r="N205" s="60">
        <f t="shared" si="132"/>
        <v>61864</v>
      </c>
      <c r="O205" s="60">
        <f t="shared" si="94"/>
        <v>387464</v>
      </c>
      <c r="P205" s="60">
        <f t="shared" si="95"/>
        <v>387464</v>
      </c>
      <c r="R205" s="17">
        <v>1</v>
      </c>
      <c r="S205" s="60">
        <v>364672</v>
      </c>
      <c r="T205" s="60">
        <f t="shared" si="130"/>
        <v>69287.680000000008</v>
      </c>
      <c r="U205" s="60">
        <f t="shared" si="96"/>
        <v>433959.67999999999</v>
      </c>
      <c r="V205" s="60">
        <f t="shared" si="97"/>
        <v>433959.67999999999</v>
      </c>
      <c r="X205" s="17">
        <v>1</v>
      </c>
      <c r="Y205" s="62">
        <v>386552</v>
      </c>
      <c r="Z205" s="62">
        <f t="shared" si="131"/>
        <v>73444.88</v>
      </c>
      <c r="AA205" s="62">
        <f t="shared" si="98"/>
        <v>459996.88</v>
      </c>
      <c r="AB205" s="62">
        <f t="shared" si="99"/>
        <v>459996.88</v>
      </c>
      <c r="AD205" s="96">
        <f t="shared" si="128"/>
        <v>387464</v>
      </c>
      <c r="AE205" s="96">
        <f t="shared" si="129"/>
        <v>427140.1866666667</v>
      </c>
      <c r="AF205" s="96">
        <f t="shared" si="100"/>
        <v>387464</v>
      </c>
      <c r="AG205" s="2" t="s">
        <v>328</v>
      </c>
    </row>
    <row r="206" spans="2:33" ht="28.5" customHeight="1">
      <c r="B206" s="59">
        <v>129</v>
      </c>
      <c r="C206" s="118" t="s">
        <v>84</v>
      </c>
      <c r="D206" s="119" t="s">
        <v>84</v>
      </c>
      <c r="E206" s="119" t="s">
        <v>84</v>
      </c>
      <c r="F206" s="119" t="s">
        <v>84</v>
      </c>
      <c r="G206" s="119" t="s">
        <v>84</v>
      </c>
      <c r="H206" s="119" t="s">
        <v>84</v>
      </c>
      <c r="I206" s="119" t="s">
        <v>84</v>
      </c>
      <c r="J206" s="120" t="s">
        <v>84</v>
      </c>
      <c r="K206" s="17" t="s">
        <v>40</v>
      </c>
      <c r="L206" s="17">
        <v>1</v>
      </c>
      <c r="M206" s="60">
        <v>250000</v>
      </c>
      <c r="N206" s="60">
        <f t="shared" si="132"/>
        <v>47500</v>
      </c>
      <c r="O206" s="60">
        <f t="shared" si="94"/>
        <v>297500</v>
      </c>
      <c r="P206" s="60">
        <f t="shared" si="95"/>
        <v>297500</v>
      </c>
      <c r="R206" s="17">
        <v>1</v>
      </c>
      <c r="S206" s="60">
        <v>280000</v>
      </c>
      <c r="T206" s="60">
        <f t="shared" si="130"/>
        <v>53200</v>
      </c>
      <c r="U206" s="60">
        <f t="shared" si="96"/>
        <v>333200</v>
      </c>
      <c r="V206" s="60">
        <f t="shared" si="97"/>
        <v>333200</v>
      </c>
      <c r="X206" s="17">
        <v>1</v>
      </c>
      <c r="Y206" s="62">
        <v>296800</v>
      </c>
      <c r="Z206" s="62">
        <f t="shared" si="131"/>
        <v>56392</v>
      </c>
      <c r="AA206" s="62">
        <f t="shared" si="98"/>
        <v>353192</v>
      </c>
      <c r="AB206" s="62">
        <f t="shared" si="99"/>
        <v>353192</v>
      </c>
      <c r="AD206" s="96">
        <f t="shared" si="128"/>
        <v>297500</v>
      </c>
      <c r="AE206" s="96">
        <f t="shared" si="129"/>
        <v>327964</v>
      </c>
      <c r="AF206" s="96">
        <f t="shared" si="100"/>
        <v>297500</v>
      </c>
      <c r="AG206" s="2" t="s">
        <v>328</v>
      </c>
    </row>
    <row r="207" spans="2:33" ht="28.5" customHeight="1">
      <c r="B207" s="59">
        <v>130</v>
      </c>
      <c r="C207" s="118" t="s">
        <v>69</v>
      </c>
      <c r="D207" s="119" t="s">
        <v>69</v>
      </c>
      <c r="E207" s="119" t="s">
        <v>69</v>
      </c>
      <c r="F207" s="119" t="s">
        <v>69</v>
      </c>
      <c r="G207" s="119" t="s">
        <v>69</v>
      </c>
      <c r="H207" s="119" t="s">
        <v>69</v>
      </c>
      <c r="I207" s="119" t="s">
        <v>69</v>
      </c>
      <c r="J207" s="120" t="s">
        <v>69</v>
      </c>
      <c r="K207" s="17" t="s">
        <v>40</v>
      </c>
      <c r="L207" s="17">
        <v>2</v>
      </c>
      <c r="M207" s="60">
        <v>590000</v>
      </c>
      <c r="N207" s="60">
        <f t="shared" si="132"/>
        <v>112100</v>
      </c>
      <c r="O207" s="60">
        <f t="shared" si="94"/>
        <v>702100</v>
      </c>
      <c r="P207" s="60">
        <f t="shared" si="95"/>
        <v>1404200</v>
      </c>
      <c r="R207" s="17">
        <v>2</v>
      </c>
      <c r="S207" s="60">
        <v>660800</v>
      </c>
      <c r="T207" s="60">
        <f t="shared" si="130"/>
        <v>125552</v>
      </c>
      <c r="U207" s="60">
        <f t="shared" si="96"/>
        <v>786352</v>
      </c>
      <c r="V207" s="60">
        <f t="shared" si="97"/>
        <v>1572704</v>
      </c>
      <c r="X207" s="17">
        <v>2</v>
      </c>
      <c r="Y207" s="62">
        <v>700448</v>
      </c>
      <c r="Z207" s="62">
        <f t="shared" si="131"/>
        <v>133085.12</v>
      </c>
      <c r="AA207" s="62">
        <f t="shared" si="98"/>
        <v>833533.12</v>
      </c>
      <c r="AB207" s="62">
        <f t="shared" si="99"/>
        <v>1667066.24</v>
      </c>
      <c r="AD207" s="96">
        <f t="shared" si="128"/>
        <v>702100</v>
      </c>
      <c r="AE207" s="96">
        <f t="shared" si="129"/>
        <v>773995.04</v>
      </c>
      <c r="AF207" s="96">
        <f t="shared" si="100"/>
        <v>702100</v>
      </c>
      <c r="AG207" s="2" t="s">
        <v>328</v>
      </c>
    </row>
    <row r="208" spans="2:33" ht="49.5" customHeight="1">
      <c r="B208" s="59">
        <v>131</v>
      </c>
      <c r="C208" s="118" t="s">
        <v>70</v>
      </c>
      <c r="D208" s="119" t="s">
        <v>70</v>
      </c>
      <c r="E208" s="119" t="s">
        <v>70</v>
      </c>
      <c r="F208" s="119" t="s">
        <v>70</v>
      </c>
      <c r="G208" s="119" t="s">
        <v>70</v>
      </c>
      <c r="H208" s="119" t="s">
        <v>70</v>
      </c>
      <c r="I208" s="119" t="s">
        <v>70</v>
      </c>
      <c r="J208" s="120" t="s">
        <v>70</v>
      </c>
      <c r="K208" s="17" t="s">
        <v>40</v>
      </c>
      <c r="L208" s="17">
        <v>4</v>
      </c>
      <c r="M208" s="60">
        <v>298500</v>
      </c>
      <c r="N208" s="60">
        <f t="shared" si="132"/>
        <v>56715</v>
      </c>
      <c r="O208" s="60">
        <f t="shared" ref="O208:O250" si="133">+M208+N208</f>
        <v>355215</v>
      </c>
      <c r="P208" s="60">
        <f t="shared" ref="P208:P250" si="134">+O208*L208</f>
        <v>1420860</v>
      </c>
      <c r="R208" s="17">
        <v>4</v>
      </c>
      <c r="S208" s="60">
        <v>334320</v>
      </c>
      <c r="T208" s="60">
        <f t="shared" si="130"/>
        <v>63520.800000000003</v>
      </c>
      <c r="U208" s="60">
        <f t="shared" ref="U208:U250" si="135">+S208+T208</f>
        <v>397840.8</v>
      </c>
      <c r="V208" s="60">
        <f t="shared" ref="V208:V250" si="136">+U208*R208</f>
        <v>1591363.2</v>
      </c>
      <c r="X208" s="17">
        <v>4</v>
      </c>
      <c r="Y208" s="62">
        <v>354379</v>
      </c>
      <c r="Z208" s="62">
        <f t="shared" si="131"/>
        <v>67332.009999999995</v>
      </c>
      <c r="AA208" s="62">
        <f t="shared" ref="AA208:AA250" si="137">+Y208+Z208</f>
        <v>421711.01</v>
      </c>
      <c r="AB208" s="62">
        <f t="shared" ref="AB208:AB250" si="138">+AA208*X208</f>
        <v>1686844.04</v>
      </c>
      <c r="AD208" s="96">
        <f t="shared" si="128"/>
        <v>355215</v>
      </c>
      <c r="AE208" s="96">
        <f t="shared" si="129"/>
        <v>391588.9366666667</v>
      </c>
      <c r="AF208" s="96">
        <f t="shared" ref="AF208:AF250" si="139">+AD208</f>
        <v>355215</v>
      </c>
      <c r="AG208" s="2" t="s">
        <v>328</v>
      </c>
    </row>
    <row r="209" spans="2:33" ht="28.5" customHeight="1">
      <c r="B209" s="59">
        <v>132</v>
      </c>
      <c r="C209" s="118" t="s">
        <v>85</v>
      </c>
      <c r="D209" s="119" t="s">
        <v>85</v>
      </c>
      <c r="E209" s="119" t="s">
        <v>85</v>
      </c>
      <c r="F209" s="119" t="s">
        <v>85</v>
      </c>
      <c r="G209" s="119" t="s">
        <v>85</v>
      </c>
      <c r="H209" s="119" t="s">
        <v>85</v>
      </c>
      <c r="I209" s="119" t="s">
        <v>85</v>
      </c>
      <c r="J209" s="120" t="s">
        <v>85</v>
      </c>
      <c r="K209" s="17" t="s">
        <v>40</v>
      </c>
      <c r="L209" s="17">
        <v>2</v>
      </c>
      <c r="M209" s="60">
        <v>569000</v>
      </c>
      <c r="N209" s="60">
        <f t="shared" si="132"/>
        <v>108110</v>
      </c>
      <c r="O209" s="60">
        <f t="shared" si="133"/>
        <v>677110</v>
      </c>
      <c r="P209" s="60">
        <f t="shared" si="134"/>
        <v>1354220</v>
      </c>
      <c r="R209" s="17">
        <v>2</v>
      </c>
      <c r="S209" s="60">
        <v>637280</v>
      </c>
      <c r="T209" s="60">
        <f t="shared" si="130"/>
        <v>121083.2</v>
      </c>
      <c r="U209" s="60">
        <f t="shared" si="135"/>
        <v>758363.2</v>
      </c>
      <c r="V209" s="60">
        <f t="shared" si="136"/>
        <v>1516726.4</v>
      </c>
      <c r="X209" s="17">
        <v>2</v>
      </c>
      <c r="Y209" s="62">
        <v>675517</v>
      </c>
      <c r="Z209" s="62">
        <f t="shared" si="131"/>
        <v>128348.23</v>
      </c>
      <c r="AA209" s="62">
        <f t="shared" si="137"/>
        <v>803865.23</v>
      </c>
      <c r="AB209" s="62">
        <f t="shared" si="138"/>
        <v>1607730.46</v>
      </c>
      <c r="AD209" s="96">
        <f t="shared" si="128"/>
        <v>677110</v>
      </c>
      <c r="AE209" s="96">
        <f t="shared" si="129"/>
        <v>746446.1433333332</v>
      </c>
      <c r="AF209" s="96">
        <f t="shared" si="139"/>
        <v>677110</v>
      </c>
      <c r="AG209" s="2" t="s">
        <v>328</v>
      </c>
    </row>
    <row r="210" spans="2:33" ht="28.5" customHeight="1">
      <c r="B210" s="111">
        <v>133</v>
      </c>
      <c r="C210" s="124" t="s">
        <v>14</v>
      </c>
      <c r="D210" s="125" t="s">
        <v>14</v>
      </c>
      <c r="E210" s="125" t="s">
        <v>14</v>
      </c>
      <c r="F210" s="125" t="s">
        <v>14</v>
      </c>
      <c r="G210" s="125" t="s">
        <v>14</v>
      </c>
      <c r="H210" s="125" t="s">
        <v>14</v>
      </c>
      <c r="I210" s="125" t="s">
        <v>14</v>
      </c>
      <c r="J210" s="126" t="s">
        <v>14</v>
      </c>
      <c r="K210" s="17" t="s">
        <v>10</v>
      </c>
      <c r="L210" s="17">
        <v>1</v>
      </c>
      <c r="M210" s="10"/>
      <c r="N210" s="10"/>
      <c r="O210" s="60">
        <f t="shared" si="133"/>
        <v>0</v>
      </c>
      <c r="P210" s="60"/>
      <c r="R210" s="17">
        <v>1</v>
      </c>
      <c r="S210" s="10"/>
      <c r="T210" s="10"/>
      <c r="U210" s="60"/>
      <c r="V210" s="60"/>
      <c r="X210" s="17">
        <v>1</v>
      </c>
      <c r="Y210" s="10"/>
      <c r="Z210" s="10"/>
      <c r="AA210" s="62"/>
      <c r="AB210" s="62"/>
      <c r="AD210" s="96"/>
      <c r="AE210" s="96"/>
      <c r="AF210" s="96"/>
    </row>
    <row r="211" spans="2:33" ht="28.5" customHeight="1">
      <c r="B211" s="112"/>
      <c r="C211" s="118" t="s">
        <v>16</v>
      </c>
      <c r="D211" s="119" t="s">
        <v>16</v>
      </c>
      <c r="E211" s="119" t="s">
        <v>16</v>
      </c>
      <c r="F211" s="119" t="s">
        <v>16</v>
      </c>
      <c r="G211" s="119" t="s">
        <v>16</v>
      </c>
      <c r="H211" s="119" t="s">
        <v>16</v>
      </c>
      <c r="I211" s="119" t="s">
        <v>16</v>
      </c>
      <c r="J211" s="120" t="s">
        <v>16</v>
      </c>
      <c r="K211" s="17" t="s">
        <v>7</v>
      </c>
      <c r="L211" s="17">
        <v>1</v>
      </c>
      <c r="M211" s="60">
        <v>650000</v>
      </c>
      <c r="N211" s="60">
        <f t="shared" ref="N211:N218" si="140">+M211*19%</f>
        <v>123500</v>
      </c>
      <c r="O211" s="60">
        <f t="shared" si="133"/>
        <v>773500</v>
      </c>
      <c r="P211" s="60">
        <f t="shared" si="134"/>
        <v>773500</v>
      </c>
      <c r="R211" s="17">
        <v>1</v>
      </c>
      <c r="S211" s="60">
        <v>728000</v>
      </c>
      <c r="T211" s="60">
        <f t="shared" ref="T211:T218" si="141">+S211*19%</f>
        <v>138320</v>
      </c>
      <c r="U211" s="60">
        <f t="shared" si="135"/>
        <v>866320</v>
      </c>
      <c r="V211" s="60">
        <f t="shared" si="136"/>
        <v>866320</v>
      </c>
      <c r="X211" s="17">
        <v>1</v>
      </c>
      <c r="Y211" s="62">
        <v>771680</v>
      </c>
      <c r="Z211" s="62">
        <f t="shared" ref="Z211:Z218" si="142">+Y211*19%</f>
        <v>146619.20000000001</v>
      </c>
      <c r="AA211" s="62">
        <f t="shared" si="137"/>
        <v>918299.2</v>
      </c>
      <c r="AB211" s="62">
        <f t="shared" si="138"/>
        <v>918299.2</v>
      </c>
      <c r="AD211" s="96">
        <f t="shared" ref="AD211:AD218" si="143">MIN(O211,U211,AA211)</f>
        <v>773500</v>
      </c>
      <c r="AE211" s="96">
        <f t="shared" ref="AE211:AE218" si="144">AVERAGE(O211,U211,AA211)</f>
        <v>852706.4</v>
      </c>
      <c r="AF211" s="96">
        <f t="shared" si="139"/>
        <v>773500</v>
      </c>
      <c r="AG211" s="2" t="s">
        <v>328</v>
      </c>
    </row>
    <row r="212" spans="2:33" ht="28.5" customHeight="1">
      <c r="B212" s="112"/>
      <c r="C212" s="118" t="s">
        <v>17</v>
      </c>
      <c r="D212" s="119" t="s">
        <v>17</v>
      </c>
      <c r="E212" s="119" t="s">
        <v>17</v>
      </c>
      <c r="F212" s="119" t="s">
        <v>17</v>
      </c>
      <c r="G212" s="119" t="s">
        <v>17</v>
      </c>
      <c r="H212" s="119" t="s">
        <v>17</v>
      </c>
      <c r="I212" s="119" t="s">
        <v>17</v>
      </c>
      <c r="J212" s="120" t="s">
        <v>17</v>
      </c>
      <c r="K212" s="17" t="s">
        <v>7</v>
      </c>
      <c r="L212" s="17">
        <v>2</v>
      </c>
      <c r="M212" s="60">
        <v>220000</v>
      </c>
      <c r="N212" s="60">
        <f t="shared" si="140"/>
        <v>41800</v>
      </c>
      <c r="O212" s="60">
        <f t="shared" si="133"/>
        <v>261800</v>
      </c>
      <c r="P212" s="60">
        <f t="shared" si="134"/>
        <v>523600</v>
      </c>
      <c r="R212" s="17">
        <v>2</v>
      </c>
      <c r="S212" s="60">
        <v>246400</v>
      </c>
      <c r="T212" s="60">
        <f t="shared" si="141"/>
        <v>46816</v>
      </c>
      <c r="U212" s="60">
        <f t="shared" si="135"/>
        <v>293216</v>
      </c>
      <c r="V212" s="60">
        <f t="shared" si="136"/>
        <v>586432</v>
      </c>
      <c r="X212" s="17">
        <v>2</v>
      </c>
      <c r="Y212" s="62">
        <v>261184</v>
      </c>
      <c r="Z212" s="62">
        <f t="shared" si="142"/>
        <v>49624.959999999999</v>
      </c>
      <c r="AA212" s="62">
        <f t="shared" si="137"/>
        <v>310808.96000000002</v>
      </c>
      <c r="AB212" s="62">
        <f t="shared" si="138"/>
        <v>621617.92000000004</v>
      </c>
      <c r="AD212" s="96">
        <f t="shared" si="143"/>
        <v>261800</v>
      </c>
      <c r="AE212" s="96">
        <f t="shared" si="144"/>
        <v>288608.32</v>
      </c>
      <c r="AF212" s="96">
        <f t="shared" si="139"/>
        <v>261800</v>
      </c>
      <c r="AG212" s="2" t="s">
        <v>328</v>
      </c>
    </row>
    <row r="213" spans="2:33" ht="28.5" customHeight="1">
      <c r="B213" s="112"/>
      <c r="C213" s="118" t="s">
        <v>18</v>
      </c>
      <c r="D213" s="119" t="s">
        <v>18</v>
      </c>
      <c r="E213" s="119" t="s">
        <v>18</v>
      </c>
      <c r="F213" s="119" t="s">
        <v>18</v>
      </c>
      <c r="G213" s="119" t="s">
        <v>18</v>
      </c>
      <c r="H213" s="119" t="s">
        <v>18</v>
      </c>
      <c r="I213" s="119" t="s">
        <v>18</v>
      </c>
      <c r="J213" s="120" t="s">
        <v>18</v>
      </c>
      <c r="K213" s="17" t="s">
        <v>7</v>
      </c>
      <c r="L213" s="17">
        <v>1</v>
      </c>
      <c r="M213" s="61">
        <v>350000</v>
      </c>
      <c r="N213" s="60">
        <f t="shared" si="140"/>
        <v>66500</v>
      </c>
      <c r="O213" s="60">
        <f t="shared" si="133"/>
        <v>416500</v>
      </c>
      <c r="P213" s="60">
        <f t="shared" si="134"/>
        <v>416500</v>
      </c>
      <c r="R213" s="17">
        <v>1</v>
      </c>
      <c r="S213" s="61">
        <v>392000</v>
      </c>
      <c r="T213" s="60">
        <f t="shared" si="141"/>
        <v>74480</v>
      </c>
      <c r="U213" s="60">
        <f t="shared" si="135"/>
        <v>466480</v>
      </c>
      <c r="V213" s="60">
        <f t="shared" si="136"/>
        <v>466480</v>
      </c>
      <c r="X213" s="17">
        <v>1</v>
      </c>
      <c r="Y213" s="63">
        <v>415520</v>
      </c>
      <c r="Z213" s="62">
        <f t="shared" si="142"/>
        <v>78948.800000000003</v>
      </c>
      <c r="AA213" s="62">
        <f t="shared" si="137"/>
        <v>494468.8</v>
      </c>
      <c r="AB213" s="62">
        <f t="shared" si="138"/>
        <v>494468.8</v>
      </c>
      <c r="AD213" s="96">
        <f t="shared" si="143"/>
        <v>416500</v>
      </c>
      <c r="AE213" s="96">
        <f t="shared" si="144"/>
        <v>459149.60000000003</v>
      </c>
      <c r="AF213" s="96">
        <f t="shared" si="139"/>
        <v>416500</v>
      </c>
      <c r="AG213" s="2" t="s">
        <v>328</v>
      </c>
    </row>
    <row r="214" spans="2:33" ht="28.5" customHeight="1">
      <c r="B214" s="112"/>
      <c r="C214" s="118" t="s">
        <v>19</v>
      </c>
      <c r="D214" s="119" t="s">
        <v>19</v>
      </c>
      <c r="E214" s="119" t="s">
        <v>19</v>
      </c>
      <c r="F214" s="119" t="s">
        <v>19</v>
      </c>
      <c r="G214" s="119" t="s">
        <v>19</v>
      </c>
      <c r="H214" s="119" t="s">
        <v>19</v>
      </c>
      <c r="I214" s="119" t="s">
        <v>19</v>
      </c>
      <c r="J214" s="120" t="s">
        <v>19</v>
      </c>
      <c r="K214" s="17" t="s">
        <v>7</v>
      </c>
      <c r="L214" s="17">
        <v>1</v>
      </c>
      <c r="M214" s="61">
        <v>165800</v>
      </c>
      <c r="N214" s="60">
        <f t="shared" si="140"/>
        <v>31502</v>
      </c>
      <c r="O214" s="60">
        <f t="shared" si="133"/>
        <v>197302</v>
      </c>
      <c r="P214" s="60">
        <f t="shared" si="134"/>
        <v>197302</v>
      </c>
      <c r="R214" s="17">
        <v>1</v>
      </c>
      <c r="S214" s="61">
        <v>185696</v>
      </c>
      <c r="T214" s="60">
        <f t="shared" si="141"/>
        <v>35282.239999999998</v>
      </c>
      <c r="U214" s="60">
        <f t="shared" si="135"/>
        <v>220978.24</v>
      </c>
      <c r="V214" s="60">
        <f t="shared" si="136"/>
        <v>220978.24</v>
      </c>
      <c r="X214" s="17">
        <v>1</v>
      </c>
      <c r="Y214" s="63">
        <v>196838</v>
      </c>
      <c r="Z214" s="62">
        <f t="shared" si="142"/>
        <v>37399.22</v>
      </c>
      <c r="AA214" s="62">
        <f t="shared" si="137"/>
        <v>234237.22</v>
      </c>
      <c r="AB214" s="62">
        <f t="shared" si="138"/>
        <v>234237.22</v>
      </c>
      <c r="AD214" s="96">
        <f t="shared" si="143"/>
        <v>197302</v>
      </c>
      <c r="AE214" s="96">
        <f t="shared" si="144"/>
        <v>217505.81999999998</v>
      </c>
      <c r="AF214" s="96">
        <f t="shared" si="139"/>
        <v>197302</v>
      </c>
      <c r="AG214" s="2" t="s">
        <v>328</v>
      </c>
    </row>
    <row r="215" spans="2:33" ht="46.5" customHeight="1">
      <c r="B215" s="112"/>
      <c r="C215" s="118" t="s">
        <v>20</v>
      </c>
      <c r="D215" s="119" t="s">
        <v>20</v>
      </c>
      <c r="E215" s="119" t="s">
        <v>20</v>
      </c>
      <c r="F215" s="119" t="s">
        <v>20</v>
      </c>
      <c r="G215" s="119" t="s">
        <v>20</v>
      </c>
      <c r="H215" s="119" t="s">
        <v>20</v>
      </c>
      <c r="I215" s="119" t="s">
        <v>20</v>
      </c>
      <c r="J215" s="120" t="s">
        <v>20</v>
      </c>
      <c r="K215" s="17" t="s">
        <v>7</v>
      </c>
      <c r="L215" s="17">
        <v>2</v>
      </c>
      <c r="M215" s="61">
        <v>215000</v>
      </c>
      <c r="N215" s="60">
        <f t="shared" si="140"/>
        <v>40850</v>
      </c>
      <c r="O215" s="60">
        <f t="shared" si="133"/>
        <v>255850</v>
      </c>
      <c r="P215" s="60">
        <f t="shared" si="134"/>
        <v>511700</v>
      </c>
      <c r="R215" s="17">
        <v>2</v>
      </c>
      <c r="S215" s="61">
        <v>240800</v>
      </c>
      <c r="T215" s="60">
        <f t="shared" si="141"/>
        <v>45752</v>
      </c>
      <c r="U215" s="60">
        <f t="shared" si="135"/>
        <v>286552</v>
      </c>
      <c r="V215" s="60">
        <f t="shared" si="136"/>
        <v>573104</v>
      </c>
      <c r="X215" s="17">
        <v>2</v>
      </c>
      <c r="Y215" s="63">
        <v>255248</v>
      </c>
      <c r="Z215" s="62">
        <f t="shared" si="142"/>
        <v>48497.120000000003</v>
      </c>
      <c r="AA215" s="62">
        <f t="shared" si="137"/>
        <v>303745.12</v>
      </c>
      <c r="AB215" s="62">
        <f t="shared" si="138"/>
        <v>607490.24</v>
      </c>
      <c r="AD215" s="96">
        <f t="shared" si="143"/>
        <v>255850</v>
      </c>
      <c r="AE215" s="96">
        <f t="shared" si="144"/>
        <v>282049.03999999998</v>
      </c>
      <c r="AF215" s="96">
        <f t="shared" si="139"/>
        <v>255850</v>
      </c>
      <c r="AG215" s="2" t="s">
        <v>328</v>
      </c>
    </row>
    <row r="216" spans="2:33" ht="28.5" customHeight="1">
      <c r="B216" s="112"/>
      <c r="C216" s="118" t="s">
        <v>21</v>
      </c>
      <c r="D216" s="119" t="s">
        <v>21</v>
      </c>
      <c r="E216" s="119" t="s">
        <v>21</v>
      </c>
      <c r="F216" s="119" t="s">
        <v>21</v>
      </c>
      <c r="G216" s="119" t="s">
        <v>21</v>
      </c>
      <c r="H216" s="119" t="s">
        <v>21</v>
      </c>
      <c r="I216" s="119" t="s">
        <v>21</v>
      </c>
      <c r="J216" s="120" t="s">
        <v>21</v>
      </c>
      <c r="K216" s="17" t="s">
        <v>7</v>
      </c>
      <c r="L216" s="17">
        <v>1</v>
      </c>
      <c r="M216" s="61">
        <v>560000</v>
      </c>
      <c r="N216" s="60">
        <f t="shared" si="140"/>
        <v>106400</v>
      </c>
      <c r="O216" s="60">
        <f t="shared" si="133"/>
        <v>666400</v>
      </c>
      <c r="P216" s="60">
        <f t="shared" si="134"/>
        <v>666400</v>
      </c>
      <c r="R216" s="17">
        <v>1</v>
      </c>
      <c r="S216" s="61">
        <v>627200</v>
      </c>
      <c r="T216" s="60">
        <f t="shared" si="141"/>
        <v>119168</v>
      </c>
      <c r="U216" s="60">
        <f t="shared" si="135"/>
        <v>746368</v>
      </c>
      <c r="V216" s="60">
        <f t="shared" si="136"/>
        <v>746368</v>
      </c>
      <c r="X216" s="17">
        <v>1</v>
      </c>
      <c r="Y216" s="63">
        <v>664832</v>
      </c>
      <c r="Z216" s="62">
        <f t="shared" si="142"/>
        <v>126318.08</v>
      </c>
      <c r="AA216" s="62">
        <f t="shared" si="137"/>
        <v>791150.07999999996</v>
      </c>
      <c r="AB216" s="62">
        <f t="shared" si="138"/>
        <v>791150.07999999996</v>
      </c>
      <c r="AD216" s="96">
        <f t="shared" si="143"/>
        <v>666400</v>
      </c>
      <c r="AE216" s="96">
        <f t="shared" si="144"/>
        <v>734639.36</v>
      </c>
      <c r="AF216" s="96">
        <f t="shared" si="139"/>
        <v>666400</v>
      </c>
      <c r="AG216" s="2" t="s">
        <v>328</v>
      </c>
    </row>
    <row r="217" spans="2:33" ht="28.5" customHeight="1">
      <c r="B217" s="112"/>
      <c r="C217" s="118" t="s">
        <v>22</v>
      </c>
      <c r="D217" s="119" t="s">
        <v>22</v>
      </c>
      <c r="E217" s="119" t="s">
        <v>22</v>
      </c>
      <c r="F217" s="119" t="s">
        <v>22</v>
      </c>
      <c r="G217" s="119" t="s">
        <v>22</v>
      </c>
      <c r="H217" s="119" t="s">
        <v>22</v>
      </c>
      <c r="I217" s="119" t="s">
        <v>22</v>
      </c>
      <c r="J217" s="120" t="s">
        <v>22</v>
      </c>
      <c r="K217" s="17" t="s">
        <v>7</v>
      </c>
      <c r="L217" s="17">
        <v>1</v>
      </c>
      <c r="M217" s="61">
        <v>498000</v>
      </c>
      <c r="N217" s="60">
        <f t="shared" si="140"/>
        <v>94620</v>
      </c>
      <c r="O217" s="60">
        <f t="shared" si="133"/>
        <v>592620</v>
      </c>
      <c r="P217" s="60">
        <f t="shared" si="134"/>
        <v>592620</v>
      </c>
      <c r="R217" s="17">
        <v>1</v>
      </c>
      <c r="S217" s="61">
        <v>557760</v>
      </c>
      <c r="T217" s="60">
        <f t="shared" si="141"/>
        <v>105974.39999999999</v>
      </c>
      <c r="U217" s="60">
        <f t="shared" si="135"/>
        <v>663734.4</v>
      </c>
      <c r="V217" s="60">
        <f t="shared" si="136"/>
        <v>663734.4</v>
      </c>
      <c r="X217" s="17">
        <v>1</v>
      </c>
      <c r="Y217" s="63">
        <v>591226</v>
      </c>
      <c r="Z217" s="62">
        <f t="shared" si="142"/>
        <v>112332.94</v>
      </c>
      <c r="AA217" s="62">
        <f t="shared" si="137"/>
        <v>703558.94</v>
      </c>
      <c r="AB217" s="62">
        <f t="shared" si="138"/>
        <v>703558.94</v>
      </c>
      <c r="AD217" s="96">
        <f t="shared" si="143"/>
        <v>592620</v>
      </c>
      <c r="AE217" s="96">
        <f t="shared" si="144"/>
        <v>653304.44666666666</v>
      </c>
      <c r="AF217" s="96">
        <f t="shared" si="139"/>
        <v>592620</v>
      </c>
      <c r="AG217" s="2" t="s">
        <v>328</v>
      </c>
    </row>
    <row r="218" spans="2:33" ht="28.5" customHeight="1">
      <c r="B218" s="113"/>
      <c r="C218" s="118" t="s">
        <v>23</v>
      </c>
      <c r="D218" s="119" t="s">
        <v>23</v>
      </c>
      <c r="E218" s="119" t="s">
        <v>23</v>
      </c>
      <c r="F218" s="119" t="s">
        <v>23</v>
      </c>
      <c r="G218" s="119" t="s">
        <v>23</v>
      </c>
      <c r="H218" s="119" t="s">
        <v>23</v>
      </c>
      <c r="I218" s="119" t="s">
        <v>23</v>
      </c>
      <c r="J218" s="120" t="s">
        <v>23</v>
      </c>
      <c r="K218" s="17" t="s">
        <v>7</v>
      </c>
      <c r="L218" s="17">
        <v>1</v>
      </c>
      <c r="M218" s="61">
        <v>1560000</v>
      </c>
      <c r="N218" s="60">
        <f t="shared" si="140"/>
        <v>296400</v>
      </c>
      <c r="O218" s="60">
        <f t="shared" si="133"/>
        <v>1856400</v>
      </c>
      <c r="P218" s="60">
        <f t="shared" si="134"/>
        <v>1856400</v>
      </c>
      <c r="R218" s="17">
        <v>1</v>
      </c>
      <c r="S218" s="61">
        <v>1747200</v>
      </c>
      <c r="T218" s="60">
        <f t="shared" si="141"/>
        <v>331968</v>
      </c>
      <c r="U218" s="60">
        <f t="shared" si="135"/>
        <v>2079168</v>
      </c>
      <c r="V218" s="60">
        <f t="shared" si="136"/>
        <v>2079168</v>
      </c>
      <c r="X218" s="17">
        <v>1</v>
      </c>
      <c r="Y218" s="63">
        <v>1852032</v>
      </c>
      <c r="Z218" s="62">
        <f t="shared" si="142"/>
        <v>351886.08000000002</v>
      </c>
      <c r="AA218" s="62">
        <f t="shared" si="137"/>
        <v>2203918.08</v>
      </c>
      <c r="AB218" s="62">
        <f t="shared" si="138"/>
        <v>2203918.08</v>
      </c>
      <c r="AD218" s="96">
        <f t="shared" si="143"/>
        <v>1856400</v>
      </c>
      <c r="AE218" s="96">
        <f t="shared" si="144"/>
        <v>2046495.36</v>
      </c>
      <c r="AF218" s="96">
        <f t="shared" si="139"/>
        <v>1856400</v>
      </c>
      <c r="AG218" s="2" t="s">
        <v>328</v>
      </c>
    </row>
    <row r="219" spans="2:33" ht="76.5" customHeight="1">
      <c r="B219" s="23"/>
      <c r="C219" s="147" t="s">
        <v>279</v>
      </c>
      <c r="D219" s="144"/>
      <c r="E219" s="144"/>
      <c r="F219" s="144"/>
      <c r="G219" s="144"/>
      <c r="H219" s="144"/>
      <c r="I219" s="144"/>
      <c r="J219" s="144"/>
      <c r="K219" s="31"/>
      <c r="L219" s="31"/>
      <c r="M219" s="24"/>
      <c r="N219" s="24"/>
      <c r="O219" s="60">
        <f t="shared" si="133"/>
        <v>0</v>
      </c>
      <c r="P219" s="24"/>
      <c r="R219" s="31"/>
      <c r="S219" s="24"/>
      <c r="T219" s="24"/>
      <c r="U219" s="24"/>
      <c r="V219" s="24"/>
      <c r="X219" s="29"/>
      <c r="Y219" s="30"/>
      <c r="Z219" s="30"/>
      <c r="AA219" s="30"/>
      <c r="AB219" s="30"/>
      <c r="AD219" s="96"/>
      <c r="AE219" s="96"/>
      <c r="AF219" s="96"/>
    </row>
    <row r="220" spans="2:33" ht="28.5" customHeight="1">
      <c r="B220" s="27">
        <v>134</v>
      </c>
      <c r="C220" s="118" t="s">
        <v>280</v>
      </c>
      <c r="D220" s="119" t="s">
        <v>280</v>
      </c>
      <c r="E220" s="119" t="s">
        <v>280</v>
      </c>
      <c r="F220" s="119" t="s">
        <v>280</v>
      </c>
      <c r="G220" s="119" t="s">
        <v>280</v>
      </c>
      <c r="H220" s="119" t="s">
        <v>280</v>
      </c>
      <c r="I220" s="119" t="s">
        <v>280</v>
      </c>
      <c r="J220" s="120" t="s">
        <v>280</v>
      </c>
      <c r="K220" s="26" t="s">
        <v>40</v>
      </c>
      <c r="L220" s="37">
        <v>2</v>
      </c>
      <c r="M220" s="60">
        <v>1963500</v>
      </c>
      <c r="N220" s="60">
        <f t="shared" ref="N220:N232" si="145">+M220*19%</f>
        <v>373065</v>
      </c>
      <c r="O220" s="60">
        <f t="shared" si="133"/>
        <v>2336565</v>
      </c>
      <c r="P220" s="60">
        <f t="shared" si="134"/>
        <v>4673130</v>
      </c>
      <c r="R220" s="37">
        <v>2</v>
      </c>
      <c r="S220" s="60">
        <v>2408000</v>
      </c>
      <c r="T220" s="60">
        <f>+S220*19%</f>
        <v>457520</v>
      </c>
      <c r="U220" s="60">
        <f t="shared" si="135"/>
        <v>2865520</v>
      </c>
      <c r="V220" s="60">
        <f t="shared" si="136"/>
        <v>5731040</v>
      </c>
      <c r="X220" s="37">
        <v>2</v>
      </c>
      <c r="Y220" s="62">
        <v>2705629</v>
      </c>
      <c r="Z220" s="62">
        <f>+Y220*19%</f>
        <v>514069.51</v>
      </c>
      <c r="AA220" s="62">
        <f t="shared" si="137"/>
        <v>3219698.51</v>
      </c>
      <c r="AB220" s="62">
        <f t="shared" si="138"/>
        <v>6439397.0199999996</v>
      </c>
      <c r="AD220" s="96">
        <f t="shared" ref="AD220:AD232" si="146">MIN(O220,U220,AA220)</f>
        <v>2336565</v>
      </c>
      <c r="AE220" s="96">
        <f t="shared" ref="AE220:AE232" si="147">AVERAGE(O220,U220,AA220)</f>
        <v>2807261.17</v>
      </c>
      <c r="AF220" s="96">
        <f t="shared" si="139"/>
        <v>2336565</v>
      </c>
      <c r="AG220" s="2" t="s">
        <v>328</v>
      </c>
    </row>
    <row r="221" spans="2:33" ht="28.5" customHeight="1">
      <c r="B221" s="52">
        <v>135</v>
      </c>
      <c r="C221" s="118" t="s">
        <v>281</v>
      </c>
      <c r="D221" s="119" t="s">
        <v>281</v>
      </c>
      <c r="E221" s="119" t="s">
        <v>281</v>
      </c>
      <c r="F221" s="119" t="s">
        <v>281</v>
      </c>
      <c r="G221" s="119" t="s">
        <v>281</v>
      </c>
      <c r="H221" s="119" t="s">
        <v>281</v>
      </c>
      <c r="I221" s="119" t="s">
        <v>281</v>
      </c>
      <c r="J221" s="120" t="s">
        <v>281</v>
      </c>
      <c r="K221" s="50" t="s">
        <v>40</v>
      </c>
      <c r="L221" s="54">
        <v>9</v>
      </c>
      <c r="M221" s="60">
        <v>1963500</v>
      </c>
      <c r="N221" s="60">
        <f t="shared" si="145"/>
        <v>373065</v>
      </c>
      <c r="O221" s="60">
        <f t="shared" si="133"/>
        <v>2336565</v>
      </c>
      <c r="P221" s="60">
        <f t="shared" si="134"/>
        <v>21029085</v>
      </c>
      <c r="R221" s="54">
        <v>9</v>
      </c>
      <c r="S221" s="60">
        <v>2199120</v>
      </c>
      <c r="T221" s="60">
        <f>+S221*19%</f>
        <v>417832.8</v>
      </c>
      <c r="U221" s="60">
        <f t="shared" si="135"/>
        <v>2616952.7999999998</v>
      </c>
      <c r="V221" s="60">
        <f t="shared" si="136"/>
        <v>23552575.199999999</v>
      </c>
      <c r="X221" s="54">
        <v>9</v>
      </c>
      <c r="Y221" s="62">
        <v>2470931</v>
      </c>
      <c r="Z221" s="62">
        <f>+Y221*19%</f>
        <v>469476.89</v>
      </c>
      <c r="AA221" s="62">
        <f t="shared" si="137"/>
        <v>2940407.89</v>
      </c>
      <c r="AB221" s="62">
        <f t="shared" si="138"/>
        <v>26463671.010000002</v>
      </c>
      <c r="AD221" s="96">
        <f t="shared" si="146"/>
        <v>2336565</v>
      </c>
      <c r="AE221" s="96">
        <f t="shared" si="147"/>
        <v>2631308.563333333</v>
      </c>
      <c r="AF221" s="96">
        <f t="shared" si="139"/>
        <v>2336565</v>
      </c>
      <c r="AG221" s="2" t="s">
        <v>328</v>
      </c>
    </row>
    <row r="222" spans="2:33" ht="28.5" customHeight="1">
      <c r="B222" s="59">
        <v>136</v>
      </c>
      <c r="C222" s="118" t="s">
        <v>76</v>
      </c>
      <c r="D222" s="119" t="s">
        <v>76</v>
      </c>
      <c r="E222" s="119" t="s">
        <v>76</v>
      </c>
      <c r="F222" s="119" t="s">
        <v>76</v>
      </c>
      <c r="G222" s="119" t="s">
        <v>76</v>
      </c>
      <c r="H222" s="119" t="s">
        <v>76</v>
      </c>
      <c r="I222" s="119" t="s">
        <v>76</v>
      </c>
      <c r="J222" s="120" t="s">
        <v>76</v>
      </c>
      <c r="K222" s="17" t="s">
        <v>40</v>
      </c>
      <c r="L222" s="20">
        <v>1</v>
      </c>
      <c r="M222" s="63">
        <v>135600</v>
      </c>
      <c r="N222" s="60">
        <f t="shared" si="145"/>
        <v>25764</v>
      </c>
      <c r="O222" s="60">
        <f t="shared" si="133"/>
        <v>161364</v>
      </c>
      <c r="P222" s="60">
        <f t="shared" si="134"/>
        <v>161364</v>
      </c>
      <c r="R222" s="20">
        <v>1</v>
      </c>
      <c r="S222" s="60">
        <v>73696</v>
      </c>
      <c r="T222" s="60">
        <f t="shared" ref="T222:T232" si="148">+S222*19%</f>
        <v>14002.24</v>
      </c>
      <c r="U222" s="60">
        <f t="shared" si="135"/>
        <v>87698.240000000005</v>
      </c>
      <c r="V222" s="60">
        <f t="shared" si="136"/>
        <v>87698.240000000005</v>
      </c>
      <c r="X222" s="20">
        <v>1</v>
      </c>
      <c r="Y222" s="62">
        <v>78118</v>
      </c>
      <c r="Z222" s="62">
        <f t="shared" ref="Z222:Z226" si="149">+Y222*19%</f>
        <v>14842.42</v>
      </c>
      <c r="AA222" s="62">
        <f t="shared" si="137"/>
        <v>92960.42</v>
      </c>
      <c r="AB222" s="62">
        <f t="shared" si="138"/>
        <v>92960.42</v>
      </c>
      <c r="AD222" s="96">
        <f t="shared" si="146"/>
        <v>87698.240000000005</v>
      </c>
      <c r="AE222" s="96">
        <f t="shared" si="147"/>
        <v>114007.55333333333</v>
      </c>
      <c r="AF222" s="96">
        <f t="shared" si="139"/>
        <v>87698.240000000005</v>
      </c>
      <c r="AG222" s="2" t="s">
        <v>328</v>
      </c>
    </row>
    <row r="223" spans="2:33" ht="28.5" customHeight="1">
      <c r="B223" s="59">
        <v>137</v>
      </c>
      <c r="C223" s="118" t="s">
        <v>63</v>
      </c>
      <c r="D223" s="119" t="s">
        <v>63</v>
      </c>
      <c r="E223" s="119" t="s">
        <v>63</v>
      </c>
      <c r="F223" s="119" t="s">
        <v>63</v>
      </c>
      <c r="G223" s="119" t="s">
        <v>63</v>
      </c>
      <c r="H223" s="119" t="s">
        <v>63</v>
      </c>
      <c r="I223" s="119" t="s">
        <v>63</v>
      </c>
      <c r="J223" s="120" t="s">
        <v>63</v>
      </c>
      <c r="K223" s="17" t="s">
        <v>40</v>
      </c>
      <c r="L223" s="20">
        <v>10</v>
      </c>
      <c r="M223" s="60">
        <v>32800</v>
      </c>
      <c r="N223" s="60">
        <f t="shared" si="145"/>
        <v>6232</v>
      </c>
      <c r="O223" s="60">
        <f t="shared" si="133"/>
        <v>39032</v>
      </c>
      <c r="P223" s="60">
        <f t="shared" si="134"/>
        <v>390320</v>
      </c>
      <c r="R223" s="20">
        <v>10</v>
      </c>
      <c r="S223" s="62">
        <v>36400</v>
      </c>
      <c r="T223" s="60">
        <f t="shared" si="148"/>
        <v>6916</v>
      </c>
      <c r="U223" s="60">
        <f t="shared" si="135"/>
        <v>43316</v>
      </c>
      <c r="V223" s="60">
        <f t="shared" si="136"/>
        <v>433160</v>
      </c>
      <c r="X223" s="20">
        <v>10</v>
      </c>
      <c r="Y223" s="62">
        <v>38940</v>
      </c>
      <c r="Z223" s="62">
        <f t="shared" si="149"/>
        <v>7398.6</v>
      </c>
      <c r="AA223" s="62">
        <f t="shared" si="137"/>
        <v>46338.6</v>
      </c>
      <c r="AB223" s="62">
        <f t="shared" si="138"/>
        <v>463386</v>
      </c>
      <c r="AD223" s="96">
        <f t="shared" si="146"/>
        <v>39032</v>
      </c>
      <c r="AE223" s="96">
        <f t="shared" si="147"/>
        <v>42895.533333333333</v>
      </c>
      <c r="AF223" s="96">
        <f t="shared" si="139"/>
        <v>39032</v>
      </c>
      <c r="AG223" s="2" t="s">
        <v>328</v>
      </c>
    </row>
    <row r="224" spans="2:33" ht="28.5" customHeight="1">
      <c r="B224" s="59">
        <v>138</v>
      </c>
      <c r="C224" s="118" t="s">
        <v>77</v>
      </c>
      <c r="D224" s="119" t="s">
        <v>77</v>
      </c>
      <c r="E224" s="119" t="s">
        <v>77</v>
      </c>
      <c r="F224" s="119" t="s">
        <v>77</v>
      </c>
      <c r="G224" s="119" t="s">
        <v>77</v>
      </c>
      <c r="H224" s="119" t="s">
        <v>77</v>
      </c>
      <c r="I224" s="119" t="s">
        <v>77</v>
      </c>
      <c r="J224" s="120" t="s">
        <v>77</v>
      </c>
      <c r="K224" s="17" t="s">
        <v>40</v>
      </c>
      <c r="L224" s="20">
        <v>4</v>
      </c>
      <c r="M224" s="60">
        <v>680000</v>
      </c>
      <c r="N224" s="60">
        <f t="shared" si="145"/>
        <v>129200</v>
      </c>
      <c r="O224" s="60">
        <f t="shared" si="133"/>
        <v>809200</v>
      </c>
      <c r="P224" s="60">
        <f t="shared" si="134"/>
        <v>3236800</v>
      </c>
      <c r="R224" s="20">
        <v>4</v>
      </c>
      <c r="S224" s="62">
        <v>930272</v>
      </c>
      <c r="T224" s="60">
        <f t="shared" si="148"/>
        <v>176751.68</v>
      </c>
      <c r="U224" s="60">
        <f t="shared" si="135"/>
        <v>1107023.68</v>
      </c>
      <c r="V224" s="60">
        <f t="shared" si="136"/>
        <v>4428094.72</v>
      </c>
      <c r="X224" s="20">
        <v>4</v>
      </c>
      <c r="Y224" s="62">
        <v>807296</v>
      </c>
      <c r="Z224" s="62">
        <f t="shared" si="149"/>
        <v>153386.23999999999</v>
      </c>
      <c r="AA224" s="62">
        <f t="shared" si="137"/>
        <v>960682.24</v>
      </c>
      <c r="AB224" s="62">
        <f t="shared" si="138"/>
        <v>3842728.96</v>
      </c>
      <c r="AD224" s="96">
        <f t="shared" si="146"/>
        <v>809200</v>
      </c>
      <c r="AE224" s="96">
        <f t="shared" si="147"/>
        <v>958968.64</v>
      </c>
      <c r="AF224" s="96">
        <f t="shared" si="139"/>
        <v>809200</v>
      </c>
      <c r="AG224" s="2" t="s">
        <v>328</v>
      </c>
    </row>
    <row r="225" spans="2:33" ht="42" customHeight="1">
      <c r="B225" s="59">
        <v>139</v>
      </c>
      <c r="C225" s="118" t="s">
        <v>78</v>
      </c>
      <c r="D225" s="119" t="s">
        <v>78</v>
      </c>
      <c r="E225" s="119" t="s">
        <v>78</v>
      </c>
      <c r="F225" s="119" t="s">
        <v>78</v>
      </c>
      <c r="G225" s="119" t="s">
        <v>78</v>
      </c>
      <c r="H225" s="119" t="s">
        <v>78</v>
      </c>
      <c r="I225" s="119" t="s">
        <v>78</v>
      </c>
      <c r="J225" s="120" t="s">
        <v>78</v>
      </c>
      <c r="K225" s="17" t="s">
        <v>40</v>
      </c>
      <c r="L225" s="20">
        <v>1</v>
      </c>
      <c r="M225" s="60">
        <v>680000</v>
      </c>
      <c r="N225" s="60">
        <f t="shared" si="145"/>
        <v>129200</v>
      </c>
      <c r="O225" s="60">
        <f t="shared" si="133"/>
        <v>809200</v>
      </c>
      <c r="P225" s="60">
        <f t="shared" si="134"/>
        <v>809200</v>
      </c>
      <c r="R225" s="20">
        <v>1</v>
      </c>
      <c r="S225" s="60">
        <v>761600</v>
      </c>
      <c r="T225" s="60">
        <f t="shared" si="148"/>
        <v>144704</v>
      </c>
      <c r="U225" s="60">
        <f t="shared" si="135"/>
        <v>906304</v>
      </c>
      <c r="V225" s="60">
        <f t="shared" si="136"/>
        <v>906304</v>
      </c>
      <c r="X225" s="20">
        <v>1</v>
      </c>
      <c r="Y225" s="62">
        <v>807296</v>
      </c>
      <c r="Z225" s="62">
        <f t="shared" si="149"/>
        <v>153386.23999999999</v>
      </c>
      <c r="AA225" s="62">
        <f t="shared" si="137"/>
        <v>960682.24</v>
      </c>
      <c r="AB225" s="62">
        <f t="shared" si="138"/>
        <v>960682.24</v>
      </c>
      <c r="AD225" s="96">
        <f t="shared" si="146"/>
        <v>809200</v>
      </c>
      <c r="AE225" s="96">
        <f t="shared" si="147"/>
        <v>892062.08000000007</v>
      </c>
      <c r="AF225" s="96">
        <f t="shared" si="139"/>
        <v>809200</v>
      </c>
      <c r="AG225" s="2" t="s">
        <v>328</v>
      </c>
    </row>
    <row r="226" spans="2:33" ht="28.5" customHeight="1">
      <c r="B226" s="59">
        <v>140</v>
      </c>
      <c r="C226" s="118" t="s">
        <v>217</v>
      </c>
      <c r="D226" s="119" t="s">
        <v>217</v>
      </c>
      <c r="E226" s="119" t="s">
        <v>217</v>
      </c>
      <c r="F226" s="119" t="s">
        <v>217</v>
      </c>
      <c r="G226" s="119" t="s">
        <v>217</v>
      </c>
      <c r="H226" s="119" t="s">
        <v>217</v>
      </c>
      <c r="I226" s="119" t="s">
        <v>217</v>
      </c>
      <c r="J226" s="120" t="s">
        <v>217</v>
      </c>
      <c r="K226" s="17" t="s">
        <v>40</v>
      </c>
      <c r="L226" s="20">
        <v>3</v>
      </c>
      <c r="M226" s="62">
        <v>810000</v>
      </c>
      <c r="N226" s="60">
        <f t="shared" si="145"/>
        <v>153900</v>
      </c>
      <c r="O226" s="60">
        <f t="shared" si="133"/>
        <v>963900</v>
      </c>
      <c r="P226" s="60">
        <f t="shared" si="134"/>
        <v>2891700</v>
      </c>
      <c r="R226" s="20">
        <v>3</v>
      </c>
      <c r="S226" s="62">
        <v>907200</v>
      </c>
      <c r="T226" s="62">
        <f t="shared" si="148"/>
        <v>172368</v>
      </c>
      <c r="U226" s="60">
        <f t="shared" si="135"/>
        <v>1079568</v>
      </c>
      <c r="V226" s="60">
        <f t="shared" si="136"/>
        <v>3238704</v>
      </c>
      <c r="X226" s="20">
        <v>3</v>
      </c>
      <c r="Y226" s="62">
        <v>961632</v>
      </c>
      <c r="Z226" s="62">
        <f t="shared" si="149"/>
        <v>182710.08000000002</v>
      </c>
      <c r="AA226" s="62">
        <f t="shared" si="137"/>
        <v>1144342.08</v>
      </c>
      <c r="AB226" s="62">
        <f t="shared" si="138"/>
        <v>3433026.24</v>
      </c>
      <c r="AD226" s="96">
        <f t="shared" si="146"/>
        <v>963900</v>
      </c>
      <c r="AE226" s="96">
        <f t="shared" si="147"/>
        <v>1062603.3600000001</v>
      </c>
      <c r="AF226" s="96">
        <f t="shared" si="139"/>
        <v>963900</v>
      </c>
      <c r="AG226" s="2" t="s">
        <v>328</v>
      </c>
    </row>
    <row r="227" spans="2:33" ht="28.5" customHeight="1">
      <c r="B227" s="59">
        <v>141</v>
      </c>
      <c r="C227" s="118" t="s">
        <v>80</v>
      </c>
      <c r="D227" s="119" t="s">
        <v>80</v>
      </c>
      <c r="E227" s="119" t="s">
        <v>80</v>
      </c>
      <c r="F227" s="119" t="s">
        <v>80</v>
      </c>
      <c r="G227" s="119" t="s">
        <v>80</v>
      </c>
      <c r="H227" s="119" t="s">
        <v>80</v>
      </c>
      <c r="I227" s="119" t="s">
        <v>80</v>
      </c>
      <c r="J227" s="120" t="s">
        <v>80</v>
      </c>
      <c r="K227" s="17" t="s">
        <v>40</v>
      </c>
      <c r="L227" s="20">
        <v>2</v>
      </c>
      <c r="M227" s="60">
        <v>135600</v>
      </c>
      <c r="N227" s="60">
        <f t="shared" si="145"/>
        <v>25764</v>
      </c>
      <c r="O227" s="60">
        <f t="shared" si="133"/>
        <v>161364</v>
      </c>
      <c r="P227" s="60">
        <f t="shared" si="134"/>
        <v>322728</v>
      </c>
      <c r="R227" s="20">
        <v>2</v>
      </c>
      <c r="S227" s="60">
        <v>151872</v>
      </c>
      <c r="T227" s="60">
        <f t="shared" si="148"/>
        <v>28855.68</v>
      </c>
      <c r="U227" s="60">
        <f t="shared" si="135"/>
        <v>180727.67999999999</v>
      </c>
      <c r="V227" s="60">
        <f t="shared" si="136"/>
        <v>361455.35999999999</v>
      </c>
      <c r="X227" s="20">
        <v>2</v>
      </c>
      <c r="Y227" s="62">
        <v>160984</v>
      </c>
      <c r="Z227" s="62">
        <f>+Y227*19%</f>
        <v>30586.959999999999</v>
      </c>
      <c r="AA227" s="62">
        <f t="shared" si="137"/>
        <v>191570.96</v>
      </c>
      <c r="AB227" s="62">
        <f t="shared" si="138"/>
        <v>383141.92</v>
      </c>
      <c r="AD227" s="96">
        <f t="shared" si="146"/>
        <v>161364</v>
      </c>
      <c r="AE227" s="96">
        <f t="shared" si="147"/>
        <v>177887.54666666666</v>
      </c>
      <c r="AF227" s="96">
        <f t="shared" si="139"/>
        <v>161364</v>
      </c>
      <c r="AG227" s="2" t="s">
        <v>328</v>
      </c>
    </row>
    <row r="228" spans="2:33" ht="28.5" customHeight="1">
      <c r="B228" s="59">
        <v>142</v>
      </c>
      <c r="C228" s="118" t="s">
        <v>83</v>
      </c>
      <c r="D228" s="119" t="s">
        <v>83</v>
      </c>
      <c r="E228" s="119" t="s">
        <v>83</v>
      </c>
      <c r="F228" s="119" t="s">
        <v>83</v>
      </c>
      <c r="G228" s="119" t="s">
        <v>83</v>
      </c>
      <c r="H228" s="119" t="s">
        <v>83</v>
      </c>
      <c r="I228" s="119" t="s">
        <v>83</v>
      </c>
      <c r="J228" s="120" t="s">
        <v>83</v>
      </c>
      <c r="K228" s="17" t="s">
        <v>40</v>
      </c>
      <c r="L228" s="20">
        <v>1</v>
      </c>
      <c r="M228" s="60">
        <v>325600</v>
      </c>
      <c r="N228" s="60">
        <f t="shared" si="145"/>
        <v>61864</v>
      </c>
      <c r="O228" s="60">
        <f t="shared" si="133"/>
        <v>387464</v>
      </c>
      <c r="P228" s="60">
        <f t="shared" si="134"/>
        <v>387464</v>
      </c>
      <c r="R228" s="20">
        <v>1</v>
      </c>
      <c r="S228" s="60">
        <v>280000</v>
      </c>
      <c r="T228" s="60">
        <f t="shared" si="148"/>
        <v>53200</v>
      </c>
      <c r="U228" s="60">
        <f t="shared" si="135"/>
        <v>333200</v>
      </c>
      <c r="V228" s="60">
        <f t="shared" si="136"/>
        <v>333200</v>
      </c>
      <c r="X228" s="20">
        <v>1</v>
      </c>
      <c r="Y228" s="62">
        <v>386552</v>
      </c>
      <c r="Z228" s="62">
        <f t="shared" ref="Z228:Z232" si="150">+Y228*19%</f>
        <v>73444.88</v>
      </c>
      <c r="AA228" s="62">
        <f t="shared" si="137"/>
        <v>459996.88</v>
      </c>
      <c r="AB228" s="62">
        <f t="shared" si="138"/>
        <v>459996.88</v>
      </c>
      <c r="AD228" s="96">
        <f t="shared" si="146"/>
        <v>333200</v>
      </c>
      <c r="AE228" s="96">
        <f t="shared" si="147"/>
        <v>393553.62666666665</v>
      </c>
      <c r="AF228" s="96">
        <f t="shared" si="139"/>
        <v>333200</v>
      </c>
      <c r="AG228" s="2" t="s">
        <v>328</v>
      </c>
    </row>
    <row r="229" spans="2:33" ht="28.5" customHeight="1">
      <c r="B229" s="59">
        <v>143</v>
      </c>
      <c r="C229" s="118" t="s">
        <v>84</v>
      </c>
      <c r="D229" s="119" t="s">
        <v>84</v>
      </c>
      <c r="E229" s="119" t="s">
        <v>84</v>
      </c>
      <c r="F229" s="119" t="s">
        <v>84</v>
      </c>
      <c r="G229" s="119" t="s">
        <v>84</v>
      </c>
      <c r="H229" s="119" t="s">
        <v>84</v>
      </c>
      <c r="I229" s="119" t="s">
        <v>84</v>
      </c>
      <c r="J229" s="120" t="s">
        <v>84</v>
      </c>
      <c r="K229" s="17" t="s">
        <v>40</v>
      </c>
      <c r="L229" s="20">
        <v>1</v>
      </c>
      <c r="M229" s="60">
        <v>250000</v>
      </c>
      <c r="N229" s="60">
        <f t="shared" si="145"/>
        <v>47500</v>
      </c>
      <c r="O229" s="60">
        <f t="shared" si="133"/>
        <v>297500</v>
      </c>
      <c r="P229" s="60">
        <f t="shared" si="134"/>
        <v>297500</v>
      </c>
      <c r="R229" s="20">
        <v>1</v>
      </c>
      <c r="S229" s="60">
        <v>660800</v>
      </c>
      <c r="T229" s="60">
        <f t="shared" si="148"/>
        <v>125552</v>
      </c>
      <c r="U229" s="60">
        <f t="shared" si="135"/>
        <v>786352</v>
      </c>
      <c r="V229" s="60">
        <f t="shared" si="136"/>
        <v>786352</v>
      </c>
      <c r="X229" s="20">
        <v>1</v>
      </c>
      <c r="Y229" s="62">
        <v>296800</v>
      </c>
      <c r="Z229" s="62">
        <f t="shared" si="150"/>
        <v>56392</v>
      </c>
      <c r="AA229" s="62">
        <f t="shared" si="137"/>
        <v>353192</v>
      </c>
      <c r="AB229" s="62">
        <f t="shared" si="138"/>
        <v>353192</v>
      </c>
      <c r="AD229" s="96">
        <f t="shared" si="146"/>
        <v>297500</v>
      </c>
      <c r="AE229" s="96">
        <f t="shared" si="147"/>
        <v>479014.66666666669</v>
      </c>
      <c r="AF229" s="96">
        <f t="shared" si="139"/>
        <v>297500</v>
      </c>
      <c r="AG229" s="2" t="s">
        <v>328</v>
      </c>
    </row>
    <row r="230" spans="2:33" ht="28.5" customHeight="1">
      <c r="B230" s="59">
        <v>144</v>
      </c>
      <c r="C230" s="118" t="s">
        <v>69</v>
      </c>
      <c r="D230" s="119" t="s">
        <v>69</v>
      </c>
      <c r="E230" s="119" t="s">
        <v>69</v>
      </c>
      <c r="F230" s="119" t="s">
        <v>69</v>
      </c>
      <c r="G230" s="119" t="s">
        <v>69</v>
      </c>
      <c r="H230" s="119" t="s">
        <v>69</v>
      </c>
      <c r="I230" s="119" t="s">
        <v>69</v>
      </c>
      <c r="J230" s="120" t="s">
        <v>69</v>
      </c>
      <c r="K230" s="17" t="s">
        <v>40</v>
      </c>
      <c r="L230" s="20">
        <v>2</v>
      </c>
      <c r="M230" s="60">
        <v>590000</v>
      </c>
      <c r="N230" s="60">
        <f t="shared" si="145"/>
        <v>112100</v>
      </c>
      <c r="O230" s="60">
        <f t="shared" si="133"/>
        <v>702100</v>
      </c>
      <c r="P230" s="60">
        <f t="shared" si="134"/>
        <v>1404200</v>
      </c>
      <c r="R230" s="20">
        <v>2</v>
      </c>
      <c r="S230" s="60">
        <v>334320</v>
      </c>
      <c r="T230" s="60">
        <f t="shared" si="148"/>
        <v>63520.800000000003</v>
      </c>
      <c r="U230" s="60">
        <f t="shared" si="135"/>
        <v>397840.8</v>
      </c>
      <c r="V230" s="60">
        <f t="shared" si="136"/>
        <v>795681.6</v>
      </c>
      <c r="X230" s="20">
        <v>2</v>
      </c>
      <c r="Y230" s="62">
        <v>700448</v>
      </c>
      <c r="Z230" s="62">
        <f t="shared" si="150"/>
        <v>133085.12</v>
      </c>
      <c r="AA230" s="62">
        <f t="shared" si="137"/>
        <v>833533.12</v>
      </c>
      <c r="AB230" s="62">
        <f t="shared" si="138"/>
        <v>1667066.24</v>
      </c>
      <c r="AD230" s="96">
        <f t="shared" si="146"/>
        <v>397840.8</v>
      </c>
      <c r="AE230" s="96">
        <f t="shared" si="147"/>
        <v>644491.30666666664</v>
      </c>
      <c r="AF230" s="96">
        <f t="shared" si="139"/>
        <v>397840.8</v>
      </c>
      <c r="AG230" s="2" t="s">
        <v>328</v>
      </c>
    </row>
    <row r="231" spans="2:33" ht="28.5" customHeight="1">
      <c r="B231" s="59">
        <v>145</v>
      </c>
      <c r="C231" s="118" t="s">
        <v>70</v>
      </c>
      <c r="D231" s="119" t="s">
        <v>70</v>
      </c>
      <c r="E231" s="119" t="s">
        <v>70</v>
      </c>
      <c r="F231" s="119" t="s">
        <v>70</v>
      </c>
      <c r="G231" s="119" t="s">
        <v>70</v>
      </c>
      <c r="H231" s="119" t="s">
        <v>70</v>
      </c>
      <c r="I231" s="119" t="s">
        <v>70</v>
      </c>
      <c r="J231" s="120" t="s">
        <v>70</v>
      </c>
      <c r="K231" s="17" t="s">
        <v>40</v>
      </c>
      <c r="L231" s="20">
        <v>4</v>
      </c>
      <c r="M231" s="60">
        <v>298500</v>
      </c>
      <c r="N231" s="60">
        <f t="shared" si="145"/>
        <v>56715</v>
      </c>
      <c r="O231" s="60">
        <f t="shared" si="133"/>
        <v>355215</v>
      </c>
      <c r="P231" s="60">
        <f t="shared" si="134"/>
        <v>1420860</v>
      </c>
      <c r="R231" s="20">
        <v>4</v>
      </c>
      <c r="S231" s="60">
        <v>637280</v>
      </c>
      <c r="T231" s="60">
        <f t="shared" si="148"/>
        <v>121083.2</v>
      </c>
      <c r="U231" s="60">
        <f t="shared" si="135"/>
        <v>758363.2</v>
      </c>
      <c r="V231" s="60">
        <f t="shared" si="136"/>
        <v>3033452.8</v>
      </c>
      <c r="X231" s="20">
        <v>4</v>
      </c>
      <c r="Y231" s="62">
        <v>354379</v>
      </c>
      <c r="Z231" s="62">
        <f t="shared" si="150"/>
        <v>67332.009999999995</v>
      </c>
      <c r="AA231" s="62">
        <f t="shared" si="137"/>
        <v>421711.01</v>
      </c>
      <c r="AB231" s="62">
        <f t="shared" si="138"/>
        <v>1686844.04</v>
      </c>
      <c r="AD231" s="96">
        <f t="shared" si="146"/>
        <v>355215</v>
      </c>
      <c r="AE231" s="96">
        <f t="shared" si="147"/>
        <v>511763.07</v>
      </c>
      <c r="AF231" s="96">
        <f t="shared" si="139"/>
        <v>355215</v>
      </c>
      <c r="AG231" s="2" t="s">
        <v>328</v>
      </c>
    </row>
    <row r="232" spans="2:33" ht="28.5" customHeight="1">
      <c r="B232" s="59">
        <v>146</v>
      </c>
      <c r="C232" s="118" t="s">
        <v>85</v>
      </c>
      <c r="D232" s="119" t="s">
        <v>85</v>
      </c>
      <c r="E232" s="119" t="s">
        <v>85</v>
      </c>
      <c r="F232" s="119" t="s">
        <v>85</v>
      </c>
      <c r="G232" s="119" t="s">
        <v>85</v>
      </c>
      <c r="H232" s="119" t="s">
        <v>85</v>
      </c>
      <c r="I232" s="119" t="s">
        <v>85</v>
      </c>
      <c r="J232" s="120" t="s">
        <v>85</v>
      </c>
      <c r="K232" s="17" t="s">
        <v>40</v>
      </c>
      <c r="L232" s="20">
        <v>2</v>
      </c>
      <c r="M232" s="60">
        <v>569000</v>
      </c>
      <c r="N232" s="60">
        <f t="shared" si="145"/>
        <v>108110</v>
      </c>
      <c r="O232" s="60">
        <f t="shared" si="133"/>
        <v>677110</v>
      </c>
      <c r="P232" s="60">
        <f t="shared" si="134"/>
        <v>1354220</v>
      </c>
      <c r="R232" s="20">
        <v>2</v>
      </c>
      <c r="S232" s="60">
        <v>637280</v>
      </c>
      <c r="T232" s="60">
        <f t="shared" si="148"/>
        <v>121083.2</v>
      </c>
      <c r="U232" s="60">
        <f t="shared" si="135"/>
        <v>758363.2</v>
      </c>
      <c r="V232" s="60">
        <f t="shared" si="136"/>
        <v>1516726.4</v>
      </c>
      <c r="X232" s="20">
        <v>2</v>
      </c>
      <c r="Y232" s="62">
        <v>675517</v>
      </c>
      <c r="Z232" s="62">
        <f t="shared" si="150"/>
        <v>128348.23</v>
      </c>
      <c r="AA232" s="62">
        <f t="shared" si="137"/>
        <v>803865.23</v>
      </c>
      <c r="AB232" s="62">
        <f t="shared" si="138"/>
        <v>1607730.46</v>
      </c>
      <c r="AD232" s="96">
        <f t="shared" si="146"/>
        <v>677110</v>
      </c>
      <c r="AE232" s="96">
        <f t="shared" si="147"/>
        <v>746446.1433333332</v>
      </c>
      <c r="AF232" s="96">
        <f t="shared" si="139"/>
        <v>677110</v>
      </c>
      <c r="AG232" s="2" t="s">
        <v>328</v>
      </c>
    </row>
    <row r="233" spans="2:33" ht="75.75" customHeight="1">
      <c r="B233" s="23"/>
      <c r="C233" s="147" t="s">
        <v>50</v>
      </c>
      <c r="D233" s="144"/>
      <c r="E233" s="144"/>
      <c r="F233" s="144"/>
      <c r="G233" s="144"/>
      <c r="H233" s="144"/>
      <c r="I233" s="144"/>
      <c r="J233" s="144"/>
      <c r="K233" s="38"/>
      <c r="L233" s="38"/>
      <c r="M233" s="24"/>
      <c r="N233" s="24"/>
      <c r="O233" s="60">
        <f t="shared" si="133"/>
        <v>0</v>
      </c>
      <c r="P233" s="24"/>
      <c r="R233" s="38"/>
      <c r="S233" s="24"/>
      <c r="T233" s="24"/>
      <c r="U233" s="24"/>
      <c r="V233" s="24"/>
      <c r="X233" s="90"/>
      <c r="Y233" s="30"/>
      <c r="Z233" s="30"/>
      <c r="AA233" s="30"/>
      <c r="AB233" s="30"/>
      <c r="AD233" s="96"/>
      <c r="AE233" s="96"/>
      <c r="AF233" s="96"/>
    </row>
    <row r="234" spans="2:33" ht="28.5" customHeight="1">
      <c r="B234" s="59">
        <v>147</v>
      </c>
      <c r="C234" s="118" t="s">
        <v>25</v>
      </c>
      <c r="D234" s="119" t="s">
        <v>25</v>
      </c>
      <c r="E234" s="119" t="s">
        <v>25</v>
      </c>
      <c r="F234" s="119" t="s">
        <v>25</v>
      </c>
      <c r="G234" s="119" t="s">
        <v>25</v>
      </c>
      <c r="H234" s="119" t="s">
        <v>25</v>
      </c>
      <c r="I234" s="119" t="s">
        <v>25</v>
      </c>
      <c r="J234" s="120" t="s">
        <v>25</v>
      </c>
      <c r="K234" s="17" t="s">
        <v>12</v>
      </c>
      <c r="L234" s="17">
        <v>1</v>
      </c>
      <c r="M234" s="60">
        <v>2980000</v>
      </c>
      <c r="N234" s="60">
        <f t="shared" ref="N234:N241" si="151">+M234*19%</f>
        <v>566200</v>
      </c>
      <c r="O234" s="60">
        <f t="shared" si="133"/>
        <v>3546200</v>
      </c>
      <c r="P234" s="60">
        <f t="shared" si="134"/>
        <v>3546200</v>
      </c>
      <c r="R234" s="17">
        <v>1</v>
      </c>
      <c r="S234" s="61">
        <v>840000</v>
      </c>
      <c r="T234" s="60">
        <f t="shared" ref="T234" si="152">+S234*19%</f>
        <v>159600</v>
      </c>
      <c r="U234" s="60">
        <f t="shared" si="135"/>
        <v>999600</v>
      </c>
      <c r="V234" s="60">
        <f t="shared" si="136"/>
        <v>999600</v>
      </c>
      <c r="X234" s="17">
        <v>1</v>
      </c>
      <c r="Y234" s="63">
        <v>890400</v>
      </c>
      <c r="Z234" s="62">
        <f t="shared" ref="Z234" si="153">+Y234*19%</f>
        <v>169176</v>
      </c>
      <c r="AA234" s="62">
        <f t="shared" si="137"/>
        <v>1059576</v>
      </c>
      <c r="AB234" s="62">
        <f t="shared" si="138"/>
        <v>1059576</v>
      </c>
      <c r="AD234" s="96">
        <f t="shared" ref="AD234:AD241" si="154">MIN(O234,U234,AA234)</f>
        <v>999600</v>
      </c>
      <c r="AE234" s="96">
        <f t="shared" ref="AE234:AE241" si="155">AVERAGE(O234,U234,AA234)</f>
        <v>1868458.6666666667</v>
      </c>
      <c r="AF234" s="96">
        <f t="shared" si="139"/>
        <v>999600</v>
      </c>
      <c r="AG234" s="2" t="s">
        <v>328</v>
      </c>
    </row>
    <row r="235" spans="2:33" ht="28.5" customHeight="1">
      <c r="B235" s="39">
        <v>148</v>
      </c>
      <c r="C235" s="118" t="s">
        <v>282</v>
      </c>
      <c r="D235" s="119" t="s">
        <v>282</v>
      </c>
      <c r="E235" s="119" t="s">
        <v>282</v>
      </c>
      <c r="F235" s="119" t="s">
        <v>282</v>
      </c>
      <c r="G235" s="119" t="s">
        <v>282</v>
      </c>
      <c r="H235" s="119" t="s">
        <v>282</v>
      </c>
      <c r="I235" s="119" t="s">
        <v>282</v>
      </c>
      <c r="J235" s="120" t="s">
        <v>282</v>
      </c>
      <c r="K235" s="26" t="s">
        <v>40</v>
      </c>
      <c r="L235" s="26">
        <v>2</v>
      </c>
      <c r="M235" s="60">
        <v>1963500</v>
      </c>
      <c r="N235" s="60">
        <f t="shared" si="151"/>
        <v>373065</v>
      </c>
      <c r="O235" s="60">
        <f t="shared" si="133"/>
        <v>2336565</v>
      </c>
      <c r="P235" s="60">
        <f t="shared" si="134"/>
        <v>4673130</v>
      </c>
      <c r="R235" s="26">
        <v>2</v>
      </c>
      <c r="S235" s="60">
        <v>2408000</v>
      </c>
      <c r="T235" s="60">
        <f>+S235*19%</f>
        <v>457520</v>
      </c>
      <c r="U235" s="60">
        <f t="shared" si="135"/>
        <v>2865520</v>
      </c>
      <c r="V235" s="60">
        <f t="shared" si="136"/>
        <v>5731040</v>
      </c>
      <c r="X235" s="26">
        <v>2</v>
      </c>
      <c r="Y235" s="62">
        <v>2705629</v>
      </c>
      <c r="Z235" s="62">
        <f>+Y235*19%</f>
        <v>514069.51</v>
      </c>
      <c r="AA235" s="62">
        <f t="shared" si="137"/>
        <v>3219698.51</v>
      </c>
      <c r="AB235" s="62">
        <f t="shared" si="138"/>
        <v>6439397.0199999996</v>
      </c>
      <c r="AD235" s="96">
        <f t="shared" si="154"/>
        <v>2336565</v>
      </c>
      <c r="AE235" s="96">
        <f t="shared" si="155"/>
        <v>2807261.17</v>
      </c>
      <c r="AF235" s="96">
        <f t="shared" si="139"/>
        <v>2336565</v>
      </c>
      <c r="AG235" s="2" t="s">
        <v>328</v>
      </c>
    </row>
    <row r="236" spans="2:33" ht="28.5" customHeight="1">
      <c r="B236" s="52">
        <v>149</v>
      </c>
      <c r="C236" s="118" t="s">
        <v>281</v>
      </c>
      <c r="D236" s="119" t="s">
        <v>281</v>
      </c>
      <c r="E236" s="119" t="s">
        <v>281</v>
      </c>
      <c r="F236" s="119" t="s">
        <v>281</v>
      </c>
      <c r="G236" s="119" t="s">
        <v>281</v>
      </c>
      <c r="H236" s="119" t="s">
        <v>281</v>
      </c>
      <c r="I236" s="119" t="s">
        <v>281</v>
      </c>
      <c r="J236" s="120" t="s">
        <v>281</v>
      </c>
      <c r="K236" s="50" t="s">
        <v>40</v>
      </c>
      <c r="L236" s="50">
        <v>9</v>
      </c>
      <c r="M236" s="60">
        <v>1963500</v>
      </c>
      <c r="N236" s="60">
        <f t="shared" si="151"/>
        <v>373065</v>
      </c>
      <c r="O236" s="60">
        <f t="shared" si="133"/>
        <v>2336565</v>
      </c>
      <c r="P236" s="60">
        <f t="shared" si="134"/>
        <v>21029085</v>
      </c>
      <c r="R236" s="50">
        <v>9</v>
      </c>
      <c r="S236" s="60">
        <v>2199120</v>
      </c>
      <c r="T236" s="60">
        <f>+S236*19%</f>
        <v>417832.8</v>
      </c>
      <c r="U236" s="60">
        <f t="shared" si="135"/>
        <v>2616952.7999999998</v>
      </c>
      <c r="V236" s="60">
        <f t="shared" si="136"/>
        <v>23552575.199999999</v>
      </c>
      <c r="X236" s="50">
        <v>9</v>
      </c>
      <c r="Y236" s="62">
        <v>2470931</v>
      </c>
      <c r="Z236" s="62">
        <f>+Y236*19%</f>
        <v>469476.89</v>
      </c>
      <c r="AA236" s="62">
        <f t="shared" si="137"/>
        <v>2940407.89</v>
      </c>
      <c r="AB236" s="62">
        <f t="shared" si="138"/>
        <v>26463671.010000002</v>
      </c>
      <c r="AD236" s="96">
        <f t="shared" si="154"/>
        <v>2336565</v>
      </c>
      <c r="AE236" s="96">
        <f t="shared" si="155"/>
        <v>2631308.563333333</v>
      </c>
      <c r="AF236" s="96">
        <f t="shared" si="139"/>
        <v>2336565</v>
      </c>
      <c r="AG236" s="2" t="s">
        <v>328</v>
      </c>
    </row>
    <row r="237" spans="2:33" ht="28.5" customHeight="1">
      <c r="B237" s="59">
        <v>150</v>
      </c>
      <c r="C237" s="118" t="s">
        <v>63</v>
      </c>
      <c r="D237" s="119" t="s">
        <v>63</v>
      </c>
      <c r="E237" s="119" t="s">
        <v>63</v>
      </c>
      <c r="F237" s="119" t="s">
        <v>63</v>
      </c>
      <c r="G237" s="119" t="s">
        <v>63</v>
      </c>
      <c r="H237" s="119" t="s">
        <v>63</v>
      </c>
      <c r="I237" s="119" t="s">
        <v>63</v>
      </c>
      <c r="J237" s="120" t="s">
        <v>63</v>
      </c>
      <c r="K237" s="17" t="s">
        <v>40</v>
      </c>
      <c r="L237" s="17">
        <v>50</v>
      </c>
      <c r="M237" s="60">
        <v>32800</v>
      </c>
      <c r="N237" s="60">
        <f t="shared" si="151"/>
        <v>6232</v>
      </c>
      <c r="O237" s="60">
        <f t="shared" si="133"/>
        <v>39032</v>
      </c>
      <c r="P237" s="60">
        <f t="shared" si="134"/>
        <v>1951600</v>
      </c>
      <c r="R237" s="17">
        <v>50</v>
      </c>
      <c r="S237" s="60">
        <v>36736</v>
      </c>
      <c r="T237" s="60">
        <f t="shared" ref="T237:T241" si="156">+S237*19%</f>
        <v>6979.84</v>
      </c>
      <c r="U237" s="60">
        <f t="shared" si="135"/>
        <v>43715.839999999997</v>
      </c>
      <c r="V237" s="60">
        <f t="shared" si="136"/>
        <v>2185792</v>
      </c>
      <c r="X237" s="17">
        <v>50</v>
      </c>
      <c r="Y237" s="62">
        <v>38940</v>
      </c>
      <c r="Z237" s="62">
        <f t="shared" ref="Z237:Z241" si="157">+Y237*19%</f>
        <v>7398.6</v>
      </c>
      <c r="AA237" s="62">
        <f t="shared" si="137"/>
        <v>46338.6</v>
      </c>
      <c r="AB237" s="62">
        <f t="shared" si="138"/>
        <v>2316930</v>
      </c>
      <c r="AD237" s="96">
        <f t="shared" si="154"/>
        <v>39032</v>
      </c>
      <c r="AE237" s="96">
        <f t="shared" si="155"/>
        <v>43028.813333333332</v>
      </c>
      <c r="AF237" s="96">
        <f t="shared" si="139"/>
        <v>39032</v>
      </c>
      <c r="AG237" s="2" t="s">
        <v>328</v>
      </c>
    </row>
    <row r="238" spans="2:33" ht="28.5" customHeight="1">
      <c r="B238" s="59">
        <v>151</v>
      </c>
      <c r="C238" s="118" t="s">
        <v>86</v>
      </c>
      <c r="D238" s="119" t="s">
        <v>86</v>
      </c>
      <c r="E238" s="119" t="s">
        <v>86</v>
      </c>
      <c r="F238" s="119" t="s">
        <v>86</v>
      </c>
      <c r="G238" s="119" t="s">
        <v>86</v>
      </c>
      <c r="H238" s="119" t="s">
        <v>86</v>
      </c>
      <c r="I238" s="119" t="s">
        <v>86</v>
      </c>
      <c r="J238" s="120" t="s">
        <v>86</v>
      </c>
      <c r="K238" s="17" t="s">
        <v>12</v>
      </c>
      <c r="L238" s="17">
        <v>1</v>
      </c>
      <c r="M238" s="60">
        <v>860000</v>
      </c>
      <c r="N238" s="60">
        <f t="shared" si="151"/>
        <v>163400</v>
      </c>
      <c r="O238" s="60">
        <f t="shared" si="133"/>
        <v>1023400</v>
      </c>
      <c r="P238" s="60">
        <f t="shared" si="134"/>
        <v>1023400</v>
      </c>
      <c r="R238" s="17">
        <v>1</v>
      </c>
      <c r="S238" s="60">
        <v>996800</v>
      </c>
      <c r="T238" s="60">
        <f t="shared" si="156"/>
        <v>189392</v>
      </c>
      <c r="U238" s="60">
        <f t="shared" si="135"/>
        <v>1186192</v>
      </c>
      <c r="V238" s="60">
        <f t="shared" si="136"/>
        <v>1186192</v>
      </c>
      <c r="X238" s="17">
        <v>1</v>
      </c>
      <c r="Y238" s="62">
        <v>807296</v>
      </c>
      <c r="Z238" s="62">
        <f t="shared" si="157"/>
        <v>153386.23999999999</v>
      </c>
      <c r="AA238" s="62">
        <f t="shared" si="137"/>
        <v>960682.24</v>
      </c>
      <c r="AB238" s="62">
        <f t="shared" si="138"/>
        <v>960682.24</v>
      </c>
      <c r="AD238" s="96">
        <f t="shared" si="154"/>
        <v>960682.24</v>
      </c>
      <c r="AE238" s="96">
        <f t="shared" si="155"/>
        <v>1056758.08</v>
      </c>
      <c r="AF238" s="96">
        <f t="shared" si="139"/>
        <v>960682.24</v>
      </c>
      <c r="AG238" s="2" t="s">
        <v>328</v>
      </c>
    </row>
    <row r="239" spans="2:33" ht="36" customHeight="1">
      <c r="B239" s="59">
        <v>152</v>
      </c>
      <c r="C239" s="118" t="s">
        <v>217</v>
      </c>
      <c r="D239" s="119" t="s">
        <v>217</v>
      </c>
      <c r="E239" s="119" t="s">
        <v>217</v>
      </c>
      <c r="F239" s="119" t="s">
        <v>217</v>
      </c>
      <c r="G239" s="119" t="s">
        <v>217</v>
      </c>
      <c r="H239" s="119" t="s">
        <v>217</v>
      </c>
      <c r="I239" s="119" t="s">
        <v>217</v>
      </c>
      <c r="J239" s="120" t="s">
        <v>217</v>
      </c>
      <c r="K239" s="17" t="s">
        <v>40</v>
      </c>
      <c r="L239" s="17">
        <v>3</v>
      </c>
      <c r="M239" s="62">
        <v>810000</v>
      </c>
      <c r="N239" s="60">
        <f t="shared" si="151"/>
        <v>153900</v>
      </c>
      <c r="O239" s="60">
        <f t="shared" si="133"/>
        <v>963900</v>
      </c>
      <c r="P239" s="60">
        <f t="shared" si="134"/>
        <v>2891700</v>
      </c>
      <c r="R239" s="17">
        <v>3</v>
      </c>
      <c r="S239" s="62">
        <v>907200</v>
      </c>
      <c r="T239" s="62">
        <f t="shared" si="156"/>
        <v>172368</v>
      </c>
      <c r="U239" s="60">
        <f t="shared" si="135"/>
        <v>1079568</v>
      </c>
      <c r="V239" s="60">
        <f t="shared" si="136"/>
        <v>3238704</v>
      </c>
      <c r="X239" s="17">
        <v>3</v>
      </c>
      <c r="Y239" s="62">
        <v>961632</v>
      </c>
      <c r="Z239" s="62">
        <f t="shared" si="157"/>
        <v>182710.08000000002</v>
      </c>
      <c r="AA239" s="62">
        <f t="shared" si="137"/>
        <v>1144342.08</v>
      </c>
      <c r="AB239" s="62">
        <f t="shared" si="138"/>
        <v>3433026.24</v>
      </c>
      <c r="AD239" s="96">
        <f t="shared" si="154"/>
        <v>963900</v>
      </c>
      <c r="AE239" s="96">
        <f t="shared" si="155"/>
        <v>1062603.3600000001</v>
      </c>
      <c r="AF239" s="96">
        <f t="shared" si="139"/>
        <v>963900</v>
      </c>
      <c r="AG239" s="2" t="s">
        <v>328</v>
      </c>
    </row>
    <row r="240" spans="2:33" ht="28.5" customHeight="1">
      <c r="B240" s="59">
        <v>153</v>
      </c>
      <c r="C240" s="118" t="s">
        <v>74</v>
      </c>
      <c r="D240" s="119" t="s">
        <v>74</v>
      </c>
      <c r="E240" s="119" t="s">
        <v>74</v>
      </c>
      <c r="F240" s="119" t="s">
        <v>74</v>
      </c>
      <c r="G240" s="119" t="s">
        <v>74</v>
      </c>
      <c r="H240" s="119" t="s">
        <v>74</v>
      </c>
      <c r="I240" s="119" t="s">
        <v>74</v>
      </c>
      <c r="J240" s="120" t="s">
        <v>74</v>
      </c>
      <c r="K240" s="17" t="s">
        <v>12</v>
      </c>
      <c r="L240" s="17">
        <v>1</v>
      </c>
      <c r="M240" s="60">
        <v>630000</v>
      </c>
      <c r="N240" s="60">
        <f t="shared" si="151"/>
        <v>119700</v>
      </c>
      <c r="O240" s="60">
        <f t="shared" si="133"/>
        <v>749700</v>
      </c>
      <c r="P240" s="60">
        <f t="shared" si="134"/>
        <v>749700</v>
      </c>
      <c r="R240" s="17">
        <v>1</v>
      </c>
      <c r="S240" s="60">
        <v>705600</v>
      </c>
      <c r="T240" s="60">
        <f t="shared" si="156"/>
        <v>134064</v>
      </c>
      <c r="U240" s="60">
        <f t="shared" si="135"/>
        <v>839664</v>
      </c>
      <c r="V240" s="60">
        <f t="shared" si="136"/>
        <v>839664</v>
      </c>
      <c r="X240" s="17">
        <v>1</v>
      </c>
      <c r="Y240" s="62">
        <v>747936</v>
      </c>
      <c r="Z240" s="62">
        <f t="shared" si="157"/>
        <v>142107.84</v>
      </c>
      <c r="AA240" s="62">
        <f t="shared" si="137"/>
        <v>890043.84</v>
      </c>
      <c r="AB240" s="62">
        <f t="shared" si="138"/>
        <v>890043.84</v>
      </c>
      <c r="AD240" s="96">
        <f t="shared" si="154"/>
        <v>749700</v>
      </c>
      <c r="AE240" s="96">
        <f t="shared" si="155"/>
        <v>826469.27999999991</v>
      </c>
      <c r="AF240" s="96">
        <f t="shared" si="139"/>
        <v>749700</v>
      </c>
      <c r="AG240" s="2" t="s">
        <v>328</v>
      </c>
    </row>
    <row r="241" spans="2:33" ht="28.5" customHeight="1">
      <c r="B241" s="59">
        <v>154</v>
      </c>
      <c r="C241" s="118" t="s">
        <v>75</v>
      </c>
      <c r="D241" s="119" t="s">
        <v>75</v>
      </c>
      <c r="E241" s="119" t="s">
        <v>75</v>
      </c>
      <c r="F241" s="119" t="s">
        <v>75</v>
      </c>
      <c r="G241" s="119" t="s">
        <v>75</v>
      </c>
      <c r="H241" s="119" t="s">
        <v>75</v>
      </c>
      <c r="I241" s="119" t="s">
        <v>75</v>
      </c>
      <c r="J241" s="120" t="s">
        <v>75</v>
      </c>
      <c r="K241" s="19" t="s">
        <v>7</v>
      </c>
      <c r="L241" s="17">
        <v>1</v>
      </c>
      <c r="M241" s="60">
        <v>560000</v>
      </c>
      <c r="N241" s="60">
        <f t="shared" si="151"/>
        <v>106400</v>
      </c>
      <c r="O241" s="60">
        <f t="shared" si="133"/>
        <v>666400</v>
      </c>
      <c r="P241" s="60">
        <f t="shared" si="134"/>
        <v>666400</v>
      </c>
      <c r="R241" s="17">
        <v>1</v>
      </c>
      <c r="S241" s="60">
        <v>627200</v>
      </c>
      <c r="T241" s="60">
        <f t="shared" si="156"/>
        <v>119168</v>
      </c>
      <c r="U241" s="60">
        <f t="shared" si="135"/>
        <v>746368</v>
      </c>
      <c r="V241" s="60">
        <f t="shared" si="136"/>
        <v>746368</v>
      </c>
      <c r="X241" s="17">
        <v>1</v>
      </c>
      <c r="Y241" s="62">
        <v>664832</v>
      </c>
      <c r="Z241" s="62">
        <f t="shared" si="157"/>
        <v>126318.08</v>
      </c>
      <c r="AA241" s="62">
        <f t="shared" si="137"/>
        <v>791150.07999999996</v>
      </c>
      <c r="AB241" s="62">
        <f t="shared" si="138"/>
        <v>791150.07999999996</v>
      </c>
      <c r="AD241" s="96">
        <f t="shared" si="154"/>
        <v>666400</v>
      </c>
      <c r="AE241" s="96">
        <f t="shared" si="155"/>
        <v>734639.36</v>
      </c>
      <c r="AF241" s="96">
        <f t="shared" si="139"/>
        <v>666400</v>
      </c>
      <c r="AG241" s="2" t="s">
        <v>328</v>
      </c>
    </row>
    <row r="242" spans="2:33" ht="80.25" customHeight="1">
      <c r="B242" s="23"/>
      <c r="C242" s="147" t="s">
        <v>51</v>
      </c>
      <c r="D242" s="144"/>
      <c r="E242" s="144"/>
      <c r="F242" s="144"/>
      <c r="G242" s="144"/>
      <c r="H242" s="144"/>
      <c r="I242" s="144"/>
      <c r="J242" s="144"/>
      <c r="K242" s="31"/>
      <c r="L242" s="31"/>
      <c r="M242" s="24"/>
      <c r="N242" s="24"/>
      <c r="O242" s="60">
        <f t="shared" si="133"/>
        <v>0</v>
      </c>
      <c r="P242" s="24"/>
      <c r="R242" s="31"/>
      <c r="S242" s="24"/>
      <c r="T242" s="24"/>
      <c r="U242" s="24"/>
      <c r="V242" s="24"/>
      <c r="X242" s="29"/>
      <c r="Y242" s="30"/>
      <c r="Z242" s="30"/>
      <c r="AA242" s="30"/>
      <c r="AB242" s="30"/>
      <c r="AD242" s="96"/>
      <c r="AE242" s="96"/>
      <c r="AF242" s="96"/>
    </row>
    <row r="243" spans="2:33" ht="28.5" customHeight="1">
      <c r="B243" s="19">
        <v>155</v>
      </c>
      <c r="C243" s="118" t="s">
        <v>25</v>
      </c>
      <c r="D243" s="119" t="s">
        <v>25</v>
      </c>
      <c r="E243" s="119" t="s">
        <v>25</v>
      </c>
      <c r="F243" s="119" t="s">
        <v>25</v>
      </c>
      <c r="G243" s="119" t="s">
        <v>25</v>
      </c>
      <c r="H243" s="119" t="s">
        <v>25</v>
      </c>
      <c r="I243" s="119" t="s">
        <v>25</v>
      </c>
      <c r="J243" s="120" t="s">
        <v>25</v>
      </c>
      <c r="K243" s="17" t="s">
        <v>12</v>
      </c>
      <c r="L243" s="17">
        <v>1</v>
      </c>
      <c r="M243" s="60">
        <v>2980000</v>
      </c>
      <c r="N243" s="60">
        <f t="shared" ref="N243:N250" si="158">+M243*19%</f>
        <v>566200</v>
      </c>
      <c r="O243" s="60">
        <f t="shared" si="133"/>
        <v>3546200</v>
      </c>
      <c r="P243" s="60">
        <f t="shared" si="134"/>
        <v>3546200</v>
      </c>
      <c r="R243" s="17">
        <v>1</v>
      </c>
      <c r="S243" s="61">
        <v>840000</v>
      </c>
      <c r="T243" s="60">
        <f t="shared" ref="T243:T250" si="159">+S243*19%</f>
        <v>159600</v>
      </c>
      <c r="U243" s="60">
        <f t="shared" si="135"/>
        <v>999600</v>
      </c>
      <c r="V243" s="60">
        <f t="shared" si="136"/>
        <v>999600</v>
      </c>
      <c r="X243" s="17">
        <v>1</v>
      </c>
      <c r="Y243" s="63">
        <v>890400</v>
      </c>
      <c r="Z243" s="62">
        <f t="shared" ref="Z243" si="160">+Y243*19%</f>
        <v>169176</v>
      </c>
      <c r="AA243" s="62">
        <f t="shared" si="137"/>
        <v>1059576</v>
      </c>
      <c r="AB243" s="62">
        <f t="shared" si="138"/>
        <v>1059576</v>
      </c>
      <c r="AD243" s="96">
        <f t="shared" ref="AD243:AD250" si="161">MIN(O243,U243,AA243)</f>
        <v>999600</v>
      </c>
      <c r="AE243" s="96">
        <f t="shared" ref="AE243:AE250" si="162">AVERAGE(O243,U243,AA243)</f>
        <v>1868458.6666666667</v>
      </c>
      <c r="AF243" s="96">
        <f t="shared" si="139"/>
        <v>999600</v>
      </c>
      <c r="AG243" s="2" t="s">
        <v>328</v>
      </c>
    </row>
    <row r="244" spans="2:33" ht="28.5" customHeight="1">
      <c r="B244" s="26">
        <v>156</v>
      </c>
      <c r="C244" s="118" t="s">
        <v>282</v>
      </c>
      <c r="D244" s="119" t="s">
        <v>282</v>
      </c>
      <c r="E244" s="119" t="s">
        <v>282</v>
      </c>
      <c r="F244" s="119" t="s">
        <v>282</v>
      </c>
      <c r="G244" s="119" t="s">
        <v>282</v>
      </c>
      <c r="H244" s="119" t="s">
        <v>282</v>
      </c>
      <c r="I244" s="119" t="s">
        <v>282</v>
      </c>
      <c r="J244" s="120" t="s">
        <v>282</v>
      </c>
      <c r="K244" s="26" t="s">
        <v>40</v>
      </c>
      <c r="L244" s="26">
        <v>2</v>
      </c>
      <c r="M244" s="60">
        <v>1963500</v>
      </c>
      <c r="N244" s="60">
        <f t="shared" si="158"/>
        <v>373065</v>
      </c>
      <c r="O244" s="60">
        <f t="shared" si="133"/>
        <v>2336565</v>
      </c>
      <c r="P244" s="60">
        <f t="shared" si="134"/>
        <v>4673130</v>
      </c>
      <c r="R244" s="26">
        <v>2</v>
      </c>
      <c r="S244" s="60">
        <v>2199120</v>
      </c>
      <c r="T244" s="60">
        <f t="shared" si="159"/>
        <v>417832.8</v>
      </c>
      <c r="U244" s="60">
        <f t="shared" si="135"/>
        <v>2616952.7999999998</v>
      </c>
      <c r="V244" s="60">
        <f t="shared" si="136"/>
        <v>5233905.5999999996</v>
      </c>
      <c r="X244" s="26">
        <v>2</v>
      </c>
      <c r="Y244" s="62">
        <v>2705629</v>
      </c>
      <c r="Z244" s="62">
        <f>+Y244*19%</f>
        <v>514069.51</v>
      </c>
      <c r="AA244" s="62">
        <f t="shared" si="137"/>
        <v>3219698.51</v>
      </c>
      <c r="AB244" s="62">
        <f t="shared" si="138"/>
        <v>6439397.0199999996</v>
      </c>
      <c r="AD244" s="96">
        <f t="shared" si="161"/>
        <v>2336565</v>
      </c>
      <c r="AE244" s="96">
        <f t="shared" si="162"/>
        <v>2724405.4366666665</v>
      </c>
      <c r="AF244" s="96">
        <f t="shared" si="139"/>
        <v>2336565</v>
      </c>
      <c r="AG244" s="2" t="s">
        <v>328</v>
      </c>
    </row>
    <row r="245" spans="2:33" ht="28.5" customHeight="1">
      <c r="B245" s="50">
        <v>157</v>
      </c>
      <c r="C245" s="118" t="s">
        <v>281</v>
      </c>
      <c r="D245" s="119" t="s">
        <v>281</v>
      </c>
      <c r="E245" s="119" t="s">
        <v>281</v>
      </c>
      <c r="F245" s="119" t="s">
        <v>281</v>
      </c>
      <c r="G245" s="119" t="s">
        <v>281</v>
      </c>
      <c r="H245" s="119" t="s">
        <v>281</v>
      </c>
      <c r="I245" s="119" t="s">
        <v>281</v>
      </c>
      <c r="J245" s="120" t="s">
        <v>281</v>
      </c>
      <c r="K245" s="50" t="s">
        <v>40</v>
      </c>
      <c r="L245" s="50">
        <v>9</v>
      </c>
      <c r="M245" s="60">
        <v>1963500</v>
      </c>
      <c r="N245" s="60">
        <f t="shared" si="158"/>
        <v>373065</v>
      </c>
      <c r="O245" s="60">
        <f t="shared" si="133"/>
        <v>2336565</v>
      </c>
      <c r="P245" s="60">
        <f t="shared" si="134"/>
        <v>21029085</v>
      </c>
      <c r="R245" s="50">
        <v>9</v>
      </c>
      <c r="S245" s="60">
        <v>2199120</v>
      </c>
      <c r="T245" s="60">
        <f t="shared" si="159"/>
        <v>417832.8</v>
      </c>
      <c r="U245" s="60">
        <f t="shared" si="135"/>
        <v>2616952.7999999998</v>
      </c>
      <c r="V245" s="60">
        <f t="shared" si="136"/>
        <v>23552575.199999999</v>
      </c>
      <c r="X245" s="50">
        <v>9</v>
      </c>
      <c r="Y245" s="62">
        <v>2470931</v>
      </c>
      <c r="Z245" s="62">
        <f>+Y245*19%</f>
        <v>469476.89</v>
      </c>
      <c r="AA245" s="62">
        <f t="shared" si="137"/>
        <v>2940407.89</v>
      </c>
      <c r="AB245" s="62">
        <f t="shared" si="138"/>
        <v>26463671.010000002</v>
      </c>
      <c r="AD245" s="96">
        <f t="shared" si="161"/>
        <v>2336565</v>
      </c>
      <c r="AE245" s="96">
        <f t="shared" si="162"/>
        <v>2631308.563333333</v>
      </c>
      <c r="AF245" s="96">
        <f t="shared" si="139"/>
        <v>2336565</v>
      </c>
      <c r="AG245" s="2" t="s">
        <v>328</v>
      </c>
    </row>
    <row r="246" spans="2:33" ht="28.5" customHeight="1">
      <c r="B246" s="19">
        <v>158</v>
      </c>
      <c r="C246" s="118" t="s">
        <v>63</v>
      </c>
      <c r="D246" s="119" t="s">
        <v>63</v>
      </c>
      <c r="E246" s="119" t="s">
        <v>63</v>
      </c>
      <c r="F246" s="119" t="s">
        <v>63</v>
      </c>
      <c r="G246" s="119" t="s">
        <v>63</v>
      </c>
      <c r="H246" s="119" t="s">
        <v>63</v>
      </c>
      <c r="I246" s="119" t="s">
        <v>63</v>
      </c>
      <c r="J246" s="120" t="s">
        <v>63</v>
      </c>
      <c r="K246" s="17" t="s">
        <v>40</v>
      </c>
      <c r="L246" s="17">
        <v>50</v>
      </c>
      <c r="M246" s="60">
        <v>32800</v>
      </c>
      <c r="N246" s="60">
        <f t="shared" si="158"/>
        <v>6232</v>
      </c>
      <c r="O246" s="60">
        <f t="shared" si="133"/>
        <v>39032</v>
      </c>
      <c r="P246" s="60">
        <f t="shared" si="134"/>
        <v>1951600</v>
      </c>
      <c r="R246" s="17">
        <v>50</v>
      </c>
      <c r="S246" s="60">
        <v>36736</v>
      </c>
      <c r="T246" s="60">
        <f t="shared" si="159"/>
        <v>6979.84</v>
      </c>
      <c r="U246" s="60">
        <f t="shared" si="135"/>
        <v>43715.839999999997</v>
      </c>
      <c r="V246" s="60">
        <f t="shared" si="136"/>
        <v>2185792</v>
      </c>
      <c r="X246" s="17">
        <v>50</v>
      </c>
      <c r="Y246" s="62">
        <v>38940</v>
      </c>
      <c r="Z246" s="62">
        <f t="shared" ref="Z246:Z250" si="163">+Y246*19%</f>
        <v>7398.6</v>
      </c>
      <c r="AA246" s="62">
        <f t="shared" si="137"/>
        <v>46338.6</v>
      </c>
      <c r="AB246" s="62">
        <f t="shared" si="138"/>
        <v>2316930</v>
      </c>
      <c r="AD246" s="96">
        <f t="shared" si="161"/>
        <v>39032</v>
      </c>
      <c r="AE246" s="96">
        <f t="shared" si="162"/>
        <v>43028.813333333332</v>
      </c>
      <c r="AF246" s="96">
        <f t="shared" si="139"/>
        <v>39032</v>
      </c>
      <c r="AG246" s="2" t="s">
        <v>328</v>
      </c>
    </row>
    <row r="247" spans="2:33" ht="50.25" customHeight="1">
      <c r="B247" s="19">
        <v>159</v>
      </c>
      <c r="C247" s="118" t="s">
        <v>72</v>
      </c>
      <c r="D247" s="119" t="s">
        <v>72</v>
      </c>
      <c r="E247" s="119" t="s">
        <v>72</v>
      </c>
      <c r="F247" s="119" t="s">
        <v>72</v>
      </c>
      <c r="G247" s="119" t="s">
        <v>72</v>
      </c>
      <c r="H247" s="119" t="s">
        <v>72</v>
      </c>
      <c r="I247" s="119" t="s">
        <v>72</v>
      </c>
      <c r="J247" s="120" t="s">
        <v>72</v>
      </c>
      <c r="K247" s="17" t="s">
        <v>12</v>
      </c>
      <c r="L247" s="17">
        <v>1</v>
      </c>
      <c r="M247" s="60">
        <v>860000</v>
      </c>
      <c r="N247" s="60">
        <f t="shared" si="158"/>
        <v>163400</v>
      </c>
      <c r="O247" s="60">
        <f t="shared" si="133"/>
        <v>1023400</v>
      </c>
      <c r="P247" s="60">
        <f t="shared" si="134"/>
        <v>1023400</v>
      </c>
      <c r="R247" s="17">
        <v>1</v>
      </c>
      <c r="S247" s="60">
        <v>996800</v>
      </c>
      <c r="T247" s="60">
        <f t="shared" si="159"/>
        <v>189392</v>
      </c>
      <c r="U247" s="60">
        <f t="shared" si="135"/>
        <v>1186192</v>
      </c>
      <c r="V247" s="60">
        <f t="shared" si="136"/>
        <v>1186192</v>
      </c>
      <c r="X247" s="17">
        <v>1</v>
      </c>
      <c r="Y247" s="62">
        <v>807296</v>
      </c>
      <c r="Z247" s="62">
        <f t="shared" si="163"/>
        <v>153386.23999999999</v>
      </c>
      <c r="AA247" s="62">
        <f t="shared" si="137"/>
        <v>960682.24</v>
      </c>
      <c r="AB247" s="62">
        <f t="shared" si="138"/>
        <v>960682.24</v>
      </c>
      <c r="AD247" s="96">
        <f t="shared" si="161"/>
        <v>960682.24</v>
      </c>
      <c r="AE247" s="96">
        <f t="shared" si="162"/>
        <v>1056758.08</v>
      </c>
      <c r="AF247" s="96">
        <f t="shared" si="139"/>
        <v>960682.24</v>
      </c>
      <c r="AG247" s="2" t="s">
        <v>328</v>
      </c>
    </row>
    <row r="248" spans="2:33" ht="28.5" customHeight="1">
      <c r="B248" s="19">
        <v>160</v>
      </c>
      <c r="C248" s="118" t="s">
        <v>217</v>
      </c>
      <c r="D248" s="119" t="s">
        <v>217</v>
      </c>
      <c r="E248" s="119" t="s">
        <v>217</v>
      </c>
      <c r="F248" s="119" t="s">
        <v>217</v>
      </c>
      <c r="G248" s="119" t="s">
        <v>217</v>
      </c>
      <c r="H248" s="119" t="s">
        <v>217</v>
      </c>
      <c r="I248" s="119" t="s">
        <v>217</v>
      </c>
      <c r="J248" s="120" t="s">
        <v>217</v>
      </c>
      <c r="K248" s="17" t="s">
        <v>40</v>
      </c>
      <c r="L248" s="17">
        <v>3</v>
      </c>
      <c r="M248" s="62">
        <v>810000</v>
      </c>
      <c r="N248" s="60">
        <f t="shared" si="158"/>
        <v>153900</v>
      </c>
      <c r="O248" s="60">
        <f t="shared" si="133"/>
        <v>963900</v>
      </c>
      <c r="P248" s="60">
        <f t="shared" si="134"/>
        <v>2891700</v>
      </c>
      <c r="R248" s="17">
        <v>3</v>
      </c>
      <c r="S248" s="62">
        <v>907200</v>
      </c>
      <c r="T248" s="62">
        <f t="shared" si="159"/>
        <v>172368</v>
      </c>
      <c r="U248" s="60">
        <f t="shared" si="135"/>
        <v>1079568</v>
      </c>
      <c r="V248" s="60">
        <f t="shared" si="136"/>
        <v>3238704</v>
      </c>
      <c r="X248" s="17">
        <v>3</v>
      </c>
      <c r="Y248" s="62">
        <v>961632</v>
      </c>
      <c r="Z248" s="62">
        <f t="shared" si="163"/>
        <v>182710.08000000002</v>
      </c>
      <c r="AA248" s="62">
        <f t="shared" si="137"/>
        <v>1144342.08</v>
      </c>
      <c r="AB248" s="62">
        <f t="shared" si="138"/>
        <v>3433026.24</v>
      </c>
      <c r="AD248" s="96">
        <f t="shared" si="161"/>
        <v>963900</v>
      </c>
      <c r="AE248" s="96">
        <f t="shared" si="162"/>
        <v>1062603.3600000001</v>
      </c>
      <c r="AF248" s="96">
        <f t="shared" si="139"/>
        <v>963900</v>
      </c>
      <c r="AG248" s="2" t="s">
        <v>328</v>
      </c>
    </row>
    <row r="249" spans="2:33" ht="28.5" customHeight="1">
      <c r="B249" s="19">
        <v>161</v>
      </c>
      <c r="C249" s="118" t="s">
        <v>74</v>
      </c>
      <c r="D249" s="119" t="s">
        <v>74</v>
      </c>
      <c r="E249" s="119" t="s">
        <v>74</v>
      </c>
      <c r="F249" s="119" t="s">
        <v>74</v>
      </c>
      <c r="G249" s="119" t="s">
        <v>74</v>
      </c>
      <c r="H249" s="119" t="s">
        <v>74</v>
      </c>
      <c r="I249" s="119" t="s">
        <v>74</v>
      </c>
      <c r="J249" s="120" t="s">
        <v>74</v>
      </c>
      <c r="K249" s="17" t="s">
        <v>12</v>
      </c>
      <c r="L249" s="17">
        <v>1</v>
      </c>
      <c r="M249" s="60">
        <v>630000</v>
      </c>
      <c r="N249" s="60">
        <f t="shared" si="158"/>
        <v>119700</v>
      </c>
      <c r="O249" s="60">
        <f t="shared" si="133"/>
        <v>749700</v>
      </c>
      <c r="P249" s="60">
        <f t="shared" si="134"/>
        <v>749700</v>
      </c>
      <c r="R249" s="17">
        <v>1</v>
      </c>
      <c r="S249" s="60">
        <v>705600</v>
      </c>
      <c r="T249" s="60">
        <f t="shared" si="159"/>
        <v>134064</v>
      </c>
      <c r="U249" s="60">
        <f t="shared" si="135"/>
        <v>839664</v>
      </c>
      <c r="V249" s="60">
        <f t="shared" si="136"/>
        <v>839664</v>
      </c>
      <c r="X249" s="17">
        <v>1</v>
      </c>
      <c r="Y249" s="62">
        <v>747936</v>
      </c>
      <c r="Z249" s="62">
        <f t="shared" si="163"/>
        <v>142107.84</v>
      </c>
      <c r="AA249" s="62">
        <f t="shared" si="137"/>
        <v>890043.84</v>
      </c>
      <c r="AB249" s="62">
        <f t="shared" si="138"/>
        <v>890043.84</v>
      </c>
      <c r="AD249" s="96">
        <f t="shared" si="161"/>
        <v>749700</v>
      </c>
      <c r="AE249" s="96">
        <f t="shared" si="162"/>
        <v>826469.27999999991</v>
      </c>
      <c r="AF249" s="96">
        <f t="shared" si="139"/>
        <v>749700</v>
      </c>
      <c r="AG249" s="2" t="s">
        <v>328</v>
      </c>
    </row>
    <row r="250" spans="2:33" ht="28.5" customHeight="1">
      <c r="B250" s="19">
        <v>162</v>
      </c>
      <c r="C250" s="118" t="s">
        <v>75</v>
      </c>
      <c r="D250" s="119" t="s">
        <v>75</v>
      </c>
      <c r="E250" s="119" t="s">
        <v>75</v>
      </c>
      <c r="F250" s="119" t="s">
        <v>75</v>
      </c>
      <c r="G250" s="119" t="s">
        <v>75</v>
      </c>
      <c r="H250" s="119" t="s">
        <v>75</v>
      </c>
      <c r="I250" s="119" t="s">
        <v>75</v>
      </c>
      <c r="J250" s="120" t="s">
        <v>75</v>
      </c>
      <c r="K250" s="19" t="s">
        <v>7</v>
      </c>
      <c r="L250" s="17">
        <v>1</v>
      </c>
      <c r="M250" s="60">
        <v>560000</v>
      </c>
      <c r="N250" s="60">
        <f t="shared" si="158"/>
        <v>106400</v>
      </c>
      <c r="O250" s="60">
        <f t="shared" si="133"/>
        <v>666400</v>
      </c>
      <c r="P250" s="60">
        <f t="shared" si="134"/>
        <v>666400</v>
      </c>
      <c r="R250" s="17">
        <v>1</v>
      </c>
      <c r="S250" s="60">
        <v>515200</v>
      </c>
      <c r="T250" s="60">
        <f t="shared" si="159"/>
        <v>97888</v>
      </c>
      <c r="U250" s="60">
        <f t="shared" si="135"/>
        <v>613088</v>
      </c>
      <c r="V250" s="60">
        <f t="shared" si="136"/>
        <v>613088</v>
      </c>
      <c r="X250" s="17">
        <v>1</v>
      </c>
      <c r="Y250" s="62">
        <v>664832</v>
      </c>
      <c r="Z250" s="62">
        <f t="shared" si="163"/>
        <v>126318.08</v>
      </c>
      <c r="AA250" s="62">
        <f t="shared" si="137"/>
        <v>791150.07999999996</v>
      </c>
      <c r="AB250" s="62">
        <f t="shared" si="138"/>
        <v>791150.07999999996</v>
      </c>
      <c r="AD250" s="96">
        <f t="shared" si="161"/>
        <v>613088</v>
      </c>
      <c r="AE250" s="96">
        <f t="shared" si="162"/>
        <v>690212.69333333336</v>
      </c>
      <c r="AF250" s="96">
        <f t="shared" si="139"/>
        <v>613088</v>
      </c>
      <c r="AG250" s="2" t="s">
        <v>328</v>
      </c>
    </row>
    <row r="251" spans="2:33" ht="85.5" customHeight="1">
      <c r="B251" s="23"/>
      <c r="C251" s="144" t="s">
        <v>283</v>
      </c>
      <c r="D251" s="144"/>
      <c r="E251" s="144"/>
      <c r="F251" s="144"/>
      <c r="G251" s="144"/>
      <c r="H251" s="144"/>
      <c r="I251" s="144"/>
      <c r="J251" s="144"/>
      <c r="K251" s="38"/>
      <c r="L251" s="38"/>
      <c r="M251" s="24"/>
      <c r="N251" s="24"/>
      <c r="O251" s="60">
        <f t="shared" ref="O251:O300" si="164">+M251+N251</f>
        <v>0</v>
      </c>
      <c r="P251" s="24"/>
      <c r="R251" s="38"/>
      <c r="S251" s="24"/>
      <c r="T251" s="24"/>
      <c r="U251" s="24"/>
      <c r="V251" s="24"/>
      <c r="X251" s="90"/>
      <c r="Y251" s="30"/>
      <c r="Z251" s="30"/>
      <c r="AA251" s="30"/>
      <c r="AB251" s="30"/>
      <c r="AD251" s="96"/>
      <c r="AE251" s="96"/>
      <c r="AF251" s="96"/>
    </row>
    <row r="252" spans="2:33" ht="28.5" customHeight="1">
      <c r="B252" s="26">
        <v>163</v>
      </c>
      <c r="C252" s="118" t="s">
        <v>284</v>
      </c>
      <c r="D252" s="119" t="s">
        <v>284</v>
      </c>
      <c r="E252" s="119" t="s">
        <v>284</v>
      </c>
      <c r="F252" s="119" t="s">
        <v>284</v>
      </c>
      <c r="G252" s="119" t="s">
        <v>284</v>
      </c>
      <c r="H252" s="119" t="s">
        <v>284</v>
      </c>
      <c r="I252" s="119" t="s">
        <v>284</v>
      </c>
      <c r="J252" s="120" t="s">
        <v>284</v>
      </c>
      <c r="K252" s="26" t="s">
        <v>40</v>
      </c>
      <c r="L252" s="17">
        <v>4</v>
      </c>
      <c r="M252" s="62">
        <v>3570000</v>
      </c>
      <c r="N252" s="62">
        <f t="shared" ref="N252:N273" si="165">+M252*19%</f>
        <v>678300</v>
      </c>
      <c r="O252" s="60">
        <f t="shared" si="164"/>
        <v>4248300</v>
      </c>
      <c r="P252" s="60">
        <f t="shared" ref="P252:P300" si="166">+O252*L252</f>
        <v>16993200</v>
      </c>
      <c r="R252" s="17">
        <v>4</v>
      </c>
      <c r="S252" s="60">
        <v>3998400</v>
      </c>
      <c r="T252" s="60">
        <f t="shared" ref="T252:T273" si="167">+S252*19%</f>
        <v>759696</v>
      </c>
      <c r="U252" s="60">
        <f t="shared" ref="U252:U300" si="168">+S252+T252</f>
        <v>4758096</v>
      </c>
      <c r="V252" s="60">
        <f t="shared" ref="V252:V300" si="169">+U252*R252</f>
        <v>19032384</v>
      </c>
      <c r="X252" s="17">
        <v>4</v>
      </c>
      <c r="Y252" s="62">
        <v>4238304</v>
      </c>
      <c r="Z252" s="62">
        <f t="shared" ref="Z252:Z273" si="170">+Y252*19%</f>
        <v>805277.76</v>
      </c>
      <c r="AA252" s="62">
        <f t="shared" ref="AA252:AA300" si="171">+Y252+Z252</f>
        <v>5043581.76</v>
      </c>
      <c r="AB252" s="62">
        <f t="shared" ref="AB252:AB300" si="172">+AA252*X252</f>
        <v>20174327.039999999</v>
      </c>
      <c r="AD252" s="96">
        <f t="shared" ref="AD252:AD273" si="173">MIN(O252,U252,AA252)</f>
        <v>4248300</v>
      </c>
      <c r="AE252" s="96">
        <f t="shared" ref="AE252:AE273" si="174">AVERAGE(O252,U252,AA252)</f>
        <v>4683325.92</v>
      </c>
      <c r="AF252" s="96">
        <f t="shared" ref="AF252:AF300" si="175">+AD252</f>
        <v>4248300</v>
      </c>
      <c r="AG252" s="2" t="s">
        <v>328</v>
      </c>
    </row>
    <row r="253" spans="2:33" ht="28.5" customHeight="1">
      <c r="B253" s="19">
        <v>164</v>
      </c>
      <c r="C253" s="118" t="s">
        <v>124</v>
      </c>
      <c r="D253" s="119" t="s">
        <v>124</v>
      </c>
      <c r="E253" s="119" t="s">
        <v>124</v>
      </c>
      <c r="F253" s="119" t="s">
        <v>124</v>
      </c>
      <c r="G253" s="119" t="s">
        <v>124</v>
      </c>
      <c r="H253" s="119" t="s">
        <v>124</v>
      </c>
      <c r="I253" s="119" t="s">
        <v>124</v>
      </c>
      <c r="J253" s="120" t="s">
        <v>124</v>
      </c>
      <c r="K253" s="17" t="s">
        <v>15</v>
      </c>
      <c r="L253" s="17">
        <v>9</v>
      </c>
      <c r="M253" s="60">
        <v>65800</v>
      </c>
      <c r="N253" s="60">
        <f t="shared" si="165"/>
        <v>12502</v>
      </c>
      <c r="O253" s="60">
        <f t="shared" si="164"/>
        <v>78302</v>
      </c>
      <c r="P253" s="60">
        <f t="shared" si="166"/>
        <v>704718</v>
      </c>
      <c r="R253" s="17">
        <v>9</v>
      </c>
      <c r="S253" s="60">
        <v>73696</v>
      </c>
      <c r="T253" s="60">
        <f t="shared" si="167"/>
        <v>14002.24</v>
      </c>
      <c r="U253" s="60">
        <f t="shared" si="168"/>
        <v>87698.240000000005</v>
      </c>
      <c r="V253" s="60">
        <f t="shared" si="169"/>
        <v>789284.16</v>
      </c>
      <c r="X253" s="17">
        <v>9</v>
      </c>
      <c r="Y253" s="62">
        <v>78118</v>
      </c>
      <c r="Z253" s="62">
        <f t="shared" si="170"/>
        <v>14842.42</v>
      </c>
      <c r="AA253" s="62">
        <f t="shared" si="171"/>
        <v>92960.42</v>
      </c>
      <c r="AB253" s="62">
        <f t="shared" si="172"/>
        <v>836643.78</v>
      </c>
      <c r="AD253" s="96">
        <f t="shared" si="173"/>
        <v>78302</v>
      </c>
      <c r="AE253" s="96">
        <f t="shared" si="174"/>
        <v>86320.219999999987</v>
      </c>
      <c r="AF253" s="96">
        <f t="shared" si="175"/>
        <v>78302</v>
      </c>
      <c r="AG253" s="2" t="s">
        <v>328</v>
      </c>
    </row>
    <row r="254" spans="2:33" ht="28.5" customHeight="1">
      <c r="B254" s="19">
        <v>165</v>
      </c>
      <c r="C254" s="118" t="s">
        <v>125</v>
      </c>
      <c r="D254" s="119" t="s">
        <v>125</v>
      </c>
      <c r="E254" s="119" t="s">
        <v>125</v>
      </c>
      <c r="F254" s="119" t="s">
        <v>125</v>
      </c>
      <c r="G254" s="119" t="s">
        <v>125</v>
      </c>
      <c r="H254" s="119" t="s">
        <v>125</v>
      </c>
      <c r="I254" s="119" t="s">
        <v>125</v>
      </c>
      <c r="J254" s="120" t="s">
        <v>125</v>
      </c>
      <c r="K254" s="17" t="s">
        <v>15</v>
      </c>
      <c r="L254" s="17">
        <v>4</v>
      </c>
      <c r="M254" s="60">
        <v>23600</v>
      </c>
      <c r="N254" s="60">
        <f t="shared" si="165"/>
        <v>4484</v>
      </c>
      <c r="O254" s="60">
        <f t="shared" si="164"/>
        <v>28084</v>
      </c>
      <c r="P254" s="60">
        <f t="shared" si="166"/>
        <v>112336</v>
      </c>
      <c r="R254" s="17">
        <v>4</v>
      </c>
      <c r="S254" s="60">
        <v>26432</v>
      </c>
      <c r="T254" s="60">
        <f t="shared" si="167"/>
        <v>5022.08</v>
      </c>
      <c r="U254" s="60">
        <f t="shared" si="168"/>
        <v>31454.080000000002</v>
      </c>
      <c r="V254" s="60">
        <f t="shared" si="169"/>
        <v>125816.32000000001</v>
      </c>
      <c r="X254" s="17">
        <v>4</v>
      </c>
      <c r="Y254" s="62">
        <v>28018</v>
      </c>
      <c r="Z254" s="62">
        <f t="shared" si="170"/>
        <v>5323.42</v>
      </c>
      <c r="AA254" s="62">
        <f t="shared" si="171"/>
        <v>33341.42</v>
      </c>
      <c r="AB254" s="62">
        <f t="shared" si="172"/>
        <v>133365.68</v>
      </c>
      <c r="AD254" s="96">
        <f t="shared" si="173"/>
        <v>28084</v>
      </c>
      <c r="AE254" s="96">
        <f t="shared" si="174"/>
        <v>30959.833333333332</v>
      </c>
      <c r="AF254" s="96">
        <f t="shared" si="175"/>
        <v>28084</v>
      </c>
      <c r="AG254" s="2" t="s">
        <v>328</v>
      </c>
    </row>
    <row r="255" spans="2:33" ht="28.5" customHeight="1">
      <c r="B255" s="19">
        <v>166</v>
      </c>
      <c r="C255" s="118" t="s">
        <v>126</v>
      </c>
      <c r="D255" s="119" t="s">
        <v>126</v>
      </c>
      <c r="E255" s="119" t="s">
        <v>126</v>
      </c>
      <c r="F255" s="119" t="s">
        <v>126</v>
      </c>
      <c r="G255" s="119" t="s">
        <v>126</v>
      </c>
      <c r="H255" s="119" t="s">
        <v>126</v>
      </c>
      <c r="I255" s="119" t="s">
        <v>126</v>
      </c>
      <c r="J255" s="120" t="s">
        <v>126</v>
      </c>
      <c r="K255" s="17" t="s">
        <v>15</v>
      </c>
      <c r="L255" s="17">
        <v>4</v>
      </c>
      <c r="M255" s="60">
        <v>198500</v>
      </c>
      <c r="N255" s="60">
        <f t="shared" si="165"/>
        <v>37715</v>
      </c>
      <c r="O255" s="60">
        <f t="shared" si="164"/>
        <v>236215</v>
      </c>
      <c r="P255" s="60">
        <f t="shared" si="166"/>
        <v>944860</v>
      </c>
      <c r="R255" s="17">
        <v>4</v>
      </c>
      <c r="S255" s="60">
        <v>222320</v>
      </c>
      <c r="T255" s="60">
        <f t="shared" si="167"/>
        <v>42240.800000000003</v>
      </c>
      <c r="U255" s="60">
        <f t="shared" si="168"/>
        <v>264560.8</v>
      </c>
      <c r="V255" s="60">
        <f t="shared" si="169"/>
        <v>1058243.2</v>
      </c>
      <c r="X255" s="17">
        <v>4</v>
      </c>
      <c r="Y255" s="62">
        <v>235659</v>
      </c>
      <c r="Z255" s="62">
        <f t="shared" si="170"/>
        <v>44775.21</v>
      </c>
      <c r="AA255" s="62">
        <f t="shared" si="171"/>
        <v>280434.21000000002</v>
      </c>
      <c r="AB255" s="62">
        <f t="shared" si="172"/>
        <v>1121736.8400000001</v>
      </c>
      <c r="AD255" s="96">
        <f t="shared" si="173"/>
        <v>236215</v>
      </c>
      <c r="AE255" s="96">
        <f t="shared" si="174"/>
        <v>260403.33666666667</v>
      </c>
      <c r="AF255" s="96">
        <f t="shared" si="175"/>
        <v>236215</v>
      </c>
      <c r="AG255" s="2" t="s">
        <v>328</v>
      </c>
    </row>
    <row r="256" spans="2:33" ht="28.5" customHeight="1">
      <c r="B256" s="19">
        <v>167</v>
      </c>
      <c r="C256" s="118" t="s">
        <v>127</v>
      </c>
      <c r="D256" s="119" t="s">
        <v>127</v>
      </c>
      <c r="E256" s="119" t="s">
        <v>127</v>
      </c>
      <c r="F256" s="119" t="s">
        <v>127</v>
      </c>
      <c r="G256" s="119" t="s">
        <v>127</v>
      </c>
      <c r="H256" s="119" t="s">
        <v>127</v>
      </c>
      <c r="I256" s="119" t="s">
        <v>127</v>
      </c>
      <c r="J256" s="120" t="s">
        <v>127</v>
      </c>
      <c r="K256" s="17" t="s">
        <v>15</v>
      </c>
      <c r="L256" s="17">
        <v>2</v>
      </c>
      <c r="M256" s="62">
        <v>215000</v>
      </c>
      <c r="N256" s="60">
        <f t="shared" si="165"/>
        <v>40850</v>
      </c>
      <c r="O256" s="60">
        <f t="shared" si="164"/>
        <v>255850</v>
      </c>
      <c r="P256" s="60">
        <f t="shared" si="166"/>
        <v>511700</v>
      </c>
      <c r="R256" s="17">
        <v>2</v>
      </c>
      <c r="S256" s="62">
        <v>240800</v>
      </c>
      <c r="T256" s="60">
        <f t="shared" si="167"/>
        <v>45752</v>
      </c>
      <c r="U256" s="60">
        <f t="shared" si="168"/>
        <v>286552</v>
      </c>
      <c r="V256" s="60">
        <f t="shared" si="169"/>
        <v>573104</v>
      </c>
      <c r="X256" s="17">
        <v>2</v>
      </c>
      <c r="Y256" s="62">
        <v>255248</v>
      </c>
      <c r="Z256" s="62">
        <f t="shared" si="170"/>
        <v>48497.120000000003</v>
      </c>
      <c r="AA256" s="62">
        <f t="shared" si="171"/>
        <v>303745.12</v>
      </c>
      <c r="AB256" s="62">
        <f t="shared" si="172"/>
        <v>607490.24</v>
      </c>
      <c r="AD256" s="96">
        <f t="shared" si="173"/>
        <v>255850</v>
      </c>
      <c r="AE256" s="96">
        <f t="shared" si="174"/>
        <v>282049.03999999998</v>
      </c>
      <c r="AF256" s="96">
        <f t="shared" si="175"/>
        <v>255850</v>
      </c>
      <c r="AG256" s="2" t="s">
        <v>328</v>
      </c>
    </row>
    <row r="257" spans="2:33" ht="28.5" customHeight="1">
      <c r="B257" s="19">
        <v>168</v>
      </c>
      <c r="C257" s="118" t="s">
        <v>128</v>
      </c>
      <c r="D257" s="119" t="s">
        <v>128</v>
      </c>
      <c r="E257" s="119" t="s">
        <v>128</v>
      </c>
      <c r="F257" s="119" t="s">
        <v>128</v>
      </c>
      <c r="G257" s="119" t="s">
        <v>128</v>
      </c>
      <c r="H257" s="119" t="s">
        <v>128</v>
      </c>
      <c r="I257" s="119" t="s">
        <v>128</v>
      </c>
      <c r="J257" s="120" t="s">
        <v>128</v>
      </c>
      <c r="K257" s="17" t="s">
        <v>15</v>
      </c>
      <c r="L257" s="17">
        <v>4</v>
      </c>
      <c r="M257" s="62">
        <v>215000</v>
      </c>
      <c r="N257" s="60">
        <f t="shared" si="165"/>
        <v>40850</v>
      </c>
      <c r="O257" s="60">
        <f t="shared" si="164"/>
        <v>255850</v>
      </c>
      <c r="P257" s="60">
        <f t="shared" si="166"/>
        <v>1023400</v>
      </c>
      <c r="R257" s="17">
        <v>4</v>
      </c>
      <c r="S257" s="62">
        <v>212240</v>
      </c>
      <c r="T257" s="60">
        <f t="shared" si="167"/>
        <v>40325.599999999999</v>
      </c>
      <c r="U257" s="60">
        <f t="shared" si="168"/>
        <v>252565.6</v>
      </c>
      <c r="V257" s="60">
        <f t="shared" si="169"/>
        <v>1010262.4</v>
      </c>
      <c r="X257" s="17">
        <v>4</v>
      </c>
      <c r="Y257" s="62">
        <v>224974</v>
      </c>
      <c r="Z257" s="62">
        <f t="shared" si="170"/>
        <v>42745.06</v>
      </c>
      <c r="AA257" s="62">
        <f t="shared" si="171"/>
        <v>267719.06</v>
      </c>
      <c r="AB257" s="62">
        <f t="shared" si="172"/>
        <v>1070876.24</v>
      </c>
      <c r="AD257" s="96">
        <f t="shared" si="173"/>
        <v>252565.6</v>
      </c>
      <c r="AE257" s="96">
        <f t="shared" si="174"/>
        <v>258711.55333333332</v>
      </c>
      <c r="AF257" s="96">
        <f t="shared" si="175"/>
        <v>252565.6</v>
      </c>
      <c r="AG257" s="2" t="s">
        <v>328</v>
      </c>
    </row>
    <row r="258" spans="2:33" ht="28.5" customHeight="1">
      <c r="B258" s="19">
        <v>169</v>
      </c>
      <c r="C258" s="118" t="s">
        <v>129</v>
      </c>
      <c r="D258" s="119" t="s">
        <v>129</v>
      </c>
      <c r="E258" s="119" t="s">
        <v>129</v>
      </c>
      <c r="F258" s="119" t="s">
        <v>129</v>
      </c>
      <c r="G258" s="119" t="s">
        <v>129</v>
      </c>
      <c r="H258" s="119" t="s">
        <v>129</v>
      </c>
      <c r="I258" s="119" t="s">
        <v>129</v>
      </c>
      <c r="J258" s="120" t="s">
        <v>129</v>
      </c>
      <c r="K258" s="17" t="s">
        <v>15</v>
      </c>
      <c r="L258" s="17">
        <v>1</v>
      </c>
      <c r="M258" s="62">
        <v>680000</v>
      </c>
      <c r="N258" s="60">
        <f t="shared" si="165"/>
        <v>129200</v>
      </c>
      <c r="O258" s="60">
        <f t="shared" si="164"/>
        <v>809200</v>
      </c>
      <c r="P258" s="60">
        <f t="shared" si="166"/>
        <v>809200</v>
      </c>
      <c r="R258" s="17">
        <v>1</v>
      </c>
      <c r="S258" s="62">
        <v>761600</v>
      </c>
      <c r="T258" s="60">
        <f t="shared" si="167"/>
        <v>144704</v>
      </c>
      <c r="U258" s="60">
        <f t="shared" si="168"/>
        <v>906304</v>
      </c>
      <c r="V258" s="60">
        <f t="shared" si="169"/>
        <v>906304</v>
      </c>
      <c r="X258" s="17">
        <v>1</v>
      </c>
      <c r="Y258" s="62">
        <v>807296</v>
      </c>
      <c r="Z258" s="62">
        <f t="shared" si="170"/>
        <v>153386.23999999999</v>
      </c>
      <c r="AA258" s="62">
        <f t="shared" si="171"/>
        <v>960682.24</v>
      </c>
      <c r="AB258" s="62">
        <f t="shared" si="172"/>
        <v>960682.24</v>
      </c>
      <c r="AD258" s="96">
        <f t="shared" si="173"/>
        <v>809200</v>
      </c>
      <c r="AE258" s="96">
        <f t="shared" si="174"/>
        <v>892062.08000000007</v>
      </c>
      <c r="AF258" s="96">
        <f t="shared" si="175"/>
        <v>809200</v>
      </c>
      <c r="AG258" s="2" t="s">
        <v>328</v>
      </c>
    </row>
    <row r="259" spans="2:33" ht="28.5" customHeight="1">
      <c r="B259" s="19">
        <v>170</v>
      </c>
      <c r="C259" s="118" t="s">
        <v>130</v>
      </c>
      <c r="D259" s="119" t="s">
        <v>130</v>
      </c>
      <c r="E259" s="119" t="s">
        <v>130</v>
      </c>
      <c r="F259" s="119" t="s">
        <v>130</v>
      </c>
      <c r="G259" s="119" t="s">
        <v>130</v>
      </c>
      <c r="H259" s="119" t="s">
        <v>130</v>
      </c>
      <c r="I259" s="119" t="s">
        <v>130</v>
      </c>
      <c r="J259" s="120" t="s">
        <v>130</v>
      </c>
      <c r="K259" s="17" t="s">
        <v>15</v>
      </c>
      <c r="L259" s="17">
        <v>1</v>
      </c>
      <c r="M259" s="62">
        <v>1985000</v>
      </c>
      <c r="N259" s="60">
        <f t="shared" si="165"/>
        <v>377150</v>
      </c>
      <c r="O259" s="60">
        <f t="shared" si="164"/>
        <v>2362150</v>
      </c>
      <c r="P259" s="60">
        <f t="shared" si="166"/>
        <v>2362150</v>
      </c>
      <c r="R259" s="17">
        <v>1</v>
      </c>
      <c r="S259" s="62">
        <v>408800</v>
      </c>
      <c r="T259" s="60">
        <f t="shared" si="167"/>
        <v>77672</v>
      </c>
      <c r="U259" s="60">
        <f t="shared" si="168"/>
        <v>486472</v>
      </c>
      <c r="V259" s="60">
        <f t="shared" si="169"/>
        <v>486472</v>
      </c>
      <c r="X259" s="17">
        <v>1</v>
      </c>
      <c r="Y259" s="62">
        <v>433328</v>
      </c>
      <c r="Z259" s="62">
        <f t="shared" si="170"/>
        <v>82332.320000000007</v>
      </c>
      <c r="AA259" s="62">
        <f t="shared" si="171"/>
        <v>515660.32</v>
      </c>
      <c r="AB259" s="62">
        <f t="shared" si="172"/>
        <v>515660.32</v>
      </c>
      <c r="AD259" s="96">
        <f t="shared" si="173"/>
        <v>486472</v>
      </c>
      <c r="AE259" s="96">
        <f t="shared" si="174"/>
        <v>1121427.44</v>
      </c>
      <c r="AF259" s="96">
        <f t="shared" si="175"/>
        <v>486472</v>
      </c>
      <c r="AG259" s="2" t="s">
        <v>328</v>
      </c>
    </row>
    <row r="260" spans="2:33" ht="28.5" customHeight="1">
      <c r="B260" s="19">
        <v>171</v>
      </c>
      <c r="C260" s="118" t="s">
        <v>131</v>
      </c>
      <c r="D260" s="119" t="s">
        <v>131</v>
      </c>
      <c r="E260" s="119" t="s">
        <v>131</v>
      </c>
      <c r="F260" s="119" t="s">
        <v>131</v>
      </c>
      <c r="G260" s="119" t="s">
        <v>131</v>
      </c>
      <c r="H260" s="119" t="s">
        <v>131</v>
      </c>
      <c r="I260" s="119" t="s">
        <v>131</v>
      </c>
      <c r="J260" s="120" t="s">
        <v>131</v>
      </c>
      <c r="K260" s="17" t="s">
        <v>15</v>
      </c>
      <c r="L260" s="17">
        <v>1</v>
      </c>
      <c r="M260" s="62">
        <v>315600</v>
      </c>
      <c r="N260" s="60">
        <f t="shared" si="165"/>
        <v>59964</v>
      </c>
      <c r="O260" s="60">
        <f t="shared" si="164"/>
        <v>375564</v>
      </c>
      <c r="P260" s="60">
        <f t="shared" si="166"/>
        <v>375564</v>
      </c>
      <c r="R260" s="17">
        <v>1</v>
      </c>
      <c r="S260" s="62">
        <v>353472</v>
      </c>
      <c r="T260" s="60">
        <f t="shared" si="167"/>
        <v>67159.680000000008</v>
      </c>
      <c r="U260" s="60">
        <f t="shared" si="168"/>
        <v>420631.68</v>
      </c>
      <c r="V260" s="60">
        <f t="shared" si="169"/>
        <v>420631.68</v>
      </c>
      <c r="X260" s="17">
        <v>1</v>
      </c>
      <c r="Y260" s="62">
        <v>374680</v>
      </c>
      <c r="Z260" s="62">
        <f t="shared" si="170"/>
        <v>71189.2</v>
      </c>
      <c r="AA260" s="62">
        <f t="shared" si="171"/>
        <v>445869.2</v>
      </c>
      <c r="AB260" s="62">
        <f t="shared" si="172"/>
        <v>445869.2</v>
      </c>
      <c r="AD260" s="96">
        <f t="shared" si="173"/>
        <v>375564</v>
      </c>
      <c r="AE260" s="96">
        <f t="shared" si="174"/>
        <v>414021.62666666665</v>
      </c>
      <c r="AF260" s="96">
        <f t="shared" si="175"/>
        <v>375564</v>
      </c>
      <c r="AG260" s="2" t="s">
        <v>328</v>
      </c>
    </row>
    <row r="261" spans="2:33" ht="28.5" customHeight="1">
      <c r="B261" s="19">
        <v>172</v>
      </c>
      <c r="C261" s="118" t="s">
        <v>218</v>
      </c>
      <c r="D261" s="119" t="s">
        <v>218</v>
      </c>
      <c r="E261" s="119" t="s">
        <v>218</v>
      </c>
      <c r="F261" s="119" t="s">
        <v>218</v>
      </c>
      <c r="G261" s="119" t="s">
        <v>218</v>
      </c>
      <c r="H261" s="119" t="s">
        <v>218</v>
      </c>
      <c r="I261" s="119" t="s">
        <v>218</v>
      </c>
      <c r="J261" s="120" t="s">
        <v>218</v>
      </c>
      <c r="K261" s="17" t="s">
        <v>40</v>
      </c>
      <c r="L261" s="17">
        <v>1</v>
      </c>
      <c r="M261" s="62">
        <v>810000</v>
      </c>
      <c r="N261" s="60">
        <f t="shared" si="165"/>
        <v>153900</v>
      </c>
      <c r="O261" s="60">
        <f t="shared" si="164"/>
        <v>963900</v>
      </c>
      <c r="P261" s="60">
        <f t="shared" si="166"/>
        <v>963900</v>
      </c>
      <c r="R261" s="17">
        <v>1</v>
      </c>
      <c r="S261" s="62">
        <v>907200</v>
      </c>
      <c r="T261" s="60">
        <f t="shared" si="167"/>
        <v>172368</v>
      </c>
      <c r="U261" s="60">
        <f t="shared" si="168"/>
        <v>1079568</v>
      </c>
      <c r="V261" s="60">
        <f t="shared" si="169"/>
        <v>1079568</v>
      </c>
      <c r="X261" s="17">
        <v>1</v>
      </c>
      <c r="Y261" s="62">
        <v>961632</v>
      </c>
      <c r="Z261" s="62">
        <f t="shared" si="170"/>
        <v>182710.08000000002</v>
      </c>
      <c r="AA261" s="62">
        <f t="shared" si="171"/>
        <v>1144342.08</v>
      </c>
      <c r="AB261" s="62">
        <f t="shared" si="172"/>
        <v>1144342.08</v>
      </c>
      <c r="AD261" s="96">
        <f t="shared" si="173"/>
        <v>963900</v>
      </c>
      <c r="AE261" s="96">
        <f t="shared" si="174"/>
        <v>1062603.3600000001</v>
      </c>
      <c r="AF261" s="96">
        <f t="shared" si="175"/>
        <v>963900</v>
      </c>
      <c r="AG261" s="2" t="s">
        <v>328</v>
      </c>
    </row>
    <row r="262" spans="2:33" ht="28.5" customHeight="1">
      <c r="B262" s="19">
        <v>173</v>
      </c>
      <c r="C262" s="118" t="s">
        <v>132</v>
      </c>
      <c r="D262" s="119" t="s">
        <v>132</v>
      </c>
      <c r="E262" s="119" t="s">
        <v>132</v>
      </c>
      <c r="F262" s="119" t="s">
        <v>132</v>
      </c>
      <c r="G262" s="119" t="s">
        <v>132</v>
      </c>
      <c r="H262" s="119" t="s">
        <v>132</v>
      </c>
      <c r="I262" s="119" t="s">
        <v>132</v>
      </c>
      <c r="J262" s="120" t="s">
        <v>132</v>
      </c>
      <c r="K262" s="17" t="s">
        <v>15</v>
      </c>
      <c r="L262" s="17">
        <v>2</v>
      </c>
      <c r="M262" s="62">
        <v>186900</v>
      </c>
      <c r="N262" s="60">
        <f t="shared" si="165"/>
        <v>35511</v>
      </c>
      <c r="O262" s="60">
        <f t="shared" si="164"/>
        <v>222411</v>
      </c>
      <c r="P262" s="60">
        <f t="shared" si="166"/>
        <v>444822</v>
      </c>
      <c r="R262" s="17">
        <v>2</v>
      </c>
      <c r="S262" s="62">
        <v>209328</v>
      </c>
      <c r="T262" s="60">
        <f t="shared" si="167"/>
        <v>39772.32</v>
      </c>
      <c r="U262" s="60">
        <f t="shared" si="168"/>
        <v>249100.32</v>
      </c>
      <c r="V262" s="60">
        <f t="shared" si="169"/>
        <v>498200.64</v>
      </c>
      <c r="X262" s="17">
        <v>2</v>
      </c>
      <c r="Y262" s="62">
        <v>221888</v>
      </c>
      <c r="Z262" s="62">
        <f t="shared" si="170"/>
        <v>42158.720000000001</v>
      </c>
      <c r="AA262" s="62">
        <f t="shared" si="171"/>
        <v>264046.71999999997</v>
      </c>
      <c r="AB262" s="62">
        <f t="shared" si="172"/>
        <v>528093.43999999994</v>
      </c>
      <c r="AD262" s="96">
        <f t="shared" si="173"/>
        <v>222411</v>
      </c>
      <c r="AE262" s="96">
        <f t="shared" si="174"/>
        <v>245186.01333333334</v>
      </c>
      <c r="AF262" s="96">
        <f t="shared" si="175"/>
        <v>222411</v>
      </c>
      <c r="AG262" s="2" t="s">
        <v>328</v>
      </c>
    </row>
    <row r="263" spans="2:33" ht="28.5" customHeight="1">
      <c r="B263" s="19">
        <v>174</v>
      </c>
      <c r="C263" s="118" t="s">
        <v>133</v>
      </c>
      <c r="D263" s="119" t="s">
        <v>133</v>
      </c>
      <c r="E263" s="119" t="s">
        <v>133</v>
      </c>
      <c r="F263" s="119" t="s">
        <v>133</v>
      </c>
      <c r="G263" s="119" t="s">
        <v>133</v>
      </c>
      <c r="H263" s="119" t="s">
        <v>133</v>
      </c>
      <c r="I263" s="119" t="s">
        <v>133</v>
      </c>
      <c r="J263" s="120" t="s">
        <v>133</v>
      </c>
      <c r="K263" s="17" t="s">
        <v>15</v>
      </c>
      <c r="L263" s="17">
        <v>2</v>
      </c>
      <c r="M263" s="62">
        <v>165800</v>
      </c>
      <c r="N263" s="60">
        <f t="shared" si="165"/>
        <v>31502</v>
      </c>
      <c r="O263" s="60">
        <f t="shared" si="164"/>
        <v>197302</v>
      </c>
      <c r="P263" s="60">
        <f t="shared" si="166"/>
        <v>394604</v>
      </c>
      <c r="R263" s="17">
        <v>2</v>
      </c>
      <c r="S263" s="62">
        <v>185696</v>
      </c>
      <c r="T263" s="60">
        <f t="shared" si="167"/>
        <v>35282.239999999998</v>
      </c>
      <c r="U263" s="60">
        <f t="shared" si="168"/>
        <v>220978.24</v>
      </c>
      <c r="V263" s="60">
        <f t="shared" si="169"/>
        <v>441956.48</v>
      </c>
      <c r="X263" s="17">
        <v>2</v>
      </c>
      <c r="Y263" s="62">
        <v>196838</v>
      </c>
      <c r="Z263" s="62">
        <f t="shared" si="170"/>
        <v>37399.22</v>
      </c>
      <c r="AA263" s="62">
        <f t="shared" si="171"/>
        <v>234237.22</v>
      </c>
      <c r="AB263" s="62">
        <f t="shared" si="172"/>
        <v>468474.44</v>
      </c>
      <c r="AD263" s="96">
        <f t="shared" si="173"/>
        <v>197302</v>
      </c>
      <c r="AE263" s="96">
        <f t="shared" si="174"/>
        <v>217505.81999999998</v>
      </c>
      <c r="AF263" s="96">
        <f t="shared" si="175"/>
        <v>197302</v>
      </c>
      <c r="AG263" s="2" t="s">
        <v>328</v>
      </c>
    </row>
    <row r="264" spans="2:33" ht="28.5" customHeight="1">
      <c r="B264" s="19">
        <v>175</v>
      </c>
      <c r="C264" s="118" t="s">
        <v>134</v>
      </c>
      <c r="D264" s="119" t="s">
        <v>134</v>
      </c>
      <c r="E264" s="119" t="s">
        <v>134</v>
      </c>
      <c r="F264" s="119" t="s">
        <v>134</v>
      </c>
      <c r="G264" s="119" t="s">
        <v>134</v>
      </c>
      <c r="H264" s="119" t="s">
        <v>134</v>
      </c>
      <c r="I264" s="119" t="s">
        <v>134</v>
      </c>
      <c r="J264" s="120" t="s">
        <v>134</v>
      </c>
      <c r="K264" s="17" t="s">
        <v>15</v>
      </c>
      <c r="L264" s="17">
        <v>2</v>
      </c>
      <c r="M264" s="62">
        <v>11500</v>
      </c>
      <c r="N264" s="60">
        <f t="shared" si="165"/>
        <v>2185</v>
      </c>
      <c r="O264" s="60">
        <f t="shared" si="164"/>
        <v>13685</v>
      </c>
      <c r="P264" s="60">
        <f t="shared" si="166"/>
        <v>27370</v>
      </c>
      <c r="R264" s="17">
        <v>2</v>
      </c>
      <c r="S264" s="62">
        <v>12880</v>
      </c>
      <c r="T264" s="60">
        <f t="shared" si="167"/>
        <v>2447.1999999999998</v>
      </c>
      <c r="U264" s="60">
        <f t="shared" si="168"/>
        <v>15327.2</v>
      </c>
      <c r="V264" s="60">
        <f t="shared" si="169"/>
        <v>30654.400000000001</v>
      </c>
      <c r="X264" s="17">
        <v>2</v>
      </c>
      <c r="Y264" s="62">
        <v>13653</v>
      </c>
      <c r="Z264" s="62">
        <f t="shared" si="170"/>
        <v>2594.0700000000002</v>
      </c>
      <c r="AA264" s="62">
        <f t="shared" si="171"/>
        <v>16247.07</v>
      </c>
      <c r="AB264" s="62">
        <f t="shared" si="172"/>
        <v>32494.14</v>
      </c>
      <c r="AD264" s="96">
        <f t="shared" si="173"/>
        <v>13685</v>
      </c>
      <c r="AE264" s="96">
        <f t="shared" si="174"/>
        <v>15086.423333333334</v>
      </c>
      <c r="AF264" s="96">
        <f t="shared" si="175"/>
        <v>13685</v>
      </c>
      <c r="AG264" s="2" t="s">
        <v>328</v>
      </c>
    </row>
    <row r="265" spans="2:33" ht="28.5" customHeight="1">
      <c r="B265" s="19">
        <v>176</v>
      </c>
      <c r="C265" s="118" t="s">
        <v>135</v>
      </c>
      <c r="D265" s="119" t="s">
        <v>135</v>
      </c>
      <c r="E265" s="119" t="s">
        <v>135</v>
      </c>
      <c r="F265" s="119" t="s">
        <v>135</v>
      </c>
      <c r="G265" s="119" t="s">
        <v>135</v>
      </c>
      <c r="H265" s="119" t="s">
        <v>135</v>
      </c>
      <c r="I265" s="119" t="s">
        <v>135</v>
      </c>
      <c r="J265" s="120" t="s">
        <v>135</v>
      </c>
      <c r="K265" s="17" t="s">
        <v>15</v>
      </c>
      <c r="L265" s="17">
        <v>1</v>
      </c>
      <c r="M265" s="62">
        <v>205600</v>
      </c>
      <c r="N265" s="62">
        <f t="shared" si="165"/>
        <v>39064</v>
      </c>
      <c r="O265" s="60">
        <f t="shared" si="164"/>
        <v>244664</v>
      </c>
      <c r="P265" s="60">
        <f t="shared" si="166"/>
        <v>244664</v>
      </c>
      <c r="R265" s="17">
        <v>1</v>
      </c>
      <c r="S265" s="62">
        <v>230272</v>
      </c>
      <c r="T265" s="60">
        <f t="shared" si="167"/>
        <v>43751.68</v>
      </c>
      <c r="U265" s="60">
        <f t="shared" si="168"/>
        <v>274023.67999999999</v>
      </c>
      <c r="V265" s="60">
        <f t="shared" si="169"/>
        <v>274023.67999999999</v>
      </c>
      <c r="X265" s="17">
        <v>1</v>
      </c>
      <c r="Y265" s="62">
        <v>244088</v>
      </c>
      <c r="Z265" s="62">
        <f t="shared" si="170"/>
        <v>46376.72</v>
      </c>
      <c r="AA265" s="62">
        <f t="shared" si="171"/>
        <v>290464.71999999997</v>
      </c>
      <c r="AB265" s="62">
        <f t="shared" si="172"/>
        <v>290464.71999999997</v>
      </c>
      <c r="AD265" s="96">
        <f t="shared" si="173"/>
        <v>244664</v>
      </c>
      <c r="AE265" s="96">
        <f t="shared" si="174"/>
        <v>269717.46666666662</v>
      </c>
      <c r="AF265" s="96">
        <f t="shared" si="175"/>
        <v>244664</v>
      </c>
      <c r="AG265" s="2" t="s">
        <v>328</v>
      </c>
    </row>
    <row r="266" spans="2:33" s="5" customFormat="1" ht="28.5" customHeight="1">
      <c r="B266" s="19">
        <v>177</v>
      </c>
      <c r="C266" s="118" t="s">
        <v>136</v>
      </c>
      <c r="D266" s="119" t="s">
        <v>136</v>
      </c>
      <c r="E266" s="119" t="s">
        <v>136</v>
      </c>
      <c r="F266" s="119" t="s">
        <v>136</v>
      </c>
      <c r="G266" s="119" t="s">
        <v>136</v>
      </c>
      <c r="H266" s="119" t="s">
        <v>136</v>
      </c>
      <c r="I266" s="119" t="s">
        <v>136</v>
      </c>
      <c r="J266" s="120" t="s">
        <v>136</v>
      </c>
      <c r="K266" s="17" t="s">
        <v>15</v>
      </c>
      <c r="L266" s="17">
        <v>2</v>
      </c>
      <c r="M266" s="62">
        <v>165800</v>
      </c>
      <c r="N266" s="62">
        <f t="shared" si="165"/>
        <v>31502</v>
      </c>
      <c r="O266" s="60">
        <f t="shared" si="164"/>
        <v>197302</v>
      </c>
      <c r="P266" s="60">
        <f t="shared" si="166"/>
        <v>394604</v>
      </c>
      <c r="Q266" s="2"/>
      <c r="R266" s="17">
        <v>2</v>
      </c>
      <c r="S266" s="62">
        <v>185696</v>
      </c>
      <c r="T266" s="60">
        <f t="shared" si="167"/>
        <v>35282.239999999998</v>
      </c>
      <c r="U266" s="60">
        <f t="shared" si="168"/>
        <v>220978.24</v>
      </c>
      <c r="V266" s="60">
        <f t="shared" si="169"/>
        <v>441956.48</v>
      </c>
      <c r="W266" s="2"/>
      <c r="X266" s="17">
        <v>2</v>
      </c>
      <c r="Y266" s="62">
        <v>196838</v>
      </c>
      <c r="Z266" s="62">
        <f t="shared" si="170"/>
        <v>37399.22</v>
      </c>
      <c r="AA266" s="62">
        <f t="shared" si="171"/>
        <v>234237.22</v>
      </c>
      <c r="AB266" s="62">
        <f t="shared" si="172"/>
        <v>468474.44</v>
      </c>
      <c r="AD266" s="96">
        <f t="shared" si="173"/>
        <v>197302</v>
      </c>
      <c r="AE266" s="96">
        <f t="shared" si="174"/>
        <v>217505.81999999998</v>
      </c>
      <c r="AF266" s="96">
        <f t="shared" si="175"/>
        <v>197302</v>
      </c>
      <c r="AG266" s="2" t="s">
        <v>328</v>
      </c>
    </row>
    <row r="267" spans="2:33" s="5" customFormat="1" ht="28.5" customHeight="1">
      <c r="B267" s="19">
        <v>178</v>
      </c>
      <c r="C267" s="118" t="s">
        <v>137</v>
      </c>
      <c r="D267" s="119" t="s">
        <v>137</v>
      </c>
      <c r="E267" s="119" t="s">
        <v>137</v>
      </c>
      <c r="F267" s="119" t="s">
        <v>137</v>
      </c>
      <c r="G267" s="119" t="s">
        <v>137</v>
      </c>
      <c r="H267" s="119" t="s">
        <v>137</v>
      </c>
      <c r="I267" s="119" t="s">
        <v>137</v>
      </c>
      <c r="J267" s="120" t="s">
        <v>137</v>
      </c>
      <c r="K267" s="17" t="s">
        <v>15</v>
      </c>
      <c r="L267" s="17">
        <v>1</v>
      </c>
      <c r="M267" s="62">
        <v>320000</v>
      </c>
      <c r="N267" s="62">
        <f t="shared" si="165"/>
        <v>60800</v>
      </c>
      <c r="O267" s="60">
        <f t="shared" si="164"/>
        <v>380800</v>
      </c>
      <c r="P267" s="60">
        <f t="shared" si="166"/>
        <v>380800</v>
      </c>
      <c r="Q267" s="2"/>
      <c r="R267" s="17">
        <v>1</v>
      </c>
      <c r="S267" s="62">
        <v>358400</v>
      </c>
      <c r="T267" s="60">
        <f t="shared" si="167"/>
        <v>68096</v>
      </c>
      <c r="U267" s="60">
        <f t="shared" si="168"/>
        <v>426496</v>
      </c>
      <c r="V267" s="60">
        <f t="shared" si="169"/>
        <v>426496</v>
      </c>
      <c r="W267" s="2"/>
      <c r="X267" s="17">
        <v>1</v>
      </c>
      <c r="Y267" s="62">
        <v>379904</v>
      </c>
      <c r="Z267" s="62">
        <f t="shared" si="170"/>
        <v>72181.759999999995</v>
      </c>
      <c r="AA267" s="62">
        <f t="shared" si="171"/>
        <v>452085.76000000001</v>
      </c>
      <c r="AB267" s="62">
        <f t="shared" si="172"/>
        <v>452085.76000000001</v>
      </c>
      <c r="AD267" s="96">
        <f t="shared" si="173"/>
        <v>380800</v>
      </c>
      <c r="AE267" s="96">
        <f t="shared" si="174"/>
        <v>419793.91999999998</v>
      </c>
      <c r="AF267" s="96">
        <f t="shared" si="175"/>
        <v>380800</v>
      </c>
      <c r="AG267" s="2" t="s">
        <v>328</v>
      </c>
    </row>
    <row r="268" spans="2:33" s="5" customFormat="1" ht="28.5" customHeight="1">
      <c r="B268" s="19">
        <v>179</v>
      </c>
      <c r="C268" s="118" t="s">
        <v>138</v>
      </c>
      <c r="D268" s="119" t="s">
        <v>138</v>
      </c>
      <c r="E268" s="119" t="s">
        <v>138</v>
      </c>
      <c r="F268" s="119" t="s">
        <v>138</v>
      </c>
      <c r="G268" s="119" t="s">
        <v>138</v>
      </c>
      <c r="H268" s="119" t="s">
        <v>138</v>
      </c>
      <c r="I268" s="119" t="s">
        <v>138</v>
      </c>
      <c r="J268" s="120" t="s">
        <v>138</v>
      </c>
      <c r="K268" s="17" t="s">
        <v>15</v>
      </c>
      <c r="L268" s="17">
        <v>4</v>
      </c>
      <c r="M268" s="62">
        <v>189500</v>
      </c>
      <c r="N268" s="62">
        <f t="shared" si="165"/>
        <v>36005</v>
      </c>
      <c r="O268" s="60">
        <f t="shared" si="164"/>
        <v>225505</v>
      </c>
      <c r="P268" s="60">
        <f t="shared" si="166"/>
        <v>902020</v>
      </c>
      <c r="Q268" s="2"/>
      <c r="R268" s="17">
        <v>4</v>
      </c>
      <c r="S268" s="62">
        <v>212240</v>
      </c>
      <c r="T268" s="60">
        <f t="shared" si="167"/>
        <v>40325.599999999999</v>
      </c>
      <c r="U268" s="60">
        <f t="shared" si="168"/>
        <v>252565.6</v>
      </c>
      <c r="V268" s="60">
        <f t="shared" si="169"/>
        <v>1010262.4</v>
      </c>
      <c r="W268" s="2"/>
      <c r="X268" s="17">
        <v>4</v>
      </c>
      <c r="Y268" s="62">
        <v>224974</v>
      </c>
      <c r="Z268" s="62">
        <f t="shared" si="170"/>
        <v>42745.06</v>
      </c>
      <c r="AA268" s="62">
        <f t="shared" si="171"/>
        <v>267719.06</v>
      </c>
      <c r="AB268" s="62">
        <f t="shared" si="172"/>
        <v>1070876.24</v>
      </c>
      <c r="AD268" s="96">
        <f t="shared" si="173"/>
        <v>225505</v>
      </c>
      <c r="AE268" s="96">
        <f t="shared" si="174"/>
        <v>248596.55333333332</v>
      </c>
      <c r="AF268" s="96">
        <f t="shared" si="175"/>
        <v>225505</v>
      </c>
      <c r="AG268" s="2" t="s">
        <v>328</v>
      </c>
    </row>
    <row r="269" spans="2:33" s="5" customFormat="1" ht="28.5" customHeight="1">
      <c r="B269" s="19">
        <v>180</v>
      </c>
      <c r="C269" s="118" t="s">
        <v>139</v>
      </c>
      <c r="D269" s="119" t="s">
        <v>139</v>
      </c>
      <c r="E269" s="119" t="s">
        <v>139</v>
      </c>
      <c r="F269" s="119" t="s">
        <v>139</v>
      </c>
      <c r="G269" s="119" t="s">
        <v>139</v>
      </c>
      <c r="H269" s="119" t="s">
        <v>139</v>
      </c>
      <c r="I269" s="119" t="s">
        <v>139</v>
      </c>
      <c r="J269" s="120" t="s">
        <v>139</v>
      </c>
      <c r="K269" s="17" t="s">
        <v>15</v>
      </c>
      <c r="L269" s="17">
        <v>1</v>
      </c>
      <c r="M269" s="62">
        <v>365000</v>
      </c>
      <c r="N269" s="62">
        <f t="shared" si="165"/>
        <v>69350</v>
      </c>
      <c r="O269" s="60">
        <f t="shared" si="164"/>
        <v>434350</v>
      </c>
      <c r="P269" s="60">
        <f t="shared" si="166"/>
        <v>434350</v>
      </c>
      <c r="Q269" s="2"/>
      <c r="R269" s="17">
        <v>1</v>
      </c>
      <c r="S269" s="62">
        <v>408800</v>
      </c>
      <c r="T269" s="60">
        <f t="shared" si="167"/>
        <v>77672</v>
      </c>
      <c r="U269" s="60">
        <f t="shared" si="168"/>
        <v>486472</v>
      </c>
      <c r="V269" s="60">
        <f t="shared" si="169"/>
        <v>486472</v>
      </c>
      <c r="W269" s="2"/>
      <c r="X269" s="17">
        <v>1</v>
      </c>
      <c r="Y269" s="62">
        <v>433328</v>
      </c>
      <c r="Z269" s="62">
        <f t="shared" si="170"/>
        <v>82332.320000000007</v>
      </c>
      <c r="AA269" s="62">
        <f t="shared" si="171"/>
        <v>515660.32</v>
      </c>
      <c r="AB269" s="62">
        <f t="shared" si="172"/>
        <v>515660.32</v>
      </c>
      <c r="AD269" s="96">
        <f t="shared" si="173"/>
        <v>434350</v>
      </c>
      <c r="AE269" s="96">
        <f t="shared" si="174"/>
        <v>478827.44</v>
      </c>
      <c r="AF269" s="96">
        <f t="shared" si="175"/>
        <v>434350</v>
      </c>
      <c r="AG269" s="2" t="s">
        <v>328</v>
      </c>
    </row>
    <row r="270" spans="2:33" s="5" customFormat="1" ht="28.5" customHeight="1">
      <c r="B270" s="19">
        <v>181</v>
      </c>
      <c r="C270" s="118" t="s">
        <v>140</v>
      </c>
      <c r="D270" s="119" t="s">
        <v>140</v>
      </c>
      <c r="E270" s="119" t="s">
        <v>140</v>
      </c>
      <c r="F270" s="119" t="s">
        <v>140</v>
      </c>
      <c r="G270" s="119" t="s">
        <v>140</v>
      </c>
      <c r="H270" s="119" t="s">
        <v>140</v>
      </c>
      <c r="I270" s="119" t="s">
        <v>140</v>
      </c>
      <c r="J270" s="120" t="s">
        <v>140</v>
      </c>
      <c r="K270" s="17" t="s">
        <v>15</v>
      </c>
      <c r="L270" s="17">
        <v>1</v>
      </c>
      <c r="M270" s="62">
        <v>216500</v>
      </c>
      <c r="N270" s="62">
        <f t="shared" si="165"/>
        <v>41135</v>
      </c>
      <c r="O270" s="60">
        <f t="shared" si="164"/>
        <v>257635</v>
      </c>
      <c r="P270" s="60">
        <f t="shared" si="166"/>
        <v>257635</v>
      </c>
      <c r="Q270" s="2"/>
      <c r="R270" s="17">
        <v>1</v>
      </c>
      <c r="S270" s="62">
        <v>242480</v>
      </c>
      <c r="T270" s="60">
        <f t="shared" si="167"/>
        <v>46071.199999999997</v>
      </c>
      <c r="U270" s="60">
        <f t="shared" si="168"/>
        <v>288551.2</v>
      </c>
      <c r="V270" s="60">
        <f t="shared" si="169"/>
        <v>288551.2</v>
      </c>
      <c r="W270" s="2"/>
      <c r="X270" s="17">
        <v>1</v>
      </c>
      <c r="Y270" s="62">
        <v>257029</v>
      </c>
      <c r="Z270" s="62">
        <f t="shared" si="170"/>
        <v>48835.51</v>
      </c>
      <c r="AA270" s="62">
        <f t="shared" si="171"/>
        <v>305864.51</v>
      </c>
      <c r="AB270" s="62">
        <f t="shared" si="172"/>
        <v>305864.51</v>
      </c>
      <c r="AD270" s="96">
        <f t="shared" si="173"/>
        <v>257635</v>
      </c>
      <c r="AE270" s="96">
        <f t="shared" si="174"/>
        <v>284016.90333333332</v>
      </c>
      <c r="AF270" s="96">
        <f t="shared" si="175"/>
        <v>257635</v>
      </c>
      <c r="AG270" s="2" t="s">
        <v>328</v>
      </c>
    </row>
    <row r="271" spans="2:33" s="5" customFormat="1" ht="28.5" customHeight="1">
      <c r="B271" s="19">
        <v>182</v>
      </c>
      <c r="C271" s="118" t="s">
        <v>141</v>
      </c>
      <c r="D271" s="119" t="s">
        <v>141</v>
      </c>
      <c r="E271" s="119" t="s">
        <v>141</v>
      </c>
      <c r="F271" s="119" t="s">
        <v>141</v>
      </c>
      <c r="G271" s="119" t="s">
        <v>141</v>
      </c>
      <c r="H271" s="119" t="s">
        <v>141</v>
      </c>
      <c r="I271" s="119" t="s">
        <v>141</v>
      </c>
      <c r="J271" s="120" t="s">
        <v>141</v>
      </c>
      <c r="K271" s="17" t="s">
        <v>15</v>
      </c>
      <c r="L271" s="17">
        <v>10</v>
      </c>
      <c r="M271" s="64">
        <v>59800</v>
      </c>
      <c r="N271" s="60">
        <f t="shared" si="165"/>
        <v>11362</v>
      </c>
      <c r="O271" s="60">
        <f t="shared" si="164"/>
        <v>71162</v>
      </c>
      <c r="P271" s="60">
        <f t="shared" si="166"/>
        <v>711620</v>
      </c>
      <c r="Q271" s="2"/>
      <c r="R271" s="17">
        <v>10</v>
      </c>
      <c r="S271" s="62">
        <v>63616</v>
      </c>
      <c r="T271" s="60">
        <f t="shared" si="167"/>
        <v>12087.04</v>
      </c>
      <c r="U271" s="60">
        <f t="shared" si="168"/>
        <v>75703.040000000008</v>
      </c>
      <c r="V271" s="60">
        <f t="shared" si="169"/>
        <v>757030.40000000014</v>
      </c>
      <c r="W271" s="2"/>
      <c r="X271" s="17">
        <v>10</v>
      </c>
      <c r="Y271" s="62">
        <v>67433</v>
      </c>
      <c r="Z271" s="62">
        <f t="shared" si="170"/>
        <v>12812.27</v>
      </c>
      <c r="AA271" s="62">
        <f t="shared" si="171"/>
        <v>80245.27</v>
      </c>
      <c r="AB271" s="62">
        <f t="shared" si="172"/>
        <v>802452.70000000007</v>
      </c>
      <c r="AD271" s="96">
        <f t="shared" si="173"/>
        <v>71162</v>
      </c>
      <c r="AE271" s="96">
        <f t="shared" si="174"/>
        <v>75703.436666666661</v>
      </c>
      <c r="AF271" s="96">
        <f t="shared" si="175"/>
        <v>71162</v>
      </c>
      <c r="AG271" s="2" t="s">
        <v>328</v>
      </c>
    </row>
    <row r="272" spans="2:33" s="5" customFormat="1" ht="28.5" customHeight="1">
      <c r="B272" s="19">
        <v>183</v>
      </c>
      <c r="C272" s="118" t="s">
        <v>142</v>
      </c>
      <c r="D272" s="119" t="s">
        <v>142</v>
      </c>
      <c r="E272" s="119" t="s">
        <v>142</v>
      </c>
      <c r="F272" s="119" t="s">
        <v>142</v>
      </c>
      <c r="G272" s="119" t="s">
        <v>142</v>
      </c>
      <c r="H272" s="119" t="s">
        <v>142</v>
      </c>
      <c r="I272" s="119" t="s">
        <v>142</v>
      </c>
      <c r="J272" s="120" t="s">
        <v>142</v>
      </c>
      <c r="K272" s="17" t="s">
        <v>15</v>
      </c>
      <c r="L272" s="17">
        <v>1</v>
      </c>
      <c r="M272" s="64">
        <v>59800</v>
      </c>
      <c r="N272" s="62">
        <f t="shared" si="165"/>
        <v>11362</v>
      </c>
      <c r="O272" s="60">
        <f t="shared" si="164"/>
        <v>71162</v>
      </c>
      <c r="P272" s="60">
        <f t="shared" si="166"/>
        <v>71162</v>
      </c>
      <c r="Q272" s="2"/>
      <c r="R272" s="17">
        <v>1</v>
      </c>
      <c r="S272" s="62">
        <v>2643200</v>
      </c>
      <c r="T272" s="60">
        <f t="shared" si="167"/>
        <v>502208</v>
      </c>
      <c r="U272" s="60">
        <f t="shared" si="168"/>
        <v>3145408</v>
      </c>
      <c r="V272" s="60">
        <f t="shared" si="169"/>
        <v>3145408</v>
      </c>
      <c r="W272" s="2"/>
      <c r="X272" s="17">
        <v>1</v>
      </c>
      <c r="Y272" s="62">
        <v>2801792</v>
      </c>
      <c r="Z272" s="62">
        <f t="shared" si="170"/>
        <v>532340.47999999998</v>
      </c>
      <c r="AA272" s="62">
        <f t="shared" si="171"/>
        <v>3334132.48</v>
      </c>
      <c r="AB272" s="62">
        <f t="shared" si="172"/>
        <v>3334132.48</v>
      </c>
      <c r="AD272" s="96">
        <f t="shared" si="173"/>
        <v>71162</v>
      </c>
      <c r="AE272" s="96">
        <f t="shared" si="174"/>
        <v>2183567.4933333336</v>
      </c>
      <c r="AF272" s="96">
        <f t="shared" si="175"/>
        <v>71162</v>
      </c>
      <c r="AG272" s="2" t="s">
        <v>328</v>
      </c>
    </row>
    <row r="273" spans="2:33" s="5" customFormat="1" ht="24.75" customHeight="1">
      <c r="B273" s="19">
        <v>184</v>
      </c>
      <c r="C273" s="118" t="s">
        <v>143</v>
      </c>
      <c r="D273" s="119" t="s">
        <v>143</v>
      </c>
      <c r="E273" s="119" t="s">
        <v>143</v>
      </c>
      <c r="F273" s="119" t="s">
        <v>143</v>
      </c>
      <c r="G273" s="119" t="s">
        <v>143</v>
      </c>
      <c r="H273" s="119" t="s">
        <v>143</v>
      </c>
      <c r="I273" s="119" t="s">
        <v>143</v>
      </c>
      <c r="J273" s="120" t="s">
        <v>143</v>
      </c>
      <c r="K273" s="17" t="s">
        <v>15</v>
      </c>
      <c r="L273" s="17">
        <v>1</v>
      </c>
      <c r="M273" s="62">
        <v>398500</v>
      </c>
      <c r="N273" s="62">
        <f t="shared" si="165"/>
        <v>75715</v>
      </c>
      <c r="O273" s="60">
        <f t="shared" si="164"/>
        <v>474215</v>
      </c>
      <c r="P273" s="60">
        <f t="shared" si="166"/>
        <v>474215</v>
      </c>
      <c r="Q273" s="2"/>
      <c r="R273" s="17">
        <v>1</v>
      </c>
      <c r="S273" s="62">
        <v>188720</v>
      </c>
      <c r="T273" s="60">
        <f t="shared" si="167"/>
        <v>35856.800000000003</v>
      </c>
      <c r="U273" s="60">
        <f t="shared" si="168"/>
        <v>224576.8</v>
      </c>
      <c r="V273" s="60">
        <f t="shared" si="169"/>
        <v>224576.8</v>
      </c>
      <c r="W273" s="2"/>
      <c r="X273" s="17">
        <v>1</v>
      </c>
      <c r="Y273" s="62">
        <v>200043</v>
      </c>
      <c r="Z273" s="62">
        <f t="shared" si="170"/>
        <v>38008.17</v>
      </c>
      <c r="AA273" s="62">
        <f t="shared" si="171"/>
        <v>238051.16999999998</v>
      </c>
      <c r="AB273" s="62">
        <f t="shared" si="172"/>
        <v>238051.16999999998</v>
      </c>
      <c r="AD273" s="96">
        <f t="shared" si="173"/>
        <v>224576.8</v>
      </c>
      <c r="AE273" s="96">
        <f t="shared" si="174"/>
        <v>312280.99</v>
      </c>
      <c r="AF273" s="96">
        <f t="shared" si="175"/>
        <v>224576.8</v>
      </c>
      <c r="AG273" s="2" t="s">
        <v>328</v>
      </c>
    </row>
    <row r="274" spans="2:33" ht="91.5" customHeight="1">
      <c r="B274" s="23"/>
      <c r="C274" s="144" t="s">
        <v>285</v>
      </c>
      <c r="D274" s="144"/>
      <c r="E274" s="144"/>
      <c r="F274" s="144"/>
      <c r="G274" s="144"/>
      <c r="H274" s="144"/>
      <c r="I274" s="144"/>
      <c r="J274" s="144"/>
      <c r="K274" s="38"/>
      <c r="L274" s="38"/>
      <c r="M274" s="24"/>
      <c r="N274" s="24"/>
      <c r="O274" s="60">
        <f t="shared" si="164"/>
        <v>0</v>
      </c>
      <c r="P274" s="24"/>
      <c r="R274" s="38"/>
      <c r="S274" s="77"/>
      <c r="T274" s="77"/>
      <c r="U274" s="77"/>
      <c r="V274" s="77"/>
      <c r="X274" s="90"/>
      <c r="Y274" s="91"/>
      <c r="Z274" s="91"/>
      <c r="AA274" s="30"/>
      <c r="AB274" s="30"/>
      <c r="AD274" s="96"/>
      <c r="AE274" s="96"/>
      <c r="AF274" s="96"/>
    </row>
    <row r="275" spans="2:33" ht="28.5" customHeight="1">
      <c r="B275" s="27">
        <v>185</v>
      </c>
      <c r="C275" s="118" t="s">
        <v>284</v>
      </c>
      <c r="D275" s="119" t="s">
        <v>284</v>
      </c>
      <c r="E275" s="119" t="s">
        <v>284</v>
      </c>
      <c r="F275" s="119" t="s">
        <v>284</v>
      </c>
      <c r="G275" s="119" t="s">
        <v>284</v>
      </c>
      <c r="H275" s="119" t="s">
        <v>284</v>
      </c>
      <c r="I275" s="119" t="s">
        <v>284</v>
      </c>
      <c r="J275" s="120" t="s">
        <v>284</v>
      </c>
      <c r="K275" s="26" t="s">
        <v>40</v>
      </c>
      <c r="L275" s="26">
        <v>4</v>
      </c>
      <c r="M275" s="62">
        <v>3570000</v>
      </c>
      <c r="N275" s="62">
        <f t="shared" ref="N275:N293" si="176">+M275*19%</f>
        <v>678300</v>
      </c>
      <c r="O275" s="60">
        <f t="shared" si="164"/>
        <v>4248300</v>
      </c>
      <c r="P275" s="60">
        <f t="shared" si="166"/>
        <v>16993200</v>
      </c>
      <c r="R275" s="26">
        <v>4</v>
      </c>
      <c r="S275" s="60">
        <v>3998400</v>
      </c>
      <c r="T275" s="60">
        <f t="shared" ref="T275:T293" si="177">+S275*19%</f>
        <v>759696</v>
      </c>
      <c r="U275" s="60">
        <f t="shared" si="168"/>
        <v>4758096</v>
      </c>
      <c r="V275" s="60">
        <f t="shared" si="169"/>
        <v>19032384</v>
      </c>
      <c r="X275" s="26">
        <v>4</v>
      </c>
      <c r="Y275" s="62">
        <v>4238304</v>
      </c>
      <c r="Z275" s="62">
        <f t="shared" ref="Z275:Z293" si="178">+Y275*19%</f>
        <v>805277.76</v>
      </c>
      <c r="AA275" s="62">
        <f t="shared" si="171"/>
        <v>5043581.76</v>
      </c>
      <c r="AB275" s="62">
        <f t="shared" si="172"/>
        <v>20174327.039999999</v>
      </c>
      <c r="AD275" s="96">
        <f t="shared" ref="AD275:AD293" si="179">MIN(O275,U275,AA275)</f>
        <v>4248300</v>
      </c>
      <c r="AE275" s="96">
        <f t="shared" ref="AE275:AE293" si="180">AVERAGE(O275,U275,AA275)</f>
        <v>4683325.92</v>
      </c>
      <c r="AF275" s="96">
        <f t="shared" si="175"/>
        <v>4248300</v>
      </c>
      <c r="AG275" s="2" t="s">
        <v>328</v>
      </c>
    </row>
    <row r="276" spans="2:33" ht="28.5" customHeight="1">
      <c r="B276" s="59">
        <v>186</v>
      </c>
      <c r="C276" s="118" t="s">
        <v>124</v>
      </c>
      <c r="D276" s="119" t="s">
        <v>124</v>
      </c>
      <c r="E276" s="119" t="s">
        <v>124</v>
      </c>
      <c r="F276" s="119" t="s">
        <v>124</v>
      </c>
      <c r="G276" s="119" t="s">
        <v>124</v>
      </c>
      <c r="H276" s="119" t="s">
        <v>124</v>
      </c>
      <c r="I276" s="119" t="s">
        <v>124</v>
      </c>
      <c r="J276" s="120" t="s">
        <v>124</v>
      </c>
      <c r="K276" s="17" t="s">
        <v>15</v>
      </c>
      <c r="L276" s="17">
        <v>9</v>
      </c>
      <c r="M276" s="60">
        <v>65800</v>
      </c>
      <c r="N276" s="60">
        <f t="shared" si="176"/>
        <v>12502</v>
      </c>
      <c r="O276" s="60">
        <f t="shared" si="164"/>
        <v>78302</v>
      </c>
      <c r="P276" s="60">
        <f t="shared" si="166"/>
        <v>704718</v>
      </c>
      <c r="R276" s="17">
        <v>9</v>
      </c>
      <c r="S276" s="60">
        <v>73696</v>
      </c>
      <c r="T276" s="60">
        <f t="shared" si="177"/>
        <v>14002.24</v>
      </c>
      <c r="U276" s="60">
        <f t="shared" si="168"/>
        <v>87698.240000000005</v>
      </c>
      <c r="V276" s="60">
        <f t="shared" si="169"/>
        <v>789284.16</v>
      </c>
      <c r="X276" s="17">
        <v>9</v>
      </c>
      <c r="Y276" s="62">
        <v>78118</v>
      </c>
      <c r="Z276" s="62">
        <f t="shared" si="178"/>
        <v>14842.42</v>
      </c>
      <c r="AA276" s="62">
        <f t="shared" si="171"/>
        <v>92960.42</v>
      </c>
      <c r="AB276" s="62">
        <f t="shared" si="172"/>
        <v>836643.78</v>
      </c>
      <c r="AD276" s="96">
        <f t="shared" si="179"/>
        <v>78302</v>
      </c>
      <c r="AE276" s="96">
        <f t="shared" si="180"/>
        <v>86320.219999999987</v>
      </c>
      <c r="AF276" s="96">
        <f t="shared" si="175"/>
        <v>78302</v>
      </c>
      <c r="AG276" s="2" t="s">
        <v>328</v>
      </c>
    </row>
    <row r="277" spans="2:33" ht="28.5" customHeight="1">
      <c r="B277" s="59">
        <v>187</v>
      </c>
      <c r="C277" s="118" t="s">
        <v>125</v>
      </c>
      <c r="D277" s="119" t="s">
        <v>125</v>
      </c>
      <c r="E277" s="119" t="s">
        <v>125</v>
      </c>
      <c r="F277" s="119" t="s">
        <v>125</v>
      </c>
      <c r="G277" s="119" t="s">
        <v>125</v>
      </c>
      <c r="H277" s="119" t="s">
        <v>125</v>
      </c>
      <c r="I277" s="119" t="s">
        <v>125</v>
      </c>
      <c r="J277" s="120" t="s">
        <v>125</v>
      </c>
      <c r="K277" s="17" t="s">
        <v>15</v>
      </c>
      <c r="L277" s="17">
        <v>4</v>
      </c>
      <c r="M277" s="60">
        <v>23600</v>
      </c>
      <c r="N277" s="60">
        <f t="shared" si="176"/>
        <v>4484</v>
      </c>
      <c r="O277" s="60">
        <f t="shared" si="164"/>
        <v>28084</v>
      </c>
      <c r="P277" s="60">
        <f t="shared" si="166"/>
        <v>112336</v>
      </c>
      <c r="R277" s="17">
        <v>4</v>
      </c>
      <c r="S277" s="60">
        <v>26432</v>
      </c>
      <c r="T277" s="60">
        <f t="shared" si="177"/>
        <v>5022.08</v>
      </c>
      <c r="U277" s="60">
        <f t="shared" si="168"/>
        <v>31454.080000000002</v>
      </c>
      <c r="V277" s="60">
        <f t="shared" si="169"/>
        <v>125816.32000000001</v>
      </c>
      <c r="X277" s="17">
        <v>4</v>
      </c>
      <c r="Y277" s="62">
        <v>28018</v>
      </c>
      <c r="Z277" s="62">
        <f t="shared" si="178"/>
        <v>5323.42</v>
      </c>
      <c r="AA277" s="62">
        <f t="shared" si="171"/>
        <v>33341.42</v>
      </c>
      <c r="AB277" s="62">
        <f t="shared" si="172"/>
        <v>133365.68</v>
      </c>
      <c r="AD277" s="96">
        <f t="shared" si="179"/>
        <v>28084</v>
      </c>
      <c r="AE277" s="96">
        <f t="shared" si="180"/>
        <v>30959.833333333332</v>
      </c>
      <c r="AF277" s="96">
        <f t="shared" si="175"/>
        <v>28084</v>
      </c>
      <c r="AG277" s="2" t="s">
        <v>328</v>
      </c>
    </row>
    <row r="278" spans="2:33" ht="28.5" customHeight="1">
      <c r="B278" s="59">
        <v>188</v>
      </c>
      <c r="C278" s="118" t="s">
        <v>126</v>
      </c>
      <c r="D278" s="119" t="s">
        <v>126</v>
      </c>
      <c r="E278" s="119" t="s">
        <v>126</v>
      </c>
      <c r="F278" s="119" t="s">
        <v>126</v>
      </c>
      <c r="G278" s="119" t="s">
        <v>126</v>
      </c>
      <c r="H278" s="119" t="s">
        <v>126</v>
      </c>
      <c r="I278" s="119" t="s">
        <v>126</v>
      </c>
      <c r="J278" s="120" t="s">
        <v>126</v>
      </c>
      <c r="K278" s="17" t="s">
        <v>15</v>
      </c>
      <c r="L278" s="17">
        <v>4</v>
      </c>
      <c r="M278" s="60">
        <v>198500</v>
      </c>
      <c r="N278" s="60">
        <f t="shared" si="176"/>
        <v>37715</v>
      </c>
      <c r="O278" s="60">
        <f t="shared" si="164"/>
        <v>236215</v>
      </c>
      <c r="P278" s="60">
        <f t="shared" si="166"/>
        <v>944860</v>
      </c>
      <c r="R278" s="17">
        <v>4</v>
      </c>
      <c r="S278" s="60">
        <v>222320</v>
      </c>
      <c r="T278" s="60">
        <f t="shared" si="177"/>
        <v>42240.800000000003</v>
      </c>
      <c r="U278" s="60">
        <f t="shared" si="168"/>
        <v>264560.8</v>
      </c>
      <c r="V278" s="60">
        <f t="shared" si="169"/>
        <v>1058243.2</v>
      </c>
      <c r="X278" s="17">
        <v>4</v>
      </c>
      <c r="Y278" s="62">
        <v>235659</v>
      </c>
      <c r="Z278" s="62">
        <f t="shared" si="178"/>
        <v>44775.21</v>
      </c>
      <c r="AA278" s="62">
        <f t="shared" si="171"/>
        <v>280434.21000000002</v>
      </c>
      <c r="AB278" s="62">
        <f t="shared" si="172"/>
        <v>1121736.8400000001</v>
      </c>
      <c r="AD278" s="96">
        <f t="shared" si="179"/>
        <v>236215</v>
      </c>
      <c r="AE278" s="96">
        <f t="shared" si="180"/>
        <v>260403.33666666667</v>
      </c>
      <c r="AF278" s="96">
        <f t="shared" si="175"/>
        <v>236215</v>
      </c>
      <c r="AG278" s="2" t="s">
        <v>328</v>
      </c>
    </row>
    <row r="279" spans="2:33" ht="28.5" customHeight="1">
      <c r="B279" s="59">
        <v>189</v>
      </c>
      <c r="C279" s="118" t="s">
        <v>127</v>
      </c>
      <c r="D279" s="119" t="s">
        <v>127</v>
      </c>
      <c r="E279" s="119" t="s">
        <v>127</v>
      </c>
      <c r="F279" s="119" t="s">
        <v>127</v>
      </c>
      <c r="G279" s="119" t="s">
        <v>127</v>
      </c>
      <c r="H279" s="119" t="s">
        <v>127</v>
      </c>
      <c r="I279" s="119" t="s">
        <v>127</v>
      </c>
      <c r="J279" s="120" t="s">
        <v>127</v>
      </c>
      <c r="K279" s="17" t="s">
        <v>15</v>
      </c>
      <c r="L279" s="17">
        <v>2</v>
      </c>
      <c r="M279" s="62">
        <v>215000</v>
      </c>
      <c r="N279" s="60">
        <f t="shared" si="176"/>
        <v>40850</v>
      </c>
      <c r="O279" s="60">
        <f t="shared" si="164"/>
        <v>255850</v>
      </c>
      <c r="P279" s="60">
        <f t="shared" si="166"/>
        <v>511700</v>
      </c>
      <c r="R279" s="17">
        <v>2</v>
      </c>
      <c r="S279" s="62">
        <v>240800</v>
      </c>
      <c r="T279" s="60">
        <f t="shared" si="177"/>
        <v>45752</v>
      </c>
      <c r="U279" s="60">
        <f t="shared" si="168"/>
        <v>286552</v>
      </c>
      <c r="V279" s="60">
        <f t="shared" si="169"/>
        <v>573104</v>
      </c>
      <c r="X279" s="17">
        <v>2</v>
      </c>
      <c r="Y279" s="62">
        <v>255248</v>
      </c>
      <c r="Z279" s="62">
        <f t="shared" si="178"/>
        <v>48497.120000000003</v>
      </c>
      <c r="AA279" s="62">
        <f t="shared" si="171"/>
        <v>303745.12</v>
      </c>
      <c r="AB279" s="62">
        <f t="shared" si="172"/>
        <v>607490.24</v>
      </c>
      <c r="AD279" s="96">
        <f t="shared" si="179"/>
        <v>255850</v>
      </c>
      <c r="AE279" s="96">
        <f t="shared" si="180"/>
        <v>282049.03999999998</v>
      </c>
      <c r="AF279" s="96">
        <f t="shared" si="175"/>
        <v>255850</v>
      </c>
      <c r="AG279" s="2" t="s">
        <v>328</v>
      </c>
    </row>
    <row r="280" spans="2:33" ht="28.5" customHeight="1">
      <c r="B280" s="59">
        <v>190</v>
      </c>
      <c r="C280" s="118" t="s">
        <v>128</v>
      </c>
      <c r="D280" s="119" t="s">
        <v>128</v>
      </c>
      <c r="E280" s="119" t="s">
        <v>128</v>
      </c>
      <c r="F280" s="119" t="s">
        <v>128</v>
      </c>
      <c r="G280" s="119" t="s">
        <v>128</v>
      </c>
      <c r="H280" s="119" t="s">
        <v>128</v>
      </c>
      <c r="I280" s="119" t="s">
        <v>128</v>
      </c>
      <c r="J280" s="120" t="s">
        <v>128</v>
      </c>
      <c r="K280" s="17" t="s">
        <v>15</v>
      </c>
      <c r="L280" s="17">
        <v>4</v>
      </c>
      <c r="M280" s="62">
        <v>215000</v>
      </c>
      <c r="N280" s="60">
        <f t="shared" si="176"/>
        <v>40850</v>
      </c>
      <c r="O280" s="60">
        <f t="shared" si="164"/>
        <v>255850</v>
      </c>
      <c r="P280" s="60">
        <f t="shared" si="166"/>
        <v>1023400</v>
      </c>
      <c r="R280" s="17">
        <v>4</v>
      </c>
      <c r="S280" s="62">
        <v>212240</v>
      </c>
      <c r="T280" s="60">
        <f t="shared" si="177"/>
        <v>40325.599999999999</v>
      </c>
      <c r="U280" s="60">
        <f t="shared" si="168"/>
        <v>252565.6</v>
      </c>
      <c r="V280" s="60">
        <f t="shared" si="169"/>
        <v>1010262.4</v>
      </c>
      <c r="X280" s="17">
        <v>4</v>
      </c>
      <c r="Y280" s="62">
        <v>224974</v>
      </c>
      <c r="Z280" s="62">
        <f t="shared" si="178"/>
        <v>42745.06</v>
      </c>
      <c r="AA280" s="62">
        <f t="shared" si="171"/>
        <v>267719.06</v>
      </c>
      <c r="AB280" s="62">
        <f t="shared" si="172"/>
        <v>1070876.24</v>
      </c>
      <c r="AD280" s="96">
        <f t="shared" si="179"/>
        <v>252565.6</v>
      </c>
      <c r="AE280" s="96">
        <f t="shared" si="180"/>
        <v>258711.55333333332</v>
      </c>
      <c r="AF280" s="96">
        <f t="shared" si="175"/>
        <v>252565.6</v>
      </c>
      <c r="AG280" s="2" t="s">
        <v>328</v>
      </c>
    </row>
    <row r="281" spans="2:33" ht="50.25" customHeight="1">
      <c r="B281" s="59">
        <v>191</v>
      </c>
      <c r="C281" s="118" t="s">
        <v>145</v>
      </c>
      <c r="D281" s="119" t="s">
        <v>145</v>
      </c>
      <c r="E281" s="119" t="s">
        <v>145</v>
      </c>
      <c r="F281" s="119" t="s">
        <v>145</v>
      </c>
      <c r="G281" s="119" t="s">
        <v>145</v>
      </c>
      <c r="H281" s="119" t="s">
        <v>145</v>
      </c>
      <c r="I281" s="119" t="s">
        <v>145</v>
      </c>
      <c r="J281" s="120" t="s">
        <v>145</v>
      </c>
      <c r="K281" s="17" t="s">
        <v>15</v>
      </c>
      <c r="L281" s="17">
        <v>1</v>
      </c>
      <c r="M281" s="62">
        <v>365000</v>
      </c>
      <c r="N281" s="60">
        <f t="shared" si="176"/>
        <v>69350</v>
      </c>
      <c r="O281" s="60">
        <f t="shared" si="164"/>
        <v>434350</v>
      </c>
      <c r="P281" s="60">
        <f t="shared" si="166"/>
        <v>434350</v>
      </c>
      <c r="R281" s="17">
        <v>1</v>
      </c>
      <c r="S281" s="62">
        <v>408800</v>
      </c>
      <c r="T281" s="60">
        <f t="shared" si="177"/>
        <v>77672</v>
      </c>
      <c r="U281" s="60">
        <f t="shared" si="168"/>
        <v>486472</v>
      </c>
      <c r="V281" s="60">
        <f t="shared" si="169"/>
        <v>486472</v>
      </c>
      <c r="X281" s="17">
        <v>1</v>
      </c>
      <c r="Y281" s="62">
        <v>433328</v>
      </c>
      <c r="Z281" s="62">
        <f t="shared" si="178"/>
        <v>82332.320000000007</v>
      </c>
      <c r="AA281" s="62">
        <f t="shared" si="171"/>
        <v>515660.32</v>
      </c>
      <c r="AB281" s="62">
        <f t="shared" si="172"/>
        <v>515660.32</v>
      </c>
      <c r="AD281" s="96">
        <f t="shared" si="179"/>
        <v>434350</v>
      </c>
      <c r="AE281" s="96">
        <f t="shared" si="180"/>
        <v>478827.44</v>
      </c>
      <c r="AF281" s="96">
        <f t="shared" si="175"/>
        <v>434350</v>
      </c>
      <c r="AG281" s="2" t="s">
        <v>328</v>
      </c>
    </row>
    <row r="282" spans="2:33" ht="28.5" customHeight="1">
      <c r="B282" s="59">
        <v>192</v>
      </c>
      <c r="C282" s="118" t="s">
        <v>146</v>
      </c>
      <c r="D282" s="119" t="s">
        <v>146</v>
      </c>
      <c r="E282" s="119" t="s">
        <v>146</v>
      </c>
      <c r="F282" s="119" t="s">
        <v>146</v>
      </c>
      <c r="G282" s="119" t="s">
        <v>146</v>
      </c>
      <c r="H282" s="119" t="s">
        <v>146</v>
      </c>
      <c r="I282" s="119" t="s">
        <v>146</v>
      </c>
      <c r="J282" s="120" t="s">
        <v>146</v>
      </c>
      <c r="K282" s="17" t="s">
        <v>15</v>
      </c>
      <c r="L282" s="17">
        <v>1</v>
      </c>
      <c r="M282" s="62">
        <v>650000</v>
      </c>
      <c r="N282" s="60">
        <f t="shared" si="176"/>
        <v>123500</v>
      </c>
      <c r="O282" s="60">
        <f t="shared" si="164"/>
        <v>773500</v>
      </c>
      <c r="P282" s="60">
        <f t="shared" si="166"/>
        <v>773500</v>
      </c>
      <c r="R282" s="17">
        <v>1</v>
      </c>
      <c r="S282" s="62">
        <v>728000</v>
      </c>
      <c r="T282" s="60">
        <f t="shared" si="177"/>
        <v>138320</v>
      </c>
      <c r="U282" s="60">
        <f t="shared" si="168"/>
        <v>866320</v>
      </c>
      <c r="V282" s="60">
        <f t="shared" si="169"/>
        <v>866320</v>
      </c>
      <c r="X282" s="17">
        <v>1</v>
      </c>
      <c r="Y282" s="62">
        <v>771680</v>
      </c>
      <c r="Z282" s="62">
        <f t="shared" si="178"/>
        <v>146619.20000000001</v>
      </c>
      <c r="AA282" s="62">
        <f t="shared" si="171"/>
        <v>918299.2</v>
      </c>
      <c r="AB282" s="62">
        <f t="shared" si="172"/>
        <v>918299.2</v>
      </c>
      <c r="AD282" s="96">
        <f t="shared" si="179"/>
        <v>773500</v>
      </c>
      <c r="AE282" s="96">
        <f t="shared" si="180"/>
        <v>852706.4</v>
      </c>
      <c r="AF282" s="96">
        <f t="shared" si="175"/>
        <v>773500</v>
      </c>
      <c r="AG282" s="2" t="s">
        <v>328</v>
      </c>
    </row>
    <row r="283" spans="2:33" ht="28.5" customHeight="1">
      <c r="B283" s="59">
        <v>193</v>
      </c>
      <c r="C283" s="118" t="s">
        <v>129</v>
      </c>
      <c r="D283" s="119" t="s">
        <v>129</v>
      </c>
      <c r="E283" s="119" t="s">
        <v>129</v>
      </c>
      <c r="F283" s="119" t="s">
        <v>129</v>
      </c>
      <c r="G283" s="119" t="s">
        <v>129</v>
      </c>
      <c r="H283" s="119" t="s">
        <v>129</v>
      </c>
      <c r="I283" s="119" t="s">
        <v>129</v>
      </c>
      <c r="J283" s="120" t="s">
        <v>129</v>
      </c>
      <c r="K283" s="17" t="s">
        <v>15</v>
      </c>
      <c r="L283" s="17">
        <v>1</v>
      </c>
      <c r="M283" s="62">
        <v>680000</v>
      </c>
      <c r="N283" s="60">
        <f t="shared" si="176"/>
        <v>129200</v>
      </c>
      <c r="O283" s="60">
        <f t="shared" si="164"/>
        <v>809200</v>
      </c>
      <c r="P283" s="60">
        <f t="shared" si="166"/>
        <v>809200</v>
      </c>
      <c r="R283" s="17">
        <v>1</v>
      </c>
      <c r="S283" s="62">
        <v>761600</v>
      </c>
      <c r="T283" s="60">
        <f t="shared" si="177"/>
        <v>144704</v>
      </c>
      <c r="U283" s="60">
        <f t="shared" si="168"/>
        <v>906304</v>
      </c>
      <c r="V283" s="60">
        <f t="shared" si="169"/>
        <v>906304</v>
      </c>
      <c r="X283" s="17">
        <v>1</v>
      </c>
      <c r="Y283" s="62">
        <v>807296</v>
      </c>
      <c r="Z283" s="62">
        <f t="shared" si="178"/>
        <v>153386.23999999999</v>
      </c>
      <c r="AA283" s="62">
        <f t="shared" si="171"/>
        <v>960682.24</v>
      </c>
      <c r="AB283" s="62">
        <f t="shared" si="172"/>
        <v>960682.24</v>
      </c>
      <c r="AD283" s="96">
        <f t="shared" si="179"/>
        <v>809200</v>
      </c>
      <c r="AE283" s="96">
        <f t="shared" si="180"/>
        <v>892062.08000000007</v>
      </c>
      <c r="AF283" s="96">
        <f t="shared" si="175"/>
        <v>809200</v>
      </c>
      <c r="AG283" s="2" t="s">
        <v>328</v>
      </c>
    </row>
    <row r="284" spans="2:33" ht="28.5" customHeight="1">
      <c r="B284" s="59">
        <v>194</v>
      </c>
      <c r="C284" s="118" t="s">
        <v>218</v>
      </c>
      <c r="D284" s="119" t="s">
        <v>218</v>
      </c>
      <c r="E284" s="119" t="s">
        <v>218</v>
      </c>
      <c r="F284" s="119" t="s">
        <v>218</v>
      </c>
      <c r="G284" s="119" t="s">
        <v>218</v>
      </c>
      <c r="H284" s="119" t="s">
        <v>218</v>
      </c>
      <c r="I284" s="119" t="s">
        <v>218</v>
      </c>
      <c r="J284" s="120" t="s">
        <v>218</v>
      </c>
      <c r="K284" s="17" t="s">
        <v>40</v>
      </c>
      <c r="L284" s="17">
        <v>1</v>
      </c>
      <c r="M284" s="62">
        <v>810000</v>
      </c>
      <c r="N284" s="60">
        <f t="shared" si="176"/>
        <v>153900</v>
      </c>
      <c r="O284" s="60">
        <f t="shared" si="164"/>
        <v>963900</v>
      </c>
      <c r="P284" s="60">
        <f t="shared" si="166"/>
        <v>963900</v>
      </c>
      <c r="R284" s="17">
        <v>1</v>
      </c>
      <c r="S284" s="62">
        <v>907200</v>
      </c>
      <c r="T284" s="60">
        <f t="shared" si="177"/>
        <v>172368</v>
      </c>
      <c r="U284" s="60">
        <f t="shared" si="168"/>
        <v>1079568</v>
      </c>
      <c r="V284" s="60">
        <f t="shared" si="169"/>
        <v>1079568</v>
      </c>
      <c r="X284" s="17">
        <v>1</v>
      </c>
      <c r="Y284" s="62">
        <v>961632</v>
      </c>
      <c r="Z284" s="62">
        <f t="shared" si="178"/>
        <v>182710.08000000002</v>
      </c>
      <c r="AA284" s="62">
        <f t="shared" si="171"/>
        <v>1144342.08</v>
      </c>
      <c r="AB284" s="62">
        <f t="shared" si="172"/>
        <v>1144342.08</v>
      </c>
      <c r="AD284" s="96">
        <f t="shared" si="179"/>
        <v>963900</v>
      </c>
      <c r="AE284" s="96">
        <f t="shared" si="180"/>
        <v>1062603.3600000001</v>
      </c>
      <c r="AF284" s="96">
        <f t="shared" si="175"/>
        <v>963900</v>
      </c>
      <c r="AG284" s="2" t="s">
        <v>328</v>
      </c>
    </row>
    <row r="285" spans="2:33" ht="28.5" customHeight="1">
      <c r="B285" s="59">
        <v>195</v>
      </c>
      <c r="C285" s="118" t="s">
        <v>144</v>
      </c>
      <c r="D285" s="119" t="s">
        <v>144</v>
      </c>
      <c r="E285" s="119" t="s">
        <v>144</v>
      </c>
      <c r="F285" s="119" t="s">
        <v>144</v>
      </c>
      <c r="G285" s="119" t="s">
        <v>144</v>
      </c>
      <c r="H285" s="119" t="s">
        <v>144</v>
      </c>
      <c r="I285" s="119" t="s">
        <v>144</v>
      </c>
      <c r="J285" s="120" t="s">
        <v>144</v>
      </c>
      <c r="K285" s="17" t="s">
        <v>15</v>
      </c>
      <c r="L285" s="17">
        <v>1</v>
      </c>
      <c r="M285" s="62">
        <v>360000</v>
      </c>
      <c r="N285" s="60">
        <f t="shared" si="176"/>
        <v>68400</v>
      </c>
      <c r="O285" s="60">
        <f t="shared" si="164"/>
        <v>428400</v>
      </c>
      <c r="P285" s="60">
        <f t="shared" si="166"/>
        <v>428400</v>
      </c>
      <c r="R285" s="17">
        <v>1</v>
      </c>
      <c r="S285" s="62">
        <v>403200</v>
      </c>
      <c r="T285" s="60">
        <f t="shared" si="177"/>
        <v>76608</v>
      </c>
      <c r="U285" s="60">
        <f t="shared" si="168"/>
        <v>479808</v>
      </c>
      <c r="V285" s="60">
        <f t="shared" si="169"/>
        <v>479808</v>
      </c>
      <c r="X285" s="17">
        <v>1</v>
      </c>
      <c r="Y285" s="62">
        <v>427392</v>
      </c>
      <c r="Z285" s="62">
        <f t="shared" si="178"/>
        <v>81204.479999999996</v>
      </c>
      <c r="AA285" s="62">
        <f t="shared" si="171"/>
        <v>508596.47999999998</v>
      </c>
      <c r="AB285" s="62">
        <f t="shared" si="172"/>
        <v>508596.47999999998</v>
      </c>
      <c r="AD285" s="96">
        <f t="shared" si="179"/>
        <v>428400</v>
      </c>
      <c r="AE285" s="96">
        <f t="shared" si="180"/>
        <v>472268.16</v>
      </c>
      <c r="AF285" s="96">
        <f t="shared" si="175"/>
        <v>428400</v>
      </c>
      <c r="AG285" s="2" t="s">
        <v>328</v>
      </c>
    </row>
    <row r="286" spans="2:33" ht="28.5" customHeight="1">
      <c r="B286" s="59">
        <v>196</v>
      </c>
      <c r="C286" s="118" t="s">
        <v>135</v>
      </c>
      <c r="D286" s="119" t="s">
        <v>135</v>
      </c>
      <c r="E286" s="119" t="s">
        <v>135</v>
      </c>
      <c r="F286" s="119" t="s">
        <v>135</v>
      </c>
      <c r="G286" s="119" t="s">
        <v>135</v>
      </c>
      <c r="H286" s="119" t="s">
        <v>135</v>
      </c>
      <c r="I286" s="119" t="s">
        <v>135</v>
      </c>
      <c r="J286" s="120" t="s">
        <v>135</v>
      </c>
      <c r="K286" s="17" t="s">
        <v>15</v>
      </c>
      <c r="L286" s="17">
        <v>1</v>
      </c>
      <c r="M286" s="62">
        <v>205600</v>
      </c>
      <c r="N286" s="62">
        <f t="shared" si="176"/>
        <v>39064</v>
      </c>
      <c r="O286" s="60">
        <f t="shared" si="164"/>
        <v>244664</v>
      </c>
      <c r="P286" s="60">
        <f t="shared" si="166"/>
        <v>244664</v>
      </c>
      <c r="R286" s="17">
        <v>1</v>
      </c>
      <c r="S286" s="62">
        <v>230272</v>
      </c>
      <c r="T286" s="60">
        <f t="shared" si="177"/>
        <v>43751.68</v>
      </c>
      <c r="U286" s="60">
        <f t="shared" si="168"/>
        <v>274023.67999999999</v>
      </c>
      <c r="V286" s="60">
        <f t="shared" si="169"/>
        <v>274023.67999999999</v>
      </c>
      <c r="X286" s="17">
        <v>1</v>
      </c>
      <c r="Y286" s="62">
        <v>244088</v>
      </c>
      <c r="Z286" s="62">
        <f t="shared" si="178"/>
        <v>46376.72</v>
      </c>
      <c r="AA286" s="62">
        <f t="shared" si="171"/>
        <v>290464.71999999997</v>
      </c>
      <c r="AB286" s="62">
        <f t="shared" si="172"/>
        <v>290464.71999999997</v>
      </c>
      <c r="AD286" s="96">
        <f t="shared" si="179"/>
        <v>244664</v>
      </c>
      <c r="AE286" s="96">
        <f t="shared" si="180"/>
        <v>269717.46666666662</v>
      </c>
      <c r="AF286" s="96">
        <f t="shared" si="175"/>
        <v>244664</v>
      </c>
      <c r="AG286" s="2" t="s">
        <v>328</v>
      </c>
    </row>
    <row r="287" spans="2:33" ht="28.5" customHeight="1">
      <c r="B287" s="59">
        <v>197</v>
      </c>
      <c r="C287" s="118" t="s">
        <v>136</v>
      </c>
      <c r="D287" s="119" t="s">
        <v>136</v>
      </c>
      <c r="E287" s="119" t="s">
        <v>136</v>
      </c>
      <c r="F287" s="119" t="s">
        <v>136</v>
      </c>
      <c r="G287" s="119" t="s">
        <v>136</v>
      </c>
      <c r="H287" s="119" t="s">
        <v>136</v>
      </c>
      <c r="I287" s="119" t="s">
        <v>136</v>
      </c>
      <c r="J287" s="120" t="s">
        <v>136</v>
      </c>
      <c r="K287" s="17" t="s">
        <v>15</v>
      </c>
      <c r="L287" s="17">
        <v>2</v>
      </c>
      <c r="M287" s="62">
        <v>165800</v>
      </c>
      <c r="N287" s="62">
        <f t="shared" si="176"/>
        <v>31502</v>
      </c>
      <c r="O287" s="60">
        <f t="shared" si="164"/>
        <v>197302</v>
      </c>
      <c r="P287" s="60">
        <f t="shared" si="166"/>
        <v>394604</v>
      </c>
      <c r="R287" s="17">
        <v>2</v>
      </c>
      <c r="S287" s="62">
        <v>185696</v>
      </c>
      <c r="T287" s="60">
        <f t="shared" si="177"/>
        <v>35282.239999999998</v>
      </c>
      <c r="U287" s="60">
        <f t="shared" si="168"/>
        <v>220978.24</v>
      </c>
      <c r="V287" s="60">
        <f t="shared" si="169"/>
        <v>441956.48</v>
      </c>
      <c r="X287" s="17">
        <v>2</v>
      </c>
      <c r="Y287" s="62">
        <v>196838</v>
      </c>
      <c r="Z287" s="62">
        <f t="shared" si="178"/>
        <v>37399.22</v>
      </c>
      <c r="AA287" s="62">
        <f t="shared" si="171"/>
        <v>234237.22</v>
      </c>
      <c r="AB287" s="62">
        <f t="shared" si="172"/>
        <v>468474.44</v>
      </c>
      <c r="AD287" s="96">
        <f t="shared" si="179"/>
        <v>197302</v>
      </c>
      <c r="AE287" s="96">
        <f t="shared" si="180"/>
        <v>217505.81999999998</v>
      </c>
      <c r="AF287" s="96">
        <f t="shared" si="175"/>
        <v>197302</v>
      </c>
      <c r="AG287" s="2" t="s">
        <v>328</v>
      </c>
    </row>
    <row r="288" spans="2:33" ht="28.5" customHeight="1">
      <c r="B288" s="59">
        <v>198</v>
      </c>
      <c r="C288" s="118" t="s">
        <v>137</v>
      </c>
      <c r="D288" s="119" t="s">
        <v>137</v>
      </c>
      <c r="E288" s="119" t="s">
        <v>137</v>
      </c>
      <c r="F288" s="119" t="s">
        <v>137</v>
      </c>
      <c r="G288" s="119" t="s">
        <v>137</v>
      </c>
      <c r="H288" s="119" t="s">
        <v>137</v>
      </c>
      <c r="I288" s="119" t="s">
        <v>137</v>
      </c>
      <c r="J288" s="120" t="s">
        <v>137</v>
      </c>
      <c r="K288" s="17" t="s">
        <v>15</v>
      </c>
      <c r="L288" s="17">
        <v>1</v>
      </c>
      <c r="M288" s="62">
        <v>320000</v>
      </c>
      <c r="N288" s="62">
        <f t="shared" si="176"/>
        <v>60800</v>
      </c>
      <c r="O288" s="60">
        <f t="shared" si="164"/>
        <v>380800</v>
      </c>
      <c r="P288" s="60">
        <f t="shared" si="166"/>
        <v>380800</v>
      </c>
      <c r="R288" s="17">
        <v>1</v>
      </c>
      <c r="S288" s="62">
        <v>358400</v>
      </c>
      <c r="T288" s="60">
        <f t="shared" si="177"/>
        <v>68096</v>
      </c>
      <c r="U288" s="60">
        <f t="shared" si="168"/>
        <v>426496</v>
      </c>
      <c r="V288" s="60">
        <f t="shared" si="169"/>
        <v>426496</v>
      </c>
      <c r="X288" s="17">
        <v>1</v>
      </c>
      <c r="Y288" s="62">
        <v>379904</v>
      </c>
      <c r="Z288" s="62">
        <f t="shared" si="178"/>
        <v>72181.759999999995</v>
      </c>
      <c r="AA288" s="62">
        <f t="shared" si="171"/>
        <v>452085.76000000001</v>
      </c>
      <c r="AB288" s="62">
        <f t="shared" si="172"/>
        <v>452085.76000000001</v>
      </c>
      <c r="AD288" s="96">
        <f t="shared" si="179"/>
        <v>380800</v>
      </c>
      <c r="AE288" s="96">
        <f t="shared" si="180"/>
        <v>419793.91999999998</v>
      </c>
      <c r="AF288" s="96">
        <f t="shared" si="175"/>
        <v>380800</v>
      </c>
      <c r="AG288" s="2" t="s">
        <v>328</v>
      </c>
    </row>
    <row r="289" spans="2:33" ht="28.5" customHeight="1">
      <c r="B289" s="59">
        <v>199</v>
      </c>
      <c r="C289" s="118" t="s">
        <v>138</v>
      </c>
      <c r="D289" s="119" t="s">
        <v>138</v>
      </c>
      <c r="E289" s="119" t="s">
        <v>138</v>
      </c>
      <c r="F289" s="119" t="s">
        <v>138</v>
      </c>
      <c r="G289" s="119" t="s">
        <v>138</v>
      </c>
      <c r="H289" s="119" t="s">
        <v>138</v>
      </c>
      <c r="I289" s="119" t="s">
        <v>138</v>
      </c>
      <c r="J289" s="120" t="s">
        <v>138</v>
      </c>
      <c r="K289" s="17" t="s">
        <v>15</v>
      </c>
      <c r="L289" s="17">
        <v>4</v>
      </c>
      <c r="M289" s="62">
        <v>189500</v>
      </c>
      <c r="N289" s="62">
        <f t="shared" si="176"/>
        <v>36005</v>
      </c>
      <c r="O289" s="60">
        <f t="shared" si="164"/>
        <v>225505</v>
      </c>
      <c r="P289" s="60">
        <f t="shared" si="166"/>
        <v>902020</v>
      </c>
      <c r="R289" s="17">
        <v>4</v>
      </c>
      <c r="S289" s="62">
        <v>212240</v>
      </c>
      <c r="T289" s="60">
        <f t="shared" si="177"/>
        <v>40325.599999999999</v>
      </c>
      <c r="U289" s="60">
        <f t="shared" si="168"/>
        <v>252565.6</v>
      </c>
      <c r="V289" s="60">
        <f t="shared" si="169"/>
        <v>1010262.4</v>
      </c>
      <c r="X289" s="17">
        <v>4</v>
      </c>
      <c r="Y289" s="62">
        <v>224974</v>
      </c>
      <c r="Z289" s="62">
        <f t="shared" si="178"/>
        <v>42745.06</v>
      </c>
      <c r="AA289" s="62">
        <f t="shared" si="171"/>
        <v>267719.06</v>
      </c>
      <c r="AB289" s="62">
        <f t="shared" si="172"/>
        <v>1070876.24</v>
      </c>
      <c r="AD289" s="96">
        <f t="shared" si="179"/>
        <v>225505</v>
      </c>
      <c r="AE289" s="96">
        <f t="shared" si="180"/>
        <v>248596.55333333332</v>
      </c>
      <c r="AF289" s="96">
        <f t="shared" si="175"/>
        <v>225505</v>
      </c>
      <c r="AG289" s="2" t="s">
        <v>328</v>
      </c>
    </row>
    <row r="290" spans="2:33" ht="28.5" customHeight="1">
      <c r="B290" s="59">
        <v>200</v>
      </c>
      <c r="C290" s="118" t="s">
        <v>139</v>
      </c>
      <c r="D290" s="119" t="s">
        <v>139</v>
      </c>
      <c r="E290" s="119" t="s">
        <v>139</v>
      </c>
      <c r="F290" s="119" t="s">
        <v>139</v>
      </c>
      <c r="G290" s="119" t="s">
        <v>139</v>
      </c>
      <c r="H290" s="119" t="s">
        <v>139</v>
      </c>
      <c r="I290" s="119" t="s">
        <v>139</v>
      </c>
      <c r="J290" s="120" t="s">
        <v>139</v>
      </c>
      <c r="K290" s="17" t="s">
        <v>15</v>
      </c>
      <c r="L290" s="17">
        <v>1</v>
      </c>
      <c r="M290" s="62">
        <v>365000</v>
      </c>
      <c r="N290" s="62">
        <f t="shared" si="176"/>
        <v>69350</v>
      </c>
      <c r="O290" s="60">
        <f t="shared" si="164"/>
        <v>434350</v>
      </c>
      <c r="P290" s="60">
        <f t="shared" si="166"/>
        <v>434350</v>
      </c>
      <c r="R290" s="17">
        <v>1</v>
      </c>
      <c r="S290" s="62">
        <v>408800</v>
      </c>
      <c r="T290" s="60">
        <f t="shared" si="177"/>
        <v>77672</v>
      </c>
      <c r="U290" s="60">
        <f t="shared" si="168"/>
        <v>486472</v>
      </c>
      <c r="V290" s="60">
        <f t="shared" si="169"/>
        <v>486472</v>
      </c>
      <c r="X290" s="17">
        <v>1</v>
      </c>
      <c r="Y290" s="62">
        <v>433328</v>
      </c>
      <c r="Z290" s="62">
        <f t="shared" si="178"/>
        <v>82332.320000000007</v>
      </c>
      <c r="AA290" s="62">
        <f t="shared" si="171"/>
        <v>515660.32</v>
      </c>
      <c r="AB290" s="62">
        <f t="shared" si="172"/>
        <v>515660.32</v>
      </c>
      <c r="AD290" s="96">
        <f t="shared" si="179"/>
        <v>434350</v>
      </c>
      <c r="AE290" s="96">
        <f t="shared" si="180"/>
        <v>478827.44</v>
      </c>
      <c r="AF290" s="96">
        <f t="shared" si="175"/>
        <v>434350</v>
      </c>
      <c r="AG290" s="2" t="s">
        <v>328</v>
      </c>
    </row>
    <row r="291" spans="2:33" ht="28.5" customHeight="1">
      <c r="B291" s="59">
        <v>201</v>
      </c>
      <c r="C291" s="118" t="s">
        <v>140</v>
      </c>
      <c r="D291" s="119" t="s">
        <v>140</v>
      </c>
      <c r="E291" s="119" t="s">
        <v>140</v>
      </c>
      <c r="F291" s="119" t="s">
        <v>140</v>
      </c>
      <c r="G291" s="119" t="s">
        <v>140</v>
      </c>
      <c r="H291" s="119" t="s">
        <v>140</v>
      </c>
      <c r="I291" s="119" t="s">
        <v>140</v>
      </c>
      <c r="J291" s="120" t="s">
        <v>140</v>
      </c>
      <c r="K291" s="17" t="s">
        <v>15</v>
      </c>
      <c r="L291" s="17">
        <v>1</v>
      </c>
      <c r="M291" s="62">
        <v>216500</v>
      </c>
      <c r="N291" s="62">
        <f t="shared" si="176"/>
        <v>41135</v>
      </c>
      <c r="O291" s="60">
        <f t="shared" si="164"/>
        <v>257635</v>
      </c>
      <c r="P291" s="60">
        <f t="shared" si="166"/>
        <v>257635</v>
      </c>
      <c r="R291" s="17">
        <v>1</v>
      </c>
      <c r="S291" s="62">
        <v>242480</v>
      </c>
      <c r="T291" s="60">
        <f t="shared" si="177"/>
        <v>46071.199999999997</v>
      </c>
      <c r="U291" s="60">
        <f t="shared" si="168"/>
        <v>288551.2</v>
      </c>
      <c r="V291" s="60">
        <f t="shared" si="169"/>
        <v>288551.2</v>
      </c>
      <c r="X291" s="17">
        <v>1</v>
      </c>
      <c r="Y291" s="62">
        <v>257029</v>
      </c>
      <c r="Z291" s="62">
        <f t="shared" si="178"/>
        <v>48835.51</v>
      </c>
      <c r="AA291" s="62">
        <f t="shared" si="171"/>
        <v>305864.51</v>
      </c>
      <c r="AB291" s="62">
        <f t="shared" si="172"/>
        <v>305864.51</v>
      </c>
      <c r="AD291" s="96">
        <f t="shared" si="179"/>
        <v>257635</v>
      </c>
      <c r="AE291" s="96">
        <f t="shared" si="180"/>
        <v>284016.90333333332</v>
      </c>
      <c r="AF291" s="96">
        <f t="shared" si="175"/>
        <v>257635</v>
      </c>
      <c r="AG291" s="2" t="s">
        <v>328</v>
      </c>
    </row>
    <row r="292" spans="2:33" ht="28.5" customHeight="1">
      <c r="B292" s="59">
        <v>202</v>
      </c>
      <c r="C292" s="118" t="s">
        <v>141</v>
      </c>
      <c r="D292" s="119" t="s">
        <v>141</v>
      </c>
      <c r="E292" s="119" t="s">
        <v>141</v>
      </c>
      <c r="F292" s="119" t="s">
        <v>141</v>
      </c>
      <c r="G292" s="119" t="s">
        <v>141</v>
      </c>
      <c r="H292" s="119" t="s">
        <v>141</v>
      </c>
      <c r="I292" s="119" t="s">
        <v>141</v>
      </c>
      <c r="J292" s="120" t="s">
        <v>141</v>
      </c>
      <c r="K292" s="17" t="s">
        <v>15</v>
      </c>
      <c r="L292" s="17">
        <v>10</v>
      </c>
      <c r="M292" s="64">
        <v>59800</v>
      </c>
      <c r="N292" s="60">
        <f t="shared" si="176"/>
        <v>11362</v>
      </c>
      <c r="O292" s="60">
        <f t="shared" si="164"/>
        <v>71162</v>
      </c>
      <c r="P292" s="60">
        <f t="shared" si="166"/>
        <v>711620</v>
      </c>
      <c r="R292" s="17">
        <v>10</v>
      </c>
      <c r="S292" s="62">
        <v>63616</v>
      </c>
      <c r="T292" s="60">
        <f t="shared" si="177"/>
        <v>12087.04</v>
      </c>
      <c r="U292" s="60">
        <f t="shared" si="168"/>
        <v>75703.040000000008</v>
      </c>
      <c r="V292" s="60">
        <f t="shared" si="169"/>
        <v>757030.40000000014</v>
      </c>
      <c r="X292" s="17">
        <v>10</v>
      </c>
      <c r="Y292" s="62">
        <v>67433</v>
      </c>
      <c r="Z292" s="62">
        <f t="shared" si="178"/>
        <v>12812.27</v>
      </c>
      <c r="AA292" s="62">
        <f t="shared" si="171"/>
        <v>80245.27</v>
      </c>
      <c r="AB292" s="62">
        <f t="shared" si="172"/>
        <v>802452.70000000007</v>
      </c>
      <c r="AD292" s="96">
        <f t="shared" si="179"/>
        <v>71162</v>
      </c>
      <c r="AE292" s="96">
        <f t="shared" si="180"/>
        <v>75703.436666666661</v>
      </c>
      <c r="AF292" s="96">
        <f t="shared" si="175"/>
        <v>71162</v>
      </c>
      <c r="AG292" s="2" t="s">
        <v>328</v>
      </c>
    </row>
    <row r="293" spans="2:33" ht="28.5" customHeight="1">
      <c r="B293" s="59">
        <v>203</v>
      </c>
      <c r="C293" s="118" t="s">
        <v>142</v>
      </c>
      <c r="D293" s="119" t="s">
        <v>142</v>
      </c>
      <c r="E293" s="119" t="s">
        <v>142</v>
      </c>
      <c r="F293" s="119" t="s">
        <v>142</v>
      </c>
      <c r="G293" s="119" t="s">
        <v>142</v>
      </c>
      <c r="H293" s="119" t="s">
        <v>142</v>
      </c>
      <c r="I293" s="119" t="s">
        <v>142</v>
      </c>
      <c r="J293" s="120" t="s">
        <v>142</v>
      </c>
      <c r="K293" s="17" t="s">
        <v>15</v>
      </c>
      <c r="L293" s="17">
        <v>1</v>
      </c>
      <c r="M293" s="64">
        <v>59800</v>
      </c>
      <c r="N293" s="62">
        <f t="shared" si="176"/>
        <v>11362</v>
      </c>
      <c r="O293" s="60">
        <f t="shared" si="164"/>
        <v>71162</v>
      </c>
      <c r="P293" s="60">
        <f t="shared" si="166"/>
        <v>71162</v>
      </c>
      <c r="R293" s="17">
        <v>1</v>
      </c>
      <c r="S293" s="62">
        <v>2643200</v>
      </c>
      <c r="T293" s="60">
        <f t="shared" si="177"/>
        <v>502208</v>
      </c>
      <c r="U293" s="60">
        <f t="shared" si="168"/>
        <v>3145408</v>
      </c>
      <c r="V293" s="60">
        <f t="shared" si="169"/>
        <v>3145408</v>
      </c>
      <c r="X293" s="17">
        <v>1</v>
      </c>
      <c r="Y293" s="62">
        <v>2801792</v>
      </c>
      <c r="Z293" s="62">
        <f t="shared" si="178"/>
        <v>532340.47999999998</v>
      </c>
      <c r="AA293" s="62">
        <f t="shared" si="171"/>
        <v>3334132.48</v>
      </c>
      <c r="AB293" s="62">
        <f t="shared" si="172"/>
        <v>3334132.48</v>
      </c>
      <c r="AD293" s="96">
        <f t="shared" si="179"/>
        <v>71162</v>
      </c>
      <c r="AE293" s="96">
        <f t="shared" si="180"/>
        <v>2183567.4933333336</v>
      </c>
      <c r="AF293" s="96">
        <f t="shared" si="175"/>
        <v>71162</v>
      </c>
      <c r="AG293" s="2" t="s">
        <v>328</v>
      </c>
    </row>
    <row r="294" spans="2:33" ht="90.75" customHeight="1">
      <c r="B294" s="23"/>
      <c r="C294" s="144" t="s">
        <v>52</v>
      </c>
      <c r="D294" s="144"/>
      <c r="E294" s="144"/>
      <c r="F294" s="144"/>
      <c r="G294" s="144"/>
      <c r="H294" s="144"/>
      <c r="I294" s="144"/>
      <c r="J294" s="144"/>
      <c r="K294" s="31"/>
      <c r="L294" s="31"/>
      <c r="M294" s="24"/>
      <c r="N294" s="24"/>
      <c r="O294" s="60">
        <f t="shared" si="164"/>
        <v>0</v>
      </c>
      <c r="P294" s="24"/>
      <c r="R294" s="31"/>
      <c r="S294" s="24"/>
      <c r="T294" s="24"/>
      <c r="U294" s="24"/>
      <c r="V294" s="24"/>
      <c r="X294" s="29"/>
      <c r="Y294" s="30"/>
      <c r="Z294" s="30"/>
      <c r="AA294" s="30"/>
      <c r="AB294" s="30"/>
      <c r="AD294" s="96"/>
      <c r="AE294" s="96"/>
      <c r="AF294" s="96"/>
    </row>
    <row r="295" spans="2:33" ht="28.5" customHeight="1">
      <c r="B295" s="52">
        <v>204</v>
      </c>
      <c r="C295" s="118" t="s">
        <v>53</v>
      </c>
      <c r="D295" s="119" t="s">
        <v>53</v>
      </c>
      <c r="E295" s="119" t="s">
        <v>53</v>
      </c>
      <c r="F295" s="119" t="s">
        <v>53</v>
      </c>
      <c r="G295" s="119" t="s">
        <v>53</v>
      </c>
      <c r="H295" s="119" t="s">
        <v>53</v>
      </c>
      <c r="I295" s="119" t="s">
        <v>53</v>
      </c>
      <c r="J295" s="120" t="s">
        <v>53</v>
      </c>
      <c r="K295" s="52" t="s">
        <v>40</v>
      </c>
      <c r="L295" s="17">
        <v>3</v>
      </c>
      <c r="M295" s="60">
        <v>1606500</v>
      </c>
      <c r="N295" s="60">
        <f t="shared" ref="N295:N297" si="181">+M295*19%</f>
        <v>305235</v>
      </c>
      <c r="O295" s="60">
        <f t="shared" si="164"/>
        <v>1911735</v>
      </c>
      <c r="P295" s="60">
        <f t="shared" si="166"/>
        <v>5735205</v>
      </c>
      <c r="R295" s="17">
        <v>3</v>
      </c>
      <c r="S295" s="62">
        <v>1799280</v>
      </c>
      <c r="T295" s="62">
        <f t="shared" ref="T295:T297" si="182">+S295*19%</f>
        <v>341863.2</v>
      </c>
      <c r="U295" s="60">
        <f t="shared" si="168"/>
        <v>2141143.2000000002</v>
      </c>
      <c r="V295" s="60">
        <f t="shared" si="169"/>
        <v>6423429.6000000006</v>
      </c>
      <c r="X295" s="17">
        <v>3</v>
      </c>
      <c r="Y295" s="62">
        <v>1907237</v>
      </c>
      <c r="Z295" s="62">
        <f t="shared" ref="Z295:Z297" si="183">+Y295*19%</f>
        <v>362375.03</v>
      </c>
      <c r="AA295" s="62">
        <f t="shared" si="171"/>
        <v>2269612.0300000003</v>
      </c>
      <c r="AB295" s="62">
        <f t="shared" si="172"/>
        <v>6808836.0900000008</v>
      </c>
      <c r="AD295" s="96">
        <f>MIN(O295,U295,AA295)</f>
        <v>1911735</v>
      </c>
      <c r="AE295" s="96">
        <f>AVERAGE(O295,U295,AA295)</f>
        <v>2107496.7433333336</v>
      </c>
      <c r="AF295" s="96">
        <f t="shared" si="175"/>
        <v>1911735</v>
      </c>
      <c r="AG295" s="2" t="s">
        <v>328</v>
      </c>
    </row>
    <row r="296" spans="2:33" ht="28.5" customHeight="1">
      <c r="B296" s="27">
        <v>205</v>
      </c>
      <c r="C296" s="118" t="s">
        <v>54</v>
      </c>
      <c r="D296" s="119" t="s">
        <v>54</v>
      </c>
      <c r="E296" s="119" t="s">
        <v>54</v>
      </c>
      <c r="F296" s="119" t="s">
        <v>54</v>
      </c>
      <c r="G296" s="119" t="s">
        <v>54</v>
      </c>
      <c r="H296" s="119" t="s">
        <v>54</v>
      </c>
      <c r="I296" s="119" t="s">
        <v>54</v>
      </c>
      <c r="J296" s="120" t="s">
        <v>54</v>
      </c>
      <c r="K296" s="27" t="s">
        <v>40</v>
      </c>
      <c r="L296" s="17">
        <v>8</v>
      </c>
      <c r="M296" s="60">
        <v>1606500</v>
      </c>
      <c r="N296" s="60">
        <f t="shared" si="181"/>
        <v>305235</v>
      </c>
      <c r="O296" s="60">
        <f t="shared" si="164"/>
        <v>1911735</v>
      </c>
      <c r="P296" s="60">
        <f t="shared" si="166"/>
        <v>15293880</v>
      </c>
      <c r="R296" s="17">
        <v>8</v>
      </c>
      <c r="S296" s="62">
        <v>1799280</v>
      </c>
      <c r="T296" s="62">
        <f t="shared" si="182"/>
        <v>341863.2</v>
      </c>
      <c r="U296" s="60">
        <f t="shared" si="168"/>
        <v>2141143.2000000002</v>
      </c>
      <c r="V296" s="60">
        <f t="shared" si="169"/>
        <v>17129145.600000001</v>
      </c>
      <c r="X296" s="17">
        <v>8</v>
      </c>
      <c r="Y296" s="62">
        <v>1907237</v>
      </c>
      <c r="Z296" s="62">
        <f t="shared" si="183"/>
        <v>362375.03</v>
      </c>
      <c r="AA296" s="62">
        <f t="shared" si="171"/>
        <v>2269612.0300000003</v>
      </c>
      <c r="AB296" s="62">
        <f t="shared" si="172"/>
        <v>18156896.240000002</v>
      </c>
      <c r="AD296" s="96">
        <f>MIN(O296,U296,AA296)</f>
        <v>1911735</v>
      </c>
      <c r="AE296" s="96">
        <f>AVERAGE(O296,U296,AA296)</f>
        <v>2107496.7433333336</v>
      </c>
      <c r="AF296" s="96">
        <f t="shared" si="175"/>
        <v>1911735</v>
      </c>
      <c r="AG296" s="2" t="s">
        <v>328</v>
      </c>
    </row>
    <row r="297" spans="2:33" ht="28.5" customHeight="1">
      <c r="B297" s="59">
        <v>206</v>
      </c>
      <c r="C297" s="118" t="s">
        <v>217</v>
      </c>
      <c r="D297" s="119" t="s">
        <v>217</v>
      </c>
      <c r="E297" s="119" t="s">
        <v>217</v>
      </c>
      <c r="F297" s="119" t="s">
        <v>217</v>
      </c>
      <c r="G297" s="119" t="s">
        <v>217</v>
      </c>
      <c r="H297" s="119" t="s">
        <v>217</v>
      </c>
      <c r="I297" s="119" t="s">
        <v>217</v>
      </c>
      <c r="J297" s="120" t="s">
        <v>217</v>
      </c>
      <c r="K297" s="18" t="s">
        <v>40</v>
      </c>
      <c r="L297" s="17">
        <v>3</v>
      </c>
      <c r="M297" s="62">
        <v>810000</v>
      </c>
      <c r="N297" s="60">
        <f t="shared" si="181"/>
        <v>153900</v>
      </c>
      <c r="O297" s="60">
        <f t="shared" si="164"/>
        <v>963900</v>
      </c>
      <c r="P297" s="60">
        <f t="shared" si="166"/>
        <v>2891700</v>
      </c>
      <c r="R297" s="17">
        <v>3</v>
      </c>
      <c r="S297" s="62">
        <v>907200</v>
      </c>
      <c r="T297" s="62">
        <f t="shared" si="182"/>
        <v>172368</v>
      </c>
      <c r="U297" s="60">
        <f t="shared" si="168"/>
        <v>1079568</v>
      </c>
      <c r="V297" s="60">
        <f t="shared" si="169"/>
        <v>3238704</v>
      </c>
      <c r="X297" s="17">
        <v>3</v>
      </c>
      <c r="Y297" s="62">
        <v>961632</v>
      </c>
      <c r="Z297" s="62">
        <f t="shared" si="183"/>
        <v>182710.08000000002</v>
      </c>
      <c r="AA297" s="62">
        <f t="shared" si="171"/>
        <v>1144342.08</v>
      </c>
      <c r="AB297" s="62">
        <f t="shared" si="172"/>
        <v>3433026.24</v>
      </c>
      <c r="AD297" s="96">
        <f>MIN(O297,U297,AA297)</f>
        <v>963900</v>
      </c>
      <c r="AE297" s="96">
        <f>AVERAGE(O297,U297,AA297)</f>
        <v>1062603.3600000001</v>
      </c>
      <c r="AF297" s="96">
        <f t="shared" si="175"/>
        <v>963900</v>
      </c>
      <c r="AG297" s="2" t="s">
        <v>328</v>
      </c>
    </row>
    <row r="298" spans="2:33" ht="84" customHeight="1">
      <c r="B298" s="23"/>
      <c r="C298" s="144" t="s">
        <v>286</v>
      </c>
      <c r="D298" s="144"/>
      <c r="E298" s="144"/>
      <c r="F298" s="144"/>
      <c r="G298" s="144"/>
      <c r="H298" s="144"/>
      <c r="I298" s="144"/>
      <c r="J298" s="144"/>
      <c r="K298" s="31"/>
      <c r="L298" s="31"/>
      <c r="M298" s="24"/>
      <c r="N298" s="24"/>
      <c r="O298" s="60">
        <f t="shared" si="164"/>
        <v>0</v>
      </c>
      <c r="P298" s="24"/>
      <c r="R298" s="31"/>
      <c r="S298" s="24"/>
      <c r="T298" s="24"/>
      <c r="U298" s="24"/>
      <c r="V298" s="24"/>
      <c r="X298" s="29"/>
      <c r="Y298" s="30"/>
      <c r="Z298" s="30"/>
      <c r="AA298" s="30"/>
      <c r="AB298" s="30"/>
      <c r="AD298" s="96"/>
      <c r="AE298" s="96"/>
      <c r="AF298" s="96"/>
    </row>
    <row r="299" spans="2:33" ht="28.5" customHeight="1">
      <c r="B299" s="52">
        <v>207</v>
      </c>
      <c r="C299" s="118" t="s">
        <v>287</v>
      </c>
      <c r="D299" s="119" t="s">
        <v>287</v>
      </c>
      <c r="E299" s="119" t="s">
        <v>287</v>
      </c>
      <c r="F299" s="119" t="s">
        <v>287</v>
      </c>
      <c r="G299" s="119" t="s">
        <v>287</v>
      </c>
      <c r="H299" s="119" t="s">
        <v>287</v>
      </c>
      <c r="I299" s="119" t="s">
        <v>287</v>
      </c>
      <c r="J299" s="120" t="s">
        <v>287</v>
      </c>
      <c r="K299" s="50" t="s">
        <v>40</v>
      </c>
      <c r="L299" s="50">
        <v>2</v>
      </c>
      <c r="M299" s="60">
        <v>1606500</v>
      </c>
      <c r="N299" s="60">
        <f t="shared" ref="N299:N301" si="184">+M299*19%</f>
        <v>305235</v>
      </c>
      <c r="O299" s="60">
        <f t="shared" si="164"/>
        <v>1911735</v>
      </c>
      <c r="P299" s="60">
        <f t="shared" si="166"/>
        <v>3823470</v>
      </c>
      <c r="R299" s="50">
        <v>2</v>
      </c>
      <c r="S299" s="60">
        <v>1799280</v>
      </c>
      <c r="T299" s="60">
        <f t="shared" ref="T299:T301" si="185">+S299*19%</f>
        <v>341863.2</v>
      </c>
      <c r="U299" s="60">
        <f t="shared" si="168"/>
        <v>2141143.2000000002</v>
      </c>
      <c r="V299" s="60">
        <f t="shared" si="169"/>
        <v>4282286.4000000004</v>
      </c>
      <c r="X299" s="50">
        <v>2</v>
      </c>
      <c r="Y299" s="62">
        <v>1907237</v>
      </c>
      <c r="Z299" s="62">
        <f t="shared" ref="Z299:Z301" si="186">+Y299*19%</f>
        <v>362375.03</v>
      </c>
      <c r="AA299" s="62">
        <f t="shared" si="171"/>
        <v>2269612.0300000003</v>
      </c>
      <c r="AB299" s="62">
        <f t="shared" si="172"/>
        <v>4539224.0600000005</v>
      </c>
      <c r="AD299" s="96">
        <f>MIN(O299,U299,AA299)</f>
        <v>1911735</v>
      </c>
      <c r="AE299" s="96">
        <f>AVERAGE(O299,U299,AA299)</f>
        <v>2107496.7433333336</v>
      </c>
      <c r="AF299" s="96">
        <f t="shared" si="175"/>
        <v>1911735</v>
      </c>
      <c r="AG299" s="2" t="s">
        <v>328</v>
      </c>
    </row>
    <row r="300" spans="2:33" ht="28.5" customHeight="1">
      <c r="B300" s="27">
        <v>208</v>
      </c>
      <c r="C300" s="118" t="s">
        <v>288</v>
      </c>
      <c r="D300" s="119" t="s">
        <v>288</v>
      </c>
      <c r="E300" s="119" t="s">
        <v>288</v>
      </c>
      <c r="F300" s="119" t="s">
        <v>288</v>
      </c>
      <c r="G300" s="119" t="s">
        <v>288</v>
      </c>
      <c r="H300" s="119" t="s">
        <v>288</v>
      </c>
      <c r="I300" s="119" t="s">
        <v>288</v>
      </c>
      <c r="J300" s="120" t="s">
        <v>288</v>
      </c>
      <c r="K300" s="26" t="s">
        <v>40</v>
      </c>
      <c r="L300" s="26">
        <v>8</v>
      </c>
      <c r="M300" s="60">
        <v>1606500</v>
      </c>
      <c r="N300" s="60">
        <f t="shared" si="184"/>
        <v>305235</v>
      </c>
      <c r="O300" s="60">
        <f t="shared" si="164"/>
        <v>1911735</v>
      </c>
      <c r="P300" s="60">
        <f t="shared" si="166"/>
        <v>15293880</v>
      </c>
      <c r="R300" s="26">
        <v>8</v>
      </c>
      <c r="S300" s="60">
        <v>1799280</v>
      </c>
      <c r="T300" s="60">
        <f t="shared" si="185"/>
        <v>341863.2</v>
      </c>
      <c r="U300" s="60">
        <f t="shared" si="168"/>
        <v>2141143.2000000002</v>
      </c>
      <c r="V300" s="60">
        <f t="shared" si="169"/>
        <v>17129145.600000001</v>
      </c>
      <c r="X300" s="26">
        <v>8</v>
      </c>
      <c r="Y300" s="62">
        <v>1907237</v>
      </c>
      <c r="Z300" s="62">
        <f t="shared" si="186"/>
        <v>362375.03</v>
      </c>
      <c r="AA300" s="62">
        <f t="shared" si="171"/>
        <v>2269612.0300000003</v>
      </c>
      <c r="AB300" s="62">
        <f t="shared" si="172"/>
        <v>18156896.240000002</v>
      </c>
      <c r="AD300" s="96">
        <f>MIN(O300,U300,AA300)</f>
        <v>1911735</v>
      </c>
      <c r="AE300" s="96">
        <f>AVERAGE(O300,U300,AA300)</f>
        <v>2107496.7433333336</v>
      </c>
      <c r="AF300" s="96">
        <f t="shared" si="175"/>
        <v>1911735</v>
      </c>
      <c r="AG300" s="2" t="s">
        <v>328</v>
      </c>
    </row>
    <row r="301" spans="2:33" ht="28.5" customHeight="1">
      <c r="B301" s="59">
        <v>209</v>
      </c>
      <c r="C301" s="118" t="s">
        <v>217</v>
      </c>
      <c r="D301" s="119" t="s">
        <v>217</v>
      </c>
      <c r="E301" s="119" t="s">
        <v>217</v>
      </c>
      <c r="F301" s="119" t="s">
        <v>217</v>
      </c>
      <c r="G301" s="119" t="s">
        <v>217</v>
      </c>
      <c r="H301" s="119" t="s">
        <v>217</v>
      </c>
      <c r="I301" s="119" t="s">
        <v>217</v>
      </c>
      <c r="J301" s="120" t="s">
        <v>217</v>
      </c>
      <c r="K301" s="17" t="s">
        <v>40</v>
      </c>
      <c r="L301" s="17">
        <v>3</v>
      </c>
      <c r="M301" s="62">
        <v>810000</v>
      </c>
      <c r="N301" s="60">
        <f t="shared" si="184"/>
        <v>153900</v>
      </c>
      <c r="O301" s="60">
        <f t="shared" ref="O301:O341" si="187">+M301+N301</f>
        <v>963900</v>
      </c>
      <c r="P301" s="60">
        <f t="shared" ref="P301:P341" si="188">+O301*L301</f>
        <v>2891700</v>
      </c>
      <c r="R301" s="17">
        <v>3</v>
      </c>
      <c r="S301" s="62">
        <v>907200</v>
      </c>
      <c r="T301" s="62">
        <f t="shared" si="185"/>
        <v>172368</v>
      </c>
      <c r="U301" s="60">
        <f t="shared" ref="U301:U341" si="189">+S301+T301</f>
        <v>1079568</v>
      </c>
      <c r="V301" s="60">
        <f t="shared" ref="V301:V341" si="190">+U301*R301</f>
        <v>3238704</v>
      </c>
      <c r="X301" s="17">
        <v>3</v>
      </c>
      <c r="Y301" s="62">
        <v>961632</v>
      </c>
      <c r="Z301" s="62">
        <f t="shared" si="186"/>
        <v>182710.08000000002</v>
      </c>
      <c r="AA301" s="62">
        <f t="shared" ref="AA301:AA341" si="191">+Y301+Z301</f>
        <v>1144342.08</v>
      </c>
      <c r="AB301" s="62">
        <f t="shared" ref="AB301:AB341" si="192">+AA301*X301</f>
        <v>3433026.24</v>
      </c>
      <c r="AD301" s="96">
        <f>MIN(O301,U301,AA301)</f>
        <v>963900</v>
      </c>
      <c r="AE301" s="96">
        <f>AVERAGE(O301,U301,AA301)</f>
        <v>1062603.3600000001</v>
      </c>
      <c r="AF301" s="96">
        <f t="shared" ref="AF301:AF341" si="193">+AD301</f>
        <v>963900</v>
      </c>
      <c r="AG301" s="2" t="s">
        <v>328</v>
      </c>
    </row>
    <row r="302" spans="2:33" ht="91.5" customHeight="1">
      <c r="B302" s="23"/>
      <c r="C302" s="144" t="s">
        <v>289</v>
      </c>
      <c r="D302" s="144"/>
      <c r="E302" s="144"/>
      <c r="F302" s="144"/>
      <c r="G302" s="144"/>
      <c r="H302" s="144"/>
      <c r="I302" s="144"/>
      <c r="J302" s="144"/>
      <c r="K302" s="31"/>
      <c r="L302" s="31"/>
      <c r="M302" s="24"/>
      <c r="N302" s="24"/>
      <c r="O302" s="60">
        <f t="shared" si="187"/>
        <v>0</v>
      </c>
      <c r="P302" s="24"/>
      <c r="R302" s="31"/>
      <c r="S302" s="24"/>
      <c r="T302" s="24"/>
      <c r="U302" s="24"/>
      <c r="V302" s="24"/>
      <c r="X302" s="29"/>
      <c r="Y302" s="30"/>
      <c r="Z302" s="30"/>
      <c r="AA302" s="30"/>
      <c r="AB302" s="30"/>
      <c r="AD302" s="96"/>
      <c r="AE302" s="96"/>
      <c r="AF302" s="96"/>
    </row>
    <row r="303" spans="2:33" ht="28.5" customHeight="1">
      <c r="B303" s="51">
        <v>210</v>
      </c>
      <c r="C303" s="118" t="s">
        <v>25</v>
      </c>
      <c r="D303" s="119" t="s">
        <v>25</v>
      </c>
      <c r="E303" s="119" t="s">
        <v>25</v>
      </c>
      <c r="F303" s="119" t="s">
        <v>25</v>
      </c>
      <c r="G303" s="119" t="s">
        <v>25</v>
      </c>
      <c r="H303" s="119" t="s">
        <v>25</v>
      </c>
      <c r="I303" s="119" t="s">
        <v>25</v>
      </c>
      <c r="J303" s="120" t="s">
        <v>25</v>
      </c>
      <c r="K303" s="17" t="s">
        <v>12</v>
      </c>
      <c r="L303" s="17">
        <v>1</v>
      </c>
      <c r="M303" s="60">
        <v>2980000</v>
      </c>
      <c r="N303" s="60">
        <f t="shared" ref="N303:N316" si="194">+M303*19%</f>
        <v>566200</v>
      </c>
      <c r="O303" s="60">
        <f t="shared" si="187"/>
        <v>3546200</v>
      </c>
      <c r="P303" s="60">
        <f t="shared" si="188"/>
        <v>3546200</v>
      </c>
      <c r="R303" s="17">
        <v>1</v>
      </c>
      <c r="S303" s="61">
        <v>840000</v>
      </c>
      <c r="T303" s="60">
        <f t="shared" ref="T303:T316" si="195">+S303*19%</f>
        <v>159600</v>
      </c>
      <c r="U303" s="60">
        <f t="shared" si="189"/>
        <v>999600</v>
      </c>
      <c r="V303" s="60">
        <f t="shared" si="190"/>
        <v>999600</v>
      </c>
      <c r="X303" s="17">
        <v>1</v>
      </c>
      <c r="Y303" s="63">
        <v>890400</v>
      </c>
      <c r="Z303" s="62">
        <f t="shared" ref="Z303:Z316" si="196">+Y303*19%</f>
        <v>169176</v>
      </c>
      <c r="AA303" s="62">
        <f t="shared" si="191"/>
        <v>1059576</v>
      </c>
      <c r="AB303" s="62">
        <f t="shared" si="192"/>
        <v>1059576</v>
      </c>
      <c r="AD303" s="96">
        <f t="shared" ref="AD303:AD316" si="197">MIN(O303,U303,AA303)</f>
        <v>999600</v>
      </c>
      <c r="AE303" s="96">
        <f t="shared" ref="AE303:AE316" si="198">AVERAGE(O303,U303,AA303)</f>
        <v>1868458.6666666667</v>
      </c>
      <c r="AF303" s="96">
        <f t="shared" si="193"/>
        <v>999600</v>
      </c>
      <c r="AG303" s="2" t="s">
        <v>328</v>
      </c>
    </row>
    <row r="304" spans="2:33" ht="28.5" customHeight="1">
      <c r="B304" s="27">
        <v>211</v>
      </c>
      <c r="C304" s="118" t="s">
        <v>290</v>
      </c>
      <c r="D304" s="119" t="s">
        <v>290</v>
      </c>
      <c r="E304" s="119" t="s">
        <v>290</v>
      </c>
      <c r="F304" s="119" t="s">
        <v>290</v>
      </c>
      <c r="G304" s="119" t="s">
        <v>290</v>
      </c>
      <c r="H304" s="119" t="s">
        <v>290</v>
      </c>
      <c r="I304" s="119" t="s">
        <v>290</v>
      </c>
      <c r="J304" s="120" t="s">
        <v>290</v>
      </c>
      <c r="K304" s="26" t="s">
        <v>40</v>
      </c>
      <c r="L304" s="26">
        <v>2</v>
      </c>
      <c r="M304" s="60">
        <v>1606500</v>
      </c>
      <c r="N304" s="60">
        <f t="shared" si="194"/>
        <v>305235</v>
      </c>
      <c r="O304" s="60">
        <f t="shared" si="187"/>
        <v>1911735</v>
      </c>
      <c r="P304" s="60">
        <f t="shared" si="188"/>
        <v>3823470</v>
      </c>
      <c r="R304" s="26">
        <v>2</v>
      </c>
      <c r="S304" s="60">
        <v>1799280</v>
      </c>
      <c r="T304" s="60">
        <f t="shared" si="195"/>
        <v>341863.2</v>
      </c>
      <c r="U304" s="60">
        <f t="shared" si="189"/>
        <v>2141143.2000000002</v>
      </c>
      <c r="V304" s="60">
        <f t="shared" si="190"/>
        <v>4282286.4000000004</v>
      </c>
      <c r="X304" s="26">
        <v>2</v>
      </c>
      <c r="Y304" s="62">
        <v>1907237</v>
      </c>
      <c r="Z304" s="62">
        <f t="shared" si="196"/>
        <v>362375.03</v>
      </c>
      <c r="AA304" s="62">
        <f t="shared" si="191"/>
        <v>2269612.0300000003</v>
      </c>
      <c r="AB304" s="62">
        <f t="shared" si="192"/>
        <v>4539224.0600000005</v>
      </c>
      <c r="AD304" s="96">
        <f t="shared" si="197"/>
        <v>1911735</v>
      </c>
      <c r="AE304" s="96">
        <f t="shared" si="198"/>
        <v>2107496.7433333336</v>
      </c>
      <c r="AF304" s="96">
        <f t="shared" si="193"/>
        <v>1911735</v>
      </c>
      <c r="AG304" s="2" t="s">
        <v>328</v>
      </c>
    </row>
    <row r="305" spans="2:33" ht="28.5" customHeight="1">
      <c r="B305" s="52">
        <v>212</v>
      </c>
      <c r="C305" s="118" t="s">
        <v>291</v>
      </c>
      <c r="D305" s="119" t="s">
        <v>291</v>
      </c>
      <c r="E305" s="119" t="s">
        <v>291</v>
      </c>
      <c r="F305" s="119" t="s">
        <v>291</v>
      </c>
      <c r="G305" s="119" t="s">
        <v>291</v>
      </c>
      <c r="H305" s="119" t="s">
        <v>291</v>
      </c>
      <c r="I305" s="119" t="s">
        <v>291</v>
      </c>
      <c r="J305" s="120" t="s">
        <v>291</v>
      </c>
      <c r="K305" s="50" t="s">
        <v>40</v>
      </c>
      <c r="L305" s="50">
        <v>9</v>
      </c>
      <c r="M305" s="60">
        <v>1606500</v>
      </c>
      <c r="N305" s="60">
        <f t="shared" si="194"/>
        <v>305235</v>
      </c>
      <c r="O305" s="60">
        <f t="shared" si="187"/>
        <v>1911735</v>
      </c>
      <c r="P305" s="60">
        <f t="shared" si="188"/>
        <v>17205615</v>
      </c>
      <c r="R305" s="50">
        <v>9</v>
      </c>
      <c r="S305" s="60">
        <v>1799280</v>
      </c>
      <c r="T305" s="60">
        <f t="shared" si="195"/>
        <v>341863.2</v>
      </c>
      <c r="U305" s="60">
        <f t="shared" si="189"/>
        <v>2141143.2000000002</v>
      </c>
      <c r="V305" s="60">
        <f t="shared" si="190"/>
        <v>19270288.800000001</v>
      </c>
      <c r="X305" s="50">
        <v>9</v>
      </c>
      <c r="Y305" s="62">
        <v>1907237</v>
      </c>
      <c r="Z305" s="62">
        <f t="shared" si="196"/>
        <v>362375.03</v>
      </c>
      <c r="AA305" s="62">
        <f t="shared" si="191"/>
        <v>2269612.0300000003</v>
      </c>
      <c r="AB305" s="62">
        <f t="shared" si="192"/>
        <v>20426508.270000003</v>
      </c>
      <c r="AD305" s="96">
        <f t="shared" si="197"/>
        <v>1911735</v>
      </c>
      <c r="AE305" s="96">
        <f t="shared" si="198"/>
        <v>2107496.7433333336</v>
      </c>
      <c r="AF305" s="96">
        <f t="shared" si="193"/>
        <v>1911735</v>
      </c>
      <c r="AG305" s="2" t="s">
        <v>328</v>
      </c>
    </row>
    <row r="306" spans="2:33" ht="28.5" customHeight="1">
      <c r="B306" s="59">
        <v>213</v>
      </c>
      <c r="C306" s="118" t="s">
        <v>76</v>
      </c>
      <c r="D306" s="119" t="s">
        <v>76</v>
      </c>
      <c r="E306" s="119" t="s">
        <v>76</v>
      </c>
      <c r="F306" s="119" t="s">
        <v>76</v>
      </c>
      <c r="G306" s="119" t="s">
        <v>76</v>
      </c>
      <c r="H306" s="119" t="s">
        <v>76</v>
      </c>
      <c r="I306" s="119" t="s">
        <v>76</v>
      </c>
      <c r="J306" s="120" t="s">
        <v>76</v>
      </c>
      <c r="K306" s="17" t="s">
        <v>40</v>
      </c>
      <c r="L306" s="17">
        <v>1</v>
      </c>
      <c r="M306" s="60">
        <v>65800</v>
      </c>
      <c r="N306" s="60">
        <f t="shared" si="194"/>
        <v>12502</v>
      </c>
      <c r="O306" s="60">
        <f t="shared" si="187"/>
        <v>78302</v>
      </c>
      <c r="P306" s="60">
        <f t="shared" si="188"/>
        <v>78302</v>
      </c>
      <c r="R306" s="17">
        <v>1</v>
      </c>
      <c r="S306" s="60">
        <v>73696</v>
      </c>
      <c r="T306" s="60">
        <f t="shared" si="195"/>
        <v>14002.24</v>
      </c>
      <c r="U306" s="60">
        <f t="shared" si="189"/>
        <v>87698.240000000005</v>
      </c>
      <c r="V306" s="60">
        <f t="shared" si="190"/>
        <v>87698.240000000005</v>
      </c>
      <c r="X306" s="17">
        <v>1</v>
      </c>
      <c r="Y306" s="62">
        <v>78118</v>
      </c>
      <c r="Z306" s="62">
        <f t="shared" si="196"/>
        <v>14842.42</v>
      </c>
      <c r="AA306" s="62">
        <f t="shared" si="191"/>
        <v>92960.42</v>
      </c>
      <c r="AB306" s="62">
        <f t="shared" si="192"/>
        <v>92960.42</v>
      </c>
      <c r="AD306" s="96">
        <f t="shared" si="197"/>
        <v>78302</v>
      </c>
      <c r="AE306" s="96">
        <f t="shared" si="198"/>
        <v>86320.219999999987</v>
      </c>
      <c r="AF306" s="96">
        <f t="shared" si="193"/>
        <v>78302</v>
      </c>
      <c r="AG306" s="2" t="s">
        <v>328</v>
      </c>
    </row>
    <row r="307" spans="2:33" ht="28.5" customHeight="1">
      <c r="B307" s="59">
        <v>214</v>
      </c>
      <c r="C307" s="118" t="s">
        <v>217</v>
      </c>
      <c r="D307" s="119" t="s">
        <v>217</v>
      </c>
      <c r="E307" s="119" t="s">
        <v>217</v>
      </c>
      <c r="F307" s="119" t="s">
        <v>217</v>
      </c>
      <c r="G307" s="119" t="s">
        <v>217</v>
      </c>
      <c r="H307" s="119" t="s">
        <v>217</v>
      </c>
      <c r="I307" s="119" t="s">
        <v>217</v>
      </c>
      <c r="J307" s="120" t="s">
        <v>217</v>
      </c>
      <c r="K307" s="17" t="s">
        <v>40</v>
      </c>
      <c r="L307" s="17">
        <v>3</v>
      </c>
      <c r="M307" s="62">
        <v>810000</v>
      </c>
      <c r="N307" s="60">
        <f t="shared" si="194"/>
        <v>153900</v>
      </c>
      <c r="O307" s="60">
        <f t="shared" si="187"/>
        <v>963900</v>
      </c>
      <c r="P307" s="60">
        <f t="shared" si="188"/>
        <v>2891700</v>
      </c>
      <c r="R307" s="17">
        <v>3</v>
      </c>
      <c r="S307" s="62">
        <v>907200</v>
      </c>
      <c r="T307" s="60">
        <f t="shared" si="195"/>
        <v>172368</v>
      </c>
      <c r="U307" s="60">
        <f t="shared" si="189"/>
        <v>1079568</v>
      </c>
      <c r="V307" s="60">
        <f t="shared" si="190"/>
        <v>3238704</v>
      </c>
      <c r="X307" s="17">
        <v>3</v>
      </c>
      <c r="Y307" s="62">
        <v>961632</v>
      </c>
      <c r="Z307" s="62">
        <f t="shared" si="196"/>
        <v>182710.08000000002</v>
      </c>
      <c r="AA307" s="62">
        <f t="shared" si="191"/>
        <v>1144342.08</v>
      </c>
      <c r="AB307" s="62">
        <f t="shared" si="192"/>
        <v>3433026.24</v>
      </c>
      <c r="AD307" s="96">
        <f t="shared" si="197"/>
        <v>963900</v>
      </c>
      <c r="AE307" s="96">
        <f t="shared" si="198"/>
        <v>1062603.3600000001</v>
      </c>
      <c r="AF307" s="96">
        <f t="shared" si="193"/>
        <v>963900</v>
      </c>
      <c r="AG307" s="2" t="s">
        <v>328</v>
      </c>
    </row>
    <row r="308" spans="2:33" ht="28.5" customHeight="1">
      <c r="B308" s="59">
        <v>215</v>
      </c>
      <c r="C308" s="118" t="s">
        <v>63</v>
      </c>
      <c r="D308" s="119" t="s">
        <v>63</v>
      </c>
      <c r="E308" s="119" t="s">
        <v>63</v>
      </c>
      <c r="F308" s="119" t="s">
        <v>63</v>
      </c>
      <c r="G308" s="119" t="s">
        <v>63</v>
      </c>
      <c r="H308" s="119" t="s">
        <v>63</v>
      </c>
      <c r="I308" s="119" t="s">
        <v>63</v>
      </c>
      <c r="J308" s="120" t="s">
        <v>63</v>
      </c>
      <c r="K308" s="17" t="s">
        <v>40</v>
      </c>
      <c r="L308" s="17">
        <v>10</v>
      </c>
      <c r="M308" s="60">
        <v>32800</v>
      </c>
      <c r="N308" s="60">
        <f t="shared" si="194"/>
        <v>6232</v>
      </c>
      <c r="O308" s="60">
        <f t="shared" si="187"/>
        <v>39032</v>
      </c>
      <c r="P308" s="60">
        <f t="shared" si="188"/>
        <v>390320</v>
      </c>
      <c r="R308" s="17">
        <v>10</v>
      </c>
      <c r="S308" s="60">
        <v>36736</v>
      </c>
      <c r="T308" s="60">
        <f t="shared" si="195"/>
        <v>6979.84</v>
      </c>
      <c r="U308" s="60">
        <f t="shared" si="189"/>
        <v>43715.839999999997</v>
      </c>
      <c r="V308" s="60">
        <f t="shared" si="190"/>
        <v>437158.39999999997</v>
      </c>
      <c r="X308" s="17">
        <v>10</v>
      </c>
      <c r="Y308" s="62">
        <v>38940</v>
      </c>
      <c r="Z308" s="62">
        <f t="shared" si="196"/>
        <v>7398.6</v>
      </c>
      <c r="AA308" s="62">
        <f t="shared" si="191"/>
        <v>46338.6</v>
      </c>
      <c r="AB308" s="62">
        <f t="shared" si="192"/>
        <v>463386</v>
      </c>
      <c r="AD308" s="96">
        <f t="shared" si="197"/>
        <v>39032</v>
      </c>
      <c r="AE308" s="96">
        <f t="shared" si="198"/>
        <v>43028.813333333332</v>
      </c>
      <c r="AF308" s="96">
        <f t="shared" si="193"/>
        <v>39032</v>
      </c>
      <c r="AG308" s="2" t="s">
        <v>328</v>
      </c>
    </row>
    <row r="309" spans="2:33" ht="28.5" customHeight="1">
      <c r="B309" s="59">
        <v>216</v>
      </c>
      <c r="C309" s="118" t="s">
        <v>77</v>
      </c>
      <c r="D309" s="119" t="s">
        <v>77</v>
      </c>
      <c r="E309" s="119" t="s">
        <v>77</v>
      </c>
      <c r="F309" s="119" t="s">
        <v>77</v>
      </c>
      <c r="G309" s="119" t="s">
        <v>77</v>
      </c>
      <c r="H309" s="119" t="s">
        <v>77</v>
      </c>
      <c r="I309" s="119" t="s">
        <v>77</v>
      </c>
      <c r="J309" s="120" t="s">
        <v>77</v>
      </c>
      <c r="K309" s="17" t="s">
        <v>40</v>
      </c>
      <c r="L309" s="17">
        <v>4</v>
      </c>
      <c r="M309" s="60">
        <v>680000</v>
      </c>
      <c r="N309" s="60">
        <f t="shared" si="194"/>
        <v>129200</v>
      </c>
      <c r="O309" s="60">
        <f t="shared" si="187"/>
        <v>809200</v>
      </c>
      <c r="P309" s="60">
        <f t="shared" si="188"/>
        <v>3236800</v>
      </c>
      <c r="R309" s="17">
        <v>4</v>
      </c>
      <c r="S309" s="60">
        <v>761600</v>
      </c>
      <c r="T309" s="60">
        <f t="shared" si="195"/>
        <v>144704</v>
      </c>
      <c r="U309" s="60">
        <f t="shared" si="189"/>
        <v>906304</v>
      </c>
      <c r="V309" s="60">
        <f t="shared" si="190"/>
        <v>3625216</v>
      </c>
      <c r="X309" s="17">
        <v>4</v>
      </c>
      <c r="Y309" s="62">
        <v>807296</v>
      </c>
      <c r="Z309" s="62">
        <f t="shared" si="196"/>
        <v>153386.23999999999</v>
      </c>
      <c r="AA309" s="62">
        <f t="shared" si="191"/>
        <v>960682.24</v>
      </c>
      <c r="AB309" s="62">
        <f t="shared" si="192"/>
        <v>3842728.96</v>
      </c>
      <c r="AD309" s="96">
        <f t="shared" si="197"/>
        <v>809200</v>
      </c>
      <c r="AE309" s="96">
        <f t="shared" si="198"/>
        <v>892062.08000000007</v>
      </c>
      <c r="AF309" s="96">
        <f t="shared" si="193"/>
        <v>809200</v>
      </c>
      <c r="AG309" s="2" t="s">
        <v>328</v>
      </c>
    </row>
    <row r="310" spans="2:33" ht="28.5" customHeight="1">
      <c r="B310" s="59">
        <v>217</v>
      </c>
      <c r="C310" s="118" t="s">
        <v>79</v>
      </c>
      <c r="D310" s="119" t="s">
        <v>79</v>
      </c>
      <c r="E310" s="119" t="s">
        <v>79</v>
      </c>
      <c r="F310" s="119" t="s">
        <v>79</v>
      </c>
      <c r="G310" s="119" t="s">
        <v>79</v>
      </c>
      <c r="H310" s="119" t="s">
        <v>79</v>
      </c>
      <c r="I310" s="119" t="s">
        <v>79</v>
      </c>
      <c r="J310" s="120" t="s">
        <v>79</v>
      </c>
      <c r="K310" s="17" t="s">
        <v>40</v>
      </c>
      <c r="L310" s="17">
        <v>1</v>
      </c>
      <c r="M310" s="60">
        <v>1200000</v>
      </c>
      <c r="N310" s="60">
        <f t="shared" si="194"/>
        <v>228000</v>
      </c>
      <c r="O310" s="60">
        <f t="shared" si="187"/>
        <v>1428000</v>
      </c>
      <c r="P310" s="60">
        <f t="shared" si="188"/>
        <v>1428000</v>
      </c>
      <c r="R310" s="17">
        <v>1</v>
      </c>
      <c r="S310" s="60">
        <v>1344000</v>
      </c>
      <c r="T310" s="60">
        <f t="shared" si="195"/>
        <v>255360</v>
      </c>
      <c r="U310" s="60">
        <f t="shared" si="189"/>
        <v>1599360</v>
      </c>
      <c r="V310" s="60">
        <f t="shared" si="190"/>
        <v>1599360</v>
      </c>
      <c r="X310" s="17">
        <v>1</v>
      </c>
      <c r="Y310" s="62">
        <v>1424640</v>
      </c>
      <c r="Z310" s="62">
        <f t="shared" si="196"/>
        <v>270681.59999999998</v>
      </c>
      <c r="AA310" s="62">
        <f t="shared" si="191"/>
        <v>1695321.6</v>
      </c>
      <c r="AB310" s="62">
        <f t="shared" si="192"/>
        <v>1695321.6</v>
      </c>
      <c r="AD310" s="96">
        <f t="shared" si="197"/>
        <v>1428000</v>
      </c>
      <c r="AE310" s="96">
        <f t="shared" si="198"/>
        <v>1574227.2</v>
      </c>
      <c r="AF310" s="96">
        <f t="shared" si="193"/>
        <v>1428000</v>
      </c>
      <c r="AG310" s="2" t="s">
        <v>328</v>
      </c>
    </row>
    <row r="311" spans="2:33" ht="28.5" customHeight="1">
      <c r="B311" s="59">
        <v>218</v>
      </c>
      <c r="C311" s="118" t="s">
        <v>80</v>
      </c>
      <c r="D311" s="119" t="s">
        <v>80</v>
      </c>
      <c r="E311" s="119" t="s">
        <v>80</v>
      </c>
      <c r="F311" s="119" t="s">
        <v>80</v>
      </c>
      <c r="G311" s="119" t="s">
        <v>80</v>
      </c>
      <c r="H311" s="119" t="s">
        <v>80</v>
      </c>
      <c r="I311" s="119" t="s">
        <v>80</v>
      </c>
      <c r="J311" s="120" t="s">
        <v>80</v>
      </c>
      <c r="K311" s="17" t="s">
        <v>40</v>
      </c>
      <c r="L311" s="17">
        <v>2</v>
      </c>
      <c r="M311" s="60">
        <v>215000</v>
      </c>
      <c r="N311" s="60">
        <f t="shared" si="194"/>
        <v>40850</v>
      </c>
      <c r="O311" s="60">
        <f t="shared" si="187"/>
        <v>255850</v>
      </c>
      <c r="P311" s="60">
        <f t="shared" si="188"/>
        <v>511700</v>
      </c>
      <c r="R311" s="17">
        <v>2</v>
      </c>
      <c r="S311" s="60">
        <v>240800</v>
      </c>
      <c r="T311" s="60">
        <f t="shared" si="195"/>
        <v>45752</v>
      </c>
      <c r="U311" s="60">
        <f t="shared" si="189"/>
        <v>286552</v>
      </c>
      <c r="V311" s="60">
        <f t="shared" si="190"/>
        <v>573104</v>
      </c>
      <c r="X311" s="17">
        <v>2</v>
      </c>
      <c r="Y311" s="62">
        <v>255248</v>
      </c>
      <c r="Z311" s="62">
        <f t="shared" si="196"/>
        <v>48497.120000000003</v>
      </c>
      <c r="AA311" s="62">
        <f t="shared" si="191"/>
        <v>303745.12</v>
      </c>
      <c r="AB311" s="62">
        <f t="shared" si="192"/>
        <v>607490.24</v>
      </c>
      <c r="AD311" s="96">
        <f t="shared" si="197"/>
        <v>255850</v>
      </c>
      <c r="AE311" s="96">
        <f t="shared" si="198"/>
        <v>282049.03999999998</v>
      </c>
      <c r="AF311" s="96">
        <f t="shared" si="193"/>
        <v>255850</v>
      </c>
      <c r="AG311" s="2" t="s">
        <v>328</v>
      </c>
    </row>
    <row r="312" spans="2:33" ht="28.5" customHeight="1">
      <c r="B312" s="59">
        <v>219</v>
      </c>
      <c r="C312" s="118" t="s">
        <v>83</v>
      </c>
      <c r="D312" s="119" t="s">
        <v>83</v>
      </c>
      <c r="E312" s="119" t="s">
        <v>83</v>
      </c>
      <c r="F312" s="119" t="s">
        <v>83</v>
      </c>
      <c r="G312" s="119" t="s">
        <v>83</v>
      </c>
      <c r="H312" s="119" t="s">
        <v>83</v>
      </c>
      <c r="I312" s="119" t="s">
        <v>83</v>
      </c>
      <c r="J312" s="120" t="s">
        <v>83</v>
      </c>
      <c r="K312" s="17" t="s">
        <v>40</v>
      </c>
      <c r="L312" s="17">
        <v>1</v>
      </c>
      <c r="M312" s="60">
        <v>325600</v>
      </c>
      <c r="N312" s="60">
        <f t="shared" si="194"/>
        <v>61864</v>
      </c>
      <c r="O312" s="60">
        <f t="shared" si="187"/>
        <v>387464</v>
      </c>
      <c r="P312" s="60">
        <f t="shared" si="188"/>
        <v>387464</v>
      </c>
      <c r="R312" s="17">
        <v>1</v>
      </c>
      <c r="S312" s="60">
        <v>364672</v>
      </c>
      <c r="T312" s="60">
        <f t="shared" si="195"/>
        <v>69287.680000000008</v>
      </c>
      <c r="U312" s="60">
        <f t="shared" si="189"/>
        <v>433959.67999999999</v>
      </c>
      <c r="V312" s="60">
        <f t="shared" si="190"/>
        <v>433959.67999999999</v>
      </c>
      <c r="X312" s="17">
        <v>1</v>
      </c>
      <c r="Y312" s="62">
        <v>386552</v>
      </c>
      <c r="Z312" s="62">
        <f t="shared" si="196"/>
        <v>73444.88</v>
      </c>
      <c r="AA312" s="62">
        <f t="shared" si="191"/>
        <v>459996.88</v>
      </c>
      <c r="AB312" s="62">
        <f t="shared" si="192"/>
        <v>459996.88</v>
      </c>
      <c r="AD312" s="96">
        <f t="shared" si="197"/>
        <v>387464</v>
      </c>
      <c r="AE312" s="96">
        <f t="shared" si="198"/>
        <v>427140.1866666667</v>
      </c>
      <c r="AF312" s="96">
        <f t="shared" si="193"/>
        <v>387464</v>
      </c>
      <c r="AG312" s="2" t="s">
        <v>328</v>
      </c>
    </row>
    <row r="313" spans="2:33" ht="28.5" customHeight="1">
      <c r="B313" s="59">
        <v>220</v>
      </c>
      <c r="C313" s="118" t="s">
        <v>84</v>
      </c>
      <c r="D313" s="119" t="s">
        <v>84</v>
      </c>
      <c r="E313" s="119" t="s">
        <v>84</v>
      </c>
      <c r="F313" s="119" t="s">
        <v>84</v>
      </c>
      <c r="G313" s="119" t="s">
        <v>84</v>
      </c>
      <c r="H313" s="119" t="s">
        <v>84</v>
      </c>
      <c r="I313" s="119" t="s">
        <v>84</v>
      </c>
      <c r="J313" s="120" t="s">
        <v>84</v>
      </c>
      <c r="K313" s="17" t="s">
        <v>40</v>
      </c>
      <c r="L313" s="17">
        <v>1</v>
      </c>
      <c r="M313" s="60">
        <v>250000</v>
      </c>
      <c r="N313" s="60">
        <f t="shared" si="194"/>
        <v>47500</v>
      </c>
      <c r="O313" s="60">
        <f t="shared" si="187"/>
        <v>297500</v>
      </c>
      <c r="P313" s="60">
        <f t="shared" si="188"/>
        <v>297500</v>
      </c>
      <c r="R313" s="17">
        <v>1</v>
      </c>
      <c r="S313" s="60">
        <v>280000</v>
      </c>
      <c r="T313" s="60">
        <f t="shared" si="195"/>
        <v>53200</v>
      </c>
      <c r="U313" s="60">
        <f t="shared" si="189"/>
        <v>333200</v>
      </c>
      <c r="V313" s="60">
        <f t="shared" si="190"/>
        <v>333200</v>
      </c>
      <c r="X313" s="17">
        <v>1</v>
      </c>
      <c r="Y313" s="62">
        <v>296800</v>
      </c>
      <c r="Z313" s="62">
        <f t="shared" si="196"/>
        <v>56392</v>
      </c>
      <c r="AA313" s="62">
        <f t="shared" si="191"/>
        <v>353192</v>
      </c>
      <c r="AB313" s="62">
        <f t="shared" si="192"/>
        <v>353192</v>
      </c>
      <c r="AD313" s="96">
        <f t="shared" si="197"/>
        <v>297500</v>
      </c>
      <c r="AE313" s="96">
        <f t="shared" si="198"/>
        <v>327964</v>
      </c>
      <c r="AF313" s="96">
        <f t="shared" si="193"/>
        <v>297500</v>
      </c>
      <c r="AG313" s="2" t="s">
        <v>328</v>
      </c>
    </row>
    <row r="314" spans="2:33" ht="28.5" customHeight="1">
      <c r="B314" s="59">
        <v>221</v>
      </c>
      <c r="C314" s="118" t="s">
        <v>69</v>
      </c>
      <c r="D314" s="119" t="s">
        <v>69</v>
      </c>
      <c r="E314" s="119" t="s">
        <v>69</v>
      </c>
      <c r="F314" s="119" t="s">
        <v>69</v>
      </c>
      <c r="G314" s="119" t="s">
        <v>69</v>
      </c>
      <c r="H314" s="119" t="s">
        <v>69</v>
      </c>
      <c r="I314" s="119" t="s">
        <v>69</v>
      </c>
      <c r="J314" s="120" t="s">
        <v>69</v>
      </c>
      <c r="K314" s="17" t="s">
        <v>40</v>
      </c>
      <c r="L314" s="17">
        <v>2</v>
      </c>
      <c r="M314" s="60">
        <v>630000</v>
      </c>
      <c r="N314" s="60">
        <f t="shared" si="194"/>
        <v>119700</v>
      </c>
      <c r="O314" s="60">
        <f t="shared" si="187"/>
        <v>749700</v>
      </c>
      <c r="P314" s="60">
        <f t="shared" si="188"/>
        <v>1499400</v>
      </c>
      <c r="R314" s="17">
        <v>2</v>
      </c>
      <c r="S314" s="60">
        <v>705600</v>
      </c>
      <c r="T314" s="60">
        <f t="shared" si="195"/>
        <v>134064</v>
      </c>
      <c r="U314" s="60">
        <f t="shared" si="189"/>
        <v>839664</v>
      </c>
      <c r="V314" s="60">
        <f t="shared" si="190"/>
        <v>1679328</v>
      </c>
      <c r="X314" s="17">
        <v>2</v>
      </c>
      <c r="Y314" s="62">
        <v>747936</v>
      </c>
      <c r="Z314" s="62">
        <f t="shared" si="196"/>
        <v>142107.84</v>
      </c>
      <c r="AA314" s="62">
        <f t="shared" si="191"/>
        <v>890043.84</v>
      </c>
      <c r="AB314" s="62">
        <f t="shared" si="192"/>
        <v>1780087.68</v>
      </c>
      <c r="AD314" s="96">
        <f t="shared" si="197"/>
        <v>749700</v>
      </c>
      <c r="AE314" s="96">
        <f t="shared" si="198"/>
        <v>826469.27999999991</v>
      </c>
      <c r="AF314" s="96">
        <f t="shared" si="193"/>
        <v>749700</v>
      </c>
      <c r="AG314" s="2" t="s">
        <v>328</v>
      </c>
    </row>
    <row r="315" spans="2:33" ht="28.5" customHeight="1">
      <c r="B315" s="59">
        <v>222</v>
      </c>
      <c r="C315" s="118" t="s">
        <v>70</v>
      </c>
      <c r="D315" s="119" t="s">
        <v>70</v>
      </c>
      <c r="E315" s="119" t="s">
        <v>70</v>
      </c>
      <c r="F315" s="119" t="s">
        <v>70</v>
      </c>
      <c r="G315" s="119" t="s">
        <v>70</v>
      </c>
      <c r="H315" s="119" t="s">
        <v>70</v>
      </c>
      <c r="I315" s="119" t="s">
        <v>70</v>
      </c>
      <c r="J315" s="120" t="s">
        <v>70</v>
      </c>
      <c r="K315" s="17" t="s">
        <v>40</v>
      </c>
      <c r="L315" s="17">
        <v>4</v>
      </c>
      <c r="M315" s="60">
        <v>360000</v>
      </c>
      <c r="N315" s="60">
        <f t="shared" si="194"/>
        <v>68400</v>
      </c>
      <c r="O315" s="60">
        <f t="shared" si="187"/>
        <v>428400</v>
      </c>
      <c r="P315" s="60">
        <f t="shared" si="188"/>
        <v>1713600</v>
      </c>
      <c r="R315" s="17">
        <v>4</v>
      </c>
      <c r="S315" s="60">
        <v>403200</v>
      </c>
      <c r="T315" s="60">
        <f t="shared" si="195"/>
        <v>76608</v>
      </c>
      <c r="U315" s="60">
        <f t="shared" si="189"/>
        <v>479808</v>
      </c>
      <c r="V315" s="60">
        <f t="shared" si="190"/>
        <v>1919232</v>
      </c>
      <c r="X315" s="17">
        <v>4</v>
      </c>
      <c r="Y315" s="62">
        <v>427392</v>
      </c>
      <c r="Z315" s="62">
        <f t="shared" si="196"/>
        <v>81204.479999999996</v>
      </c>
      <c r="AA315" s="62">
        <f t="shared" si="191"/>
        <v>508596.47999999998</v>
      </c>
      <c r="AB315" s="62">
        <f t="shared" si="192"/>
        <v>2034385.9199999999</v>
      </c>
      <c r="AD315" s="96">
        <f t="shared" si="197"/>
        <v>428400</v>
      </c>
      <c r="AE315" s="96">
        <f t="shared" si="198"/>
        <v>472268.16</v>
      </c>
      <c r="AF315" s="96">
        <f t="shared" si="193"/>
        <v>428400</v>
      </c>
      <c r="AG315" s="2" t="s">
        <v>328</v>
      </c>
    </row>
    <row r="316" spans="2:33" ht="28.5" customHeight="1">
      <c r="B316" s="59">
        <v>223</v>
      </c>
      <c r="C316" s="118" t="s">
        <v>85</v>
      </c>
      <c r="D316" s="119" t="s">
        <v>85</v>
      </c>
      <c r="E316" s="119" t="s">
        <v>85</v>
      </c>
      <c r="F316" s="119" t="s">
        <v>85</v>
      </c>
      <c r="G316" s="119" t="s">
        <v>85</v>
      </c>
      <c r="H316" s="119" t="s">
        <v>85</v>
      </c>
      <c r="I316" s="119" t="s">
        <v>85</v>
      </c>
      <c r="J316" s="120" t="s">
        <v>85</v>
      </c>
      <c r="K316" s="17" t="s">
        <v>40</v>
      </c>
      <c r="L316" s="17">
        <v>2</v>
      </c>
      <c r="M316" s="60">
        <v>569000</v>
      </c>
      <c r="N316" s="60">
        <f t="shared" si="194"/>
        <v>108110</v>
      </c>
      <c r="O316" s="60">
        <f t="shared" si="187"/>
        <v>677110</v>
      </c>
      <c r="P316" s="60">
        <f t="shared" si="188"/>
        <v>1354220</v>
      </c>
      <c r="R316" s="17">
        <v>2</v>
      </c>
      <c r="S316" s="60">
        <v>637280</v>
      </c>
      <c r="T316" s="60">
        <f t="shared" si="195"/>
        <v>121083.2</v>
      </c>
      <c r="U316" s="60">
        <f t="shared" si="189"/>
        <v>758363.2</v>
      </c>
      <c r="V316" s="60">
        <f t="shared" si="190"/>
        <v>1516726.4</v>
      </c>
      <c r="X316" s="17">
        <v>2</v>
      </c>
      <c r="Y316" s="62">
        <v>675517</v>
      </c>
      <c r="Z316" s="62">
        <f t="shared" si="196"/>
        <v>128348.23</v>
      </c>
      <c r="AA316" s="62">
        <f t="shared" si="191"/>
        <v>803865.23</v>
      </c>
      <c r="AB316" s="62">
        <f t="shared" si="192"/>
        <v>1607730.46</v>
      </c>
      <c r="AD316" s="96">
        <f t="shared" si="197"/>
        <v>677110</v>
      </c>
      <c r="AE316" s="96">
        <f t="shared" si="198"/>
        <v>746446.1433333332</v>
      </c>
      <c r="AF316" s="96">
        <f t="shared" si="193"/>
        <v>677110</v>
      </c>
      <c r="AG316" s="2" t="s">
        <v>328</v>
      </c>
    </row>
    <row r="317" spans="2:33" ht="81.75" customHeight="1">
      <c r="B317" s="23"/>
      <c r="C317" s="144" t="s">
        <v>292</v>
      </c>
      <c r="D317" s="144"/>
      <c r="E317" s="144"/>
      <c r="F317" s="144"/>
      <c r="G317" s="144"/>
      <c r="H317" s="144"/>
      <c r="I317" s="144"/>
      <c r="J317" s="144"/>
      <c r="K317" s="31"/>
      <c r="L317" s="31"/>
      <c r="M317" s="24"/>
      <c r="N317" s="24"/>
      <c r="O317" s="60">
        <f t="shared" si="187"/>
        <v>0</v>
      </c>
      <c r="P317" s="24"/>
      <c r="R317" s="31"/>
      <c r="S317" s="24"/>
      <c r="T317" s="24"/>
      <c r="U317" s="24"/>
      <c r="V317" s="24"/>
      <c r="X317" s="29"/>
      <c r="Y317" s="30"/>
      <c r="Z317" s="30"/>
      <c r="AA317" s="30"/>
      <c r="AB317" s="30"/>
      <c r="AD317" s="96"/>
      <c r="AE317" s="96"/>
      <c r="AF317" s="96"/>
    </row>
    <row r="318" spans="2:33" ht="28.5" customHeight="1">
      <c r="B318" s="51">
        <v>224</v>
      </c>
      <c r="C318" s="118" t="s">
        <v>25</v>
      </c>
      <c r="D318" s="119" t="s">
        <v>25</v>
      </c>
      <c r="E318" s="119" t="s">
        <v>25</v>
      </c>
      <c r="F318" s="119" t="s">
        <v>25</v>
      </c>
      <c r="G318" s="119" t="s">
        <v>25</v>
      </c>
      <c r="H318" s="119" t="s">
        <v>25</v>
      </c>
      <c r="I318" s="119" t="s">
        <v>25</v>
      </c>
      <c r="J318" s="120" t="s">
        <v>25</v>
      </c>
      <c r="K318" s="17" t="s">
        <v>12</v>
      </c>
      <c r="L318" s="17">
        <v>1</v>
      </c>
      <c r="M318" s="60">
        <v>2980000</v>
      </c>
      <c r="N318" s="60">
        <f t="shared" ref="N318:N325" si="199">+M318*19%</f>
        <v>566200</v>
      </c>
      <c r="O318" s="60">
        <f t="shared" si="187"/>
        <v>3546200</v>
      </c>
      <c r="P318" s="60">
        <f t="shared" si="188"/>
        <v>3546200</v>
      </c>
      <c r="R318" s="17">
        <v>1</v>
      </c>
      <c r="S318" s="63">
        <v>840000</v>
      </c>
      <c r="T318" s="62">
        <f t="shared" ref="T318:T325" si="200">+S318*19%</f>
        <v>159600</v>
      </c>
      <c r="U318" s="60">
        <f t="shared" si="189"/>
        <v>999600</v>
      </c>
      <c r="V318" s="60">
        <f t="shared" si="190"/>
        <v>999600</v>
      </c>
      <c r="X318" s="17">
        <v>1</v>
      </c>
      <c r="Y318" s="63">
        <v>890400</v>
      </c>
      <c r="Z318" s="62">
        <f t="shared" ref="Z318:Z325" si="201">+Y318*19%</f>
        <v>169176</v>
      </c>
      <c r="AA318" s="62">
        <f t="shared" si="191"/>
        <v>1059576</v>
      </c>
      <c r="AB318" s="62">
        <f t="shared" si="192"/>
        <v>1059576</v>
      </c>
      <c r="AD318" s="96">
        <f t="shared" ref="AD318:AD325" si="202">MIN(O318,U318,AA318)</f>
        <v>999600</v>
      </c>
      <c r="AE318" s="96">
        <f t="shared" ref="AE318:AE325" si="203">AVERAGE(O318,U318,AA318)</f>
        <v>1868458.6666666667</v>
      </c>
      <c r="AF318" s="96">
        <f t="shared" si="193"/>
        <v>999600</v>
      </c>
      <c r="AG318" s="2" t="s">
        <v>328</v>
      </c>
    </row>
    <row r="319" spans="2:33" ht="28.5" customHeight="1">
      <c r="B319" s="27">
        <v>225</v>
      </c>
      <c r="C319" s="118" t="s">
        <v>293</v>
      </c>
      <c r="D319" s="119" t="s">
        <v>293</v>
      </c>
      <c r="E319" s="119" t="s">
        <v>293</v>
      </c>
      <c r="F319" s="119" t="s">
        <v>293</v>
      </c>
      <c r="G319" s="119" t="s">
        <v>293</v>
      </c>
      <c r="H319" s="119" t="s">
        <v>293</v>
      </c>
      <c r="I319" s="119" t="s">
        <v>293</v>
      </c>
      <c r="J319" s="120" t="s">
        <v>293</v>
      </c>
      <c r="K319" s="26" t="s">
        <v>40</v>
      </c>
      <c r="L319" s="26">
        <v>2</v>
      </c>
      <c r="M319" s="60">
        <v>1606500</v>
      </c>
      <c r="N319" s="60">
        <f t="shared" si="199"/>
        <v>305235</v>
      </c>
      <c r="O319" s="60">
        <f t="shared" si="187"/>
        <v>1911735</v>
      </c>
      <c r="P319" s="60">
        <f t="shared" si="188"/>
        <v>3823470</v>
      </c>
      <c r="R319" s="26">
        <v>2</v>
      </c>
      <c r="S319" s="62">
        <v>1799280</v>
      </c>
      <c r="T319" s="62">
        <f t="shared" si="200"/>
        <v>341863.2</v>
      </c>
      <c r="U319" s="60">
        <f t="shared" si="189"/>
        <v>2141143.2000000002</v>
      </c>
      <c r="V319" s="60">
        <f t="shared" si="190"/>
        <v>4282286.4000000004</v>
      </c>
      <c r="X319" s="26">
        <v>2</v>
      </c>
      <c r="Y319" s="62">
        <v>1907237</v>
      </c>
      <c r="Z319" s="62">
        <f t="shared" si="201"/>
        <v>362375.03</v>
      </c>
      <c r="AA319" s="62">
        <f t="shared" si="191"/>
        <v>2269612.0300000003</v>
      </c>
      <c r="AB319" s="62">
        <f t="shared" si="192"/>
        <v>4539224.0600000005</v>
      </c>
      <c r="AD319" s="96">
        <f t="shared" si="202"/>
        <v>1911735</v>
      </c>
      <c r="AE319" s="96">
        <f t="shared" si="203"/>
        <v>2107496.7433333336</v>
      </c>
      <c r="AF319" s="96">
        <f t="shared" si="193"/>
        <v>1911735</v>
      </c>
      <c r="AG319" s="2" t="s">
        <v>328</v>
      </c>
    </row>
    <row r="320" spans="2:33" ht="28.5" customHeight="1">
      <c r="B320" s="52">
        <v>226</v>
      </c>
      <c r="C320" s="118" t="s">
        <v>294</v>
      </c>
      <c r="D320" s="119" t="s">
        <v>294</v>
      </c>
      <c r="E320" s="119" t="s">
        <v>294</v>
      </c>
      <c r="F320" s="119" t="s">
        <v>294</v>
      </c>
      <c r="G320" s="119" t="s">
        <v>294</v>
      </c>
      <c r="H320" s="119" t="s">
        <v>294</v>
      </c>
      <c r="I320" s="119" t="s">
        <v>294</v>
      </c>
      <c r="J320" s="120" t="s">
        <v>294</v>
      </c>
      <c r="K320" s="50" t="s">
        <v>40</v>
      </c>
      <c r="L320" s="50">
        <v>9</v>
      </c>
      <c r="M320" s="60">
        <v>1606500</v>
      </c>
      <c r="N320" s="60">
        <f t="shared" si="199"/>
        <v>305235</v>
      </c>
      <c r="O320" s="60">
        <f t="shared" si="187"/>
        <v>1911735</v>
      </c>
      <c r="P320" s="60">
        <f t="shared" si="188"/>
        <v>17205615</v>
      </c>
      <c r="R320" s="50">
        <v>9</v>
      </c>
      <c r="S320" s="62">
        <v>1799280</v>
      </c>
      <c r="T320" s="62">
        <f t="shared" si="200"/>
        <v>341863.2</v>
      </c>
      <c r="U320" s="60">
        <f t="shared" si="189"/>
        <v>2141143.2000000002</v>
      </c>
      <c r="V320" s="60">
        <f t="shared" si="190"/>
        <v>19270288.800000001</v>
      </c>
      <c r="X320" s="50">
        <v>9</v>
      </c>
      <c r="Y320" s="62">
        <v>1907237</v>
      </c>
      <c r="Z320" s="62">
        <f t="shared" si="201"/>
        <v>362375.03</v>
      </c>
      <c r="AA320" s="62">
        <f t="shared" si="191"/>
        <v>2269612.0300000003</v>
      </c>
      <c r="AB320" s="62">
        <f t="shared" si="192"/>
        <v>20426508.270000003</v>
      </c>
      <c r="AD320" s="96">
        <f t="shared" si="202"/>
        <v>1911735</v>
      </c>
      <c r="AE320" s="96">
        <f t="shared" si="203"/>
        <v>2107496.7433333336</v>
      </c>
      <c r="AF320" s="96">
        <f t="shared" si="193"/>
        <v>1911735</v>
      </c>
      <c r="AG320" s="2" t="s">
        <v>328</v>
      </c>
    </row>
    <row r="321" spans="2:33" ht="28.5" customHeight="1">
      <c r="B321" s="59">
        <v>227</v>
      </c>
      <c r="C321" s="118" t="s">
        <v>217</v>
      </c>
      <c r="D321" s="119" t="s">
        <v>217</v>
      </c>
      <c r="E321" s="119" t="s">
        <v>217</v>
      </c>
      <c r="F321" s="119" t="s">
        <v>217</v>
      </c>
      <c r="G321" s="119" t="s">
        <v>217</v>
      </c>
      <c r="H321" s="119" t="s">
        <v>217</v>
      </c>
      <c r="I321" s="119" t="s">
        <v>217</v>
      </c>
      <c r="J321" s="120" t="s">
        <v>217</v>
      </c>
      <c r="K321" s="17" t="s">
        <v>40</v>
      </c>
      <c r="L321" s="17">
        <v>3</v>
      </c>
      <c r="M321" s="62">
        <v>810000</v>
      </c>
      <c r="N321" s="60">
        <f t="shared" si="199"/>
        <v>153900</v>
      </c>
      <c r="O321" s="60">
        <f t="shared" si="187"/>
        <v>963900</v>
      </c>
      <c r="P321" s="60">
        <f t="shared" si="188"/>
        <v>2891700</v>
      </c>
      <c r="R321" s="17">
        <v>3</v>
      </c>
      <c r="S321" s="62">
        <v>907200</v>
      </c>
      <c r="T321" s="62">
        <f t="shared" si="200"/>
        <v>172368</v>
      </c>
      <c r="U321" s="60">
        <f t="shared" si="189"/>
        <v>1079568</v>
      </c>
      <c r="V321" s="60">
        <f t="shared" si="190"/>
        <v>3238704</v>
      </c>
      <c r="X321" s="17">
        <v>3</v>
      </c>
      <c r="Y321" s="62">
        <v>961632</v>
      </c>
      <c r="Z321" s="62">
        <f t="shared" si="201"/>
        <v>182710.08000000002</v>
      </c>
      <c r="AA321" s="62">
        <f t="shared" si="191"/>
        <v>1144342.08</v>
      </c>
      <c r="AB321" s="62">
        <f t="shared" si="192"/>
        <v>3433026.24</v>
      </c>
      <c r="AD321" s="96">
        <f t="shared" si="202"/>
        <v>963900</v>
      </c>
      <c r="AE321" s="96">
        <f t="shared" si="203"/>
        <v>1062603.3600000001</v>
      </c>
      <c r="AF321" s="96">
        <f t="shared" si="193"/>
        <v>963900</v>
      </c>
      <c r="AG321" s="2" t="s">
        <v>328</v>
      </c>
    </row>
    <row r="322" spans="2:33" ht="28.5" customHeight="1">
      <c r="B322" s="59">
        <v>228</v>
      </c>
      <c r="C322" s="118" t="s">
        <v>63</v>
      </c>
      <c r="D322" s="119" t="s">
        <v>63</v>
      </c>
      <c r="E322" s="119" t="s">
        <v>63</v>
      </c>
      <c r="F322" s="119" t="s">
        <v>63</v>
      </c>
      <c r="G322" s="119" t="s">
        <v>63</v>
      </c>
      <c r="H322" s="119" t="s">
        <v>63</v>
      </c>
      <c r="I322" s="119" t="s">
        <v>63</v>
      </c>
      <c r="J322" s="120" t="s">
        <v>63</v>
      </c>
      <c r="K322" s="17" t="s">
        <v>40</v>
      </c>
      <c r="L322" s="17">
        <v>50</v>
      </c>
      <c r="M322" s="60">
        <v>32800</v>
      </c>
      <c r="N322" s="60">
        <f t="shared" si="199"/>
        <v>6232</v>
      </c>
      <c r="O322" s="60">
        <f t="shared" si="187"/>
        <v>39032</v>
      </c>
      <c r="P322" s="60">
        <f t="shared" si="188"/>
        <v>1951600</v>
      </c>
      <c r="R322" s="17">
        <v>50</v>
      </c>
      <c r="S322" s="62">
        <v>36736</v>
      </c>
      <c r="T322" s="62">
        <f t="shared" si="200"/>
        <v>6979.84</v>
      </c>
      <c r="U322" s="60">
        <f t="shared" si="189"/>
        <v>43715.839999999997</v>
      </c>
      <c r="V322" s="60">
        <f t="shared" si="190"/>
        <v>2185792</v>
      </c>
      <c r="X322" s="17">
        <v>50</v>
      </c>
      <c r="Y322" s="62">
        <v>38940</v>
      </c>
      <c r="Z322" s="62">
        <f t="shared" si="201"/>
        <v>7398.6</v>
      </c>
      <c r="AA322" s="62">
        <f t="shared" si="191"/>
        <v>46338.6</v>
      </c>
      <c r="AB322" s="62">
        <f t="shared" si="192"/>
        <v>2316930</v>
      </c>
      <c r="AD322" s="96">
        <f t="shared" si="202"/>
        <v>39032</v>
      </c>
      <c r="AE322" s="96">
        <f t="shared" si="203"/>
        <v>43028.813333333332</v>
      </c>
      <c r="AF322" s="96">
        <f t="shared" si="193"/>
        <v>39032</v>
      </c>
      <c r="AG322" s="2" t="s">
        <v>328</v>
      </c>
    </row>
    <row r="323" spans="2:33" ht="28.5" customHeight="1">
      <c r="B323" s="59">
        <v>229</v>
      </c>
      <c r="C323" s="118" t="s">
        <v>72</v>
      </c>
      <c r="D323" s="119" t="s">
        <v>72</v>
      </c>
      <c r="E323" s="119" t="s">
        <v>72</v>
      </c>
      <c r="F323" s="119" t="s">
        <v>72</v>
      </c>
      <c r="G323" s="119" t="s">
        <v>72</v>
      </c>
      <c r="H323" s="119" t="s">
        <v>72</v>
      </c>
      <c r="I323" s="119" t="s">
        <v>72</v>
      </c>
      <c r="J323" s="120" t="s">
        <v>72</v>
      </c>
      <c r="K323" s="17" t="s">
        <v>12</v>
      </c>
      <c r="L323" s="17">
        <v>1</v>
      </c>
      <c r="M323" s="60">
        <v>890000</v>
      </c>
      <c r="N323" s="60">
        <f t="shared" si="199"/>
        <v>169100</v>
      </c>
      <c r="O323" s="60">
        <f t="shared" si="187"/>
        <v>1059100</v>
      </c>
      <c r="P323" s="60">
        <f t="shared" si="188"/>
        <v>1059100</v>
      </c>
      <c r="R323" s="17">
        <v>1</v>
      </c>
      <c r="S323" s="62">
        <v>996800</v>
      </c>
      <c r="T323" s="62">
        <f t="shared" si="200"/>
        <v>189392</v>
      </c>
      <c r="U323" s="60">
        <f t="shared" si="189"/>
        <v>1186192</v>
      </c>
      <c r="V323" s="60">
        <f t="shared" si="190"/>
        <v>1186192</v>
      </c>
      <c r="X323" s="17">
        <v>1</v>
      </c>
      <c r="Y323" s="62">
        <v>1056608</v>
      </c>
      <c r="Z323" s="62">
        <f t="shared" si="201"/>
        <v>200755.52</v>
      </c>
      <c r="AA323" s="62">
        <f t="shared" si="191"/>
        <v>1257363.52</v>
      </c>
      <c r="AB323" s="62">
        <f t="shared" si="192"/>
        <v>1257363.52</v>
      </c>
      <c r="AD323" s="96">
        <f t="shared" si="202"/>
        <v>1059100</v>
      </c>
      <c r="AE323" s="96">
        <f t="shared" si="203"/>
        <v>1167551.8400000001</v>
      </c>
      <c r="AF323" s="96">
        <f t="shared" si="193"/>
        <v>1059100</v>
      </c>
      <c r="AG323" s="2" t="s">
        <v>328</v>
      </c>
    </row>
    <row r="324" spans="2:33" ht="28.5" customHeight="1">
      <c r="B324" s="59">
        <v>230</v>
      </c>
      <c r="C324" s="118" t="s">
        <v>74</v>
      </c>
      <c r="D324" s="119" t="s">
        <v>74</v>
      </c>
      <c r="E324" s="119" t="s">
        <v>74</v>
      </c>
      <c r="F324" s="119" t="s">
        <v>74</v>
      </c>
      <c r="G324" s="119" t="s">
        <v>74</v>
      </c>
      <c r="H324" s="119" t="s">
        <v>74</v>
      </c>
      <c r="I324" s="119" t="s">
        <v>74</v>
      </c>
      <c r="J324" s="120" t="s">
        <v>74</v>
      </c>
      <c r="K324" s="17" t="s">
        <v>12</v>
      </c>
      <c r="L324" s="17">
        <v>1</v>
      </c>
      <c r="M324" s="60">
        <v>630000</v>
      </c>
      <c r="N324" s="60">
        <f t="shared" si="199"/>
        <v>119700</v>
      </c>
      <c r="O324" s="60">
        <f t="shared" si="187"/>
        <v>749700</v>
      </c>
      <c r="P324" s="60">
        <f t="shared" si="188"/>
        <v>749700</v>
      </c>
      <c r="R324" s="17">
        <v>1</v>
      </c>
      <c r="S324" s="62">
        <v>705600</v>
      </c>
      <c r="T324" s="62">
        <f t="shared" si="200"/>
        <v>134064</v>
      </c>
      <c r="U324" s="60">
        <f t="shared" si="189"/>
        <v>839664</v>
      </c>
      <c r="V324" s="60">
        <f t="shared" si="190"/>
        <v>839664</v>
      </c>
      <c r="X324" s="17">
        <v>1</v>
      </c>
      <c r="Y324" s="62">
        <v>747936</v>
      </c>
      <c r="Z324" s="62">
        <f t="shared" si="201"/>
        <v>142107.84</v>
      </c>
      <c r="AA324" s="62">
        <f t="shared" si="191"/>
        <v>890043.84</v>
      </c>
      <c r="AB324" s="62">
        <f t="shared" si="192"/>
        <v>890043.84</v>
      </c>
      <c r="AD324" s="96">
        <f t="shared" si="202"/>
        <v>749700</v>
      </c>
      <c r="AE324" s="96">
        <f t="shared" si="203"/>
        <v>826469.27999999991</v>
      </c>
      <c r="AF324" s="96">
        <f t="shared" si="193"/>
        <v>749700</v>
      </c>
      <c r="AG324" s="2" t="s">
        <v>328</v>
      </c>
    </row>
    <row r="325" spans="2:33" ht="28.5" customHeight="1">
      <c r="B325" s="59">
        <v>231</v>
      </c>
      <c r="C325" s="118" t="s">
        <v>75</v>
      </c>
      <c r="D325" s="119" t="s">
        <v>75</v>
      </c>
      <c r="E325" s="119" t="s">
        <v>75</v>
      </c>
      <c r="F325" s="119" t="s">
        <v>75</v>
      </c>
      <c r="G325" s="119" t="s">
        <v>75</v>
      </c>
      <c r="H325" s="119" t="s">
        <v>75</v>
      </c>
      <c r="I325" s="119" t="s">
        <v>75</v>
      </c>
      <c r="J325" s="120" t="s">
        <v>75</v>
      </c>
      <c r="K325" s="19" t="s">
        <v>7</v>
      </c>
      <c r="L325" s="17">
        <v>1</v>
      </c>
      <c r="M325" s="60">
        <v>560000</v>
      </c>
      <c r="N325" s="60">
        <f t="shared" si="199"/>
        <v>106400</v>
      </c>
      <c r="O325" s="60">
        <f t="shared" si="187"/>
        <v>666400</v>
      </c>
      <c r="P325" s="60">
        <f t="shared" si="188"/>
        <v>666400</v>
      </c>
      <c r="R325" s="17">
        <v>1</v>
      </c>
      <c r="S325" s="62">
        <v>627200</v>
      </c>
      <c r="T325" s="62">
        <f t="shared" si="200"/>
        <v>119168</v>
      </c>
      <c r="U325" s="60">
        <f t="shared" si="189"/>
        <v>746368</v>
      </c>
      <c r="V325" s="60">
        <f t="shared" si="190"/>
        <v>746368</v>
      </c>
      <c r="X325" s="17">
        <v>1</v>
      </c>
      <c r="Y325" s="62">
        <v>664832</v>
      </c>
      <c r="Z325" s="62">
        <f t="shared" si="201"/>
        <v>126318.08</v>
      </c>
      <c r="AA325" s="62">
        <f t="shared" si="191"/>
        <v>791150.07999999996</v>
      </c>
      <c r="AB325" s="62">
        <f t="shared" si="192"/>
        <v>791150.07999999996</v>
      </c>
      <c r="AD325" s="96">
        <f t="shared" si="202"/>
        <v>666400</v>
      </c>
      <c r="AE325" s="96">
        <f t="shared" si="203"/>
        <v>734639.36</v>
      </c>
      <c r="AF325" s="96">
        <f t="shared" si="193"/>
        <v>666400</v>
      </c>
      <c r="AG325" s="2" t="s">
        <v>328</v>
      </c>
    </row>
    <row r="326" spans="2:33" ht="85.5" customHeight="1">
      <c r="B326" s="23"/>
      <c r="C326" s="144" t="s">
        <v>295</v>
      </c>
      <c r="D326" s="144"/>
      <c r="E326" s="144"/>
      <c r="F326" s="144"/>
      <c r="G326" s="144"/>
      <c r="H326" s="144"/>
      <c r="I326" s="144"/>
      <c r="J326" s="144"/>
      <c r="K326" s="31"/>
      <c r="L326" s="31"/>
      <c r="M326" s="24"/>
      <c r="N326" s="24"/>
      <c r="O326" s="60">
        <f t="shared" si="187"/>
        <v>0</v>
      </c>
      <c r="P326" s="24"/>
      <c r="R326" s="31"/>
      <c r="S326" s="24"/>
      <c r="T326" s="24"/>
      <c r="U326" s="24"/>
      <c r="V326" s="24"/>
      <c r="X326" s="29"/>
      <c r="Y326" s="30"/>
      <c r="Z326" s="30"/>
      <c r="AA326" s="30"/>
      <c r="AB326" s="30"/>
      <c r="AD326" s="96"/>
      <c r="AE326" s="96"/>
      <c r="AF326" s="96"/>
    </row>
    <row r="327" spans="2:33" ht="28.5" customHeight="1">
      <c r="B327" s="27">
        <v>232</v>
      </c>
      <c r="C327" s="118" t="s">
        <v>296</v>
      </c>
      <c r="D327" s="119" t="s">
        <v>296</v>
      </c>
      <c r="E327" s="119" t="s">
        <v>296</v>
      </c>
      <c r="F327" s="119" t="s">
        <v>296</v>
      </c>
      <c r="G327" s="119" t="s">
        <v>296</v>
      </c>
      <c r="H327" s="119" t="s">
        <v>296</v>
      </c>
      <c r="I327" s="119" t="s">
        <v>296</v>
      </c>
      <c r="J327" s="120" t="s">
        <v>296</v>
      </c>
      <c r="K327" s="26" t="s">
        <v>40</v>
      </c>
      <c r="L327" s="17">
        <v>2</v>
      </c>
      <c r="M327" s="60">
        <v>1606500</v>
      </c>
      <c r="N327" s="60">
        <f t="shared" ref="N327:N329" si="204">+M327*19%</f>
        <v>305235</v>
      </c>
      <c r="O327" s="60">
        <f t="shared" si="187"/>
        <v>1911735</v>
      </c>
      <c r="P327" s="60">
        <f t="shared" si="188"/>
        <v>3823470</v>
      </c>
      <c r="R327" s="17">
        <v>2</v>
      </c>
      <c r="S327" s="62">
        <v>1799280</v>
      </c>
      <c r="T327" s="62">
        <f t="shared" ref="T327:T329" si="205">+S327*19%</f>
        <v>341863.2</v>
      </c>
      <c r="U327" s="60">
        <f t="shared" si="189"/>
        <v>2141143.2000000002</v>
      </c>
      <c r="V327" s="60">
        <f t="shared" si="190"/>
        <v>4282286.4000000004</v>
      </c>
      <c r="X327" s="17">
        <v>2</v>
      </c>
      <c r="Y327" s="62">
        <v>1907237</v>
      </c>
      <c r="Z327" s="62">
        <f t="shared" ref="Z327:Z329" si="206">+Y327*19%</f>
        <v>362375.03</v>
      </c>
      <c r="AA327" s="62">
        <f t="shared" si="191"/>
        <v>2269612.0300000003</v>
      </c>
      <c r="AB327" s="62">
        <f t="shared" si="192"/>
        <v>4539224.0600000005</v>
      </c>
      <c r="AD327" s="96">
        <f>MIN(O327,U327,AA327)</f>
        <v>1911735</v>
      </c>
      <c r="AE327" s="96">
        <f>AVERAGE(O327,U327,AA327)</f>
        <v>2107496.7433333336</v>
      </c>
      <c r="AF327" s="96">
        <f t="shared" si="193"/>
        <v>1911735</v>
      </c>
      <c r="AG327" s="2" t="s">
        <v>328</v>
      </c>
    </row>
    <row r="328" spans="2:33" ht="28.5" customHeight="1">
      <c r="B328" s="52">
        <v>233</v>
      </c>
      <c r="C328" s="118" t="s">
        <v>297</v>
      </c>
      <c r="D328" s="119" t="s">
        <v>297</v>
      </c>
      <c r="E328" s="119" t="s">
        <v>297</v>
      </c>
      <c r="F328" s="119" t="s">
        <v>297</v>
      </c>
      <c r="G328" s="119" t="s">
        <v>297</v>
      </c>
      <c r="H328" s="119" t="s">
        <v>297</v>
      </c>
      <c r="I328" s="119" t="s">
        <v>297</v>
      </c>
      <c r="J328" s="120" t="s">
        <v>297</v>
      </c>
      <c r="K328" s="50" t="s">
        <v>40</v>
      </c>
      <c r="L328" s="17">
        <v>5</v>
      </c>
      <c r="M328" s="60">
        <v>1606500</v>
      </c>
      <c r="N328" s="60">
        <f t="shared" si="204"/>
        <v>305235</v>
      </c>
      <c r="O328" s="60">
        <f t="shared" si="187"/>
        <v>1911735</v>
      </c>
      <c r="P328" s="60">
        <f t="shared" si="188"/>
        <v>9558675</v>
      </c>
      <c r="R328" s="17">
        <v>5</v>
      </c>
      <c r="S328" s="62">
        <v>1799280</v>
      </c>
      <c r="T328" s="62">
        <f t="shared" si="205"/>
        <v>341863.2</v>
      </c>
      <c r="U328" s="60">
        <f t="shared" si="189"/>
        <v>2141143.2000000002</v>
      </c>
      <c r="V328" s="60">
        <f t="shared" si="190"/>
        <v>10705716</v>
      </c>
      <c r="X328" s="17">
        <v>5</v>
      </c>
      <c r="Y328" s="62">
        <v>1907237</v>
      </c>
      <c r="Z328" s="62">
        <f t="shared" si="206"/>
        <v>362375.03</v>
      </c>
      <c r="AA328" s="62">
        <f t="shared" si="191"/>
        <v>2269612.0300000003</v>
      </c>
      <c r="AB328" s="62">
        <f t="shared" si="192"/>
        <v>11348060.150000002</v>
      </c>
      <c r="AD328" s="96">
        <f>MIN(O328,U328,AA328)</f>
        <v>1911735</v>
      </c>
      <c r="AE328" s="96">
        <f>AVERAGE(O328,U328,AA328)</f>
        <v>2107496.7433333336</v>
      </c>
      <c r="AF328" s="96">
        <f t="shared" si="193"/>
        <v>1911735</v>
      </c>
      <c r="AG328" s="2" t="s">
        <v>328</v>
      </c>
    </row>
    <row r="329" spans="2:33" ht="28.5" customHeight="1">
      <c r="B329" s="59">
        <v>234</v>
      </c>
      <c r="C329" s="118" t="s">
        <v>219</v>
      </c>
      <c r="D329" s="119" t="s">
        <v>219</v>
      </c>
      <c r="E329" s="119" t="s">
        <v>219</v>
      </c>
      <c r="F329" s="119" t="s">
        <v>219</v>
      </c>
      <c r="G329" s="119" t="s">
        <v>219</v>
      </c>
      <c r="H329" s="119" t="s">
        <v>219</v>
      </c>
      <c r="I329" s="119" t="s">
        <v>219</v>
      </c>
      <c r="J329" s="120" t="s">
        <v>219</v>
      </c>
      <c r="K329" s="17" t="s">
        <v>40</v>
      </c>
      <c r="L329" s="17">
        <v>2</v>
      </c>
      <c r="M329" s="62">
        <v>810000</v>
      </c>
      <c r="N329" s="60">
        <f t="shared" si="204"/>
        <v>153900</v>
      </c>
      <c r="O329" s="60">
        <f t="shared" si="187"/>
        <v>963900</v>
      </c>
      <c r="P329" s="60">
        <f t="shared" si="188"/>
        <v>1927800</v>
      </c>
      <c r="R329" s="17">
        <v>2</v>
      </c>
      <c r="S329" s="62">
        <v>907200</v>
      </c>
      <c r="T329" s="60">
        <f t="shared" si="205"/>
        <v>172368</v>
      </c>
      <c r="U329" s="60">
        <f t="shared" si="189"/>
        <v>1079568</v>
      </c>
      <c r="V329" s="60">
        <f t="shared" si="190"/>
        <v>2159136</v>
      </c>
      <c r="X329" s="17">
        <v>2</v>
      </c>
      <c r="Y329" s="62">
        <v>961632</v>
      </c>
      <c r="Z329" s="62">
        <f t="shared" si="206"/>
        <v>182710.08000000002</v>
      </c>
      <c r="AA329" s="62">
        <f t="shared" si="191"/>
        <v>1144342.08</v>
      </c>
      <c r="AB329" s="62">
        <f t="shared" si="192"/>
        <v>2288684.16</v>
      </c>
      <c r="AD329" s="96">
        <f>MIN(O329,U329,AA329)</f>
        <v>963900</v>
      </c>
      <c r="AE329" s="96">
        <f>AVERAGE(O329,U329,AA329)</f>
        <v>1062603.3600000001</v>
      </c>
      <c r="AF329" s="96">
        <f t="shared" si="193"/>
        <v>963900</v>
      </c>
      <c r="AG329" s="2" t="s">
        <v>328</v>
      </c>
    </row>
    <row r="330" spans="2:33" ht="64.5" customHeight="1">
      <c r="B330" s="23"/>
      <c r="C330" s="144" t="s">
        <v>55</v>
      </c>
      <c r="D330" s="144"/>
      <c r="E330" s="144"/>
      <c r="F330" s="144"/>
      <c r="G330" s="144"/>
      <c r="H330" s="144"/>
      <c r="I330" s="144"/>
      <c r="J330" s="144"/>
      <c r="K330" s="31"/>
      <c r="L330" s="31"/>
      <c r="M330" s="24"/>
      <c r="N330" s="24"/>
      <c r="O330" s="60">
        <f t="shared" si="187"/>
        <v>0</v>
      </c>
      <c r="P330" s="24"/>
      <c r="R330" s="31"/>
      <c r="S330" s="24"/>
      <c r="T330" s="24"/>
      <c r="U330" s="24"/>
      <c r="V330" s="24"/>
      <c r="X330" s="29"/>
      <c r="Y330" s="30"/>
      <c r="Z330" s="30"/>
      <c r="AA330" s="30"/>
      <c r="AB330" s="30"/>
      <c r="AD330" s="96"/>
      <c r="AE330" s="96"/>
      <c r="AF330" s="96"/>
    </row>
    <row r="331" spans="2:33" ht="28.5" customHeight="1">
      <c r="B331" s="25">
        <v>235</v>
      </c>
      <c r="C331" s="146" t="s">
        <v>298</v>
      </c>
      <c r="D331" s="146"/>
      <c r="E331" s="146"/>
      <c r="F331" s="146"/>
      <c r="G331" s="146"/>
      <c r="H331" s="146"/>
      <c r="I331" s="146"/>
      <c r="J331" s="146"/>
      <c r="K331" s="40" t="s">
        <v>40</v>
      </c>
      <c r="L331" s="41">
        <v>12</v>
      </c>
      <c r="M331" s="61">
        <v>2050000</v>
      </c>
      <c r="N331" s="60">
        <f t="shared" ref="N331" si="207">+M331*19%</f>
        <v>389500</v>
      </c>
      <c r="O331" s="60">
        <f t="shared" si="187"/>
        <v>2439500</v>
      </c>
      <c r="P331" s="60">
        <f t="shared" si="188"/>
        <v>29274000</v>
      </c>
      <c r="R331" s="41">
        <v>12</v>
      </c>
      <c r="S331" s="61">
        <v>2296000</v>
      </c>
      <c r="T331" s="60">
        <f t="shared" ref="T331" si="208">+S331*19%</f>
        <v>436240</v>
      </c>
      <c r="U331" s="60">
        <f t="shared" si="189"/>
        <v>2732240</v>
      </c>
      <c r="V331" s="60">
        <f t="shared" si="190"/>
        <v>32786880</v>
      </c>
      <c r="X331" s="41">
        <v>12</v>
      </c>
      <c r="Y331" s="63">
        <v>2433760</v>
      </c>
      <c r="Z331" s="62">
        <f t="shared" ref="Z331" si="209">+Y331*19%</f>
        <v>462414.4</v>
      </c>
      <c r="AA331" s="62">
        <f t="shared" si="191"/>
        <v>2896174.4</v>
      </c>
      <c r="AB331" s="62">
        <f t="shared" si="192"/>
        <v>34754092.799999997</v>
      </c>
      <c r="AD331" s="96">
        <f>MIN(O331,U331,AA331)</f>
        <v>2439500</v>
      </c>
      <c r="AE331" s="96">
        <f>AVERAGE(O331,U331,AA331)</f>
        <v>2689304.8000000003</v>
      </c>
      <c r="AF331" s="96">
        <f t="shared" si="193"/>
        <v>2439500</v>
      </c>
      <c r="AG331" s="2" t="s">
        <v>328</v>
      </c>
    </row>
    <row r="332" spans="2:33" ht="83.25" customHeight="1">
      <c r="B332" s="23"/>
      <c r="C332" s="144" t="s">
        <v>299</v>
      </c>
      <c r="D332" s="144"/>
      <c r="E332" s="144"/>
      <c r="F332" s="144"/>
      <c r="G332" s="144"/>
      <c r="H332" s="144"/>
      <c r="I332" s="144"/>
      <c r="J332" s="144"/>
      <c r="K332" s="31"/>
      <c r="L332" s="42"/>
      <c r="M332" s="24"/>
      <c r="N332" s="24"/>
      <c r="O332" s="60">
        <f t="shared" si="187"/>
        <v>0</v>
      </c>
      <c r="P332" s="24"/>
      <c r="R332" s="42"/>
      <c r="S332" s="24"/>
      <c r="T332" s="24"/>
      <c r="U332" s="24"/>
      <c r="V332" s="24"/>
      <c r="X332" s="42"/>
      <c r="Y332" s="42"/>
      <c r="Z332" s="42"/>
      <c r="AA332" s="42"/>
      <c r="AB332" s="42"/>
      <c r="AD332" s="96"/>
      <c r="AE332" s="96"/>
      <c r="AF332" s="96"/>
    </row>
    <row r="333" spans="2:33" ht="39.75" customHeight="1">
      <c r="B333" s="11">
        <v>236</v>
      </c>
      <c r="C333" s="145" t="s">
        <v>300</v>
      </c>
      <c r="D333" s="145"/>
      <c r="E333" s="145"/>
      <c r="F333" s="145"/>
      <c r="G333" s="145"/>
      <c r="H333" s="145"/>
      <c r="I333" s="145"/>
      <c r="J333" s="145"/>
      <c r="K333" s="40" t="s">
        <v>40</v>
      </c>
      <c r="L333" s="41">
        <v>12</v>
      </c>
      <c r="M333" s="63">
        <v>2080000</v>
      </c>
      <c r="N333" s="62">
        <f t="shared" ref="N333" si="210">+M333*19%</f>
        <v>395200</v>
      </c>
      <c r="O333" s="60">
        <f t="shared" si="187"/>
        <v>2475200</v>
      </c>
      <c r="P333" s="60">
        <f t="shared" si="188"/>
        <v>29702400</v>
      </c>
      <c r="R333" s="41">
        <v>12</v>
      </c>
      <c r="S333" s="61">
        <v>2296000</v>
      </c>
      <c r="T333" s="60">
        <f t="shared" ref="T333" si="211">+S333*19%</f>
        <v>436240</v>
      </c>
      <c r="U333" s="60">
        <f t="shared" si="189"/>
        <v>2732240</v>
      </c>
      <c r="V333" s="60">
        <f t="shared" si="190"/>
        <v>32786880</v>
      </c>
      <c r="X333" s="41">
        <v>12</v>
      </c>
      <c r="Y333" s="63">
        <v>2433760</v>
      </c>
      <c r="Z333" s="62">
        <f t="shared" ref="Z333" si="212">+Y333*19%</f>
        <v>462414.4</v>
      </c>
      <c r="AA333" s="62">
        <f t="shared" si="191"/>
        <v>2896174.4</v>
      </c>
      <c r="AB333" s="62">
        <f t="shared" si="192"/>
        <v>34754092.799999997</v>
      </c>
      <c r="AD333" s="96">
        <f>MIN(O333,U333,AA333)</f>
        <v>2475200</v>
      </c>
      <c r="AE333" s="96">
        <f>AVERAGE(O333,U333,AA333)</f>
        <v>2701204.8000000003</v>
      </c>
      <c r="AF333" s="96">
        <f t="shared" si="193"/>
        <v>2475200</v>
      </c>
      <c r="AG333" s="2" t="s">
        <v>328</v>
      </c>
    </row>
    <row r="334" spans="2:33" ht="89.25" customHeight="1">
      <c r="B334" s="23"/>
      <c r="C334" s="144" t="s">
        <v>56</v>
      </c>
      <c r="D334" s="144"/>
      <c r="E334" s="144"/>
      <c r="F334" s="144"/>
      <c r="G334" s="144"/>
      <c r="H334" s="144"/>
      <c r="I334" s="144"/>
      <c r="J334" s="144"/>
      <c r="K334" s="31"/>
      <c r="L334" s="42"/>
      <c r="M334" s="24"/>
      <c r="N334" s="24"/>
      <c r="O334" s="60">
        <f t="shared" si="187"/>
        <v>0</v>
      </c>
      <c r="P334" s="24"/>
      <c r="R334" s="42"/>
      <c r="S334" s="24"/>
      <c r="T334" s="24"/>
      <c r="U334" s="24"/>
      <c r="V334" s="24"/>
      <c r="X334" s="43"/>
      <c r="Y334" s="30"/>
      <c r="Z334" s="30"/>
      <c r="AA334" s="30"/>
      <c r="AB334" s="30"/>
      <c r="AD334" s="96"/>
      <c r="AE334" s="96"/>
      <c r="AF334" s="96"/>
    </row>
    <row r="335" spans="2:33" ht="28.5" customHeight="1">
      <c r="B335" s="11">
        <v>237</v>
      </c>
      <c r="C335" s="145" t="s">
        <v>300</v>
      </c>
      <c r="D335" s="145"/>
      <c r="E335" s="145"/>
      <c r="F335" s="145"/>
      <c r="G335" s="145"/>
      <c r="H335" s="145"/>
      <c r="I335" s="145"/>
      <c r="J335" s="145"/>
      <c r="K335" s="40" t="s">
        <v>40</v>
      </c>
      <c r="L335" s="41">
        <v>12</v>
      </c>
      <c r="M335" s="63">
        <v>2080000</v>
      </c>
      <c r="N335" s="62">
        <f t="shared" ref="N335" si="213">+M335*19%</f>
        <v>395200</v>
      </c>
      <c r="O335" s="60">
        <f t="shared" si="187"/>
        <v>2475200</v>
      </c>
      <c r="P335" s="60">
        <f t="shared" si="188"/>
        <v>29702400</v>
      </c>
      <c r="R335" s="41">
        <v>12</v>
      </c>
      <c r="S335" s="61">
        <v>2296000</v>
      </c>
      <c r="T335" s="60">
        <f t="shared" ref="T335" si="214">+S335*19%</f>
        <v>436240</v>
      </c>
      <c r="U335" s="60">
        <f t="shared" si="189"/>
        <v>2732240</v>
      </c>
      <c r="V335" s="60">
        <f t="shared" si="190"/>
        <v>32786880</v>
      </c>
      <c r="X335" s="41">
        <v>12</v>
      </c>
      <c r="Y335" s="63">
        <v>2433760</v>
      </c>
      <c r="Z335" s="62">
        <f t="shared" ref="Z335" si="215">+Y335*19%</f>
        <v>462414.4</v>
      </c>
      <c r="AA335" s="62">
        <f t="shared" si="191"/>
        <v>2896174.4</v>
      </c>
      <c r="AB335" s="62">
        <f t="shared" si="192"/>
        <v>34754092.799999997</v>
      </c>
      <c r="AD335" s="96">
        <f>MIN(O335,U335,AA335)</f>
        <v>2475200</v>
      </c>
      <c r="AE335" s="96">
        <f>AVERAGE(O335,U335,AA335)</f>
        <v>2701204.8000000003</v>
      </c>
      <c r="AF335" s="96">
        <f t="shared" si="193"/>
        <v>2475200</v>
      </c>
      <c r="AG335" s="2" t="s">
        <v>328</v>
      </c>
    </row>
    <row r="336" spans="2:33" ht="75" customHeight="1">
      <c r="B336" s="23"/>
      <c r="C336" s="144" t="s">
        <v>57</v>
      </c>
      <c r="D336" s="144"/>
      <c r="E336" s="144"/>
      <c r="F336" s="144"/>
      <c r="G336" s="144"/>
      <c r="H336" s="144"/>
      <c r="I336" s="144"/>
      <c r="J336" s="144"/>
      <c r="K336" s="31"/>
      <c r="L336" s="42"/>
      <c r="M336" s="24"/>
      <c r="N336" s="24"/>
      <c r="O336" s="60">
        <f t="shared" si="187"/>
        <v>0</v>
      </c>
      <c r="P336" s="24"/>
      <c r="R336" s="42"/>
      <c r="S336" s="24"/>
      <c r="T336" s="24"/>
      <c r="U336" s="24"/>
      <c r="V336" s="24"/>
      <c r="X336" s="43"/>
      <c r="Y336" s="30"/>
      <c r="Z336" s="30"/>
      <c r="AA336" s="30"/>
      <c r="AB336" s="30"/>
      <c r="AD336" s="96"/>
      <c r="AE336" s="96"/>
      <c r="AF336" s="96"/>
    </row>
    <row r="337" spans="2:33" ht="28.5" customHeight="1">
      <c r="B337" s="11">
        <v>238</v>
      </c>
      <c r="C337" s="145" t="s">
        <v>300</v>
      </c>
      <c r="D337" s="145"/>
      <c r="E337" s="145"/>
      <c r="F337" s="145"/>
      <c r="G337" s="145"/>
      <c r="H337" s="145"/>
      <c r="I337" s="145"/>
      <c r="J337" s="145"/>
      <c r="K337" s="40" t="s">
        <v>40</v>
      </c>
      <c r="L337" s="41">
        <v>8</v>
      </c>
      <c r="M337" s="63">
        <v>2080000</v>
      </c>
      <c r="N337" s="62">
        <f t="shared" ref="N337" si="216">+M337*19%</f>
        <v>395200</v>
      </c>
      <c r="O337" s="60">
        <f t="shared" si="187"/>
        <v>2475200</v>
      </c>
      <c r="P337" s="60">
        <f t="shared" si="188"/>
        <v>19801600</v>
      </c>
      <c r="R337" s="41">
        <v>8</v>
      </c>
      <c r="S337" s="61">
        <v>2296000</v>
      </c>
      <c r="T337" s="60">
        <f t="shared" ref="T337" si="217">+S337*19%</f>
        <v>436240</v>
      </c>
      <c r="U337" s="60">
        <f t="shared" si="189"/>
        <v>2732240</v>
      </c>
      <c r="V337" s="60">
        <f t="shared" si="190"/>
        <v>21857920</v>
      </c>
      <c r="X337" s="41">
        <v>8</v>
      </c>
      <c r="Y337" s="63">
        <v>2433760</v>
      </c>
      <c r="Z337" s="62">
        <f t="shared" ref="Z337" si="218">+Y337*19%</f>
        <v>462414.4</v>
      </c>
      <c r="AA337" s="62">
        <f t="shared" si="191"/>
        <v>2896174.4</v>
      </c>
      <c r="AB337" s="62">
        <f t="shared" si="192"/>
        <v>23169395.199999999</v>
      </c>
      <c r="AD337" s="96">
        <f>MIN(O337,U337,AA337)</f>
        <v>2475200</v>
      </c>
      <c r="AE337" s="96">
        <f>AVERAGE(O337,U337,AA337)</f>
        <v>2701204.8000000003</v>
      </c>
      <c r="AF337" s="96">
        <f t="shared" si="193"/>
        <v>2475200</v>
      </c>
      <c r="AG337" s="2" t="s">
        <v>328</v>
      </c>
    </row>
    <row r="338" spans="2:33" ht="88.5" customHeight="1">
      <c r="B338" s="23"/>
      <c r="C338" s="144" t="s">
        <v>58</v>
      </c>
      <c r="D338" s="144"/>
      <c r="E338" s="144"/>
      <c r="F338" s="144"/>
      <c r="G338" s="144"/>
      <c r="H338" s="144"/>
      <c r="I338" s="144"/>
      <c r="J338" s="144"/>
      <c r="K338" s="31"/>
      <c r="L338" s="42"/>
      <c r="M338" s="24"/>
      <c r="N338" s="24"/>
      <c r="O338" s="60">
        <f t="shared" si="187"/>
        <v>0</v>
      </c>
      <c r="P338" s="24"/>
      <c r="R338" s="42"/>
      <c r="S338" s="24"/>
      <c r="T338" s="24"/>
      <c r="U338" s="24"/>
      <c r="V338" s="24"/>
      <c r="X338" s="43"/>
      <c r="Y338" s="30"/>
      <c r="Z338" s="30"/>
      <c r="AA338" s="30"/>
      <c r="AB338" s="30"/>
      <c r="AD338" s="96"/>
      <c r="AE338" s="96"/>
      <c r="AF338" s="96"/>
    </row>
    <row r="339" spans="2:33" ht="28.5" customHeight="1">
      <c r="B339" s="52">
        <v>239</v>
      </c>
      <c r="C339" s="118" t="s">
        <v>301</v>
      </c>
      <c r="D339" s="119" t="s">
        <v>301</v>
      </c>
      <c r="E339" s="119" t="s">
        <v>301</v>
      </c>
      <c r="F339" s="119" t="s">
        <v>301</v>
      </c>
      <c r="G339" s="119" t="s">
        <v>301</v>
      </c>
      <c r="H339" s="119" t="s">
        <v>301</v>
      </c>
      <c r="I339" s="119" t="s">
        <v>301</v>
      </c>
      <c r="J339" s="120" t="s">
        <v>301</v>
      </c>
      <c r="K339" s="40" t="s">
        <v>40</v>
      </c>
      <c r="L339" s="41">
        <v>8</v>
      </c>
      <c r="M339" s="60">
        <v>1606500</v>
      </c>
      <c r="N339" s="60">
        <f t="shared" ref="N339:N341" si="219">+M339*19%</f>
        <v>305235</v>
      </c>
      <c r="O339" s="60">
        <f t="shared" si="187"/>
        <v>1911735</v>
      </c>
      <c r="P339" s="60">
        <f t="shared" si="188"/>
        <v>15293880</v>
      </c>
      <c r="R339" s="41">
        <v>8</v>
      </c>
      <c r="S339" s="60">
        <v>1799280</v>
      </c>
      <c r="T339" s="60">
        <f t="shared" ref="T339:T341" si="220">+S339*19%</f>
        <v>341863.2</v>
      </c>
      <c r="U339" s="60">
        <f t="shared" si="189"/>
        <v>2141143.2000000002</v>
      </c>
      <c r="V339" s="60">
        <f t="shared" si="190"/>
        <v>17129145.600000001</v>
      </c>
      <c r="X339" s="41">
        <v>8</v>
      </c>
      <c r="Y339" s="62">
        <v>1907237</v>
      </c>
      <c r="Z339" s="62">
        <f t="shared" ref="Z339:Z341" si="221">+Y339*19%</f>
        <v>362375.03</v>
      </c>
      <c r="AA339" s="62">
        <f t="shared" si="191"/>
        <v>2269612.0300000003</v>
      </c>
      <c r="AB339" s="62">
        <f t="shared" si="192"/>
        <v>18156896.240000002</v>
      </c>
      <c r="AD339" s="96">
        <f>MIN(O339,U339,AA339)</f>
        <v>1911735</v>
      </c>
      <c r="AE339" s="96">
        <f>AVERAGE(O339,U339,AA339)</f>
        <v>2107496.7433333336</v>
      </c>
      <c r="AF339" s="96">
        <f t="shared" si="193"/>
        <v>1911735</v>
      </c>
      <c r="AG339" s="2" t="s">
        <v>328</v>
      </c>
    </row>
    <row r="340" spans="2:33" ht="28.5" customHeight="1">
      <c r="B340" s="27">
        <v>240</v>
      </c>
      <c r="C340" s="118" t="s">
        <v>302</v>
      </c>
      <c r="D340" s="119" t="s">
        <v>302</v>
      </c>
      <c r="E340" s="119" t="s">
        <v>302</v>
      </c>
      <c r="F340" s="119" t="s">
        <v>302</v>
      </c>
      <c r="G340" s="119" t="s">
        <v>302</v>
      </c>
      <c r="H340" s="119" t="s">
        <v>302</v>
      </c>
      <c r="I340" s="119" t="s">
        <v>302</v>
      </c>
      <c r="J340" s="120" t="s">
        <v>302</v>
      </c>
      <c r="K340" s="40" t="s">
        <v>40</v>
      </c>
      <c r="L340" s="41">
        <v>2</v>
      </c>
      <c r="M340" s="60">
        <v>1606500</v>
      </c>
      <c r="N340" s="60">
        <f t="shared" si="219"/>
        <v>305235</v>
      </c>
      <c r="O340" s="60">
        <f t="shared" si="187"/>
        <v>1911735</v>
      </c>
      <c r="P340" s="60">
        <f t="shared" si="188"/>
        <v>3823470</v>
      </c>
      <c r="R340" s="41">
        <v>2</v>
      </c>
      <c r="S340" s="60">
        <v>1799280</v>
      </c>
      <c r="T340" s="60">
        <f t="shared" si="220"/>
        <v>341863.2</v>
      </c>
      <c r="U340" s="60">
        <f t="shared" si="189"/>
        <v>2141143.2000000002</v>
      </c>
      <c r="V340" s="60">
        <f t="shared" si="190"/>
        <v>4282286.4000000004</v>
      </c>
      <c r="X340" s="41">
        <v>2</v>
      </c>
      <c r="Y340" s="62">
        <v>1907237</v>
      </c>
      <c r="Z340" s="62">
        <f t="shared" si="221"/>
        <v>362375.03</v>
      </c>
      <c r="AA340" s="62">
        <f t="shared" si="191"/>
        <v>2269612.0300000003</v>
      </c>
      <c r="AB340" s="62">
        <f t="shared" si="192"/>
        <v>4539224.0600000005</v>
      </c>
      <c r="AD340" s="96">
        <f>MIN(O340,U340,AA340)</f>
        <v>1911735</v>
      </c>
      <c r="AE340" s="96">
        <f>AVERAGE(O340,U340,AA340)</f>
        <v>2107496.7433333336</v>
      </c>
      <c r="AF340" s="96">
        <f t="shared" si="193"/>
        <v>1911735</v>
      </c>
      <c r="AG340" s="2" t="s">
        <v>328</v>
      </c>
    </row>
    <row r="341" spans="2:33" ht="28.5" customHeight="1">
      <c r="B341" s="59">
        <v>241</v>
      </c>
      <c r="C341" s="118" t="s">
        <v>217</v>
      </c>
      <c r="D341" s="119" t="s">
        <v>217</v>
      </c>
      <c r="E341" s="119" t="s">
        <v>217</v>
      </c>
      <c r="F341" s="119" t="s">
        <v>217</v>
      </c>
      <c r="G341" s="119" t="s">
        <v>217</v>
      </c>
      <c r="H341" s="119" t="s">
        <v>217</v>
      </c>
      <c r="I341" s="119" t="s">
        <v>217</v>
      </c>
      <c r="J341" s="120" t="s">
        <v>217</v>
      </c>
      <c r="K341" s="40" t="s">
        <v>40</v>
      </c>
      <c r="L341" s="41">
        <v>3</v>
      </c>
      <c r="M341" s="62">
        <v>810000</v>
      </c>
      <c r="N341" s="60">
        <f t="shared" si="219"/>
        <v>153900</v>
      </c>
      <c r="O341" s="60">
        <f t="shared" si="187"/>
        <v>963900</v>
      </c>
      <c r="P341" s="60">
        <f t="shared" si="188"/>
        <v>2891700</v>
      </c>
      <c r="R341" s="41">
        <v>3</v>
      </c>
      <c r="S341" s="62">
        <v>907200</v>
      </c>
      <c r="T341" s="62">
        <f t="shared" si="220"/>
        <v>172368</v>
      </c>
      <c r="U341" s="60">
        <f t="shared" si="189"/>
        <v>1079568</v>
      </c>
      <c r="V341" s="60">
        <f t="shared" si="190"/>
        <v>3238704</v>
      </c>
      <c r="X341" s="41">
        <v>3</v>
      </c>
      <c r="Y341" s="62">
        <v>961632</v>
      </c>
      <c r="Z341" s="62">
        <f t="shared" si="221"/>
        <v>182710.08000000002</v>
      </c>
      <c r="AA341" s="62">
        <f t="shared" si="191"/>
        <v>1144342.08</v>
      </c>
      <c r="AB341" s="62">
        <f t="shared" si="192"/>
        <v>3433026.24</v>
      </c>
      <c r="AD341" s="96">
        <f>MIN(O341,U341,AA341)</f>
        <v>963900</v>
      </c>
      <c r="AE341" s="96">
        <f>AVERAGE(O341,U341,AA341)</f>
        <v>1062603.3600000001</v>
      </c>
      <c r="AF341" s="96">
        <f t="shared" si="193"/>
        <v>963900</v>
      </c>
      <c r="AG341" s="2" t="s">
        <v>328</v>
      </c>
    </row>
    <row r="342" spans="2:33" ht="80.25" customHeight="1">
      <c r="B342" s="23"/>
      <c r="C342" s="144" t="s">
        <v>303</v>
      </c>
      <c r="D342" s="144"/>
      <c r="E342" s="144"/>
      <c r="F342" s="144"/>
      <c r="G342" s="144"/>
      <c r="H342" s="144"/>
      <c r="I342" s="144"/>
      <c r="J342" s="144"/>
      <c r="K342" s="31"/>
      <c r="L342" s="31"/>
      <c r="M342" s="24"/>
      <c r="N342" s="24"/>
      <c r="O342" s="60">
        <f t="shared" ref="O342:O369" si="222">+M342+N342</f>
        <v>0</v>
      </c>
      <c r="P342" s="24"/>
      <c r="R342" s="31"/>
      <c r="S342" s="24"/>
      <c r="T342" s="24"/>
      <c r="U342" s="24"/>
      <c r="V342" s="24"/>
      <c r="X342" s="29"/>
      <c r="Y342" s="30"/>
      <c r="Z342" s="30"/>
      <c r="AA342" s="30"/>
      <c r="AB342" s="30"/>
      <c r="AD342" s="96"/>
      <c r="AE342" s="96"/>
      <c r="AF342" s="96"/>
    </row>
    <row r="343" spans="2:33" ht="28.5" customHeight="1">
      <c r="B343" s="59">
        <v>242</v>
      </c>
      <c r="C343" s="118" t="s">
        <v>25</v>
      </c>
      <c r="D343" s="119" t="s">
        <v>25</v>
      </c>
      <c r="E343" s="119" t="s">
        <v>25</v>
      </c>
      <c r="F343" s="119" t="s">
        <v>25</v>
      </c>
      <c r="G343" s="119" t="s">
        <v>25</v>
      </c>
      <c r="H343" s="119" t="s">
        <v>25</v>
      </c>
      <c r="I343" s="119" t="s">
        <v>25</v>
      </c>
      <c r="J343" s="120" t="s">
        <v>25</v>
      </c>
      <c r="K343" s="17" t="s">
        <v>12</v>
      </c>
      <c r="L343" s="18">
        <v>1</v>
      </c>
      <c r="M343" s="60">
        <v>2980000</v>
      </c>
      <c r="N343" s="60">
        <f t="shared" ref="N343:N361" si="223">+M343*19%</f>
        <v>566200</v>
      </c>
      <c r="O343" s="60">
        <f t="shared" si="222"/>
        <v>3546200</v>
      </c>
      <c r="P343" s="60">
        <f t="shared" ref="P343:P369" si="224">+O343*L343</f>
        <v>3546200</v>
      </c>
      <c r="R343" s="18">
        <v>1</v>
      </c>
      <c r="S343" s="63">
        <v>840000</v>
      </c>
      <c r="T343" s="62">
        <f t="shared" ref="T343:T361" si="225">+S343*19%</f>
        <v>159600</v>
      </c>
      <c r="U343" s="60">
        <f t="shared" ref="U343:U369" si="226">+S343+T343</f>
        <v>999600</v>
      </c>
      <c r="V343" s="60">
        <f t="shared" ref="V343:V369" si="227">+U343*R343</f>
        <v>999600</v>
      </c>
      <c r="X343" s="18">
        <v>1</v>
      </c>
      <c r="Y343" s="62">
        <v>7063840</v>
      </c>
      <c r="Z343" s="62">
        <f t="shared" ref="Z343:Z361" si="228">+Y343*19%</f>
        <v>1342129.6000000001</v>
      </c>
      <c r="AA343" s="62">
        <f t="shared" ref="AA343:AA369" si="229">+Y343+Z343</f>
        <v>8405969.5999999996</v>
      </c>
      <c r="AB343" s="62">
        <f t="shared" ref="AB343:AB369" si="230">+AA343*X343</f>
        <v>8405969.5999999996</v>
      </c>
      <c r="AD343" s="96">
        <f t="shared" ref="AD343:AD361" si="231">MIN(O343,U343,AA343)</f>
        <v>999600</v>
      </c>
      <c r="AE343" s="96">
        <f t="shared" ref="AE343:AE361" si="232">AVERAGE(O343,U343,AA343)</f>
        <v>4317256.5333333332</v>
      </c>
      <c r="AF343" s="96">
        <f t="shared" ref="AF343:AF369" si="233">+AD343</f>
        <v>999600</v>
      </c>
      <c r="AG343" s="2" t="s">
        <v>328</v>
      </c>
    </row>
    <row r="344" spans="2:33" ht="28.5" customHeight="1">
      <c r="B344" s="27">
        <v>243</v>
      </c>
      <c r="C344" s="118" t="s">
        <v>304</v>
      </c>
      <c r="D344" s="119" t="s">
        <v>304</v>
      </c>
      <c r="E344" s="119" t="s">
        <v>304</v>
      </c>
      <c r="F344" s="119" t="s">
        <v>304</v>
      </c>
      <c r="G344" s="119" t="s">
        <v>304</v>
      </c>
      <c r="H344" s="119" t="s">
        <v>304</v>
      </c>
      <c r="I344" s="119" t="s">
        <v>304</v>
      </c>
      <c r="J344" s="120" t="s">
        <v>304</v>
      </c>
      <c r="K344" s="26" t="s">
        <v>40</v>
      </c>
      <c r="L344" s="27">
        <v>6</v>
      </c>
      <c r="M344" s="62">
        <v>5950000</v>
      </c>
      <c r="N344" s="62">
        <f t="shared" si="223"/>
        <v>1130500</v>
      </c>
      <c r="O344" s="60">
        <f t="shared" si="222"/>
        <v>7080500</v>
      </c>
      <c r="P344" s="60">
        <f t="shared" si="224"/>
        <v>42483000</v>
      </c>
      <c r="R344" s="27">
        <v>6</v>
      </c>
      <c r="S344" s="60">
        <v>6664000</v>
      </c>
      <c r="T344" s="60">
        <f t="shared" si="225"/>
        <v>1266160</v>
      </c>
      <c r="U344" s="60">
        <f t="shared" si="226"/>
        <v>7930160</v>
      </c>
      <c r="V344" s="60">
        <f t="shared" si="227"/>
        <v>47580960</v>
      </c>
      <c r="X344" s="27">
        <v>6</v>
      </c>
      <c r="Y344" s="62">
        <v>438077</v>
      </c>
      <c r="Z344" s="62">
        <f t="shared" si="228"/>
        <v>83234.63</v>
      </c>
      <c r="AA344" s="62">
        <f t="shared" si="229"/>
        <v>521311.63</v>
      </c>
      <c r="AB344" s="62">
        <f t="shared" si="230"/>
        <v>3127869.7800000003</v>
      </c>
      <c r="AD344" s="96">
        <f t="shared" si="231"/>
        <v>521311.63</v>
      </c>
      <c r="AE344" s="96">
        <f t="shared" si="232"/>
        <v>5177323.8766666669</v>
      </c>
      <c r="AF344" s="96">
        <f t="shared" si="233"/>
        <v>521311.63</v>
      </c>
      <c r="AG344" s="2" t="s">
        <v>328</v>
      </c>
    </row>
    <row r="345" spans="2:33" ht="28.5" customHeight="1">
      <c r="B345" s="59">
        <v>244</v>
      </c>
      <c r="C345" s="118" t="s">
        <v>30</v>
      </c>
      <c r="D345" s="119" t="s">
        <v>30</v>
      </c>
      <c r="E345" s="119" t="s">
        <v>30</v>
      </c>
      <c r="F345" s="119" t="s">
        <v>30</v>
      </c>
      <c r="G345" s="119" t="s">
        <v>30</v>
      </c>
      <c r="H345" s="119" t="s">
        <v>30</v>
      </c>
      <c r="I345" s="119" t="s">
        <v>30</v>
      </c>
      <c r="J345" s="120" t="s">
        <v>30</v>
      </c>
      <c r="K345" s="17" t="s">
        <v>15</v>
      </c>
      <c r="L345" s="18">
        <v>2</v>
      </c>
      <c r="M345" s="62">
        <v>560000</v>
      </c>
      <c r="N345" s="60">
        <f t="shared" si="223"/>
        <v>106400</v>
      </c>
      <c r="O345" s="60">
        <f t="shared" si="222"/>
        <v>666400</v>
      </c>
      <c r="P345" s="60">
        <f t="shared" si="224"/>
        <v>1332800</v>
      </c>
      <c r="R345" s="18">
        <v>2</v>
      </c>
      <c r="S345" s="62">
        <v>627200</v>
      </c>
      <c r="T345" s="60">
        <f t="shared" si="225"/>
        <v>119168</v>
      </c>
      <c r="U345" s="60">
        <f t="shared" si="226"/>
        <v>746368</v>
      </c>
      <c r="V345" s="60">
        <f t="shared" si="227"/>
        <v>1492736</v>
      </c>
      <c r="X345" s="18">
        <v>2</v>
      </c>
      <c r="Y345" s="62">
        <v>664832</v>
      </c>
      <c r="Z345" s="62">
        <f t="shared" si="228"/>
        <v>126318.08</v>
      </c>
      <c r="AA345" s="62">
        <f t="shared" si="229"/>
        <v>791150.07999999996</v>
      </c>
      <c r="AB345" s="62">
        <f t="shared" si="230"/>
        <v>1582300.1599999999</v>
      </c>
      <c r="AD345" s="96">
        <f t="shared" si="231"/>
        <v>666400</v>
      </c>
      <c r="AE345" s="96">
        <f t="shared" si="232"/>
        <v>734639.36</v>
      </c>
      <c r="AF345" s="96">
        <f t="shared" si="233"/>
        <v>666400</v>
      </c>
      <c r="AG345" s="2" t="s">
        <v>328</v>
      </c>
    </row>
    <row r="346" spans="2:33" ht="28.5" customHeight="1">
      <c r="B346" s="59">
        <v>245</v>
      </c>
      <c r="C346" s="118" t="s">
        <v>147</v>
      </c>
      <c r="D346" s="119" t="s">
        <v>147</v>
      </c>
      <c r="E346" s="119" t="s">
        <v>147</v>
      </c>
      <c r="F346" s="119" t="s">
        <v>147</v>
      </c>
      <c r="G346" s="119" t="s">
        <v>147</v>
      </c>
      <c r="H346" s="119" t="s">
        <v>147</v>
      </c>
      <c r="I346" s="119" t="s">
        <v>147</v>
      </c>
      <c r="J346" s="120" t="s">
        <v>147</v>
      </c>
      <c r="K346" s="17" t="s">
        <v>12</v>
      </c>
      <c r="L346" s="18">
        <v>72</v>
      </c>
      <c r="M346" s="62">
        <v>28900</v>
      </c>
      <c r="N346" s="60">
        <f t="shared" si="223"/>
        <v>5491</v>
      </c>
      <c r="O346" s="60">
        <f t="shared" si="222"/>
        <v>34391</v>
      </c>
      <c r="P346" s="60">
        <f t="shared" si="224"/>
        <v>2476152</v>
      </c>
      <c r="R346" s="18">
        <v>72</v>
      </c>
      <c r="S346" s="62">
        <v>32368</v>
      </c>
      <c r="T346" s="62">
        <f t="shared" si="225"/>
        <v>6149.92</v>
      </c>
      <c r="U346" s="60">
        <f t="shared" si="226"/>
        <v>38517.919999999998</v>
      </c>
      <c r="V346" s="60">
        <f t="shared" si="227"/>
        <v>2773290.2399999998</v>
      </c>
      <c r="X346" s="18">
        <v>72</v>
      </c>
      <c r="Y346" s="62">
        <v>34310</v>
      </c>
      <c r="Z346" s="62">
        <f t="shared" si="228"/>
        <v>6518.9</v>
      </c>
      <c r="AA346" s="62">
        <f t="shared" si="229"/>
        <v>40828.9</v>
      </c>
      <c r="AB346" s="62">
        <f t="shared" si="230"/>
        <v>2939680.8000000003</v>
      </c>
      <c r="AD346" s="96">
        <f t="shared" si="231"/>
        <v>34391</v>
      </c>
      <c r="AE346" s="96">
        <f t="shared" si="232"/>
        <v>37912.606666666667</v>
      </c>
      <c r="AF346" s="96">
        <f t="shared" si="233"/>
        <v>34391</v>
      </c>
      <c r="AG346" s="2" t="s">
        <v>328</v>
      </c>
    </row>
    <row r="347" spans="2:33" ht="28.5" customHeight="1">
      <c r="B347" s="59">
        <v>246</v>
      </c>
      <c r="C347" s="118" t="s">
        <v>149</v>
      </c>
      <c r="D347" s="119" t="s">
        <v>149</v>
      </c>
      <c r="E347" s="119" t="s">
        <v>149</v>
      </c>
      <c r="F347" s="119" t="s">
        <v>149</v>
      </c>
      <c r="G347" s="119" t="s">
        <v>149</v>
      </c>
      <c r="H347" s="119" t="s">
        <v>149</v>
      </c>
      <c r="I347" s="119" t="s">
        <v>149</v>
      </c>
      <c r="J347" s="120" t="s">
        <v>149</v>
      </c>
      <c r="K347" s="17" t="s">
        <v>12</v>
      </c>
      <c r="L347" s="18">
        <v>1</v>
      </c>
      <c r="M347" s="62">
        <v>29800</v>
      </c>
      <c r="N347" s="60">
        <f t="shared" si="223"/>
        <v>5662</v>
      </c>
      <c r="O347" s="60">
        <f t="shared" si="222"/>
        <v>35462</v>
      </c>
      <c r="P347" s="60">
        <f t="shared" si="224"/>
        <v>35462</v>
      </c>
      <c r="R347" s="18">
        <v>1</v>
      </c>
      <c r="S347" s="62">
        <v>33376</v>
      </c>
      <c r="T347" s="62">
        <f t="shared" si="225"/>
        <v>6341.4400000000005</v>
      </c>
      <c r="U347" s="60">
        <f t="shared" si="226"/>
        <v>39717.440000000002</v>
      </c>
      <c r="V347" s="60">
        <f t="shared" si="227"/>
        <v>39717.440000000002</v>
      </c>
      <c r="X347" s="18">
        <v>1</v>
      </c>
      <c r="Y347" s="62">
        <v>35379</v>
      </c>
      <c r="Z347" s="62">
        <f t="shared" si="228"/>
        <v>6722.01</v>
      </c>
      <c r="AA347" s="62">
        <f t="shared" si="229"/>
        <v>42101.01</v>
      </c>
      <c r="AB347" s="62">
        <f t="shared" si="230"/>
        <v>42101.01</v>
      </c>
      <c r="AD347" s="96">
        <f t="shared" si="231"/>
        <v>35462</v>
      </c>
      <c r="AE347" s="96">
        <f t="shared" si="232"/>
        <v>39093.483333333337</v>
      </c>
      <c r="AF347" s="96">
        <f t="shared" si="233"/>
        <v>35462</v>
      </c>
      <c r="AG347" s="2" t="s">
        <v>328</v>
      </c>
    </row>
    <row r="348" spans="2:33" ht="28.5" customHeight="1">
      <c r="B348" s="59">
        <v>247</v>
      </c>
      <c r="C348" s="118" t="s">
        <v>152</v>
      </c>
      <c r="D348" s="119" t="s">
        <v>152</v>
      </c>
      <c r="E348" s="119" t="s">
        <v>152</v>
      </c>
      <c r="F348" s="119" t="s">
        <v>152</v>
      </c>
      <c r="G348" s="119" t="s">
        <v>152</v>
      </c>
      <c r="H348" s="119" t="s">
        <v>152</v>
      </c>
      <c r="I348" s="119" t="s">
        <v>152</v>
      </c>
      <c r="J348" s="120" t="s">
        <v>152</v>
      </c>
      <c r="K348" s="17" t="s">
        <v>92</v>
      </c>
      <c r="L348" s="18">
        <v>1</v>
      </c>
      <c r="M348" s="62">
        <v>198500</v>
      </c>
      <c r="N348" s="62">
        <f t="shared" si="223"/>
        <v>37715</v>
      </c>
      <c r="O348" s="60">
        <f t="shared" si="222"/>
        <v>236215</v>
      </c>
      <c r="P348" s="60">
        <f t="shared" si="224"/>
        <v>236215</v>
      </c>
      <c r="R348" s="18">
        <v>1</v>
      </c>
      <c r="S348" s="62">
        <v>222320</v>
      </c>
      <c r="T348" s="62">
        <f t="shared" si="225"/>
        <v>42240.800000000003</v>
      </c>
      <c r="U348" s="60">
        <f t="shared" si="226"/>
        <v>264560.8</v>
      </c>
      <c r="V348" s="60">
        <f t="shared" si="227"/>
        <v>264560.8</v>
      </c>
      <c r="X348" s="18">
        <v>1</v>
      </c>
      <c r="Y348" s="62">
        <v>235659</v>
      </c>
      <c r="Z348" s="62">
        <f t="shared" si="228"/>
        <v>44775.21</v>
      </c>
      <c r="AA348" s="62">
        <f t="shared" si="229"/>
        <v>280434.21000000002</v>
      </c>
      <c r="AB348" s="62">
        <f t="shared" si="230"/>
        <v>280434.21000000002</v>
      </c>
      <c r="AD348" s="96">
        <f t="shared" si="231"/>
        <v>236215</v>
      </c>
      <c r="AE348" s="96">
        <f t="shared" si="232"/>
        <v>260403.33666666667</v>
      </c>
      <c r="AF348" s="96">
        <f t="shared" si="233"/>
        <v>236215</v>
      </c>
      <c r="AG348" s="2" t="s">
        <v>328</v>
      </c>
    </row>
    <row r="349" spans="2:33" ht="28.5" customHeight="1">
      <c r="B349" s="59">
        <v>248</v>
      </c>
      <c r="C349" s="118" t="s">
        <v>31</v>
      </c>
      <c r="D349" s="119" t="s">
        <v>31</v>
      </c>
      <c r="E349" s="119" t="s">
        <v>31</v>
      </c>
      <c r="F349" s="119" t="s">
        <v>31</v>
      </c>
      <c r="G349" s="119" t="s">
        <v>31</v>
      </c>
      <c r="H349" s="119" t="s">
        <v>31</v>
      </c>
      <c r="I349" s="119" t="s">
        <v>31</v>
      </c>
      <c r="J349" s="120" t="s">
        <v>31</v>
      </c>
      <c r="K349" s="17" t="s">
        <v>92</v>
      </c>
      <c r="L349" s="18">
        <v>1</v>
      </c>
      <c r="M349" s="62">
        <v>178500</v>
      </c>
      <c r="N349" s="62">
        <f t="shared" si="223"/>
        <v>33915</v>
      </c>
      <c r="O349" s="60">
        <f t="shared" si="222"/>
        <v>212415</v>
      </c>
      <c r="P349" s="60">
        <f t="shared" si="224"/>
        <v>212415</v>
      </c>
      <c r="R349" s="18">
        <v>1</v>
      </c>
      <c r="S349" s="62">
        <v>199920</v>
      </c>
      <c r="T349" s="62">
        <f t="shared" si="225"/>
        <v>37984.800000000003</v>
      </c>
      <c r="U349" s="60">
        <f t="shared" si="226"/>
        <v>237904.8</v>
      </c>
      <c r="V349" s="60">
        <f t="shared" si="227"/>
        <v>237904.8</v>
      </c>
      <c r="X349" s="18">
        <v>1</v>
      </c>
      <c r="Y349" s="62">
        <v>211915</v>
      </c>
      <c r="Z349" s="62">
        <f t="shared" si="228"/>
        <v>40263.85</v>
      </c>
      <c r="AA349" s="62">
        <f t="shared" si="229"/>
        <v>252178.85</v>
      </c>
      <c r="AB349" s="62">
        <f t="shared" si="230"/>
        <v>252178.85</v>
      </c>
      <c r="AD349" s="96">
        <f t="shared" si="231"/>
        <v>212415</v>
      </c>
      <c r="AE349" s="96">
        <f t="shared" si="232"/>
        <v>234166.21666666667</v>
      </c>
      <c r="AF349" s="96">
        <f t="shared" si="233"/>
        <v>212415</v>
      </c>
      <c r="AG349" s="2" t="s">
        <v>328</v>
      </c>
    </row>
    <row r="350" spans="2:33" ht="28.5" customHeight="1">
      <c r="B350" s="59">
        <v>249</v>
      </c>
      <c r="C350" s="118" t="s">
        <v>32</v>
      </c>
      <c r="D350" s="119" t="s">
        <v>32</v>
      </c>
      <c r="E350" s="119" t="s">
        <v>32</v>
      </c>
      <c r="F350" s="119" t="s">
        <v>32</v>
      </c>
      <c r="G350" s="119" t="s">
        <v>32</v>
      </c>
      <c r="H350" s="119" t="s">
        <v>32</v>
      </c>
      <c r="I350" s="119" t="s">
        <v>32</v>
      </c>
      <c r="J350" s="120" t="s">
        <v>32</v>
      </c>
      <c r="K350" s="17" t="s">
        <v>92</v>
      </c>
      <c r="L350" s="18">
        <v>1</v>
      </c>
      <c r="M350" s="62">
        <v>189600</v>
      </c>
      <c r="N350" s="60">
        <f t="shared" si="223"/>
        <v>36024</v>
      </c>
      <c r="O350" s="60">
        <f t="shared" si="222"/>
        <v>225624</v>
      </c>
      <c r="P350" s="60">
        <f t="shared" si="224"/>
        <v>225624</v>
      </c>
      <c r="R350" s="18">
        <v>1</v>
      </c>
      <c r="S350" s="62">
        <v>212352</v>
      </c>
      <c r="T350" s="62">
        <f t="shared" si="225"/>
        <v>40346.879999999997</v>
      </c>
      <c r="U350" s="60">
        <f t="shared" si="226"/>
        <v>252698.88</v>
      </c>
      <c r="V350" s="60">
        <f t="shared" si="227"/>
        <v>252698.88</v>
      </c>
      <c r="X350" s="18">
        <v>1</v>
      </c>
      <c r="Y350" s="62">
        <v>225093</v>
      </c>
      <c r="Z350" s="62">
        <f t="shared" si="228"/>
        <v>42767.67</v>
      </c>
      <c r="AA350" s="62">
        <f t="shared" si="229"/>
        <v>267860.67</v>
      </c>
      <c r="AB350" s="62">
        <f t="shared" si="230"/>
        <v>267860.67</v>
      </c>
      <c r="AD350" s="96">
        <f t="shared" si="231"/>
        <v>225624</v>
      </c>
      <c r="AE350" s="96">
        <f t="shared" si="232"/>
        <v>248727.85</v>
      </c>
      <c r="AF350" s="96">
        <f t="shared" si="233"/>
        <v>225624</v>
      </c>
      <c r="AG350" s="2" t="s">
        <v>328</v>
      </c>
    </row>
    <row r="351" spans="2:33" ht="28.5" customHeight="1">
      <c r="B351" s="59">
        <v>250</v>
      </c>
      <c r="C351" s="118" t="s">
        <v>33</v>
      </c>
      <c r="D351" s="119" t="s">
        <v>33</v>
      </c>
      <c r="E351" s="119" t="s">
        <v>33</v>
      </c>
      <c r="F351" s="119" t="s">
        <v>33</v>
      </c>
      <c r="G351" s="119" t="s">
        <v>33</v>
      </c>
      <c r="H351" s="119" t="s">
        <v>33</v>
      </c>
      <c r="I351" s="119" t="s">
        <v>33</v>
      </c>
      <c r="J351" s="120" t="s">
        <v>33</v>
      </c>
      <c r="K351" s="17" t="s">
        <v>92</v>
      </c>
      <c r="L351" s="18">
        <v>1</v>
      </c>
      <c r="M351" s="62">
        <v>165800</v>
      </c>
      <c r="N351" s="60">
        <f t="shared" si="223"/>
        <v>31502</v>
      </c>
      <c r="O351" s="60">
        <f t="shared" si="222"/>
        <v>197302</v>
      </c>
      <c r="P351" s="60">
        <f t="shared" si="224"/>
        <v>197302</v>
      </c>
      <c r="R351" s="18">
        <v>1</v>
      </c>
      <c r="S351" s="62">
        <v>185696</v>
      </c>
      <c r="T351" s="62">
        <f t="shared" si="225"/>
        <v>35282.239999999998</v>
      </c>
      <c r="U351" s="60">
        <f t="shared" si="226"/>
        <v>220978.24</v>
      </c>
      <c r="V351" s="60">
        <f t="shared" si="227"/>
        <v>220978.24</v>
      </c>
      <c r="X351" s="18">
        <v>1</v>
      </c>
      <c r="Y351" s="62">
        <v>196838</v>
      </c>
      <c r="Z351" s="62">
        <f t="shared" si="228"/>
        <v>37399.22</v>
      </c>
      <c r="AA351" s="62">
        <f t="shared" si="229"/>
        <v>234237.22</v>
      </c>
      <c r="AB351" s="62">
        <f t="shared" si="230"/>
        <v>234237.22</v>
      </c>
      <c r="AD351" s="96">
        <f t="shared" si="231"/>
        <v>197302</v>
      </c>
      <c r="AE351" s="96">
        <f t="shared" si="232"/>
        <v>217505.81999999998</v>
      </c>
      <c r="AF351" s="96">
        <f t="shared" si="233"/>
        <v>197302</v>
      </c>
      <c r="AG351" s="2" t="s">
        <v>328</v>
      </c>
    </row>
    <row r="352" spans="2:33" ht="28.5" customHeight="1">
      <c r="B352" s="59">
        <v>251</v>
      </c>
      <c r="C352" s="118" t="s">
        <v>34</v>
      </c>
      <c r="D352" s="119" t="s">
        <v>34</v>
      </c>
      <c r="E352" s="119" t="s">
        <v>34</v>
      </c>
      <c r="F352" s="119" t="s">
        <v>34</v>
      </c>
      <c r="G352" s="119" t="s">
        <v>34</v>
      </c>
      <c r="H352" s="119" t="s">
        <v>34</v>
      </c>
      <c r="I352" s="119" t="s">
        <v>34</v>
      </c>
      <c r="J352" s="120" t="s">
        <v>34</v>
      </c>
      <c r="K352" s="17" t="s">
        <v>92</v>
      </c>
      <c r="L352" s="18">
        <v>1</v>
      </c>
      <c r="M352" s="62">
        <v>169850</v>
      </c>
      <c r="N352" s="60">
        <f t="shared" si="223"/>
        <v>32271.5</v>
      </c>
      <c r="O352" s="60">
        <f t="shared" si="222"/>
        <v>202121.5</v>
      </c>
      <c r="P352" s="60">
        <f t="shared" si="224"/>
        <v>202121.5</v>
      </c>
      <c r="R352" s="18">
        <v>1</v>
      </c>
      <c r="S352" s="62">
        <v>190232</v>
      </c>
      <c r="T352" s="62">
        <f t="shared" si="225"/>
        <v>36144.080000000002</v>
      </c>
      <c r="U352" s="60">
        <f t="shared" si="226"/>
        <v>226376.08000000002</v>
      </c>
      <c r="V352" s="60">
        <f t="shared" si="227"/>
        <v>226376.08000000002</v>
      </c>
      <c r="X352" s="18">
        <v>1</v>
      </c>
      <c r="Y352" s="62">
        <v>201646</v>
      </c>
      <c r="Z352" s="62">
        <f t="shared" si="228"/>
        <v>38312.74</v>
      </c>
      <c r="AA352" s="62">
        <f t="shared" si="229"/>
        <v>239958.74</v>
      </c>
      <c r="AB352" s="62">
        <f t="shared" si="230"/>
        <v>239958.74</v>
      </c>
      <c r="AD352" s="96">
        <f t="shared" si="231"/>
        <v>202121.5</v>
      </c>
      <c r="AE352" s="96">
        <f t="shared" si="232"/>
        <v>222818.77333333335</v>
      </c>
      <c r="AF352" s="96">
        <f t="shared" si="233"/>
        <v>202121.5</v>
      </c>
      <c r="AG352" s="2" t="s">
        <v>328</v>
      </c>
    </row>
    <row r="353" spans="2:33" ht="28.5" customHeight="1">
      <c r="B353" s="59">
        <v>252</v>
      </c>
      <c r="C353" s="118" t="s">
        <v>35</v>
      </c>
      <c r="D353" s="119" t="s">
        <v>35</v>
      </c>
      <c r="E353" s="119" t="s">
        <v>35</v>
      </c>
      <c r="F353" s="119" t="s">
        <v>35</v>
      </c>
      <c r="G353" s="119" t="s">
        <v>35</v>
      </c>
      <c r="H353" s="119" t="s">
        <v>35</v>
      </c>
      <c r="I353" s="119" t="s">
        <v>35</v>
      </c>
      <c r="J353" s="120" t="s">
        <v>35</v>
      </c>
      <c r="K353" s="17"/>
      <c r="L353" s="18">
        <v>1</v>
      </c>
      <c r="M353" s="62">
        <v>245000</v>
      </c>
      <c r="N353" s="60">
        <f t="shared" si="223"/>
        <v>46550</v>
      </c>
      <c r="O353" s="60">
        <f t="shared" si="222"/>
        <v>291550</v>
      </c>
      <c r="P353" s="60">
        <f t="shared" si="224"/>
        <v>291550</v>
      </c>
      <c r="R353" s="18">
        <v>1</v>
      </c>
      <c r="S353" s="62">
        <v>274400</v>
      </c>
      <c r="T353" s="62">
        <f t="shared" si="225"/>
        <v>52136</v>
      </c>
      <c r="U353" s="60">
        <f t="shared" si="226"/>
        <v>326536</v>
      </c>
      <c r="V353" s="60">
        <f t="shared" si="227"/>
        <v>326536</v>
      </c>
      <c r="X353" s="18">
        <v>1</v>
      </c>
      <c r="Y353" s="62">
        <v>290864</v>
      </c>
      <c r="Z353" s="62">
        <f t="shared" si="228"/>
        <v>55264.160000000003</v>
      </c>
      <c r="AA353" s="62">
        <f t="shared" si="229"/>
        <v>346128.16000000003</v>
      </c>
      <c r="AB353" s="62">
        <f t="shared" si="230"/>
        <v>346128.16000000003</v>
      </c>
      <c r="AD353" s="96">
        <f t="shared" si="231"/>
        <v>291550</v>
      </c>
      <c r="AE353" s="96">
        <f t="shared" si="232"/>
        <v>321404.72000000003</v>
      </c>
      <c r="AF353" s="96">
        <f t="shared" si="233"/>
        <v>291550</v>
      </c>
      <c r="AG353" s="2" t="s">
        <v>328</v>
      </c>
    </row>
    <row r="354" spans="2:33" ht="28.5" customHeight="1">
      <c r="B354" s="59">
        <v>253</v>
      </c>
      <c r="C354" s="118" t="s">
        <v>36</v>
      </c>
      <c r="D354" s="119" t="s">
        <v>36</v>
      </c>
      <c r="E354" s="119" t="s">
        <v>36</v>
      </c>
      <c r="F354" s="119" t="s">
        <v>36</v>
      </c>
      <c r="G354" s="119" t="s">
        <v>36</v>
      </c>
      <c r="H354" s="119" t="s">
        <v>36</v>
      </c>
      <c r="I354" s="119" t="s">
        <v>36</v>
      </c>
      <c r="J354" s="120" t="s">
        <v>36</v>
      </c>
      <c r="K354" s="17" t="s">
        <v>92</v>
      </c>
      <c r="L354" s="18">
        <v>1</v>
      </c>
      <c r="M354" s="65">
        <v>265000</v>
      </c>
      <c r="N354" s="60">
        <f t="shared" si="223"/>
        <v>50350</v>
      </c>
      <c r="O354" s="60">
        <f t="shared" si="222"/>
        <v>315350</v>
      </c>
      <c r="P354" s="60">
        <f t="shared" si="224"/>
        <v>315350</v>
      </c>
      <c r="R354" s="18">
        <v>1</v>
      </c>
      <c r="S354" s="65">
        <v>296800</v>
      </c>
      <c r="T354" s="62">
        <f t="shared" si="225"/>
        <v>56392</v>
      </c>
      <c r="U354" s="60">
        <f t="shared" si="226"/>
        <v>353192</v>
      </c>
      <c r="V354" s="60">
        <f t="shared" si="227"/>
        <v>353192</v>
      </c>
      <c r="X354" s="18">
        <v>1</v>
      </c>
      <c r="Y354" s="62">
        <v>314608</v>
      </c>
      <c r="Z354" s="62">
        <f t="shared" si="228"/>
        <v>59775.520000000004</v>
      </c>
      <c r="AA354" s="62">
        <f t="shared" si="229"/>
        <v>374383.52</v>
      </c>
      <c r="AB354" s="62">
        <f t="shared" si="230"/>
        <v>374383.52</v>
      </c>
      <c r="AD354" s="96">
        <f t="shared" si="231"/>
        <v>315350</v>
      </c>
      <c r="AE354" s="96">
        <f t="shared" si="232"/>
        <v>347641.84</v>
      </c>
      <c r="AF354" s="96">
        <f t="shared" si="233"/>
        <v>315350</v>
      </c>
      <c r="AG354" s="2" t="s">
        <v>328</v>
      </c>
    </row>
    <row r="355" spans="2:33" ht="28.5" customHeight="1">
      <c r="B355" s="59">
        <v>254</v>
      </c>
      <c r="C355" s="118" t="s">
        <v>148</v>
      </c>
      <c r="D355" s="119" t="s">
        <v>148</v>
      </c>
      <c r="E355" s="119" t="s">
        <v>148</v>
      </c>
      <c r="F355" s="119" t="s">
        <v>148</v>
      </c>
      <c r="G355" s="119" t="s">
        <v>148</v>
      </c>
      <c r="H355" s="119" t="s">
        <v>148</v>
      </c>
      <c r="I355" s="119" t="s">
        <v>148</v>
      </c>
      <c r="J355" s="120" t="s">
        <v>148</v>
      </c>
      <c r="K355" s="17" t="s">
        <v>12</v>
      </c>
      <c r="L355" s="18">
        <v>1</v>
      </c>
      <c r="M355" s="62">
        <v>1450000</v>
      </c>
      <c r="N355" s="60">
        <f t="shared" si="223"/>
        <v>275500</v>
      </c>
      <c r="O355" s="60">
        <f t="shared" si="222"/>
        <v>1725500</v>
      </c>
      <c r="P355" s="60">
        <f t="shared" si="224"/>
        <v>1725500</v>
      </c>
      <c r="R355" s="18">
        <v>1</v>
      </c>
      <c r="S355" s="62">
        <v>1624000</v>
      </c>
      <c r="T355" s="62">
        <f t="shared" si="225"/>
        <v>308560</v>
      </c>
      <c r="U355" s="60">
        <f t="shared" si="226"/>
        <v>1932560</v>
      </c>
      <c r="V355" s="60">
        <f t="shared" si="227"/>
        <v>1932560</v>
      </c>
      <c r="X355" s="18">
        <v>1</v>
      </c>
      <c r="Y355" s="62">
        <v>1721440</v>
      </c>
      <c r="Z355" s="62">
        <f t="shared" si="228"/>
        <v>327073.59999999998</v>
      </c>
      <c r="AA355" s="62">
        <f t="shared" si="229"/>
        <v>2048513.6</v>
      </c>
      <c r="AB355" s="62">
        <f t="shared" si="230"/>
        <v>2048513.6</v>
      </c>
      <c r="AD355" s="96">
        <f t="shared" si="231"/>
        <v>1725500</v>
      </c>
      <c r="AE355" s="96">
        <f t="shared" si="232"/>
        <v>1902191.2</v>
      </c>
      <c r="AF355" s="96">
        <f t="shared" si="233"/>
        <v>1725500</v>
      </c>
      <c r="AG355" s="2" t="s">
        <v>328</v>
      </c>
    </row>
    <row r="356" spans="2:33" ht="28.5" customHeight="1">
      <c r="B356" s="59">
        <v>255</v>
      </c>
      <c r="C356" s="118" t="s">
        <v>150</v>
      </c>
      <c r="D356" s="119" t="s">
        <v>150</v>
      </c>
      <c r="E356" s="119" t="s">
        <v>150</v>
      </c>
      <c r="F356" s="119" t="s">
        <v>150</v>
      </c>
      <c r="G356" s="119" t="s">
        <v>150</v>
      </c>
      <c r="H356" s="119" t="s">
        <v>150</v>
      </c>
      <c r="I356" s="119" t="s">
        <v>150</v>
      </c>
      <c r="J356" s="120" t="s">
        <v>150</v>
      </c>
      <c r="K356" s="17" t="s">
        <v>12</v>
      </c>
      <c r="L356" s="18">
        <v>1</v>
      </c>
      <c r="M356" s="62">
        <v>198500</v>
      </c>
      <c r="N356" s="60">
        <f t="shared" si="223"/>
        <v>37715</v>
      </c>
      <c r="O356" s="60">
        <f t="shared" si="222"/>
        <v>236215</v>
      </c>
      <c r="P356" s="60">
        <f t="shared" si="224"/>
        <v>236215</v>
      </c>
      <c r="R356" s="18">
        <v>1</v>
      </c>
      <c r="S356" s="62">
        <v>222320</v>
      </c>
      <c r="T356" s="62">
        <f t="shared" si="225"/>
        <v>42240.800000000003</v>
      </c>
      <c r="U356" s="60">
        <f t="shared" si="226"/>
        <v>264560.8</v>
      </c>
      <c r="V356" s="60">
        <f t="shared" si="227"/>
        <v>264560.8</v>
      </c>
      <c r="X356" s="18">
        <v>1</v>
      </c>
      <c r="Y356" s="62">
        <v>235659</v>
      </c>
      <c r="Z356" s="62">
        <f t="shared" si="228"/>
        <v>44775.21</v>
      </c>
      <c r="AA356" s="62">
        <f t="shared" si="229"/>
        <v>280434.21000000002</v>
      </c>
      <c r="AB356" s="62">
        <f t="shared" si="230"/>
        <v>280434.21000000002</v>
      </c>
      <c r="AD356" s="96">
        <f t="shared" si="231"/>
        <v>236215</v>
      </c>
      <c r="AE356" s="96">
        <f t="shared" si="232"/>
        <v>260403.33666666667</v>
      </c>
      <c r="AF356" s="96">
        <f t="shared" si="233"/>
        <v>236215</v>
      </c>
      <c r="AG356" s="2" t="s">
        <v>328</v>
      </c>
    </row>
    <row r="357" spans="2:33" ht="28.5" customHeight="1">
      <c r="B357" s="59">
        <v>256</v>
      </c>
      <c r="C357" s="118" t="s">
        <v>151</v>
      </c>
      <c r="D357" s="119" t="s">
        <v>151</v>
      </c>
      <c r="E357" s="119" t="s">
        <v>151</v>
      </c>
      <c r="F357" s="119" t="s">
        <v>151</v>
      </c>
      <c r="G357" s="119" t="s">
        <v>151</v>
      </c>
      <c r="H357" s="119" t="s">
        <v>151</v>
      </c>
      <c r="I357" s="119" t="s">
        <v>151</v>
      </c>
      <c r="J357" s="120" t="s">
        <v>151</v>
      </c>
      <c r="K357" s="17" t="s">
        <v>92</v>
      </c>
      <c r="L357" s="18">
        <v>12</v>
      </c>
      <c r="M357" s="62">
        <v>12600</v>
      </c>
      <c r="N357" s="60">
        <f t="shared" si="223"/>
        <v>2394</v>
      </c>
      <c r="O357" s="60">
        <f t="shared" si="222"/>
        <v>14994</v>
      </c>
      <c r="P357" s="60">
        <f t="shared" si="224"/>
        <v>179928</v>
      </c>
      <c r="R357" s="18">
        <v>12</v>
      </c>
      <c r="S357" s="62">
        <v>14112</v>
      </c>
      <c r="T357" s="62">
        <f t="shared" si="225"/>
        <v>2681.28</v>
      </c>
      <c r="U357" s="60">
        <f t="shared" si="226"/>
        <v>16793.28</v>
      </c>
      <c r="V357" s="60">
        <f t="shared" si="227"/>
        <v>201519.35999999999</v>
      </c>
      <c r="X357" s="18">
        <v>12</v>
      </c>
      <c r="Y357" s="62">
        <v>14959</v>
      </c>
      <c r="Z357" s="62">
        <f t="shared" si="228"/>
        <v>2842.21</v>
      </c>
      <c r="AA357" s="62">
        <f t="shared" si="229"/>
        <v>17801.21</v>
      </c>
      <c r="AB357" s="62">
        <f t="shared" si="230"/>
        <v>213614.52</v>
      </c>
      <c r="AD357" s="96">
        <f t="shared" si="231"/>
        <v>14994</v>
      </c>
      <c r="AE357" s="96">
        <f t="shared" si="232"/>
        <v>16529.496666666666</v>
      </c>
      <c r="AF357" s="96">
        <f t="shared" si="233"/>
        <v>14994</v>
      </c>
      <c r="AG357" s="2" t="s">
        <v>328</v>
      </c>
    </row>
    <row r="358" spans="2:33" ht="28.5" customHeight="1">
      <c r="B358" s="59">
        <v>257</v>
      </c>
      <c r="C358" s="118" t="s">
        <v>28</v>
      </c>
      <c r="D358" s="119" t="s">
        <v>28</v>
      </c>
      <c r="E358" s="119" t="s">
        <v>28</v>
      </c>
      <c r="F358" s="119" t="s">
        <v>28</v>
      </c>
      <c r="G358" s="119" t="s">
        <v>28</v>
      </c>
      <c r="H358" s="119" t="s">
        <v>28</v>
      </c>
      <c r="I358" s="119" t="s">
        <v>28</v>
      </c>
      <c r="J358" s="120" t="s">
        <v>28</v>
      </c>
      <c r="K358" s="17" t="s">
        <v>12</v>
      </c>
      <c r="L358" s="18">
        <v>1</v>
      </c>
      <c r="M358" s="62">
        <v>165800</v>
      </c>
      <c r="N358" s="60">
        <f t="shared" si="223"/>
        <v>31502</v>
      </c>
      <c r="O358" s="60">
        <f t="shared" si="222"/>
        <v>197302</v>
      </c>
      <c r="P358" s="60">
        <f t="shared" si="224"/>
        <v>197302</v>
      </c>
      <c r="R358" s="18">
        <v>1</v>
      </c>
      <c r="S358" s="62">
        <v>185696</v>
      </c>
      <c r="T358" s="62">
        <f t="shared" si="225"/>
        <v>35282.239999999998</v>
      </c>
      <c r="U358" s="60">
        <f t="shared" si="226"/>
        <v>220978.24</v>
      </c>
      <c r="V358" s="60">
        <f t="shared" si="227"/>
        <v>220978.24</v>
      </c>
      <c r="X358" s="18">
        <v>1</v>
      </c>
      <c r="Y358" s="62">
        <v>196838</v>
      </c>
      <c r="Z358" s="62">
        <f t="shared" si="228"/>
        <v>37399.22</v>
      </c>
      <c r="AA358" s="62">
        <f t="shared" si="229"/>
        <v>234237.22</v>
      </c>
      <c r="AB358" s="62">
        <f t="shared" si="230"/>
        <v>234237.22</v>
      </c>
      <c r="AD358" s="96">
        <f t="shared" si="231"/>
        <v>197302</v>
      </c>
      <c r="AE358" s="96">
        <f t="shared" si="232"/>
        <v>217505.81999999998</v>
      </c>
      <c r="AF358" s="96">
        <f t="shared" si="233"/>
        <v>197302</v>
      </c>
      <c r="AG358" s="2" t="s">
        <v>328</v>
      </c>
    </row>
    <row r="359" spans="2:33" ht="28.5" customHeight="1">
      <c r="B359" s="59">
        <v>258</v>
      </c>
      <c r="C359" s="118" t="s">
        <v>220</v>
      </c>
      <c r="D359" s="119" t="s">
        <v>220</v>
      </c>
      <c r="E359" s="119" t="s">
        <v>220</v>
      </c>
      <c r="F359" s="119" t="s">
        <v>220</v>
      </c>
      <c r="G359" s="119" t="s">
        <v>220</v>
      </c>
      <c r="H359" s="119" t="s">
        <v>220</v>
      </c>
      <c r="I359" s="119" t="s">
        <v>220</v>
      </c>
      <c r="J359" s="120" t="s">
        <v>220</v>
      </c>
      <c r="K359" s="17" t="s">
        <v>40</v>
      </c>
      <c r="L359" s="18">
        <v>3</v>
      </c>
      <c r="M359" s="62">
        <v>810000</v>
      </c>
      <c r="N359" s="60">
        <f t="shared" si="223"/>
        <v>153900</v>
      </c>
      <c r="O359" s="60">
        <f t="shared" si="222"/>
        <v>963900</v>
      </c>
      <c r="P359" s="60">
        <f t="shared" si="224"/>
        <v>2891700</v>
      </c>
      <c r="R359" s="18">
        <v>3</v>
      </c>
      <c r="S359" s="62">
        <v>907200</v>
      </c>
      <c r="T359" s="62">
        <f t="shared" si="225"/>
        <v>172368</v>
      </c>
      <c r="U359" s="60">
        <f t="shared" si="226"/>
        <v>1079568</v>
      </c>
      <c r="V359" s="60">
        <f t="shared" si="227"/>
        <v>3238704</v>
      </c>
      <c r="X359" s="18">
        <v>3</v>
      </c>
      <c r="Y359" s="62">
        <v>961632</v>
      </c>
      <c r="Z359" s="62">
        <f t="shared" si="228"/>
        <v>182710.08000000002</v>
      </c>
      <c r="AA359" s="62">
        <f t="shared" si="229"/>
        <v>1144342.08</v>
      </c>
      <c r="AB359" s="62">
        <f t="shared" si="230"/>
        <v>3433026.24</v>
      </c>
      <c r="AD359" s="96">
        <f t="shared" si="231"/>
        <v>963900</v>
      </c>
      <c r="AE359" s="96">
        <f t="shared" si="232"/>
        <v>1062603.3600000001</v>
      </c>
      <c r="AF359" s="96">
        <f t="shared" si="233"/>
        <v>963900</v>
      </c>
      <c r="AG359" s="2" t="s">
        <v>328</v>
      </c>
    </row>
    <row r="360" spans="2:33" ht="28.5" customHeight="1">
      <c r="B360" s="59">
        <v>259</v>
      </c>
      <c r="C360" s="118" t="s">
        <v>29</v>
      </c>
      <c r="D360" s="119" t="s">
        <v>29</v>
      </c>
      <c r="E360" s="119" t="s">
        <v>29</v>
      </c>
      <c r="F360" s="119" t="s">
        <v>29</v>
      </c>
      <c r="G360" s="119" t="s">
        <v>29</v>
      </c>
      <c r="H360" s="119" t="s">
        <v>29</v>
      </c>
      <c r="I360" s="119" t="s">
        <v>29</v>
      </c>
      <c r="J360" s="120" t="s">
        <v>29</v>
      </c>
      <c r="K360" s="17" t="s">
        <v>92</v>
      </c>
      <c r="L360" s="18">
        <v>1</v>
      </c>
      <c r="M360" s="62">
        <v>420000</v>
      </c>
      <c r="N360" s="60">
        <f t="shared" si="223"/>
        <v>79800</v>
      </c>
      <c r="O360" s="60">
        <f t="shared" si="222"/>
        <v>499800</v>
      </c>
      <c r="P360" s="60">
        <f t="shared" si="224"/>
        <v>499800</v>
      </c>
      <c r="R360" s="18">
        <v>1</v>
      </c>
      <c r="S360" s="62">
        <v>470400</v>
      </c>
      <c r="T360" s="62">
        <f t="shared" si="225"/>
        <v>89376</v>
      </c>
      <c r="U360" s="60">
        <f t="shared" si="226"/>
        <v>559776</v>
      </c>
      <c r="V360" s="60">
        <f t="shared" si="227"/>
        <v>559776</v>
      </c>
      <c r="X360" s="18">
        <v>1</v>
      </c>
      <c r="Y360" s="62">
        <v>498624</v>
      </c>
      <c r="Z360" s="62">
        <f t="shared" si="228"/>
        <v>94738.559999999998</v>
      </c>
      <c r="AA360" s="62">
        <f t="shared" si="229"/>
        <v>593362.56000000006</v>
      </c>
      <c r="AB360" s="62">
        <f t="shared" si="230"/>
        <v>593362.56000000006</v>
      </c>
      <c r="AD360" s="96">
        <f t="shared" si="231"/>
        <v>499800</v>
      </c>
      <c r="AE360" s="96">
        <f t="shared" si="232"/>
        <v>550979.52</v>
      </c>
      <c r="AF360" s="96">
        <f t="shared" si="233"/>
        <v>499800</v>
      </c>
      <c r="AG360" s="2" t="s">
        <v>328</v>
      </c>
    </row>
    <row r="361" spans="2:33" ht="28.5" customHeight="1">
      <c r="B361" s="59">
        <v>260</v>
      </c>
      <c r="C361" s="118" t="s">
        <v>153</v>
      </c>
      <c r="D361" s="119" t="s">
        <v>153</v>
      </c>
      <c r="E361" s="119" t="s">
        <v>153</v>
      </c>
      <c r="F361" s="119" t="s">
        <v>153</v>
      </c>
      <c r="G361" s="119" t="s">
        <v>153</v>
      </c>
      <c r="H361" s="119" t="s">
        <v>153</v>
      </c>
      <c r="I361" s="119" t="s">
        <v>153</v>
      </c>
      <c r="J361" s="120" t="s">
        <v>153</v>
      </c>
      <c r="K361" s="17" t="s">
        <v>92</v>
      </c>
      <c r="L361" s="18">
        <v>4</v>
      </c>
      <c r="M361" s="62">
        <v>265800</v>
      </c>
      <c r="N361" s="60">
        <f t="shared" si="223"/>
        <v>50502</v>
      </c>
      <c r="O361" s="60">
        <f t="shared" si="222"/>
        <v>316302</v>
      </c>
      <c r="P361" s="60">
        <f t="shared" si="224"/>
        <v>1265208</v>
      </c>
      <c r="R361" s="18">
        <v>4</v>
      </c>
      <c r="S361" s="62">
        <v>297696</v>
      </c>
      <c r="T361" s="62">
        <f t="shared" si="225"/>
        <v>56562.239999999998</v>
      </c>
      <c r="U361" s="60">
        <f t="shared" si="226"/>
        <v>354258.24</v>
      </c>
      <c r="V361" s="60">
        <f t="shared" si="227"/>
        <v>1417032.96</v>
      </c>
      <c r="X361" s="18">
        <v>4</v>
      </c>
      <c r="Y361" s="62">
        <v>315558</v>
      </c>
      <c r="Z361" s="62">
        <f t="shared" si="228"/>
        <v>59956.020000000004</v>
      </c>
      <c r="AA361" s="62">
        <f t="shared" si="229"/>
        <v>375514.02</v>
      </c>
      <c r="AB361" s="62">
        <f t="shared" si="230"/>
        <v>1502056.08</v>
      </c>
      <c r="AD361" s="96">
        <f t="shared" si="231"/>
        <v>316302</v>
      </c>
      <c r="AE361" s="96">
        <f t="shared" si="232"/>
        <v>348691.42</v>
      </c>
      <c r="AF361" s="96">
        <f t="shared" si="233"/>
        <v>316302</v>
      </c>
      <c r="AG361" s="2" t="s">
        <v>328</v>
      </c>
    </row>
    <row r="362" spans="2:33" ht="93.75" customHeight="1">
      <c r="B362" s="32"/>
      <c r="C362" s="141" t="s">
        <v>59</v>
      </c>
      <c r="D362" s="142"/>
      <c r="E362" s="142"/>
      <c r="F362" s="142"/>
      <c r="G362" s="142"/>
      <c r="H362" s="142"/>
      <c r="I362" s="142"/>
      <c r="J362" s="143"/>
      <c r="K362" s="29"/>
      <c r="L362" s="43"/>
      <c r="M362" s="30"/>
      <c r="N362" s="30"/>
      <c r="O362" s="60">
        <f t="shared" si="222"/>
        <v>0</v>
      </c>
      <c r="P362" s="30"/>
      <c r="R362" s="43"/>
      <c r="S362" s="30"/>
      <c r="T362" s="30"/>
      <c r="U362" s="30"/>
      <c r="V362" s="30"/>
      <c r="X362" s="43"/>
      <c r="Y362" s="30"/>
      <c r="Z362" s="30"/>
      <c r="AA362" s="30"/>
      <c r="AB362" s="30"/>
      <c r="AD362" s="96"/>
      <c r="AE362" s="96"/>
      <c r="AF362" s="96"/>
    </row>
    <row r="363" spans="2:33" ht="28.5" customHeight="1">
      <c r="B363" s="27">
        <v>261</v>
      </c>
      <c r="C363" s="118" t="s">
        <v>305</v>
      </c>
      <c r="D363" s="119" t="s">
        <v>305</v>
      </c>
      <c r="E363" s="119" t="s">
        <v>305</v>
      </c>
      <c r="F363" s="119" t="s">
        <v>305</v>
      </c>
      <c r="G363" s="119" t="s">
        <v>305</v>
      </c>
      <c r="H363" s="119" t="s">
        <v>305</v>
      </c>
      <c r="I363" s="119" t="s">
        <v>305</v>
      </c>
      <c r="J363" s="120" t="s">
        <v>305</v>
      </c>
      <c r="K363" s="27">
        <v>2</v>
      </c>
      <c r="L363" s="27">
        <v>2</v>
      </c>
      <c r="M363" s="60">
        <v>3200000</v>
      </c>
      <c r="N363" s="60">
        <f t="shared" ref="N363:N365" si="234">+M363*19%</f>
        <v>608000</v>
      </c>
      <c r="O363" s="60">
        <f t="shared" si="222"/>
        <v>3808000</v>
      </c>
      <c r="P363" s="60">
        <f t="shared" si="224"/>
        <v>7616000</v>
      </c>
      <c r="R363" s="27">
        <v>2</v>
      </c>
      <c r="S363" s="60">
        <v>3584000</v>
      </c>
      <c r="T363" s="60">
        <f t="shared" ref="T363:T365" si="235">+S363*19%</f>
        <v>680960</v>
      </c>
      <c r="U363" s="60">
        <f t="shared" si="226"/>
        <v>4264960</v>
      </c>
      <c r="V363" s="60">
        <f t="shared" si="227"/>
        <v>8529920</v>
      </c>
      <c r="X363" s="27">
        <v>2</v>
      </c>
      <c r="Y363" s="62">
        <v>3799040</v>
      </c>
      <c r="Z363" s="62">
        <f t="shared" ref="Z363:Z365" si="236">+Y363*19%</f>
        <v>721817.59999999998</v>
      </c>
      <c r="AA363" s="62">
        <f t="shared" si="229"/>
        <v>4520857.5999999996</v>
      </c>
      <c r="AB363" s="62">
        <f t="shared" si="230"/>
        <v>9041715.1999999993</v>
      </c>
      <c r="AD363" s="96">
        <f>MIN(O363,U363,AA363)</f>
        <v>3808000</v>
      </c>
      <c r="AE363" s="96">
        <f>AVERAGE(O363,U363,AA363)</f>
        <v>4197939.2000000002</v>
      </c>
      <c r="AF363" s="96">
        <f t="shared" si="233"/>
        <v>3808000</v>
      </c>
      <c r="AG363" s="2" t="s">
        <v>328</v>
      </c>
    </row>
    <row r="364" spans="2:33" ht="28.5" customHeight="1">
      <c r="B364" s="52">
        <v>262</v>
      </c>
      <c r="C364" s="118" t="s">
        <v>306</v>
      </c>
      <c r="D364" s="119" t="s">
        <v>306</v>
      </c>
      <c r="E364" s="119" t="s">
        <v>306</v>
      </c>
      <c r="F364" s="119" t="s">
        <v>306</v>
      </c>
      <c r="G364" s="119" t="s">
        <v>306</v>
      </c>
      <c r="H364" s="119" t="s">
        <v>306</v>
      </c>
      <c r="I364" s="119" t="s">
        <v>306</v>
      </c>
      <c r="J364" s="120" t="s">
        <v>306</v>
      </c>
      <c r="K364" s="52">
        <v>2</v>
      </c>
      <c r="L364" s="52">
        <v>2</v>
      </c>
      <c r="M364" s="60">
        <v>2800000</v>
      </c>
      <c r="N364" s="60">
        <f t="shared" si="234"/>
        <v>532000</v>
      </c>
      <c r="O364" s="60">
        <f t="shared" si="222"/>
        <v>3332000</v>
      </c>
      <c r="P364" s="60">
        <f t="shared" si="224"/>
        <v>6664000</v>
      </c>
      <c r="R364" s="52">
        <v>2</v>
      </c>
      <c r="S364" s="60">
        <v>3136000</v>
      </c>
      <c r="T364" s="60">
        <f t="shared" si="235"/>
        <v>595840</v>
      </c>
      <c r="U364" s="60">
        <f t="shared" si="226"/>
        <v>3731840</v>
      </c>
      <c r="V364" s="60">
        <f t="shared" si="227"/>
        <v>7463680</v>
      </c>
      <c r="X364" s="52">
        <v>2</v>
      </c>
      <c r="Y364" s="62">
        <v>3324160</v>
      </c>
      <c r="Z364" s="62">
        <f t="shared" si="236"/>
        <v>631590.40000000002</v>
      </c>
      <c r="AA364" s="62">
        <f t="shared" si="229"/>
        <v>3955750.4</v>
      </c>
      <c r="AB364" s="62">
        <f t="shared" si="230"/>
        <v>7911500.7999999998</v>
      </c>
      <c r="AD364" s="96">
        <f>MIN(O364,U364,AA364)</f>
        <v>3332000</v>
      </c>
      <c r="AE364" s="96">
        <f>AVERAGE(O364,U364,AA364)</f>
        <v>3673196.8000000003</v>
      </c>
      <c r="AF364" s="96">
        <f t="shared" si="233"/>
        <v>3332000</v>
      </c>
      <c r="AG364" s="2" t="s">
        <v>328</v>
      </c>
    </row>
    <row r="365" spans="2:33" ht="28.5" customHeight="1">
      <c r="B365" s="59">
        <v>263</v>
      </c>
      <c r="C365" s="118" t="s">
        <v>221</v>
      </c>
      <c r="D365" s="119" t="s">
        <v>221</v>
      </c>
      <c r="E365" s="119" t="s">
        <v>221</v>
      </c>
      <c r="F365" s="119" t="s">
        <v>221</v>
      </c>
      <c r="G365" s="119" t="s">
        <v>221</v>
      </c>
      <c r="H365" s="119" t="s">
        <v>221</v>
      </c>
      <c r="I365" s="119" t="s">
        <v>221</v>
      </c>
      <c r="J365" s="120" t="s">
        <v>221</v>
      </c>
      <c r="K365" s="18">
        <v>3</v>
      </c>
      <c r="L365" s="18">
        <v>3</v>
      </c>
      <c r="M365" s="62">
        <v>810000</v>
      </c>
      <c r="N365" s="60">
        <f t="shared" si="234"/>
        <v>153900</v>
      </c>
      <c r="O365" s="60">
        <f t="shared" si="222"/>
        <v>963900</v>
      </c>
      <c r="P365" s="60">
        <f t="shared" si="224"/>
        <v>2891700</v>
      </c>
      <c r="R365" s="18">
        <v>3</v>
      </c>
      <c r="S365" s="62">
        <v>907200</v>
      </c>
      <c r="T365" s="60">
        <f t="shared" si="235"/>
        <v>172368</v>
      </c>
      <c r="U365" s="60">
        <f t="shared" si="226"/>
        <v>1079568</v>
      </c>
      <c r="V365" s="60">
        <f t="shared" si="227"/>
        <v>3238704</v>
      </c>
      <c r="X365" s="18">
        <v>3</v>
      </c>
      <c r="Y365" s="62">
        <v>961632</v>
      </c>
      <c r="Z365" s="62">
        <f t="shared" si="236"/>
        <v>182710.08000000002</v>
      </c>
      <c r="AA365" s="62">
        <f t="shared" si="229"/>
        <v>1144342.08</v>
      </c>
      <c r="AB365" s="62">
        <f t="shared" si="230"/>
        <v>3433026.24</v>
      </c>
      <c r="AD365" s="96">
        <f>MIN(O365,U365,AA365)</f>
        <v>963900</v>
      </c>
      <c r="AE365" s="96">
        <f>AVERAGE(O365,U365,AA365)</f>
        <v>1062603.3600000001</v>
      </c>
      <c r="AF365" s="96">
        <f t="shared" si="233"/>
        <v>963900</v>
      </c>
      <c r="AG365" s="2" t="s">
        <v>328</v>
      </c>
    </row>
    <row r="366" spans="2:33" ht="80.25" customHeight="1">
      <c r="B366" s="32"/>
      <c r="C366" s="140" t="s">
        <v>60</v>
      </c>
      <c r="D366" s="140"/>
      <c r="E366" s="140"/>
      <c r="F366" s="140"/>
      <c r="G366" s="140"/>
      <c r="H366" s="140"/>
      <c r="I366" s="140"/>
      <c r="J366" s="140"/>
      <c r="K366" s="29"/>
      <c r="L366" s="29"/>
      <c r="M366" s="30"/>
      <c r="N366" s="30"/>
      <c r="O366" s="60">
        <f t="shared" si="222"/>
        <v>0</v>
      </c>
      <c r="P366" s="30"/>
      <c r="R366" s="29"/>
      <c r="S366" s="30"/>
      <c r="T366" s="30"/>
      <c r="U366" s="30"/>
      <c r="V366" s="30"/>
      <c r="X366" s="29"/>
      <c r="Y366" s="30"/>
      <c r="Z366" s="30"/>
      <c r="AA366" s="30"/>
      <c r="AB366" s="30"/>
      <c r="AD366" s="96"/>
      <c r="AE366" s="96"/>
      <c r="AF366" s="96"/>
    </row>
    <row r="367" spans="2:33" ht="28.5" customHeight="1">
      <c r="B367" s="51">
        <v>264</v>
      </c>
      <c r="C367" s="118" t="s">
        <v>25</v>
      </c>
      <c r="D367" s="119" t="s">
        <v>25</v>
      </c>
      <c r="E367" s="119" t="s">
        <v>25</v>
      </c>
      <c r="F367" s="119" t="s">
        <v>25</v>
      </c>
      <c r="G367" s="119" t="s">
        <v>25</v>
      </c>
      <c r="H367" s="119" t="s">
        <v>25</v>
      </c>
      <c r="I367" s="119" t="s">
        <v>25</v>
      </c>
      <c r="J367" s="120" t="s">
        <v>25</v>
      </c>
      <c r="K367" s="17" t="s">
        <v>12</v>
      </c>
      <c r="L367" s="17">
        <v>1</v>
      </c>
      <c r="M367" s="62">
        <v>2980000</v>
      </c>
      <c r="N367" s="62">
        <f t="shared" ref="N367:N373" si="237">+M367*19%</f>
        <v>566200</v>
      </c>
      <c r="O367" s="60">
        <f t="shared" si="222"/>
        <v>3546200</v>
      </c>
      <c r="P367" s="60">
        <f t="shared" si="224"/>
        <v>3546200</v>
      </c>
      <c r="R367" s="17">
        <v>1</v>
      </c>
      <c r="S367" s="63">
        <v>840000</v>
      </c>
      <c r="T367" s="62">
        <f t="shared" ref="T367:T373" si="238">+S367*19%</f>
        <v>159600</v>
      </c>
      <c r="U367" s="60">
        <f t="shared" si="226"/>
        <v>999600</v>
      </c>
      <c r="V367" s="60">
        <f t="shared" si="227"/>
        <v>999600</v>
      </c>
      <c r="X367" s="17">
        <v>1</v>
      </c>
      <c r="Y367" s="63">
        <v>890400</v>
      </c>
      <c r="Z367" s="62">
        <f t="shared" ref="Z367:Z373" si="239">+Y367*19%</f>
        <v>169176</v>
      </c>
      <c r="AA367" s="62">
        <f t="shared" si="229"/>
        <v>1059576</v>
      </c>
      <c r="AB367" s="62">
        <f t="shared" si="230"/>
        <v>1059576</v>
      </c>
      <c r="AD367" s="96">
        <f t="shared" ref="AD367:AD373" si="240">MIN(O367,U367,AA367)</f>
        <v>999600</v>
      </c>
      <c r="AE367" s="96">
        <f t="shared" ref="AE367:AE373" si="241">AVERAGE(O367,U367,AA367)</f>
        <v>1868458.6666666667</v>
      </c>
      <c r="AF367" s="96">
        <f t="shared" si="233"/>
        <v>999600</v>
      </c>
      <c r="AG367" s="2" t="s">
        <v>328</v>
      </c>
    </row>
    <row r="368" spans="2:33" ht="28.5" customHeight="1">
      <c r="B368" s="27">
        <v>265</v>
      </c>
      <c r="C368" s="118" t="s">
        <v>307</v>
      </c>
      <c r="D368" s="119" t="s">
        <v>307</v>
      </c>
      <c r="E368" s="119" t="s">
        <v>307</v>
      </c>
      <c r="F368" s="119" t="s">
        <v>307</v>
      </c>
      <c r="G368" s="119" t="s">
        <v>307</v>
      </c>
      <c r="H368" s="119" t="s">
        <v>307</v>
      </c>
      <c r="I368" s="119" t="s">
        <v>307</v>
      </c>
      <c r="J368" s="120" t="s">
        <v>307</v>
      </c>
      <c r="K368" s="26" t="s">
        <v>40</v>
      </c>
      <c r="L368" s="26">
        <v>2</v>
      </c>
      <c r="M368" s="62">
        <v>2980000</v>
      </c>
      <c r="N368" s="62">
        <f t="shared" si="237"/>
        <v>566200</v>
      </c>
      <c r="O368" s="60">
        <f t="shared" si="222"/>
        <v>3546200</v>
      </c>
      <c r="P368" s="60">
        <f t="shared" si="224"/>
        <v>7092400</v>
      </c>
      <c r="R368" s="26">
        <v>2</v>
      </c>
      <c r="S368" s="62">
        <v>1799280</v>
      </c>
      <c r="T368" s="62">
        <f t="shared" si="238"/>
        <v>341863.2</v>
      </c>
      <c r="U368" s="60">
        <f t="shared" si="226"/>
        <v>2141143.2000000002</v>
      </c>
      <c r="V368" s="60">
        <f t="shared" si="227"/>
        <v>4282286.4000000004</v>
      </c>
      <c r="X368" s="26">
        <v>2</v>
      </c>
      <c r="Y368" s="62">
        <v>1907237</v>
      </c>
      <c r="Z368" s="62">
        <f t="shared" si="239"/>
        <v>362375.03</v>
      </c>
      <c r="AA368" s="62">
        <f t="shared" si="229"/>
        <v>2269612.0300000003</v>
      </c>
      <c r="AB368" s="62">
        <f t="shared" si="230"/>
        <v>4539224.0600000005</v>
      </c>
      <c r="AD368" s="96">
        <f t="shared" si="240"/>
        <v>2141143.2000000002</v>
      </c>
      <c r="AE368" s="96">
        <f t="shared" si="241"/>
        <v>2652318.41</v>
      </c>
      <c r="AF368" s="96">
        <f t="shared" si="233"/>
        <v>2141143.2000000002</v>
      </c>
      <c r="AG368" s="2" t="s">
        <v>328</v>
      </c>
    </row>
    <row r="369" spans="2:33" ht="28.5" customHeight="1">
      <c r="B369" s="52">
        <v>266</v>
      </c>
      <c r="C369" s="118" t="s">
        <v>308</v>
      </c>
      <c r="D369" s="119" t="s">
        <v>308</v>
      </c>
      <c r="E369" s="119" t="s">
        <v>308</v>
      </c>
      <c r="F369" s="119" t="s">
        <v>308</v>
      </c>
      <c r="G369" s="119" t="s">
        <v>308</v>
      </c>
      <c r="H369" s="119" t="s">
        <v>308</v>
      </c>
      <c r="I369" s="119" t="s">
        <v>308</v>
      </c>
      <c r="J369" s="120" t="s">
        <v>308</v>
      </c>
      <c r="K369" s="50" t="s">
        <v>40</v>
      </c>
      <c r="L369" s="50">
        <v>5</v>
      </c>
      <c r="M369" s="62">
        <v>2980000</v>
      </c>
      <c r="N369" s="62">
        <f t="shared" si="237"/>
        <v>566200</v>
      </c>
      <c r="O369" s="60">
        <f t="shared" si="222"/>
        <v>3546200</v>
      </c>
      <c r="P369" s="60">
        <f t="shared" si="224"/>
        <v>17731000</v>
      </c>
      <c r="R369" s="50">
        <v>5</v>
      </c>
      <c r="S369" s="62">
        <v>1799280</v>
      </c>
      <c r="T369" s="62">
        <f t="shared" si="238"/>
        <v>341863.2</v>
      </c>
      <c r="U369" s="60">
        <f t="shared" si="226"/>
        <v>2141143.2000000002</v>
      </c>
      <c r="V369" s="60">
        <f t="shared" si="227"/>
        <v>10705716</v>
      </c>
      <c r="X369" s="50">
        <v>5</v>
      </c>
      <c r="Y369" s="62">
        <v>1907237</v>
      </c>
      <c r="Z369" s="62">
        <f t="shared" si="239"/>
        <v>362375.03</v>
      </c>
      <c r="AA369" s="62">
        <f t="shared" si="229"/>
        <v>2269612.0300000003</v>
      </c>
      <c r="AB369" s="62">
        <f t="shared" si="230"/>
        <v>11348060.150000002</v>
      </c>
      <c r="AD369" s="96">
        <f t="shared" si="240"/>
        <v>2141143.2000000002</v>
      </c>
      <c r="AE369" s="96">
        <f t="shared" si="241"/>
        <v>2652318.41</v>
      </c>
      <c r="AF369" s="96">
        <f t="shared" si="233"/>
        <v>2141143.2000000002</v>
      </c>
      <c r="AG369" s="2" t="s">
        <v>328</v>
      </c>
    </row>
    <row r="370" spans="2:33" ht="28.5" customHeight="1">
      <c r="B370" s="59">
        <v>267</v>
      </c>
      <c r="C370" s="118" t="s">
        <v>223</v>
      </c>
      <c r="D370" s="119" t="s">
        <v>223</v>
      </c>
      <c r="E370" s="119" t="s">
        <v>223</v>
      </c>
      <c r="F370" s="119" t="s">
        <v>223</v>
      </c>
      <c r="G370" s="119" t="s">
        <v>223</v>
      </c>
      <c r="H370" s="119" t="s">
        <v>223</v>
      </c>
      <c r="I370" s="119" t="s">
        <v>223</v>
      </c>
      <c r="J370" s="120" t="s">
        <v>223</v>
      </c>
      <c r="K370" s="17" t="s">
        <v>40</v>
      </c>
      <c r="L370" s="17">
        <v>2</v>
      </c>
      <c r="M370" s="62">
        <v>810000</v>
      </c>
      <c r="N370" s="62">
        <f t="shared" si="237"/>
        <v>153900</v>
      </c>
      <c r="O370" s="60">
        <f t="shared" ref="O370:O403" si="242">+M370+N370</f>
        <v>963900</v>
      </c>
      <c r="P370" s="60">
        <f t="shared" ref="P370:P404" si="243">+O370*L370</f>
        <v>1927800</v>
      </c>
      <c r="R370" s="17">
        <v>2</v>
      </c>
      <c r="S370" s="62">
        <v>907200</v>
      </c>
      <c r="T370" s="60">
        <f t="shared" si="238"/>
        <v>172368</v>
      </c>
      <c r="U370" s="60">
        <f t="shared" ref="U370:U404" si="244">+S370+T370</f>
        <v>1079568</v>
      </c>
      <c r="V370" s="60">
        <f t="shared" ref="V370:V404" si="245">+U370*R370</f>
        <v>2159136</v>
      </c>
      <c r="X370" s="17">
        <v>2</v>
      </c>
      <c r="Y370" s="62">
        <v>961632</v>
      </c>
      <c r="Z370" s="62">
        <f t="shared" si="239"/>
        <v>182710.08000000002</v>
      </c>
      <c r="AA370" s="62">
        <f t="shared" ref="AA370:AA404" si="246">+Y370+Z370</f>
        <v>1144342.08</v>
      </c>
      <c r="AB370" s="62">
        <f t="shared" ref="AB370:AB404" si="247">+AA370*X370</f>
        <v>2288684.16</v>
      </c>
      <c r="AD370" s="96">
        <f t="shared" si="240"/>
        <v>963900</v>
      </c>
      <c r="AE370" s="96">
        <f t="shared" si="241"/>
        <v>1062603.3600000001</v>
      </c>
      <c r="AF370" s="96">
        <f t="shared" ref="AF370:AF407" si="248">+AD370</f>
        <v>963900</v>
      </c>
      <c r="AG370" s="2" t="s">
        <v>328</v>
      </c>
    </row>
    <row r="371" spans="2:33" ht="28.5" customHeight="1">
      <c r="B371" s="59">
        <v>268</v>
      </c>
      <c r="C371" s="118" t="s">
        <v>89</v>
      </c>
      <c r="D371" s="119" t="s">
        <v>89</v>
      </c>
      <c r="E371" s="119" t="s">
        <v>89</v>
      </c>
      <c r="F371" s="119" t="s">
        <v>89</v>
      </c>
      <c r="G371" s="119" t="s">
        <v>89</v>
      </c>
      <c r="H371" s="119" t="s">
        <v>89</v>
      </c>
      <c r="I371" s="119" t="s">
        <v>89</v>
      </c>
      <c r="J371" s="120" t="s">
        <v>89</v>
      </c>
      <c r="K371" s="19" t="s">
        <v>116</v>
      </c>
      <c r="L371" s="19">
        <v>1</v>
      </c>
      <c r="M371" s="62">
        <v>980000</v>
      </c>
      <c r="N371" s="62">
        <f t="shared" si="237"/>
        <v>186200</v>
      </c>
      <c r="O371" s="60">
        <f t="shared" si="242"/>
        <v>1166200</v>
      </c>
      <c r="P371" s="60">
        <f t="shared" si="243"/>
        <v>1166200</v>
      </c>
      <c r="R371" s="19">
        <v>1</v>
      </c>
      <c r="S371" s="60">
        <v>1097600</v>
      </c>
      <c r="T371" s="60">
        <f t="shared" si="238"/>
        <v>208544</v>
      </c>
      <c r="U371" s="60">
        <f t="shared" si="244"/>
        <v>1306144</v>
      </c>
      <c r="V371" s="60">
        <f t="shared" si="245"/>
        <v>1306144</v>
      </c>
      <c r="X371" s="19">
        <v>1</v>
      </c>
      <c r="Y371" s="62">
        <v>1163456</v>
      </c>
      <c r="Z371" s="62">
        <f t="shared" si="239"/>
        <v>221056.64000000001</v>
      </c>
      <c r="AA371" s="62">
        <f t="shared" si="246"/>
        <v>1384512.6400000001</v>
      </c>
      <c r="AB371" s="62">
        <f t="shared" si="247"/>
        <v>1384512.6400000001</v>
      </c>
      <c r="AD371" s="96">
        <f t="shared" si="240"/>
        <v>1166200</v>
      </c>
      <c r="AE371" s="96">
        <f t="shared" si="241"/>
        <v>1285618.8800000001</v>
      </c>
      <c r="AF371" s="96">
        <f t="shared" si="248"/>
        <v>1166200</v>
      </c>
      <c r="AG371" s="2" t="s">
        <v>328</v>
      </c>
    </row>
    <row r="372" spans="2:33" ht="28.5" customHeight="1">
      <c r="B372" s="59">
        <v>269</v>
      </c>
      <c r="C372" s="118" t="s">
        <v>90</v>
      </c>
      <c r="D372" s="119" t="s">
        <v>90</v>
      </c>
      <c r="E372" s="119" t="s">
        <v>90</v>
      </c>
      <c r="F372" s="119" t="s">
        <v>90</v>
      </c>
      <c r="G372" s="119" t="s">
        <v>90</v>
      </c>
      <c r="H372" s="119" t="s">
        <v>90</v>
      </c>
      <c r="I372" s="119" t="s">
        <v>90</v>
      </c>
      <c r="J372" s="120" t="s">
        <v>90</v>
      </c>
      <c r="K372" s="19" t="s">
        <v>116</v>
      </c>
      <c r="L372" s="19">
        <v>1</v>
      </c>
      <c r="M372" s="62">
        <v>1450000</v>
      </c>
      <c r="N372" s="62">
        <f t="shared" si="237"/>
        <v>275500</v>
      </c>
      <c r="O372" s="60">
        <f t="shared" si="242"/>
        <v>1725500</v>
      </c>
      <c r="P372" s="60">
        <f t="shared" si="243"/>
        <v>1725500</v>
      </c>
      <c r="R372" s="19">
        <v>1</v>
      </c>
      <c r="S372" s="60">
        <v>1624000</v>
      </c>
      <c r="T372" s="60">
        <f t="shared" si="238"/>
        <v>308560</v>
      </c>
      <c r="U372" s="60">
        <f t="shared" si="244"/>
        <v>1932560</v>
      </c>
      <c r="V372" s="60">
        <f t="shared" si="245"/>
        <v>1932560</v>
      </c>
      <c r="X372" s="19">
        <v>1</v>
      </c>
      <c r="Y372" s="62">
        <v>1721440</v>
      </c>
      <c r="Z372" s="62">
        <f t="shared" si="239"/>
        <v>327073.59999999998</v>
      </c>
      <c r="AA372" s="62">
        <f t="shared" si="246"/>
        <v>2048513.6</v>
      </c>
      <c r="AB372" s="62">
        <f t="shared" si="247"/>
        <v>2048513.6</v>
      </c>
      <c r="AD372" s="96">
        <f t="shared" si="240"/>
        <v>1725500</v>
      </c>
      <c r="AE372" s="96">
        <f t="shared" si="241"/>
        <v>1902191.2</v>
      </c>
      <c r="AF372" s="96">
        <f t="shared" si="248"/>
        <v>1725500</v>
      </c>
      <c r="AG372" s="2" t="s">
        <v>328</v>
      </c>
    </row>
    <row r="373" spans="2:33" ht="28.5" customHeight="1">
      <c r="B373" s="59">
        <v>270</v>
      </c>
      <c r="C373" s="118" t="s">
        <v>91</v>
      </c>
      <c r="D373" s="119" t="s">
        <v>91</v>
      </c>
      <c r="E373" s="119" t="s">
        <v>91</v>
      </c>
      <c r="F373" s="119" t="s">
        <v>91</v>
      </c>
      <c r="G373" s="119" t="s">
        <v>91</v>
      </c>
      <c r="H373" s="119" t="s">
        <v>91</v>
      </c>
      <c r="I373" s="119" t="s">
        <v>91</v>
      </c>
      <c r="J373" s="120" t="s">
        <v>91</v>
      </c>
      <c r="K373" s="19" t="s">
        <v>116</v>
      </c>
      <c r="L373" s="19">
        <v>1</v>
      </c>
      <c r="M373" s="60">
        <v>750000</v>
      </c>
      <c r="N373" s="60">
        <f t="shared" si="237"/>
        <v>142500</v>
      </c>
      <c r="O373" s="60">
        <f t="shared" si="242"/>
        <v>892500</v>
      </c>
      <c r="P373" s="60">
        <f t="shared" si="243"/>
        <v>892500</v>
      </c>
      <c r="R373" s="19">
        <v>1</v>
      </c>
      <c r="S373" s="60">
        <v>840000</v>
      </c>
      <c r="T373" s="60">
        <f t="shared" si="238"/>
        <v>159600</v>
      </c>
      <c r="U373" s="60">
        <f t="shared" si="244"/>
        <v>999600</v>
      </c>
      <c r="V373" s="60">
        <f t="shared" si="245"/>
        <v>999600</v>
      </c>
      <c r="X373" s="19">
        <v>1</v>
      </c>
      <c r="Y373" s="62">
        <v>890400</v>
      </c>
      <c r="Z373" s="62">
        <f t="shared" si="239"/>
        <v>169176</v>
      </c>
      <c r="AA373" s="62">
        <f t="shared" si="246"/>
        <v>1059576</v>
      </c>
      <c r="AB373" s="62">
        <f t="shared" si="247"/>
        <v>1059576</v>
      </c>
      <c r="AD373" s="96">
        <f t="shared" si="240"/>
        <v>892500</v>
      </c>
      <c r="AE373" s="96">
        <f t="shared" si="241"/>
        <v>983892</v>
      </c>
      <c r="AF373" s="96">
        <f t="shared" si="248"/>
        <v>892500</v>
      </c>
      <c r="AG373" s="2" t="s">
        <v>328</v>
      </c>
    </row>
    <row r="374" spans="2:33" ht="87.75" customHeight="1">
      <c r="B374" s="44"/>
      <c r="C374" s="121" t="s">
        <v>93</v>
      </c>
      <c r="D374" s="138"/>
      <c r="E374" s="138"/>
      <c r="F374" s="138"/>
      <c r="G374" s="138"/>
      <c r="H374" s="138"/>
      <c r="I374" s="138"/>
      <c r="J374" s="138"/>
      <c r="K374" s="138"/>
      <c r="L374" s="139"/>
      <c r="M374" s="30"/>
      <c r="N374" s="30"/>
      <c r="O374" s="60">
        <f t="shared" si="242"/>
        <v>0</v>
      </c>
      <c r="P374" s="30"/>
      <c r="R374" s="78"/>
      <c r="S374" s="30"/>
      <c r="T374" s="30"/>
      <c r="U374" s="30"/>
      <c r="V374" s="30"/>
      <c r="X374" s="92"/>
      <c r="Y374" s="30"/>
      <c r="Z374" s="30"/>
      <c r="AA374" s="30"/>
      <c r="AB374" s="30"/>
      <c r="AD374" s="96"/>
      <c r="AE374" s="96"/>
      <c r="AF374" s="96"/>
    </row>
    <row r="375" spans="2:33" ht="28.5" customHeight="1">
      <c r="B375" s="59">
        <v>271</v>
      </c>
      <c r="C375" s="118" t="s">
        <v>94</v>
      </c>
      <c r="D375" s="119" t="s">
        <v>94</v>
      </c>
      <c r="E375" s="119" t="s">
        <v>94</v>
      </c>
      <c r="F375" s="119" t="s">
        <v>94</v>
      </c>
      <c r="G375" s="119" t="s">
        <v>94</v>
      </c>
      <c r="H375" s="119" t="s">
        <v>94</v>
      </c>
      <c r="I375" s="119" t="s">
        <v>94</v>
      </c>
      <c r="J375" s="120" t="s">
        <v>94</v>
      </c>
      <c r="K375" s="19" t="s">
        <v>116</v>
      </c>
      <c r="L375" s="19">
        <v>4</v>
      </c>
      <c r="M375" s="62">
        <v>890000</v>
      </c>
      <c r="N375" s="60">
        <f t="shared" ref="N375:N394" si="249">+M375*19%</f>
        <v>169100</v>
      </c>
      <c r="O375" s="60">
        <f t="shared" si="242"/>
        <v>1059100</v>
      </c>
      <c r="P375" s="60">
        <f t="shared" si="243"/>
        <v>4236400</v>
      </c>
      <c r="R375" s="19">
        <v>4</v>
      </c>
      <c r="S375" s="62">
        <v>996800</v>
      </c>
      <c r="T375" s="62">
        <f t="shared" ref="T375:T394" si="250">+S375*19%</f>
        <v>189392</v>
      </c>
      <c r="U375" s="60">
        <f t="shared" si="244"/>
        <v>1186192</v>
      </c>
      <c r="V375" s="60">
        <f t="shared" si="245"/>
        <v>4744768</v>
      </c>
      <c r="X375" s="19">
        <v>4</v>
      </c>
      <c r="Y375" s="62">
        <v>1056608</v>
      </c>
      <c r="Z375" s="62">
        <f t="shared" ref="Z375:Z394" si="251">+Y375*19%</f>
        <v>200755.52</v>
      </c>
      <c r="AA375" s="62">
        <f t="shared" si="246"/>
        <v>1257363.52</v>
      </c>
      <c r="AB375" s="62">
        <f t="shared" si="247"/>
        <v>5029454.08</v>
      </c>
      <c r="AD375" s="96">
        <f t="shared" ref="AD375:AD394" si="252">MIN(O375,U375,AA375)</f>
        <v>1059100</v>
      </c>
      <c r="AE375" s="96">
        <f t="shared" ref="AE375:AE394" si="253">AVERAGE(O375,U375,AA375)</f>
        <v>1167551.8400000001</v>
      </c>
      <c r="AF375" s="96">
        <f t="shared" si="248"/>
        <v>1059100</v>
      </c>
      <c r="AG375" s="2" t="s">
        <v>328</v>
      </c>
    </row>
    <row r="376" spans="2:33" ht="28.5" customHeight="1">
      <c r="B376" s="59">
        <v>272</v>
      </c>
      <c r="C376" s="118" t="s">
        <v>95</v>
      </c>
      <c r="D376" s="119" t="s">
        <v>95</v>
      </c>
      <c r="E376" s="119" t="s">
        <v>95</v>
      </c>
      <c r="F376" s="119" t="s">
        <v>95</v>
      </c>
      <c r="G376" s="119" t="s">
        <v>95</v>
      </c>
      <c r="H376" s="119" t="s">
        <v>95</v>
      </c>
      <c r="I376" s="119" t="s">
        <v>95</v>
      </c>
      <c r="J376" s="120" t="s">
        <v>95</v>
      </c>
      <c r="K376" s="19" t="s">
        <v>116</v>
      </c>
      <c r="L376" s="19">
        <v>14</v>
      </c>
      <c r="M376" s="62">
        <v>860000</v>
      </c>
      <c r="N376" s="60">
        <f t="shared" si="249"/>
        <v>163400</v>
      </c>
      <c r="O376" s="60">
        <f t="shared" si="242"/>
        <v>1023400</v>
      </c>
      <c r="P376" s="60">
        <f t="shared" si="243"/>
        <v>14327600</v>
      </c>
      <c r="R376" s="19">
        <v>14</v>
      </c>
      <c r="S376" s="62">
        <v>963200</v>
      </c>
      <c r="T376" s="62">
        <f t="shared" si="250"/>
        <v>183008</v>
      </c>
      <c r="U376" s="60">
        <f t="shared" si="244"/>
        <v>1146208</v>
      </c>
      <c r="V376" s="60">
        <f t="shared" si="245"/>
        <v>16046912</v>
      </c>
      <c r="X376" s="19">
        <v>14</v>
      </c>
      <c r="Y376" s="62">
        <v>1020992</v>
      </c>
      <c r="Z376" s="62">
        <f t="shared" si="251"/>
        <v>193988.48000000001</v>
      </c>
      <c r="AA376" s="62">
        <f t="shared" si="246"/>
        <v>1214980.48</v>
      </c>
      <c r="AB376" s="62">
        <f t="shared" si="247"/>
        <v>17009726.719999999</v>
      </c>
      <c r="AD376" s="96">
        <f t="shared" si="252"/>
        <v>1023400</v>
      </c>
      <c r="AE376" s="96">
        <f t="shared" si="253"/>
        <v>1128196.1599999999</v>
      </c>
      <c r="AF376" s="96">
        <f t="shared" si="248"/>
        <v>1023400</v>
      </c>
      <c r="AG376" s="2" t="s">
        <v>328</v>
      </c>
    </row>
    <row r="377" spans="2:33" ht="28.5" customHeight="1">
      <c r="B377" s="59">
        <v>273</v>
      </c>
      <c r="C377" s="118" t="s">
        <v>100</v>
      </c>
      <c r="D377" s="119" t="s">
        <v>100</v>
      </c>
      <c r="E377" s="119" t="s">
        <v>100</v>
      </c>
      <c r="F377" s="119" t="s">
        <v>100</v>
      </c>
      <c r="G377" s="119" t="s">
        <v>100</v>
      </c>
      <c r="H377" s="119" t="s">
        <v>100</v>
      </c>
      <c r="I377" s="119" t="s">
        <v>100</v>
      </c>
      <c r="J377" s="120" t="s">
        <v>100</v>
      </c>
      <c r="K377" s="19" t="s">
        <v>7</v>
      </c>
      <c r="L377" s="19">
        <v>4</v>
      </c>
      <c r="M377" s="62">
        <v>29800</v>
      </c>
      <c r="N377" s="60">
        <f t="shared" si="249"/>
        <v>5662</v>
      </c>
      <c r="O377" s="60">
        <f t="shared" si="242"/>
        <v>35462</v>
      </c>
      <c r="P377" s="60">
        <f t="shared" si="243"/>
        <v>141848</v>
      </c>
      <c r="R377" s="19">
        <v>4</v>
      </c>
      <c r="S377" s="62">
        <v>33376</v>
      </c>
      <c r="T377" s="62">
        <f t="shared" si="250"/>
        <v>6341.4400000000005</v>
      </c>
      <c r="U377" s="60">
        <f t="shared" si="244"/>
        <v>39717.440000000002</v>
      </c>
      <c r="V377" s="60">
        <f t="shared" si="245"/>
        <v>158869.76000000001</v>
      </c>
      <c r="X377" s="19">
        <v>4</v>
      </c>
      <c r="Y377" s="62">
        <v>35379</v>
      </c>
      <c r="Z377" s="62">
        <f t="shared" si="251"/>
        <v>6722.01</v>
      </c>
      <c r="AA377" s="62">
        <f t="shared" si="246"/>
        <v>42101.01</v>
      </c>
      <c r="AB377" s="62">
        <f t="shared" si="247"/>
        <v>168404.04</v>
      </c>
      <c r="AD377" s="96">
        <f t="shared" si="252"/>
        <v>35462</v>
      </c>
      <c r="AE377" s="96">
        <f t="shared" si="253"/>
        <v>39093.483333333337</v>
      </c>
      <c r="AF377" s="96">
        <f t="shared" si="248"/>
        <v>35462</v>
      </c>
      <c r="AG377" s="2" t="s">
        <v>328</v>
      </c>
    </row>
    <row r="378" spans="2:33" ht="28.5" customHeight="1">
      <c r="B378" s="59">
        <v>274</v>
      </c>
      <c r="C378" s="118" t="s">
        <v>101</v>
      </c>
      <c r="D378" s="119" t="s">
        <v>101</v>
      </c>
      <c r="E378" s="119" t="s">
        <v>101</v>
      </c>
      <c r="F378" s="119" t="s">
        <v>101</v>
      </c>
      <c r="G378" s="119" t="s">
        <v>101</v>
      </c>
      <c r="H378" s="119" t="s">
        <v>101</v>
      </c>
      <c r="I378" s="119" t="s">
        <v>101</v>
      </c>
      <c r="J378" s="120" t="s">
        <v>101</v>
      </c>
      <c r="K378" s="19" t="s">
        <v>7</v>
      </c>
      <c r="L378" s="19">
        <v>56</v>
      </c>
      <c r="M378" s="62">
        <v>26500</v>
      </c>
      <c r="N378" s="60">
        <f t="shared" si="249"/>
        <v>5035</v>
      </c>
      <c r="O378" s="60">
        <f t="shared" si="242"/>
        <v>31535</v>
      </c>
      <c r="P378" s="60">
        <f t="shared" si="243"/>
        <v>1765960</v>
      </c>
      <c r="R378" s="19">
        <v>56</v>
      </c>
      <c r="S378" s="62">
        <v>29680</v>
      </c>
      <c r="T378" s="62">
        <f t="shared" si="250"/>
        <v>5639.2</v>
      </c>
      <c r="U378" s="60">
        <f t="shared" si="244"/>
        <v>35319.199999999997</v>
      </c>
      <c r="V378" s="60">
        <f t="shared" si="245"/>
        <v>1977875.1999999997</v>
      </c>
      <c r="X378" s="19">
        <v>56</v>
      </c>
      <c r="Y378" s="62">
        <v>31461</v>
      </c>
      <c r="Z378" s="62">
        <f t="shared" si="251"/>
        <v>5977.59</v>
      </c>
      <c r="AA378" s="62">
        <f t="shared" si="246"/>
        <v>37438.589999999997</v>
      </c>
      <c r="AB378" s="62">
        <f t="shared" si="247"/>
        <v>2096561.0399999998</v>
      </c>
      <c r="AD378" s="96">
        <f t="shared" si="252"/>
        <v>31535</v>
      </c>
      <c r="AE378" s="96">
        <f t="shared" si="253"/>
        <v>34764.263333333329</v>
      </c>
      <c r="AF378" s="96">
        <f t="shared" si="248"/>
        <v>31535</v>
      </c>
      <c r="AG378" s="2" t="s">
        <v>328</v>
      </c>
    </row>
    <row r="379" spans="2:33" ht="28.5" customHeight="1">
      <c r="B379" s="59">
        <v>275</v>
      </c>
      <c r="C379" s="118" t="s">
        <v>107</v>
      </c>
      <c r="D379" s="119" t="s">
        <v>107</v>
      </c>
      <c r="E379" s="119" t="s">
        <v>107</v>
      </c>
      <c r="F379" s="119" t="s">
        <v>107</v>
      </c>
      <c r="G379" s="119" t="s">
        <v>107</v>
      </c>
      <c r="H379" s="119" t="s">
        <v>107</v>
      </c>
      <c r="I379" s="119" t="s">
        <v>107</v>
      </c>
      <c r="J379" s="120" t="s">
        <v>107</v>
      </c>
      <c r="K379" s="19" t="e">
        <f>+#REF!</f>
        <v>#REF!</v>
      </c>
      <c r="L379" s="19">
        <v>1</v>
      </c>
      <c r="M379" s="62">
        <v>2650000</v>
      </c>
      <c r="N379" s="60">
        <f t="shared" si="249"/>
        <v>503500</v>
      </c>
      <c r="O379" s="60">
        <f t="shared" si="242"/>
        <v>3153500</v>
      </c>
      <c r="P379" s="60">
        <f t="shared" si="243"/>
        <v>3153500</v>
      </c>
      <c r="R379" s="19">
        <v>1</v>
      </c>
      <c r="S379" s="62">
        <v>2968000</v>
      </c>
      <c r="T379" s="62">
        <f t="shared" si="250"/>
        <v>563920</v>
      </c>
      <c r="U379" s="60">
        <f t="shared" si="244"/>
        <v>3531920</v>
      </c>
      <c r="V379" s="60">
        <f t="shared" si="245"/>
        <v>3531920</v>
      </c>
      <c r="X379" s="19">
        <v>1</v>
      </c>
      <c r="Y379" s="62">
        <v>3146080</v>
      </c>
      <c r="Z379" s="62">
        <f t="shared" si="251"/>
        <v>597755.19999999995</v>
      </c>
      <c r="AA379" s="62">
        <f t="shared" si="246"/>
        <v>3743835.2</v>
      </c>
      <c r="AB379" s="62">
        <f t="shared" si="247"/>
        <v>3743835.2</v>
      </c>
      <c r="AD379" s="96">
        <f t="shared" si="252"/>
        <v>3153500</v>
      </c>
      <c r="AE379" s="96">
        <f t="shared" si="253"/>
        <v>3476418.4</v>
      </c>
      <c r="AF379" s="96">
        <f t="shared" si="248"/>
        <v>3153500</v>
      </c>
      <c r="AG379" s="2" t="s">
        <v>328</v>
      </c>
    </row>
    <row r="380" spans="2:33" ht="28.5" customHeight="1">
      <c r="B380" s="59">
        <v>276</v>
      </c>
      <c r="C380" s="118" t="s">
        <v>108</v>
      </c>
      <c r="D380" s="119" t="s">
        <v>108</v>
      </c>
      <c r="E380" s="119" t="s">
        <v>108</v>
      </c>
      <c r="F380" s="119" t="s">
        <v>108</v>
      </c>
      <c r="G380" s="119" t="s">
        <v>108</v>
      </c>
      <c r="H380" s="119" t="s">
        <v>108</v>
      </c>
      <c r="I380" s="119" t="s">
        <v>108</v>
      </c>
      <c r="J380" s="120" t="s">
        <v>108</v>
      </c>
      <c r="K380" s="19" t="s">
        <v>116</v>
      </c>
      <c r="L380" s="19">
        <v>2</v>
      </c>
      <c r="M380" s="62">
        <v>165800</v>
      </c>
      <c r="N380" s="60">
        <f t="shared" si="249"/>
        <v>31502</v>
      </c>
      <c r="O380" s="60">
        <f t="shared" si="242"/>
        <v>197302</v>
      </c>
      <c r="P380" s="60">
        <f t="shared" si="243"/>
        <v>394604</v>
      </c>
      <c r="R380" s="19">
        <v>2</v>
      </c>
      <c r="S380" s="62">
        <v>185696</v>
      </c>
      <c r="T380" s="62">
        <f t="shared" si="250"/>
        <v>35282.239999999998</v>
      </c>
      <c r="U380" s="60">
        <f t="shared" si="244"/>
        <v>220978.24</v>
      </c>
      <c r="V380" s="60">
        <f t="shared" si="245"/>
        <v>441956.48</v>
      </c>
      <c r="X380" s="19">
        <v>2</v>
      </c>
      <c r="Y380" s="62">
        <v>196838</v>
      </c>
      <c r="Z380" s="62">
        <f t="shared" si="251"/>
        <v>37399.22</v>
      </c>
      <c r="AA380" s="62">
        <f t="shared" si="246"/>
        <v>234237.22</v>
      </c>
      <c r="AB380" s="62">
        <f t="shared" si="247"/>
        <v>468474.44</v>
      </c>
      <c r="AD380" s="96">
        <f t="shared" si="252"/>
        <v>197302</v>
      </c>
      <c r="AE380" s="96">
        <f t="shared" si="253"/>
        <v>217505.81999999998</v>
      </c>
      <c r="AF380" s="96">
        <f t="shared" si="248"/>
        <v>197302</v>
      </c>
      <c r="AG380" s="2" t="s">
        <v>328</v>
      </c>
    </row>
    <row r="381" spans="2:33" ht="28.5" customHeight="1">
      <c r="B381" s="59">
        <v>277</v>
      </c>
      <c r="C381" s="118" t="s">
        <v>109</v>
      </c>
      <c r="D381" s="119" t="s">
        <v>109</v>
      </c>
      <c r="E381" s="119" t="s">
        <v>109</v>
      </c>
      <c r="F381" s="119" t="s">
        <v>109</v>
      </c>
      <c r="G381" s="119" t="s">
        <v>109</v>
      </c>
      <c r="H381" s="119" t="s">
        <v>109</v>
      </c>
      <c r="I381" s="119" t="s">
        <v>109</v>
      </c>
      <c r="J381" s="120" t="s">
        <v>109</v>
      </c>
      <c r="K381" s="19" t="s">
        <v>116</v>
      </c>
      <c r="L381" s="19">
        <v>4</v>
      </c>
      <c r="M381" s="62">
        <v>125600</v>
      </c>
      <c r="N381" s="60">
        <f t="shared" si="249"/>
        <v>23864</v>
      </c>
      <c r="O381" s="60">
        <f t="shared" si="242"/>
        <v>149464</v>
      </c>
      <c r="P381" s="60">
        <f t="shared" si="243"/>
        <v>597856</v>
      </c>
      <c r="R381" s="19">
        <v>4</v>
      </c>
      <c r="S381" s="62">
        <v>140672</v>
      </c>
      <c r="T381" s="62">
        <f t="shared" si="250"/>
        <v>26727.68</v>
      </c>
      <c r="U381" s="60">
        <f t="shared" si="244"/>
        <v>167399.67999999999</v>
      </c>
      <c r="V381" s="60">
        <f t="shared" si="245"/>
        <v>669598.71999999997</v>
      </c>
      <c r="X381" s="19">
        <v>4</v>
      </c>
      <c r="Y381" s="62">
        <v>149112</v>
      </c>
      <c r="Z381" s="62">
        <f t="shared" si="251"/>
        <v>28331.279999999999</v>
      </c>
      <c r="AA381" s="62">
        <f t="shared" si="246"/>
        <v>177443.28</v>
      </c>
      <c r="AB381" s="62">
        <f t="shared" si="247"/>
        <v>709773.12</v>
      </c>
      <c r="AD381" s="96">
        <f t="shared" si="252"/>
        <v>149464</v>
      </c>
      <c r="AE381" s="96">
        <f t="shared" si="253"/>
        <v>164768.98666666666</v>
      </c>
      <c r="AF381" s="96">
        <f t="shared" si="248"/>
        <v>149464</v>
      </c>
      <c r="AG381" s="2" t="s">
        <v>328</v>
      </c>
    </row>
    <row r="382" spans="2:33" ht="28.5" customHeight="1">
      <c r="B382" s="59">
        <v>278</v>
      </c>
      <c r="C382" s="118" t="s">
        <v>110</v>
      </c>
      <c r="D382" s="119" t="s">
        <v>110</v>
      </c>
      <c r="E382" s="119" t="s">
        <v>110</v>
      </c>
      <c r="F382" s="119" t="s">
        <v>110</v>
      </c>
      <c r="G382" s="119" t="s">
        <v>110</v>
      </c>
      <c r="H382" s="119" t="s">
        <v>110</v>
      </c>
      <c r="I382" s="119" t="s">
        <v>110</v>
      </c>
      <c r="J382" s="120" t="s">
        <v>110</v>
      </c>
      <c r="K382" s="19" t="s">
        <v>116</v>
      </c>
      <c r="L382" s="19">
        <v>2</v>
      </c>
      <c r="M382" s="62">
        <v>135800</v>
      </c>
      <c r="N382" s="60">
        <f t="shared" si="249"/>
        <v>25802</v>
      </c>
      <c r="O382" s="60">
        <f t="shared" si="242"/>
        <v>161602</v>
      </c>
      <c r="P382" s="60">
        <f t="shared" si="243"/>
        <v>323204</v>
      </c>
      <c r="R382" s="19">
        <v>2</v>
      </c>
      <c r="S382" s="62">
        <v>152096</v>
      </c>
      <c r="T382" s="62">
        <f t="shared" si="250"/>
        <v>28898.240000000002</v>
      </c>
      <c r="U382" s="60">
        <f t="shared" si="244"/>
        <v>180994.24</v>
      </c>
      <c r="V382" s="60">
        <f t="shared" si="245"/>
        <v>361988.48</v>
      </c>
      <c r="X382" s="19">
        <v>2</v>
      </c>
      <c r="Y382" s="62">
        <v>161222</v>
      </c>
      <c r="Z382" s="62">
        <f t="shared" si="251"/>
        <v>30632.18</v>
      </c>
      <c r="AA382" s="62">
        <f t="shared" si="246"/>
        <v>191854.18</v>
      </c>
      <c r="AB382" s="62">
        <f t="shared" si="247"/>
        <v>383708.36</v>
      </c>
      <c r="AD382" s="96">
        <f t="shared" si="252"/>
        <v>161602</v>
      </c>
      <c r="AE382" s="96">
        <f t="shared" si="253"/>
        <v>178150.13999999998</v>
      </c>
      <c r="AF382" s="96">
        <f t="shared" si="248"/>
        <v>161602</v>
      </c>
      <c r="AG382" s="2" t="s">
        <v>328</v>
      </c>
    </row>
    <row r="383" spans="2:33" ht="43.5" customHeight="1">
      <c r="B383" s="59">
        <v>279</v>
      </c>
      <c r="C383" s="118" t="s">
        <v>119</v>
      </c>
      <c r="D383" s="119" t="s">
        <v>119</v>
      </c>
      <c r="E383" s="119" t="s">
        <v>119</v>
      </c>
      <c r="F383" s="119" t="s">
        <v>119</v>
      </c>
      <c r="G383" s="119" t="s">
        <v>119</v>
      </c>
      <c r="H383" s="119" t="s">
        <v>119</v>
      </c>
      <c r="I383" s="119" t="s">
        <v>119</v>
      </c>
      <c r="J383" s="120" t="s">
        <v>119</v>
      </c>
      <c r="K383" s="17" t="s">
        <v>92</v>
      </c>
      <c r="L383" s="17">
        <v>1</v>
      </c>
      <c r="M383" s="62">
        <v>186000</v>
      </c>
      <c r="N383" s="60">
        <f t="shared" si="249"/>
        <v>35340</v>
      </c>
      <c r="O383" s="60">
        <f t="shared" si="242"/>
        <v>221340</v>
      </c>
      <c r="P383" s="60">
        <f t="shared" si="243"/>
        <v>221340</v>
      </c>
      <c r="R383" s="17">
        <v>1</v>
      </c>
      <c r="S383" s="62">
        <v>208320</v>
      </c>
      <c r="T383" s="62">
        <f t="shared" si="250"/>
        <v>39580.800000000003</v>
      </c>
      <c r="U383" s="60">
        <f t="shared" si="244"/>
        <v>247900.79999999999</v>
      </c>
      <c r="V383" s="60">
        <f t="shared" si="245"/>
        <v>247900.79999999999</v>
      </c>
      <c r="X383" s="17">
        <v>1</v>
      </c>
      <c r="Y383" s="62">
        <v>220819</v>
      </c>
      <c r="Z383" s="62">
        <f t="shared" si="251"/>
        <v>41955.61</v>
      </c>
      <c r="AA383" s="62">
        <f t="shared" si="246"/>
        <v>262774.61</v>
      </c>
      <c r="AB383" s="62">
        <f t="shared" si="247"/>
        <v>262774.61</v>
      </c>
      <c r="AD383" s="96">
        <f t="shared" si="252"/>
        <v>221340</v>
      </c>
      <c r="AE383" s="96">
        <f t="shared" si="253"/>
        <v>244005.13666666663</v>
      </c>
      <c r="AF383" s="96">
        <f t="shared" si="248"/>
        <v>221340</v>
      </c>
      <c r="AG383" s="2" t="s">
        <v>328</v>
      </c>
    </row>
    <row r="384" spans="2:33" ht="33.75" customHeight="1">
      <c r="B384" s="59">
        <v>280</v>
      </c>
      <c r="C384" s="118" t="s">
        <v>120</v>
      </c>
      <c r="D384" s="119" t="s">
        <v>120</v>
      </c>
      <c r="E384" s="119" t="s">
        <v>120</v>
      </c>
      <c r="F384" s="119" t="s">
        <v>120</v>
      </c>
      <c r="G384" s="119" t="s">
        <v>120</v>
      </c>
      <c r="H384" s="119" t="s">
        <v>120</v>
      </c>
      <c r="I384" s="119" t="s">
        <v>120</v>
      </c>
      <c r="J384" s="120" t="s">
        <v>120</v>
      </c>
      <c r="K384" s="17" t="s">
        <v>92</v>
      </c>
      <c r="L384" s="17">
        <v>1</v>
      </c>
      <c r="M384" s="62">
        <v>175600</v>
      </c>
      <c r="N384" s="60">
        <f t="shared" si="249"/>
        <v>33364</v>
      </c>
      <c r="O384" s="60">
        <f t="shared" si="242"/>
        <v>208964</v>
      </c>
      <c r="P384" s="60">
        <f t="shared" si="243"/>
        <v>208964</v>
      </c>
      <c r="R384" s="17">
        <v>1</v>
      </c>
      <c r="S384" s="62">
        <v>196672</v>
      </c>
      <c r="T384" s="62">
        <f t="shared" si="250"/>
        <v>37367.68</v>
      </c>
      <c r="U384" s="60">
        <f t="shared" si="244"/>
        <v>234039.67999999999</v>
      </c>
      <c r="V384" s="60">
        <f t="shared" si="245"/>
        <v>234039.67999999999</v>
      </c>
      <c r="X384" s="17">
        <v>1</v>
      </c>
      <c r="Y384" s="62">
        <v>208472</v>
      </c>
      <c r="Z384" s="62">
        <f t="shared" si="251"/>
        <v>39609.68</v>
      </c>
      <c r="AA384" s="62">
        <f t="shared" si="246"/>
        <v>248081.68</v>
      </c>
      <c r="AB384" s="62">
        <f t="shared" si="247"/>
        <v>248081.68</v>
      </c>
      <c r="AD384" s="96">
        <f t="shared" si="252"/>
        <v>208964</v>
      </c>
      <c r="AE384" s="96">
        <f t="shared" si="253"/>
        <v>230361.78666666665</v>
      </c>
      <c r="AF384" s="96">
        <f t="shared" si="248"/>
        <v>208964</v>
      </c>
      <c r="AG384" s="2" t="s">
        <v>328</v>
      </c>
    </row>
    <row r="385" spans="2:33" ht="36" customHeight="1">
      <c r="B385" s="59">
        <v>281</v>
      </c>
      <c r="C385" s="118" t="s">
        <v>121</v>
      </c>
      <c r="D385" s="119" t="s">
        <v>121</v>
      </c>
      <c r="E385" s="119" t="s">
        <v>121</v>
      </c>
      <c r="F385" s="119" t="s">
        <v>121</v>
      </c>
      <c r="G385" s="119" t="s">
        <v>121</v>
      </c>
      <c r="H385" s="119" t="s">
        <v>121</v>
      </c>
      <c r="I385" s="119" t="s">
        <v>121</v>
      </c>
      <c r="J385" s="120" t="s">
        <v>121</v>
      </c>
      <c r="K385" s="17" t="s">
        <v>92</v>
      </c>
      <c r="L385" s="17">
        <v>1</v>
      </c>
      <c r="M385" s="62">
        <v>175600</v>
      </c>
      <c r="N385" s="60">
        <f t="shared" si="249"/>
        <v>33364</v>
      </c>
      <c r="O385" s="60">
        <f t="shared" si="242"/>
        <v>208964</v>
      </c>
      <c r="P385" s="60">
        <f t="shared" si="243"/>
        <v>208964</v>
      </c>
      <c r="R385" s="17">
        <v>1</v>
      </c>
      <c r="S385" s="62">
        <v>196672</v>
      </c>
      <c r="T385" s="62">
        <f t="shared" si="250"/>
        <v>37367.68</v>
      </c>
      <c r="U385" s="60">
        <f t="shared" si="244"/>
        <v>234039.67999999999</v>
      </c>
      <c r="V385" s="60">
        <f t="shared" si="245"/>
        <v>234039.67999999999</v>
      </c>
      <c r="X385" s="17">
        <v>1</v>
      </c>
      <c r="Y385" s="62">
        <v>208472</v>
      </c>
      <c r="Z385" s="62">
        <f t="shared" si="251"/>
        <v>39609.68</v>
      </c>
      <c r="AA385" s="62">
        <f t="shared" si="246"/>
        <v>248081.68</v>
      </c>
      <c r="AB385" s="62">
        <f t="shared" si="247"/>
        <v>248081.68</v>
      </c>
      <c r="AD385" s="96">
        <f t="shared" si="252"/>
        <v>208964</v>
      </c>
      <c r="AE385" s="96">
        <f t="shared" si="253"/>
        <v>230361.78666666665</v>
      </c>
      <c r="AF385" s="96">
        <f t="shared" si="248"/>
        <v>208964</v>
      </c>
      <c r="AG385" s="2" t="s">
        <v>328</v>
      </c>
    </row>
    <row r="386" spans="2:33" ht="30.75" customHeight="1">
      <c r="B386" s="59">
        <v>282</v>
      </c>
      <c r="C386" s="118" t="s">
        <v>122</v>
      </c>
      <c r="D386" s="119" t="s">
        <v>122</v>
      </c>
      <c r="E386" s="119" t="s">
        <v>122</v>
      </c>
      <c r="F386" s="119" t="s">
        <v>122</v>
      </c>
      <c r="G386" s="119" t="s">
        <v>122</v>
      </c>
      <c r="H386" s="119" t="s">
        <v>122</v>
      </c>
      <c r="I386" s="119" t="s">
        <v>122</v>
      </c>
      <c r="J386" s="120" t="s">
        <v>122</v>
      </c>
      <c r="K386" s="17" t="s">
        <v>92</v>
      </c>
      <c r="L386" s="17">
        <v>1</v>
      </c>
      <c r="M386" s="63">
        <v>168500</v>
      </c>
      <c r="N386" s="60">
        <f t="shared" si="249"/>
        <v>32015</v>
      </c>
      <c r="O386" s="60">
        <f t="shared" si="242"/>
        <v>200515</v>
      </c>
      <c r="P386" s="60">
        <f t="shared" si="243"/>
        <v>200515</v>
      </c>
      <c r="R386" s="17">
        <v>1</v>
      </c>
      <c r="S386" s="63">
        <v>188720</v>
      </c>
      <c r="T386" s="62">
        <f t="shared" si="250"/>
        <v>35856.800000000003</v>
      </c>
      <c r="U386" s="60">
        <f t="shared" si="244"/>
        <v>224576.8</v>
      </c>
      <c r="V386" s="60">
        <f t="shared" si="245"/>
        <v>224576.8</v>
      </c>
      <c r="X386" s="17">
        <v>1</v>
      </c>
      <c r="Y386" s="63">
        <v>200043</v>
      </c>
      <c r="Z386" s="62">
        <f t="shared" si="251"/>
        <v>38008.17</v>
      </c>
      <c r="AA386" s="62">
        <f t="shared" si="246"/>
        <v>238051.16999999998</v>
      </c>
      <c r="AB386" s="62">
        <f t="shared" si="247"/>
        <v>238051.16999999998</v>
      </c>
      <c r="AD386" s="96">
        <f t="shared" si="252"/>
        <v>200515</v>
      </c>
      <c r="AE386" s="96">
        <f t="shared" si="253"/>
        <v>221047.65666666665</v>
      </c>
      <c r="AF386" s="96">
        <f t="shared" si="248"/>
        <v>200515</v>
      </c>
      <c r="AG386" s="2" t="s">
        <v>328</v>
      </c>
    </row>
    <row r="387" spans="2:33" ht="28.5" customHeight="1">
      <c r="B387" s="59">
        <v>283</v>
      </c>
      <c r="C387" s="118" t="s">
        <v>123</v>
      </c>
      <c r="D387" s="119" t="s">
        <v>123</v>
      </c>
      <c r="E387" s="119" t="s">
        <v>123</v>
      </c>
      <c r="F387" s="119" t="s">
        <v>123</v>
      </c>
      <c r="G387" s="119" t="s">
        <v>123</v>
      </c>
      <c r="H387" s="119" t="s">
        <v>123</v>
      </c>
      <c r="I387" s="119" t="s">
        <v>123</v>
      </c>
      <c r="J387" s="120" t="s">
        <v>123</v>
      </c>
      <c r="K387" s="17" t="s">
        <v>92</v>
      </c>
      <c r="L387" s="17">
        <v>1</v>
      </c>
      <c r="M387" s="62">
        <v>165800</v>
      </c>
      <c r="N387" s="60">
        <f t="shared" si="249"/>
        <v>31502</v>
      </c>
      <c r="O387" s="60">
        <f t="shared" si="242"/>
        <v>197302</v>
      </c>
      <c r="P387" s="60">
        <f t="shared" si="243"/>
        <v>197302</v>
      </c>
      <c r="R387" s="17">
        <v>1</v>
      </c>
      <c r="S387" s="62">
        <v>185696</v>
      </c>
      <c r="T387" s="62">
        <f t="shared" si="250"/>
        <v>35282.239999999998</v>
      </c>
      <c r="U387" s="60">
        <f t="shared" si="244"/>
        <v>220978.24</v>
      </c>
      <c r="V387" s="60">
        <f t="shared" si="245"/>
        <v>220978.24</v>
      </c>
      <c r="X387" s="17">
        <v>1</v>
      </c>
      <c r="Y387" s="62">
        <v>196838</v>
      </c>
      <c r="Z387" s="62">
        <f t="shared" si="251"/>
        <v>37399.22</v>
      </c>
      <c r="AA387" s="62">
        <f t="shared" si="246"/>
        <v>234237.22</v>
      </c>
      <c r="AB387" s="62">
        <f t="shared" si="247"/>
        <v>234237.22</v>
      </c>
      <c r="AD387" s="96">
        <f t="shared" si="252"/>
        <v>197302</v>
      </c>
      <c r="AE387" s="96">
        <f t="shared" si="253"/>
        <v>217505.81999999998</v>
      </c>
      <c r="AF387" s="96">
        <f t="shared" si="248"/>
        <v>197302</v>
      </c>
      <c r="AG387" s="2" t="s">
        <v>328</v>
      </c>
    </row>
    <row r="388" spans="2:33" ht="28.5" customHeight="1">
      <c r="B388" s="59">
        <v>284</v>
      </c>
      <c r="C388" s="118" t="s">
        <v>111</v>
      </c>
      <c r="D388" s="119" t="s">
        <v>111</v>
      </c>
      <c r="E388" s="119" t="s">
        <v>111</v>
      </c>
      <c r="F388" s="119" t="s">
        <v>111</v>
      </c>
      <c r="G388" s="119" t="s">
        <v>111</v>
      </c>
      <c r="H388" s="119" t="s">
        <v>111</v>
      </c>
      <c r="I388" s="119" t="s">
        <v>111</v>
      </c>
      <c r="J388" s="120" t="s">
        <v>111</v>
      </c>
      <c r="K388" s="19" t="s">
        <v>116</v>
      </c>
      <c r="L388" s="19">
        <v>6</v>
      </c>
      <c r="M388" s="62">
        <v>38500</v>
      </c>
      <c r="N388" s="60">
        <f t="shared" si="249"/>
        <v>7315</v>
      </c>
      <c r="O388" s="60">
        <f t="shared" si="242"/>
        <v>45815</v>
      </c>
      <c r="P388" s="60">
        <f t="shared" si="243"/>
        <v>274890</v>
      </c>
      <c r="R388" s="19">
        <v>6</v>
      </c>
      <c r="S388" s="62">
        <v>43120</v>
      </c>
      <c r="T388" s="62">
        <f t="shared" si="250"/>
        <v>8192.7999999999993</v>
      </c>
      <c r="U388" s="60">
        <f t="shared" si="244"/>
        <v>51312.800000000003</v>
      </c>
      <c r="V388" s="60">
        <f t="shared" si="245"/>
        <v>307876.80000000005</v>
      </c>
      <c r="X388" s="19">
        <v>6</v>
      </c>
      <c r="Y388" s="62">
        <v>45707</v>
      </c>
      <c r="Z388" s="62">
        <f t="shared" si="251"/>
        <v>8684.33</v>
      </c>
      <c r="AA388" s="62">
        <f t="shared" si="246"/>
        <v>54391.33</v>
      </c>
      <c r="AB388" s="62">
        <f t="shared" si="247"/>
        <v>326347.98</v>
      </c>
      <c r="AD388" s="96">
        <f t="shared" si="252"/>
        <v>45815</v>
      </c>
      <c r="AE388" s="96">
        <f t="shared" si="253"/>
        <v>50506.376666666671</v>
      </c>
      <c r="AF388" s="96">
        <f t="shared" si="248"/>
        <v>45815</v>
      </c>
      <c r="AG388" s="2" t="s">
        <v>328</v>
      </c>
    </row>
    <row r="389" spans="2:33" ht="28.5" customHeight="1">
      <c r="B389" s="59">
        <v>285</v>
      </c>
      <c r="C389" s="118" t="s">
        <v>112</v>
      </c>
      <c r="D389" s="119" t="s">
        <v>112</v>
      </c>
      <c r="E389" s="119" t="s">
        <v>112</v>
      </c>
      <c r="F389" s="119" t="s">
        <v>112</v>
      </c>
      <c r="G389" s="119" t="s">
        <v>112</v>
      </c>
      <c r="H389" s="119" t="s">
        <v>112</v>
      </c>
      <c r="I389" s="119" t="s">
        <v>112</v>
      </c>
      <c r="J389" s="120" t="s">
        <v>112</v>
      </c>
      <c r="K389" s="19" t="s">
        <v>116</v>
      </c>
      <c r="L389" s="19">
        <v>6</v>
      </c>
      <c r="M389" s="62">
        <v>98500</v>
      </c>
      <c r="N389" s="60">
        <f t="shared" si="249"/>
        <v>18715</v>
      </c>
      <c r="O389" s="60">
        <f t="shared" si="242"/>
        <v>117215</v>
      </c>
      <c r="P389" s="60">
        <f t="shared" si="243"/>
        <v>703290</v>
      </c>
      <c r="R389" s="19">
        <v>6</v>
      </c>
      <c r="S389" s="62">
        <v>110320</v>
      </c>
      <c r="T389" s="62">
        <f t="shared" si="250"/>
        <v>20960.8</v>
      </c>
      <c r="U389" s="60">
        <f t="shared" si="244"/>
        <v>131280.79999999999</v>
      </c>
      <c r="V389" s="60">
        <f t="shared" si="245"/>
        <v>787684.79999999993</v>
      </c>
      <c r="X389" s="19">
        <v>6</v>
      </c>
      <c r="Y389" s="62">
        <v>116939</v>
      </c>
      <c r="Z389" s="62">
        <f t="shared" si="251"/>
        <v>22218.41</v>
      </c>
      <c r="AA389" s="62">
        <f t="shared" si="246"/>
        <v>139157.41</v>
      </c>
      <c r="AB389" s="62">
        <f t="shared" si="247"/>
        <v>834944.46</v>
      </c>
      <c r="AD389" s="96">
        <f t="shared" si="252"/>
        <v>117215</v>
      </c>
      <c r="AE389" s="96">
        <f t="shared" si="253"/>
        <v>129217.73666666665</v>
      </c>
      <c r="AF389" s="96">
        <f t="shared" si="248"/>
        <v>117215</v>
      </c>
      <c r="AG389" s="2" t="s">
        <v>328</v>
      </c>
    </row>
    <row r="390" spans="2:33" ht="28.5" customHeight="1">
      <c r="B390" s="59">
        <v>286</v>
      </c>
      <c r="C390" s="118" t="s">
        <v>96</v>
      </c>
      <c r="D390" s="119" t="s">
        <v>96</v>
      </c>
      <c r="E390" s="119" t="s">
        <v>96</v>
      </c>
      <c r="F390" s="119" t="s">
        <v>96</v>
      </c>
      <c r="G390" s="119" t="s">
        <v>96</v>
      </c>
      <c r="H390" s="119" t="s">
        <v>96</v>
      </c>
      <c r="I390" s="119" t="s">
        <v>96</v>
      </c>
      <c r="J390" s="120" t="s">
        <v>96</v>
      </c>
      <c r="K390" s="19" t="s">
        <v>12</v>
      </c>
      <c r="L390" s="19">
        <v>1</v>
      </c>
      <c r="M390" s="62">
        <v>1100000</v>
      </c>
      <c r="N390" s="60">
        <f t="shared" si="249"/>
        <v>209000</v>
      </c>
      <c r="O390" s="60">
        <f t="shared" si="242"/>
        <v>1309000</v>
      </c>
      <c r="P390" s="60">
        <f t="shared" si="243"/>
        <v>1309000</v>
      </c>
      <c r="R390" s="19">
        <v>1</v>
      </c>
      <c r="S390" s="62">
        <v>1232000</v>
      </c>
      <c r="T390" s="62">
        <f t="shared" si="250"/>
        <v>234080</v>
      </c>
      <c r="U390" s="60">
        <f t="shared" si="244"/>
        <v>1466080</v>
      </c>
      <c r="V390" s="60">
        <f t="shared" si="245"/>
        <v>1466080</v>
      </c>
      <c r="X390" s="19">
        <v>1</v>
      </c>
      <c r="Y390" s="62">
        <v>1305920</v>
      </c>
      <c r="Z390" s="62">
        <f t="shared" si="251"/>
        <v>248124.79999999999</v>
      </c>
      <c r="AA390" s="62">
        <f t="shared" si="246"/>
        <v>1554044.8</v>
      </c>
      <c r="AB390" s="62">
        <f t="shared" si="247"/>
        <v>1554044.8</v>
      </c>
      <c r="AD390" s="96">
        <f t="shared" si="252"/>
        <v>1309000</v>
      </c>
      <c r="AE390" s="96">
        <f t="shared" si="253"/>
        <v>1443041.5999999999</v>
      </c>
      <c r="AF390" s="96">
        <f t="shared" si="248"/>
        <v>1309000</v>
      </c>
      <c r="AG390" s="2" t="s">
        <v>328</v>
      </c>
    </row>
    <row r="391" spans="2:33" ht="28.5" customHeight="1">
      <c r="B391" s="59">
        <v>287</v>
      </c>
      <c r="C391" s="118" t="s">
        <v>98</v>
      </c>
      <c r="D391" s="119" t="s">
        <v>98</v>
      </c>
      <c r="E391" s="119" t="s">
        <v>98</v>
      </c>
      <c r="F391" s="119" t="s">
        <v>98</v>
      </c>
      <c r="G391" s="119" t="s">
        <v>98</v>
      </c>
      <c r="H391" s="119" t="s">
        <v>98</v>
      </c>
      <c r="I391" s="119" t="s">
        <v>98</v>
      </c>
      <c r="J391" s="120" t="s">
        <v>98</v>
      </c>
      <c r="K391" s="19" t="s">
        <v>12</v>
      </c>
      <c r="L391" s="19">
        <v>1</v>
      </c>
      <c r="M391" s="68">
        <v>890000</v>
      </c>
      <c r="N391" s="60">
        <f t="shared" si="249"/>
        <v>169100</v>
      </c>
      <c r="O391" s="60">
        <f t="shared" si="242"/>
        <v>1059100</v>
      </c>
      <c r="P391" s="60">
        <f t="shared" si="243"/>
        <v>1059100</v>
      </c>
      <c r="R391" s="19">
        <v>1</v>
      </c>
      <c r="S391" s="68">
        <v>996800</v>
      </c>
      <c r="T391" s="60">
        <f t="shared" si="250"/>
        <v>189392</v>
      </c>
      <c r="U391" s="60">
        <f t="shared" si="244"/>
        <v>1186192</v>
      </c>
      <c r="V391" s="60">
        <f t="shared" si="245"/>
        <v>1186192</v>
      </c>
      <c r="X391" s="19">
        <v>1</v>
      </c>
      <c r="Y391" s="68">
        <v>1056608</v>
      </c>
      <c r="Z391" s="62">
        <f t="shared" si="251"/>
        <v>200755.52</v>
      </c>
      <c r="AA391" s="62">
        <f t="shared" si="246"/>
        <v>1257363.52</v>
      </c>
      <c r="AB391" s="62">
        <f t="shared" si="247"/>
        <v>1257363.52</v>
      </c>
      <c r="AD391" s="96">
        <f t="shared" si="252"/>
        <v>1059100</v>
      </c>
      <c r="AE391" s="96">
        <f t="shared" si="253"/>
        <v>1167551.8400000001</v>
      </c>
      <c r="AF391" s="96">
        <f t="shared" si="248"/>
        <v>1059100</v>
      </c>
      <c r="AG391" s="2" t="s">
        <v>328</v>
      </c>
    </row>
    <row r="392" spans="2:33" ht="28.5" customHeight="1">
      <c r="B392" s="59">
        <v>288</v>
      </c>
      <c r="C392" s="118" t="s">
        <v>99</v>
      </c>
      <c r="D392" s="119" t="s">
        <v>99</v>
      </c>
      <c r="E392" s="119" t="s">
        <v>99</v>
      </c>
      <c r="F392" s="119" t="s">
        <v>99</v>
      </c>
      <c r="G392" s="119" t="s">
        <v>99</v>
      </c>
      <c r="H392" s="119" t="s">
        <v>99</v>
      </c>
      <c r="I392" s="119" t="s">
        <v>99</v>
      </c>
      <c r="J392" s="120" t="s">
        <v>99</v>
      </c>
      <c r="K392" s="19" t="s">
        <v>116</v>
      </c>
      <c r="L392" s="19">
        <v>2</v>
      </c>
      <c r="M392" s="62">
        <v>35600</v>
      </c>
      <c r="N392" s="60">
        <f t="shared" si="249"/>
        <v>6764</v>
      </c>
      <c r="O392" s="60">
        <f t="shared" si="242"/>
        <v>42364</v>
      </c>
      <c r="P392" s="60">
        <f t="shared" si="243"/>
        <v>84728</v>
      </c>
      <c r="R392" s="19">
        <v>2</v>
      </c>
      <c r="S392" s="62">
        <v>1232000</v>
      </c>
      <c r="T392" s="60">
        <f t="shared" si="250"/>
        <v>234080</v>
      </c>
      <c r="U392" s="60">
        <f t="shared" si="244"/>
        <v>1466080</v>
      </c>
      <c r="V392" s="60">
        <f t="shared" si="245"/>
        <v>2932160</v>
      </c>
      <c r="X392" s="19">
        <v>2</v>
      </c>
      <c r="Y392" s="62">
        <v>42264</v>
      </c>
      <c r="Z392" s="62">
        <f t="shared" si="251"/>
        <v>8030.16</v>
      </c>
      <c r="AA392" s="62">
        <f t="shared" si="246"/>
        <v>50294.16</v>
      </c>
      <c r="AB392" s="62">
        <f t="shared" si="247"/>
        <v>100588.32</v>
      </c>
      <c r="AD392" s="96">
        <f t="shared" si="252"/>
        <v>42364</v>
      </c>
      <c r="AE392" s="96">
        <f t="shared" si="253"/>
        <v>519579.38666666666</v>
      </c>
      <c r="AF392" s="96">
        <f t="shared" si="248"/>
        <v>42364</v>
      </c>
      <c r="AG392" s="2" t="s">
        <v>328</v>
      </c>
    </row>
    <row r="393" spans="2:33" ht="28.5" customHeight="1">
      <c r="B393" s="59">
        <v>289</v>
      </c>
      <c r="C393" s="118" t="s">
        <v>113</v>
      </c>
      <c r="D393" s="119" t="s">
        <v>113</v>
      </c>
      <c r="E393" s="119" t="s">
        <v>113</v>
      </c>
      <c r="F393" s="119" t="s">
        <v>113</v>
      </c>
      <c r="G393" s="119" t="s">
        <v>113</v>
      </c>
      <c r="H393" s="119" t="s">
        <v>113</v>
      </c>
      <c r="I393" s="119" t="s">
        <v>113</v>
      </c>
      <c r="J393" s="120" t="s">
        <v>113</v>
      </c>
      <c r="K393" s="19" t="s">
        <v>116</v>
      </c>
      <c r="L393" s="19">
        <v>4</v>
      </c>
      <c r="M393" s="62">
        <v>186000</v>
      </c>
      <c r="N393" s="60">
        <f t="shared" si="249"/>
        <v>35340</v>
      </c>
      <c r="O393" s="60">
        <f t="shared" si="242"/>
        <v>221340</v>
      </c>
      <c r="P393" s="60">
        <f t="shared" si="243"/>
        <v>885360</v>
      </c>
      <c r="R393" s="19">
        <v>4</v>
      </c>
      <c r="S393" s="62">
        <v>208320</v>
      </c>
      <c r="T393" s="60">
        <f t="shared" si="250"/>
        <v>39580.800000000003</v>
      </c>
      <c r="U393" s="60">
        <f t="shared" si="244"/>
        <v>247900.79999999999</v>
      </c>
      <c r="V393" s="60">
        <f t="shared" si="245"/>
        <v>991603.19999999995</v>
      </c>
      <c r="X393" s="19">
        <v>4</v>
      </c>
      <c r="Y393" s="62">
        <v>220819</v>
      </c>
      <c r="Z393" s="62">
        <f t="shared" si="251"/>
        <v>41955.61</v>
      </c>
      <c r="AA393" s="62">
        <f t="shared" si="246"/>
        <v>262774.61</v>
      </c>
      <c r="AB393" s="62">
        <f t="shared" si="247"/>
        <v>1051098.44</v>
      </c>
      <c r="AD393" s="96">
        <f t="shared" si="252"/>
        <v>221340</v>
      </c>
      <c r="AE393" s="96">
        <f t="shared" si="253"/>
        <v>244005.13666666663</v>
      </c>
      <c r="AF393" s="96">
        <f t="shared" si="248"/>
        <v>221340</v>
      </c>
      <c r="AG393" s="2" t="s">
        <v>328</v>
      </c>
    </row>
    <row r="394" spans="2:33" ht="28.5" customHeight="1">
      <c r="B394" s="59">
        <v>290</v>
      </c>
      <c r="C394" s="118" t="s">
        <v>225</v>
      </c>
      <c r="D394" s="119" t="s">
        <v>225</v>
      </c>
      <c r="E394" s="119" t="s">
        <v>225</v>
      </c>
      <c r="F394" s="119" t="s">
        <v>225</v>
      </c>
      <c r="G394" s="119" t="s">
        <v>225</v>
      </c>
      <c r="H394" s="119" t="s">
        <v>225</v>
      </c>
      <c r="I394" s="119" t="s">
        <v>225</v>
      </c>
      <c r="J394" s="120" t="s">
        <v>225</v>
      </c>
      <c r="K394" s="17" t="s">
        <v>40</v>
      </c>
      <c r="L394" s="17">
        <v>4</v>
      </c>
      <c r="M394" s="62">
        <v>810000</v>
      </c>
      <c r="N394" s="60">
        <f t="shared" si="249"/>
        <v>153900</v>
      </c>
      <c r="O394" s="60">
        <f t="shared" si="242"/>
        <v>963900</v>
      </c>
      <c r="P394" s="60">
        <f t="shared" si="243"/>
        <v>3855600</v>
      </c>
      <c r="R394" s="17">
        <v>4</v>
      </c>
      <c r="S394" s="62">
        <v>907200</v>
      </c>
      <c r="T394" s="60">
        <f t="shared" si="250"/>
        <v>172368</v>
      </c>
      <c r="U394" s="60">
        <f t="shared" si="244"/>
        <v>1079568</v>
      </c>
      <c r="V394" s="60">
        <f t="shared" si="245"/>
        <v>4318272</v>
      </c>
      <c r="X394" s="17">
        <v>4</v>
      </c>
      <c r="Y394" s="62">
        <v>961632</v>
      </c>
      <c r="Z394" s="62">
        <f t="shared" si="251"/>
        <v>182710.08000000002</v>
      </c>
      <c r="AA394" s="62">
        <f t="shared" si="246"/>
        <v>1144342.08</v>
      </c>
      <c r="AB394" s="62">
        <f t="shared" si="247"/>
        <v>4577368.32</v>
      </c>
      <c r="AD394" s="96">
        <f t="shared" si="252"/>
        <v>963900</v>
      </c>
      <c r="AE394" s="96">
        <f t="shared" si="253"/>
        <v>1062603.3600000001</v>
      </c>
      <c r="AF394" s="96">
        <f t="shared" si="248"/>
        <v>963900</v>
      </c>
      <c r="AG394" s="2" t="s">
        <v>328</v>
      </c>
    </row>
    <row r="395" spans="2:33" ht="83.25" customHeight="1">
      <c r="B395" s="44"/>
      <c r="C395" s="137" t="s">
        <v>309</v>
      </c>
      <c r="D395" s="137"/>
      <c r="E395" s="137"/>
      <c r="F395" s="137"/>
      <c r="G395" s="137"/>
      <c r="H395" s="137"/>
      <c r="I395" s="137"/>
      <c r="J395" s="137"/>
      <c r="K395" s="137"/>
      <c r="L395" s="137"/>
      <c r="M395" s="45"/>
      <c r="N395" s="45"/>
      <c r="O395" s="60">
        <f t="shared" si="242"/>
        <v>0</v>
      </c>
      <c r="P395" s="45"/>
      <c r="R395" s="78"/>
      <c r="S395" s="45"/>
      <c r="T395" s="45"/>
      <c r="U395" s="45"/>
      <c r="V395" s="45"/>
      <c r="X395" s="78"/>
      <c r="Y395" s="45"/>
      <c r="Z395" s="45"/>
      <c r="AA395" s="45"/>
      <c r="AB395" s="45"/>
      <c r="AD395" s="96"/>
      <c r="AE395" s="96"/>
      <c r="AF395" s="96"/>
    </row>
    <row r="396" spans="2:33" ht="28.5" customHeight="1">
      <c r="B396" s="55">
        <v>291</v>
      </c>
      <c r="C396" s="118" t="s">
        <v>25</v>
      </c>
      <c r="D396" s="119" t="s">
        <v>25</v>
      </c>
      <c r="E396" s="119" t="s">
        <v>25</v>
      </c>
      <c r="F396" s="119" t="s">
        <v>25</v>
      </c>
      <c r="G396" s="119" t="s">
        <v>25</v>
      </c>
      <c r="H396" s="119" t="s">
        <v>25</v>
      </c>
      <c r="I396" s="119" t="s">
        <v>25</v>
      </c>
      <c r="J396" s="120" t="s">
        <v>25</v>
      </c>
      <c r="K396" s="17" t="s">
        <v>12</v>
      </c>
      <c r="L396" s="17">
        <v>1</v>
      </c>
      <c r="M396" s="62">
        <v>2980000</v>
      </c>
      <c r="N396" s="62">
        <f t="shared" ref="N396:N419" si="254">+M396*19%</f>
        <v>566200</v>
      </c>
      <c r="O396" s="60">
        <f t="shared" si="242"/>
        <v>3546200</v>
      </c>
      <c r="P396" s="60">
        <f t="shared" si="243"/>
        <v>3546200</v>
      </c>
      <c r="R396" s="17">
        <v>1</v>
      </c>
      <c r="S396" s="79">
        <v>840000</v>
      </c>
      <c r="T396" s="80">
        <f t="shared" ref="T396:T419" si="255">+S396*19%</f>
        <v>159600</v>
      </c>
      <c r="U396" s="60">
        <f t="shared" si="244"/>
        <v>999600</v>
      </c>
      <c r="V396" s="60">
        <f t="shared" si="245"/>
        <v>999600</v>
      </c>
      <c r="X396" s="17">
        <v>1</v>
      </c>
      <c r="Y396" s="63">
        <v>890400</v>
      </c>
      <c r="Z396" s="62">
        <f t="shared" ref="Z396:Z419" si="256">+Y396*19%</f>
        <v>169176</v>
      </c>
      <c r="AA396" s="62">
        <f t="shared" si="246"/>
        <v>1059576</v>
      </c>
      <c r="AB396" s="62">
        <f t="shared" si="247"/>
        <v>1059576</v>
      </c>
      <c r="AD396" s="96">
        <f t="shared" ref="AD396:AD419" si="257">MIN(O396,U396,AA396)</f>
        <v>999600</v>
      </c>
      <c r="AE396" s="96">
        <f t="shared" ref="AE396:AE419" si="258">AVERAGE(O396,U396,AA396)</f>
        <v>1868458.6666666667</v>
      </c>
      <c r="AF396" s="96">
        <f t="shared" si="248"/>
        <v>999600</v>
      </c>
      <c r="AG396" s="2" t="s">
        <v>328</v>
      </c>
    </row>
    <row r="397" spans="2:33" ht="28.5" customHeight="1">
      <c r="B397" s="59">
        <v>292</v>
      </c>
      <c r="C397" s="118" t="s">
        <v>114</v>
      </c>
      <c r="D397" s="119" t="s">
        <v>114</v>
      </c>
      <c r="E397" s="119" t="s">
        <v>114</v>
      </c>
      <c r="F397" s="119" t="s">
        <v>114</v>
      </c>
      <c r="G397" s="119" t="s">
        <v>114</v>
      </c>
      <c r="H397" s="119" t="s">
        <v>114</v>
      </c>
      <c r="I397" s="119" t="s">
        <v>114</v>
      </c>
      <c r="J397" s="120" t="s">
        <v>114</v>
      </c>
      <c r="K397" s="19" t="s">
        <v>7</v>
      </c>
      <c r="L397" s="19">
        <v>2</v>
      </c>
      <c r="M397" s="62">
        <v>560000</v>
      </c>
      <c r="N397" s="62">
        <f t="shared" si="254"/>
        <v>106400</v>
      </c>
      <c r="O397" s="60">
        <f t="shared" si="242"/>
        <v>666400</v>
      </c>
      <c r="P397" s="60">
        <f t="shared" si="243"/>
        <v>1332800</v>
      </c>
      <c r="R397" s="19">
        <v>2</v>
      </c>
      <c r="S397" s="62">
        <v>627200</v>
      </c>
      <c r="T397" s="62">
        <f t="shared" si="255"/>
        <v>119168</v>
      </c>
      <c r="U397" s="60">
        <f t="shared" si="244"/>
        <v>746368</v>
      </c>
      <c r="V397" s="60">
        <f t="shared" si="245"/>
        <v>1492736</v>
      </c>
      <c r="X397" s="19">
        <v>2</v>
      </c>
      <c r="Y397" s="62">
        <v>664832</v>
      </c>
      <c r="Z397" s="62">
        <f t="shared" si="256"/>
        <v>126318.08</v>
      </c>
      <c r="AA397" s="62">
        <f t="shared" si="246"/>
        <v>791150.07999999996</v>
      </c>
      <c r="AB397" s="62">
        <f t="shared" si="247"/>
        <v>1582300.1599999999</v>
      </c>
      <c r="AD397" s="96">
        <f t="shared" si="257"/>
        <v>666400</v>
      </c>
      <c r="AE397" s="96">
        <f t="shared" si="258"/>
        <v>734639.36</v>
      </c>
      <c r="AF397" s="96">
        <f t="shared" si="248"/>
        <v>666400</v>
      </c>
      <c r="AG397" s="2" t="s">
        <v>328</v>
      </c>
    </row>
    <row r="398" spans="2:33" ht="28.5" customHeight="1">
      <c r="B398" s="59">
        <v>293</v>
      </c>
      <c r="C398" s="118" t="s">
        <v>115</v>
      </c>
      <c r="D398" s="119" t="s">
        <v>115</v>
      </c>
      <c r="E398" s="119" t="s">
        <v>115</v>
      </c>
      <c r="F398" s="119" t="s">
        <v>115</v>
      </c>
      <c r="G398" s="119" t="s">
        <v>115</v>
      </c>
      <c r="H398" s="119" t="s">
        <v>115</v>
      </c>
      <c r="I398" s="119" t="s">
        <v>115</v>
      </c>
      <c r="J398" s="120" t="s">
        <v>115</v>
      </c>
      <c r="K398" s="19" t="s">
        <v>7</v>
      </c>
      <c r="L398" s="19">
        <v>2</v>
      </c>
      <c r="M398" s="62">
        <v>560000</v>
      </c>
      <c r="N398" s="62">
        <f t="shared" si="254"/>
        <v>106400</v>
      </c>
      <c r="O398" s="60">
        <f t="shared" si="242"/>
        <v>666400</v>
      </c>
      <c r="P398" s="60">
        <f t="shared" si="243"/>
        <v>1332800</v>
      </c>
      <c r="R398" s="19">
        <v>2</v>
      </c>
      <c r="S398" s="62">
        <v>627200</v>
      </c>
      <c r="T398" s="62">
        <f t="shared" si="255"/>
        <v>119168</v>
      </c>
      <c r="U398" s="60">
        <f t="shared" si="244"/>
        <v>746368</v>
      </c>
      <c r="V398" s="60">
        <f t="shared" si="245"/>
        <v>1492736</v>
      </c>
      <c r="X398" s="19">
        <v>2</v>
      </c>
      <c r="Y398" s="62">
        <v>664832</v>
      </c>
      <c r="Z398" s="62">
        <f t="shared" si="256"/>
        <v>126318.08</v>
      </c>
      <c r="AA398" s="62">
        <f t="shared" si="246"/>
        <v>791150.07999999996</v>
      </c>
      <c r="AB398" s="62">
        <f t="shared" si="247"/>
        <v>1582300.1599999999</v>
      </c>
      <c r="AD398" s="96">
        <f t="shared" si="257"/>
        <v>666400</v>
      </c>
      <c r="AE398" s="96">
        <f t="shared" si="258"/>
        <v>734639.36</v>
      </c>
      <c r="AF398" s="96">
        <f t="shared" si="248"/>
        <v>666400</v>
      </c>
      <c r="AG398" s="2" t="s">
        <v>328</v>
      </c>
    </row>
    <row r="399" spans="2:33" ht="28.5" customHeight="1">
      <c r="B399" s="59">
        <v>294</v>
      </c>
      <c r="C399" s="118" t="s">
        <v>117</v>
      </c>
      <c r="D399" s="119" t="s">
        <v>117</v>
      </c>
      <c r="E399" s="119" t="s">
        <v>117</v>
      </c>
      <c r="F399" s="119" t="s">
        <v>117</v>
      </c>
      <c r="G399" s="119" t="s">
        <v>117</v>
      </c>
      <c r="H399" s="119" t="s">
        <v>117</v>
      </c>
      <c r="I399" s="119" t="s">
        <v>117</v>
      </c>
      <c r="J399" s="120" t="s">
        <v>117</v>
      </c>
      <c r="K399" s="19" t="s">
        <v>7</v>
      </c>
      <c r="L399" s="19">
        <v>4</v>
      </c>
      <c r="M399" s="62">
        <v>760000</v>
      </c>
      <c r="N399" s="62">
        <f t="shared" si="254"/>
        <v>144400</v>
      </c>
      <c r="O399" s="60">
        <f t="shared" si="242"/>
        <v>904400</v>
      </c>
      <c r="P399" s="60">
        <f t="shared" si="243"/>
        <v>3617600</v>
      </c>
      <c r="R399" s="19">
        <v>4</v>
      </c>
      <c r="S399" s="62">
        <v>851200</v>
      </c>
      <c r="T399" s="62">
        <f t="shared" si="255"/>
        <v>161728</v>
      </c>
      <c r="U399" s="60">
        <f t="shared" si="244"/>
        <v>1012928</v>
      </c>
      <c r="V399" s="60">
        <f t="shared" si="245"/>
        <v>4051712</v>
      </c>
      <c r="X399" s="19">
        <v>4</v>
      </c>
      <c r="Y399" s="62">
        <v>902272</v>
      </c>
      <c r="Z399" s="62">
        <f t="shared" si="256"/>
        <v>171431.67999999999</v>
      </c>
      <c r="AA399" s="62">
        <f t="shared" si="246"/>
        <v>1073703.68</v>
      </c>
      <c r="AB399" s="62">
        <f t="shared" si="247"/>
        <v>4294814.72</v>
      </c>
      <c r="AD399" s="96">
        <f t="shared" si="257"/>
        <v>904400</v>
      </c>
      <c r="AE399" s="96">
        <f t="shared" si="258"/>
        <v>997010.55999999994</v>
      </c>
      <c r="AF399" s="96">
        <f t="shared" si="248"/>
        <v>904400</v>
      </c>
      <c r="AG399" s="2" t="s">
        <v>328</v>
      </c>
    </row>
    <row r="400" spans="2:33" ht="28.5" customHeight="1">
      <c r="B400" s="59">
        <v>295</v>
      </c>
      <c r="C400" s="118" t="s">
        <v>118</v>
      </c>
      <c r="D400" s="119" t="s">
        <v>118</v>
      </c>
      <c r="E400" s="119" t="s">
        <v>118</v>
      </c>
      <c r="F400" s="119" t="s">
        <v>118</v>
      </c>
      <c r="G400" s="119" t="s">
        <v>118</v>
      </c>
      <c r="H400" s="119" t="s">
        <v>118</v>
      </c>
      <c r="I400" s="119" t="s">
        <v>118</v>
      </c>
      <c r="J400" s="120" t="s">
        <v>118</v>
      </c>
      <c r="K400" s="19" t="s">
        <v>7</v>
      </c>
      <c r="L400" s="19">
        <v>8</v>
      </c>
      <c r="M400" s="62">
        <v>650000</v>
      </c>
      <c r="N400" s="62">
        <f t="shared" si="254"/>
        <v>123500</v>
      </c>
      <c r="O400" s="60">
        <f t="shared" si="242"/>
        <v>773500</v>
      </c>
      <c r="P400" s="60">
        <f t="shared" si="243"/>
        <v>6188000</v>
      </c>
      <c r="R400" s="19">
        <v>8</v>
      </c>
      <c r="S400" s="62">
        <v>728000</v>
      </c>
      <c r="T400" s="62">
        <f t="shared" si="255"/>
        <v>138320</v>
      </c>
      <c r="U400" s="60">
        <f t="shared" si="244"/>
        <v>866320</v>
      </c>
      <c r="V400" s="60">
        <f t="shared" si="245"/>
        <v>6930560</v>
      </c>
      <c r="X400" s="19">
        <v>8</v>
      </c>
      <c r="Y400" s="62">
        <v>771680</v>
      </c>
      <c r="Z400" s="62">
        <f t="shared" si="256"/>
        <v>146619.20000000001</v>
      </c>
      <c r="AA400" s="62">
        <f t="shared" si="246"/>
        <v>918299.2</v>
      </c>
      <c r="AB400" s="62">
        <f t="shared" si="247"/>
        <v>7346393.5999999996</v>
      </c>
      <c r="AD400" s="96">
        <f t="shared" si="257"/>
        <v>773500</v>
      </c>
      <c r="AE400" s="96">
        <f t="shared" si="258"/>
        <v>852706.4</v>
      </c>
      <c r="AF400" s="96">
        <f t="shared" si="248"/>
        <v>773500</v>
      </c>
      <c r="AG400" s="2" t="s">
        <v>328</v>
      </c>
    </row>
    <row r="401" spans="2:33" ht="28.5" customHeight="1">
      <c r="B401" s="59">
        <v>296</v>
      </c>
      <c r="C401" s="118" t="s">
        <v>102</v>
      </c>
      <c r="D401" s="119" t="s">
        <v>102</v>
      </c>
      <c r="E401" s="119" t="s">
        <v>102</v>
      </c>
      <c r="F401" s="119" t="s">
        <v>102</v>
      </c>
      <c r="G401" s="119" t="s">
        <v>102</v>
      </c>
      <c r="H401" s="119" t="s">
        <v>102</v>
      </c>
      <c r="I401" s="119" t="s">
        <v>102</v>
      </c>
      <c r="J401" s="120" t="s">
        <v>102</v>
      </c>
      <c r="K401" s="19" t="s">
        <v>7</v>
      </c>
      <c r="L401" s="19">
        <v>2</v>
      </c>
      <c r="M401" s="62">
        <v>360000</v>
      </c>
      <c r="N401" s="60">
        <f t="shared" si="254"/>
        <v>68400</v>
      </c>
      <c r="O401" s="60">
        <f t="shared" si="242"/>
        <v>428400</v>
      </c>
      <c r="P401" s="60">
        <f t="shared" si="243"/>
        <v>856800</v>
      </c>
      <c r="R401" s="19">
        <v>2</v>
      </c>
      <c r="S401" s="62">
        <v>403200</v>
      </c>
      <c r="T401" s="62">
        <f t="shared" si="255"/>
        <v>76608</v>
      </c>
      <c r="U401" s="60">
        <f t="shared" si="244"/>
        <v>479808</v>
      </c>
      <c r="V401" s="60">
        <f t="shared" si="245"/>
        <v>959616</v>
      </c>
      <c r="X401" s="19">
        <v>2</v>
      </c>
      <c r="Y401" s="62">
        <v>498624</v>
      </c>
      <c r="Z401" s="62">
        <f t="shared" si="256"/>
        <v>94738.559999999998</v>
      </c>
      <c r="AA401" s="62">
        <f t="shared" si="246"/>
        <v>593362.56000000006</v>
      </c>
      <c r="AB401" s="62">
        <f t="shared" si="247"/>
        <v>1186725.1200000001</v>
      </c>
      <c r="AD401" s="96">
        <f t="shared" si="257"/>
        <v>428400</v>
      </c>
      <c r="AE401" s="96">
        <f t="shared" si="258"/>
        <v>500523.52000000002</v>
      </c>
      <c r="AF401" s="96">
        <f t="shared" si="248"/>
        <v>428400</v>
      </c>
      <c r="AG401" s="2" t="s">
        <v>328</v>
      </c>
    </row>
    <row r="402" spans="2:33" ht="28.5" customHeight="1">
      <c r="B402" s="59">
        <v>297</v>
      </c>
      <c r="C402" s="118" t="s">
        <v>97</v>
      </c>
      <c r="D402" s="119" t="s">
        <v>97</v>
      </c>
      <c r="E402" s="119" t="s">
        <v>97</v>
      </c>
      <c r="F402" s="119" t="s">
        <v>97</v>
      </c>
      <c r="G402" s="119" t="s">
        <v>97</v>
      </c>
      <c r="H402" s="119" t="s">
        <v>97</v>
      </c>
      <c r="I402" s="119" t="s">
        <v>97</v>
      </c>
      <c r="J402" s="120" t="s">
        <v>97</v>
      </c>
      <c r="K402" s="19" t="s">
        <v>15</v>
      </c>
      <c r="L402" s="19">
        <v>1</v>
      </c>
      <c r="M402" s="62">
        <v>165000</v>
      </c>
      <c r="N402" s="60">
        <f t="shared" si="254"/>
        <v>31350</v>
      </c>
      <c r="O402" s="60">
        <f t="shared" si="242"/>
        <v>196350</v>
      </c>
      <c r="P402" s="60">
        <f t="shared" si="243"/>
        <v>196350</v>
      </c>
      <c r="R402" s="19">
        <v>1</v>
      </c>
      <c r="S402" s="62">
        <v>184800</v>
      </c>
      <c r="T402" s="62">
        <f t="shared" si="255"/>
        <v>35112</v>
      </c>
      <c r="U402" s="60">
        <f t="shared" si="244"/>
        <v>219912</v>
      </c>
      <c r="V402" s="60">
        <f t="shared" si="245"/>
        <v>219912</v>
      </c>
      <c r="X402" s="19">
        <v>1</v>
      </c>
      <c r="Y402" s="62">
        <v>195888</v>
      </c>
      <c r="Z402" s="62">
        <f t="shared" si="256"/>
        <v>37218.720000000001</v>
      </c>
      <c r="AA402" s="62">
        <f t="shared" si="246"/>
        <v>233106.72</v>
      </c>
      <c r="AB402" s="62">
        <f t="shared" si="247"/>
        <v>233106.72</v>
      </c>
      <c r="AD402" s="96">
        <f t="shared" si="257"/>
        <v>196350</v>
      </c>
      <c r="AE402" s="96">
        <f t="shared" si="258"/>
        <v>216456.24</v>
      </c>
      <c r="AF402" s="96">
        <f t="shared" si="248"/>
        <v>196350</v>
      </c>
      <c r="AG402" s="2" t="s">
        <v>328</v>
      </c>
    </row>
    <row r="403" spans="2:33" ht="51.75" customHeight="1">
      <c r="B403" s="59">
        <v>298</v>
      </c>
      <c r="C403" s="118" t="s">
        <v>94</v>
      </c>
      <c r="D403" s="119" t="s">
        <v>94</v>
      </c>
      <c r="E403" s="119" t="s">
        <v>94</v>
      </c>
      <c r="F403" s="119" t="s">
        <v>94</v>
      </c>
      <c r="G403" s="119" t="s">
        <v>94</v>
      </c>
      <c r="H403" s="119" t="s">
        <v>94</v>
      </c>
      <c r="I403" s="119" t="s">
        <v>94</v>
      </c>
      <c r="J403" s="120" t="s">
        <v>94</v>
      </c>
      <c r="K403" s="19" t="s">
        <v>116</v>
      </c>
      <c r="L403" s="19">
        <v>4</v>
      </c>
      <c r="M403" s="62">
        <v>890000</v>
      </c>
      <c r="N403" s="60">
        <f t="shared" si="254"/>
        <v>169100</v>
      </c>
      <c r="O403" s="60">
        <f t="shared" si="242"/>
        <v>1059100</v>
      </c>
      <c r="P403" s="60">
        <f t="shared" si="243"/>
        <v>4236400</v>
      </c>
      <c r="R403" s="19">
        <v>4</v>
      </c>
      <c r="S403" s="62">
        <v>996800</v>
      </c>
      <c r="T403" s="62">
        <f t="shared" si="255"/>
        <v>189392</v>
      </c>
      <c r="U403" s="60">
        <f t="shared" si="244"/>
        <v>1186192</v>
      </c>
      <c r="V403" s="60">
        <f t="shared" si="245"/>
        <v>4744768</v>
      </c>
      <c r="X403" s="19">
        <v>4</v>
      </c>
      <c r="Y403" s="62">
        <v>1056608</v>
      </c>
      <c r="Z403" s="62">
        <f t="shared" si="256"/>
        <v>200755.52</v>
      </c>
      <c r="AA403" s="62">
        <f t="shared" si="246"/>
        <v>1257363.52</v>
      </c>
      <c r="AB403" s="62">
        <f t="shared" si="247"/>
        <v>5029454.08</v>
      </c>
      <c r="AD403" s="96">
        <f t="shared" si="257"/>
        <v>1059100</v>
      </c>
      <c r="AE403" s="96">
        <f t="shared" si="258"/>
        <v>1167551.8400000001</v>
      </c>
      <c r="AF403" s="96">
        <f t="shared" si="248"/>
        <v>1059100</v>
      </c>
      <c r="AG403" s="2" t="s">
        <v>328</v>
      </c>
    </row>
    <row r="404" spans="2:33" ht="28.5" customHeight="1">
      <c r="B404" s="59">
        <v>299</v>
      </c>
      <c r="C404" s="118" t="s">
        <v>95</v>
      </c>
      <c r="D404" s="119" t="s">
        <v>95</v>
      </c>
      <c r="E404" s="119" t="s">
        <v>95</v>
      </c>
      <c r="F404" s="119" t="s">
        <v>95</v>
      </c>
      <c r="G404" s="119" t="s">
        <v>95</v>
      </c>
      <c r="H404" s="119" t="s">
        <v>95</v>
      </c>
      <c r="I404" s="119" t="s">
        <v>95</v>
      </c>
      <c r="J404" s="120" t="s">
        <v>95</v>
      </c>
      <c r="K404" s="19" t="s">
        <v>116</v>
      </c>
      <c r="L404" s="19">
        <v>14</v>
      </c>
      <c r="M404" s="62">
        <v>860000</v>
      </c>
      <c r="N404" s="60">
        <f t="shared" si="254"/>
        <v>163400</v>
      </c>
      <c r="O404" s="60">
        <f t="shared" ref="O404:O448" si="259">+M404+N404</f>
        <v>1023400</v>
      </c>
      <c r="P404" s="60">
        <f t="shared" si="243"/>
        <v>14327600</v>
      </c>
      <c r="R404" s="19">
        <v>14</v>
      </c>
      <c r="S404" s="62">
        <v>963200</v>
      </c>
      <c r="T404" s="62">
        <f t="shared" si="255"/>
        <v>183008</v>
      </c>
      <c r="U404" s="60">
        <f t="shared" si="244"/>
        <v>1146208</v>
      </c>
      <c r="V404" s="60">
        <f t="shared" si="245"/>
        <v>16046912</v>
      </c>
      <c r="X404" s="19">
        <v>14</v>
      </c>
      <c r="Y404" s="62">
        <v>1020992</v>
      </c>
      <c r="Z404" s="62">
        <f t="shared" si="256"/>
        <v>193988.48000000001</v>
      </c>
      <c r="AA404" s="62">
        <f t="shared" si="246"/>
        <v>1214980.48</v>
      </c>
      <c r="AB404" s="62">
        <f t="shared" si="247"/>
        <v>17009726.719999999</v>
      </c>
      <c r="AD404" s="96">
        <f t="shared" si="257"/>
        <v>1023400</v>
      </c>
      <c r="AE404" s="96">
        <f t="shared" si="258"/>
        <v>1128196.1599999999</v>
      </c>
      <c r="AF404" s="96">
        <f t="shared" si="248"/>
        <v>1023400</v>
      </c>
      <c r="AG404" s="2" t="s">
        <v>328</v>
      </c>
    </row>
    <row r="405" spans="2:33" ht="28.5" customHeight="1">
      <c r="B405" s="59">
        <v>300</v>
      </c>
      <c r="C405" s="118" t="s">
        <v>100</v>
      </c>
      <c r="D405" s="119" t="s">
        <v>100</v>
      </c>
      <c r="E405" s="119" t="s">
        <v>100</v>
      </c>
      <c r="F405" s="119" t="s">
        <v>100</v>
      </c>
      <c r="G405" s="119" t="s">
        <v>100</v>
      </c>
      <c r="H405" s="119" t="s">
        <v>100</v>
      </c>
      <c r="I405" s="119" t="s">
        <v>100</v>
      </c>
      <c r="J405" s="120" t="s">
        <v>100</v>
      </c>
      <c r="K405" s="19" t="s">
        <v>7</v>
      </c>
      <c r="L405" s="19">
        <v>4</v>
      </c>
      <c r="M405" s="62">
        <v>29800</v>
      </c>
      <c r="N405" s="60">
        <f t="shared" si="254"/>
        <v>5662</v>
      </c>
      <c r="O405" s="60">
        <f t="shared" si="259"/>
        <v>35462</v>
      </c>
      <c r="P405" s="60">
        <f t="shared" ref="P405:P449" si="260">+O405*L405</f>
        <v>141848</v>
      </c>
      <c r="R405" s="19">
        <v>4</v>
      </c>
      <c r="S405" s="62">
        <v>33376</v>
      </c>
      <c r="T405" s="62">
        <f t="shared" si="255"/>
        <v>6341.4400000000005</v>
      </c>
      <c r="U405" s="60">
        <f t="shared" ref="U405:U449" si="261">+S405+T405</f>
        <v>39717.440000000002</v>
      </c>
      <c r="V405" s="60">
        <f t="shared" ref="V405:V449" si="262">+U405*R405</f>
        <v>158869.76000000001</v>
      </c>
      <c r="X405" s="19">
        <v>4</v>
      </c>
      <c r="Y405" s="62">
        <v>35379</v>
      </c>
      <c r="Z405" s="62">
        <f t="shared" si="256"/>
        <v>6722.01</v>
      </c>
      <c r="AA405" s="62">
        <f t="shared" ref="AA405:AA449" si="263">+Y405+Z405</f>
        <v>42101.01</v>
      </c>
      <c r="AB405" s="62">
        <f t="shared" ref="AB405:AB449" si="264">+AA405*X405</f>
        <v>168404.04</v>
      </c>
      <c r="AD405" s="96">
        <f t="shared" si="257"/>
        <v>35462</v>
      </c>
      <c r="AE405" s="96">
        <f t="shared" si="258"/>
        <v>39093.483333333337</v>
      </c>
      <c r="AF405" s="96">
        <f t="shared" si="248"/>
        <v>35462</v>
      </c>
      <c r="AG405" s="2" t="s">
        <v>328</v>
      </c>
    </row>
    <row r="406" spans="2:33" ht="28.5" customHeight="1">
      <c r="B406" s="59">
        <v>301</v>
      </c>
      <c r="C406" s="118" t="s">
        <v>101</v>
      </c>
      <c r="D406" s="119" t="s">
        <v>101</v>
      </c>
      <c r="E406" s="119" t="s">
        <v>101</v>
      </c>
      <c r="F406" s="119" t="s">
        <v>101</v>
      </c>
      <c r="G406" s="119" t="s">
        <v>101</v>
      </c>
      <c r="H406" s="119" t="s">
        <v>101</v>
      </c>
      <c r="I406" s="119" t="s">
        <v>101</v>
      </c>
      <c r="J406" s="120" t="s">
        <v>101</v>
      </c>
      <c r="K406" s="19" t="s">
        <v>7</v>
      </c>
      <c r="L406" s="19">
        <v>56</v>
      </c>
      <c r="M406" s="62">
        <v>26500</v>
      </c>
      <c r="N406" s="60">
        <f t="shared" si="254"/>
        <v>5035</v>
      </c>
      <c r="O406" s="60">
        <f t="shared" si="259"/>
        <v>31535</v>
      </c>
      <c r="P406" s="60">
        <f t="shared" si="260"/>
        <v>1765960</v>
      </c>
      <c r="R406" s="19">
        <v>56</v>
      </c>
      <c r="S406" s="62">
        <v>29680</v>
      </c>
      <c r="T406" s="62">
        <f t="shared" si="255"/>
        <v>5639.2</v>
      </c>
      <c r="U406" s="60">
        <f t="shared" si="261"/>
        <v>35319.199999999997</v>
      </c>
      <c r="V406" s="60">
        <f t="shared" si="262"/>
        <v>1977875.1999999997</v>
      </c>
      <c r="X406" s="19">
        <v>56</v>
      </c>
      <c r="Y406" s="62">
        <v>31461</v>
      </c>
      <c r="Z406" s="62">
        <f t="shared" si="256"/>
        <v>5977.59</v>
      </c>
      <c r="AA406" s="62">
        <f t="shared" si="263"/>
        <v>37438.589999999997</v>
      </c>
      <c r="AB406" s="62">
        <f t="shared" si="264"/>
        <v>2096561.0399999998</v>
      </c>
      <c r="AD406" s="96">
        <f t="shared" si="257"/>
        <v>31535</v>
      </c>
      <c r="AE406" s="96">
        <f t="shared" si="258"/>
        <v>34764.263333333329</v>
      </c>
      <c r="AF406" s="96">
        <f t="shared" si="248"/>
        <v>31535</v>
      </c>
      <c r="AG406" s="2" t="s">
        <v>328</v>
      </c>
    </row>
    <row r="407" spans="2:33" ht="28.5" customHeight="1">
      <c r="B407" s="59">
        <v>302</v>
      </c>
      <c r="C407" s="118" t="s">
        <v>102</v>
      </c>
      <c r="D407" s="119" t="s">
        <v>102</v>
      </c>
      <c r="E407" s="119" t="s">
        <v>102</v>
      </c>
      <c r="F407" s="119" t="s">
        <v>102</v>
      </c>
      <c r="G407" s="119" t="s">
        <v>102</v>
      </c>
      <c r="H407" s="119" t="s">
        <v>102</v>
      </c>
      <c r="I407" s="119" t="s">
        <v>102</v>
      </c>
      <c r="J407" s="120" t="s">
        <v>102</v>
      </c>
      <c r="K407" s="19" t="s">
        <v>116</v>
      </c>
      <c r="L407" s="19">
        <v>2</v>
      </c>
      <c r="M407" s="62">
        <v>360000</v>
      </c>
      <c r="N407" s="60">
        <f t="shared" si="254"/>
        <v>68400</v>
      </c>
      <c r="O407" s="60">
        <f t="shared" si="259"/>
        <v>428400</v>
      </c>
      <c r="P407" s="60">
        <f t="shared" si="260"/>
        <v>856800</v>
      </c>
      <c r="R407" s="19">
        <v>2</v>
      </c>
      <c r="S407" s="62">
        <v>470400</v>
      </c>
      <c r="T407" s="62">
        <f t="shared" si="255"/>
        <v>89376</v>
      </c>
      <c r="U407" s="60">
        <f t="shared" si="261"/>
        <v>559776</v>
      </c>
      <c r="V407" s="60">
        <f t="shared" si="262"/>
        <v>1119552</v>
      </c>
      <c r="X407" s="19">
        <v>2</v>
      </c>
      <c r="Y407" s="62">
        <v>427392</v>
      </c>
      <c r="Z407" s="62">
        <f t="shared" si="256"/>
        <v>81204.479999999996</v>
      </c>
      <c r="AA407" s="62">
        <f t="shared" si="263"/>
        <v>508596.47999999998</v>
      </c>
      <c r="AB407" s="62">
        <f t="shared" si="264"/>
        <v>1017192.96</v>
      </c>
      <c r="AD407" s="96">
        <f t="shared" si="257"/>
        <v>428400</v>
      </c>
      <c r="AE407" s="96">
        <f t="shared" si="258"/>
        <v>498924.16</v>
      </c>
      <c r="AF407" s="96">
        <f t="shared" si="248"/>
        <v>428400</v>
      </c>
      <c r="AG407" s="2" t="s">
        <v>328</v>
      </c>
    </row>
    <row r="408" spans="2:33" ht="28.5" customHeight="1">
      <c r="B408" s="59">
        <v>303</v>
      </c>
      <c r="C408" s="118" t="s">
        <v>103</v>
      </c>
      <c r="D408" s="119" t="s">
        <v>103</v>
      </c>
      <c r="E408" s="119" t="s">
        <v>103</v>
      </c>
      <c r="F408" s="119" t="s">
        <v>103</v>
      </c>
      <c r="G408" s="119" t="s">
        <v>103</v>
      </c>
      <c r="H408" s="119" t="s">
        <v>103</v>
      </c>
      <c r="I408" s="119" t="s">
        <v>103</v>
      </c>
      <c r="J408" s="120" t="s">
        <v>103</v>
      </c>
      <c r="K408" s="19" t="s">
        <v>116</v>
      </c>
      <c r="L408" s="19">
        <v>2</v>
      </c>
      <c r="M408" s="62">
        <v>1450000</v>
      </c>
      <c r="N408" s="60">
        <f t="shared" si="254"/>
        <v>275500</v>
      </c>
      <c r="O408" s="60">
        <f t="shared" si="259"/>
        <v>1725500</v>
      </c>
      <c r="P408" s="60">
        <f t="shared" si="260"/>
        <v>3451000</v>
      </c>
      <c r="R408" s="19">
        <v>2</v>
      </c>
      <c r="S408" s="62">
        <v>1624000</v>
      </c>
      <c r="T408" s="62">
        <f t="shared" si="255"/>
        <v>308560</v>
      </c>
      <c r="U408" s="60">
        <f t="shared" si="261"/>
        <v>1932560</v>
      </c>
      <c r="V408" s="60">
        <f t="shared" si="262"/>
        <v>3865120</v>
      </c>
      <c r="X408" s="19">
        <v>2</v>
      </c>
      <c r="Y408" s="62">
        <v>1721440</v>
      </c>
      <c r="Z408" s="62">
        <f t="shared" si="256"/>
        <v>327073.59999999998</v>
      </c>
      <c r="AA408" s="62">
        <f t="shared" si="263"/>
        <v>2048513.6</v>
      </c>
      <c r="AB408" s="62">
        <f t="shared" si="264"/>
        <v>4097027.2</v>
      </c>
      <c r="AD408" s="96">
        <f t="shared" si="257"/>
        <v>1725500</v>
      </c>
      <c r="AE408" s="96">
        <f t="shared" si="258"/>
        <v>1902191.2</v>
      </c>
      <c r="AF408" s="96">
        <f t="shared" ref="AF408:AF452" si="265">+AD408</f>
        <v>1725500</v>
      </c>
      <c r="AG408" s="2" t="s">
        <v>328</v>
      </c>
    </row>
    <row r="409" spans="2:33" ht="28.5" customHeight="1">
      <c r="B409" s="59">
        <v>304</v>
      </c>
      <c r="C409" s="118" t="s">
        <v>104</v>
      </c>
      <c r="D409" s="119" t="s">
        <v>104</v>
      </c>
      <c r="E409" s="119" t="s">
        <v>104</v>
      </c>
      <c r="F409" s="119" t="s">
        <v>104</v>
      </c>
      <c r="G409" s="119" t="s">
        <v>104</v>
      </c>
      <c r="H409" s="119" t="s">
        <v>104</v>
      </c>
      <c r="I409" s="119" t="s">
        <v>104</v>
      </c>
      <c r="J409" s="120" t="s">
        <v>104</v>
      </c>
      <c r="K409" s="21" t="s">
        <v>116</v>
      </c>
      <c r="L409" s="19">
        <v>1</v>
      </c>
      <c r="M409" s="62">
        <v>1250000</v>
      </c>
      <c r="N409" s="60">
        <f t="shared" si="254"/>
        <v>237500</v>
      </c>
      <c r="O409" s="60">
        <f t="shared" si="259"/>
        <v>1487500</v>
      </c>
      <c r="P409" s="60">
        <f t="shared" si="260"/>
        <v>1487500</v>
      </c>
      <c r="R409" s="19">
        <v>1</v>
      </c>
      <c r="S409" s="62">
        <v>1400000</v>
      </c>
      <c r="T409" s="62">
        <f t="shared" si="255"/>
        <v>266000</v>
      </c>
      <c r="U409" s="60">
        <f t="shared" si="261"/>
        <v>1666000</v>
      </c>
      <c r="V409" s="60">
        <f t="shared" si="262"/>
        <v>1666000</v>
      </c>
      <c r="X409" s="19">
        <v>1</v>
      </c>
      <c r="Y409" s="62">
        <v>1484000</v>
      </c>
      <c r="Z409" s="62">
        <f t="shared" si="256"/>
        <v>281960</v>
      </c>
      <c r="AA409" s="62">
        <f t="shared" si="263"/>
        <v>1765960</v>
      </c>
      <c r="AB409" s="62">
        <f t="shared" si="264"/>
        <v>1765960</v>
      </c>
      <c r="AD409" s="96">
        <f t="shared" si="257"/>
        <v>1487500</v>
      </c>
      <c r="AE409" s="96">
        <f t="shared" si="258"/>
        <v>1639820</v>
      </c>
      <c r="AF409" s="96">
        <f t="shared" si="265"/>
        <v>1487500</v>
      </c>
      <c r="AG409" s="2" t="s">
        <v>328</v>
      </c>
    </row>
    <row r="410" spans="2:33" ht="28.5" customHeight="1">
      <c r="B410" s="59">
        <v>305</v>
      </c>
      <c r="C410" s="118" t="s">
        <v>105</v>
      </c>
      <c r="D410" s="119" t="s">
        <v>105</v>
      </c>
      <c r="E410" s="119" t="s">
        <v>105</v>
      </c>
      <c r="F410" s="119" t="s">
        <v>105</v>
      </c>
      <c r="G410" s="119" t="s">
        <v>105</v>
      </c>
      <c r="H410" s="119" t="s">
        <v>105</v>
      </c>
      <c r="I410" s="119" t="s">
        <v>105</v>
      </c>
      <c r="J410" s="120" t="s">
        <v>105</v>
      </c>
      <c r="K410" s="19" t="s">
        <v>116</v>
      </c>
      <c r="L410" s="19">
        <v>1</v>
      </c>
      <c r="M410" s="62">
        <v>1350000</v>
      </c>
      <c r="N410" s="60">
        <f t="shared" si="254"/>
        <v>256500</v>
      </c>
      <c r="O410" s="60">
        <f t="shared" si="259"/>
        <v>1606500</v>
      </c>
      <c r="P410" s="60">
        <f t="shared" si="260"/>
        <v>1606500</v>
      </c>
      <c r="R410" s="19">
        <v>1</v>
      </c>
      <c r="S410" s="62">
        <v>1512000</v>
      </c>
      <c r="T410" s="62">
        <f t="shared" si="255"/>
        <v>287280</v>
      </c>
      <c r="U410" s="60">
        <f t="shared" si="261"/>
        <v>1799280</v>
      </c>
      <c r="V410" s="60">
        <f t="shared" si="262"/>
        <v>1799280</v>
      </c>
      <c r="X410" s="19">
        <v>1</v>
      </c>
      <c r="Y410" s="62">
        <v>1602720</v>
      </c>
      <c r="Z410" s="62">
        <f t="shared" si="256"/>
        <v>304516.8</v>
      </c>
      <c r="AA410" s="62">
        <f t="shared" si="263"/>
        <v>1907236.8</v>
      </c>
      <c r="AB410" s="62">
        <f t="shared" si="264"/>
        <v>1907236.8</v>
      </c>
      <c r="AD410" s="96">
        <f t="shared" si="257"/>
        <v>1606500</v>
      </c>
      <c r="AE410" s="96">
        <f t="shared" si="258"/>
        <v>1771005.5999999999</v>
      </c>
      <c r="AF410" s="96">
        <f t="shared" si="265"/>
        <v>1606500</v>
      </c>
      <c r="AG410" s="2" t="s">
        <v>328</v>
      </c>
    </row>
    <row r="411" spans="2:33" ht="28.5" customHeight="1">
      <c r="B411" s="59">
        <v>306</v>
      </c>
      <c r="C411" s="118" t="s">
        <v>106</v>
      </c>
      <c r="D411" s="119" t="s">
        <v>106</v>
      </c>
      <c r="E411" s="119" t="s">
        <v>106</v>
      </c>
      <c r="F411" s="119" t="s">
        <v>106</v>
      </c>
      <c r="G411" s="119" t="s">
        <v>106</v>
      </c>
      <c r="H411" s="119" t="s">
        <v>106</v>
      </c>
      <c r="I411" s="119" t="s">
        <v>106</v>
      </c>
      <c r="J411" s="120" t="s">
        <v>106</v>
      </c>
      <c r="K411" s="19" t="s">
        <v>116</v>
      </c>
      <c r="L411" s="19">
        <v>2</v>
      </c>
      <c r="M411" s="62">
        <v>860000</v>
      </c>
      <c r="N411" s="60">
        <f t="shared" si="254"/>
        <v>163400</v>
      </c>
      <c r="O411" s="60">
        <f t="shared" si="259"/>
        <v>1023400</v>
      </c>
      <c r="P411" s="60">
        <f t="shared" si="260"/>
        <v>2046800</v>
      </c>
      <c r="R411" s="19">
        <v>2</v>
      </c>
      <c r="S411" s="62">
        <v>963200</v>
      </c>
      <c r="T411" s="62">
        <f t="shared" si="255"/>
        <v>183008</v>
      </c>
      <c r="U411" s="60">
        <f t="shared" si="261"/>
        <v>1146208</v>
      </c>
      <c r="V411" s="60">
        <f t="shared" si="262"/>
        <v>2292416</v>
      </c>
      <c r="X411" s="19">
        <v>2</v>
      </c>
      <c r="Y411" s="62">
        <v>1020992</v>
      </c>
      <c r="Z411" s="62">
        <f t="shared" si="256"/>
        <v>193988.48000000001</v>
      </c>
      <c r="AA411" s="62">
        <f t="shared" si="263"/>
        <v>1214980.48</v>
      </c>
      <c r="AB411" s="62">
        <f t="shared" si="264"/>
        <v>2429960.96</v>
      </c>
      <c r="AD411" s="96">
        <f t="shared" si="257"/>
        <v>1023400</v>
      </c>
      <c r="AE411" s="96">
        <f t="shared" si="258"/>
        <v>1128196.1599999999</v>
      </c>
      <c r="AF411" s="96">
        <f t="shared" si="265"/>
        <v>1023400</v>
      </c>
      <c r="AG411" s="2" t="s">
        <v>328</v>
      </c>
    </row>
    <row r="412" spans="2:33" ht="28.5" customHeight="1">
      <c r="B412" s="59">
        <v>307</v>
      </c>
      <c r="C412" s="118" t="s">
        <v>107</v>
      </c>
      <c r="D412" s="119" t="s">
        <v>107</v>
      </c>
      <c r="E412" s="119" t="s">
        <v>107</v>
      </c>
      <c r="F412" s="119" t="s">
        <v>107</v>
      </c>
      <c r="G412" s="119" t="s">
        <v>107</v>
      </c>
      <c r="H412" s="119" t="s">
        <v>107</v>
      </c>
      <c r="I412" s="119" t="s">
        <v>107</v>
      </c>
      <c r="J412" s="120" t="s">
        <v>107</v>
      </c>
      <c r="K412" s="19" t="s">
        <v>116</v>
      </c>
      <c r="L412" s="19">
        <v>1</v>
      </c>
      <c r="M412" s="62">
        <v>168500</v>
      </c>
      <c r="N412" s="60">
        <f t="shared" si="254"/>
        <v>32015</v>
      </c>
      <c r="O412" s="60">
        <f t="shared" si="259"/>
        <v>200515</v>
      </c>
      <c r="P412" s="60">
        <f t="shared" si="260"/>
        <v>200515</v>
      </c>
      <c r="R412" s="19">
        <v>1</v>
      </c>
      <c r="S412" s="62">
        <v>188720</v>
      </c>
      <c r="T412" s="62">
        <f t="shared" si="255"/>
        <v>35856.800000000003</v>
      </c>
      <c r="U412" s="60">
        <f t="shared" si="261"/>
        <v>224576.8</v>
      </c>
      <c r="V412" s="60">
        <f t="shared" si="262"/>
        <v>224576.8</v>
      </c>
      <c r="X412" s="19">
        <v>1</v>
      </c>
      <c r="Y412" s="62">
        <v>200043</v>
      </c>
      <c r="Z412" s="62">
        <f t="shared" si="256"/>
        <v>38008.17</v>
      </c>
      <c r="AA412" s="62">
        <f t="shared" si="263"/>
        <v>238051.16999999998</v>
      </c>
      <c r="AB412" s="62">
        <f t="shared" si="264"/>
        <v>238051.16999999998</v>
      </c>
      <c r="AD412" s="96">
        <f t="shared" si="257"/>
        <v>200515</v>
      </c>
      <c r="AE412" s="96">
        <f t="shared" si="258"/>
        <v>221047.65666666665</v>
      </c>
      <c r="AF412" s="96">
        <f t="shared" si="265"/>
        <v>200515</v>
      </c>
      <c r="AG412" s="2" t="s">
        <v>328</v>
      </c>
    </row>
    <row r="413" spans="2:33" ht="28.5" customHeight="1">
      <c r="B413" s="59">
        <v>308</v>
      </c>
      <c r="C413" s="118" t="s">
        <v>111</v>
      </c>
      <c r="D413" s="119" t="s">
        <v>111</v>
      </c>
      <c r="E413" s="119" t="s">
        <v>111</v>
      </c>
      <c r="F413" s="119" t="s">
        <v>111</v>
      </c>
      <c r="G413" s="119" t="s">
        <v>111</v>
      </c>
      <c r="H413" s="119" t="s">
        <v>111</v>
      </c>
      <c r="I413" s="119" t="s">
        <v>111</v>
      </c>
      <c r="J413" s="120" t="s">
        <v>111</v>
      </c>
      <c r="K413" s="19" t="s">
        <v>116</v>
      </c>
      <c r="L413" s="19">
        <v>6</v>
      </c>
      <c r="M413" s="62">
        <v>38500</v>
      </c>
      <c r="N413" s="60">
        <f t="shared" si="254"/>
        <v>7315</v>
      </c>
      <c r="O413" s="60">
        <f t="shared" si="259"/>
        <v>45815</v>
      </c>
      <c r="P413" s="60">
        <f t="shared" si="260"/>
        <v>274890</v>
      </c>
      <c r="R413" s="19">
        <v>6</v>
      </c>
      <c r="S413" s="80">
        <v>43120</v>
      </c>
      <c r="T413" s="80">
        <f t="shared" si="255"/>
        <v>8192.7999999999993</v>
      </c>
      <c r="U413" s="60">
        <f t="shared" si="261"/>
        <v>51312.800000000003</v>
      </c>
      <c r="V413" s="60">
        <f t="shared" si="262"/>
        <v>307876.80000000005</v>
      </c>
      <c r="X413" s="19">
        <v>6</v>
      </c>
      <c r="Y413" s="62">
        <v>45707</v>
      </c>
      <c r="Z413" s="62">
        <f t="shared" si="256"/>
        <v>8684.33</v>
      </c>
      <c r="AA413" s="62">
        <f t="shared" si="263"/>
        <v>54391.33</v>
      </c>
      <c r="AB413" s="62">
        <f t="shared" si="264"/>
        <v>326347.98</v>
      </c>
      <c r="AD413" s="96">
        <f t="shared" si="257"/>
        <v>45815</v>
      </c>
      <c r="AE413" s="96">
        <f t="shared" si="258"/>
        <v>50506.376666666671</v>
      </c>
      <c r="AF413" s="96">
        <f t="shared" si="265"/>
        <v>45815</v>
      </c>
      <c r="AG413" s="2" t="s">
        <v>328</v>
      </c>
    </row>
    <row r="414" spans="2:33" ht="28.5" customHeight="1">
      <c r="B414" s="59">
        <v>309</v>
      </c>
      <c r="C414" s="118" t="s">
        <v>112</v>
      </c>
      <c r="D414" s="119" t="s">
        <v>112</v>
      </c>
      <c r="E414" s="119" t="s">
        <v>112</v>
      </c>
      <c r="F414" s="119" t="s">
        <v>112</v>
      </c>
      <c r="G414" s="119" t="s">
        <v>112</v>
      </c>
      <c r="H414" s="119" t="s">
        <v>112</v>
      </c>
      <c r="I414" s="119" t="s">
        <v>112</v>
      </c>
      <c r="J414" s="120" t="s">
        <v>112</v>
      </c>
      <c r="K414" s="19" t="s">
        <v>116</v>
      </c>
      <c r="L414" s="19">
        <v>6</v>
      </c>
      <c r="M414" s="62">
        <v>98500</v>
      </c>
      <c r="N414" s="60">
        <f t="shared" si="254"/>
        <v>18715</v>
      </c>
      <c r="O414" s="60">
        <f t="shared" si="259"/>
        <v>117215</v>
      </c>
      <c r="P414" s="60">
        <f t="shared" si="260"/>
        <v>703290</v>
      </c>
      <c r="R414" s="19">
        <v>6</v>
      </c>
      <c r="S414" s="62">
        <v>110320</v>
      </c>
      <c r="T414" s="60">
        <f t="shared" si="255"/>
        <v>20960.8</v>
      </c>
      <c r="U414" s="60">
        <f t="shared" si="261"/>
        <v>131280.79999999999</v>
      </c>
      <c r="V414" s="60">
        <f t="shared" si="262"/>
        <v>787684.79999999993</v>
      </c>
      <c r="X414" s="19">
        <v>6</v>
      </c>
      <c r="Y414" s="62">
        <v>116939</v>
      </c>
      <c r="Z414" s="62">
        <f t="shared" si="256"/>
        <v>22218.41</v>
      </c>
      <c r="AA414" s="62">
        <f t="shared" si="263"/>
        <v>139157.41</v>
      </c>
      <c r="AB414" s="62">
        <f t="shared" si="264"/>
        <v>834944.46</v>
      </c>
      <c r="AD414" s="96">
        <f t="shared" si="257"/>
        <v>117215</v>
      </c>
      <c r="AE414" s="96">
        <f t="shared" si="258"/>
        <v>129217.73666666665</v>
      </c>
      <c r="AF414" s="96">
        <f t="shared" si="265"/>
        <v>117215</v>
      </c>
      <c r="AG414" s="2" t="s">
        <v>328</v>
      </c>
    </row>
    <row r="415" spans="2:33" ht="28.5" customHeight="1">
      <c r="B415" s="59">
        <v>310</v>
      </c>
      <c r="C415" s="118" t="s">
        <v>96</v>
      </c>
      <c r="D415" s="119" t="s">
        <v>96</v>
      </c>
      <c r="E415" s="119" t="s">
        <v>96</v>
      </c>
      <c r="F415" s="119" t="s">
        <v>96</v>
      </c>
      <c r="G415" s="119" t="s">
        <v>96</v>
      </c>
      <c r="H415" s="119" t="s">
        <v>96</v>
      </c>
      <c r="I415" s="119" t="s">
        <v>96</v>
      </c>
      <c r="J415" s="120" t="s">
        <v>96</v>
      </c>
      <c r="K415" s="19" t="s">
        <v>12</v>
      </c>
      <c r="L415" s="19">
        <v>1</v>
      </c>
      <c r="M415" s="62">
        <v>1100000</v>
      </c>
      <c r="N415" s="60">
        <f t="shared" si="254"/>
        <v>209000</v>
      </c>
      <c r="O415" s="60">
        <f t="shared" si="259"/>
        <v>1309000</v>
      </c>
      <c r="P415" s="60">
        <f t="shared" si="260"/>
        <v>1309000</v>
      </c>
      <c r="R415" s="19">
        <v>1</v>
      </c>
      <c r="S415" s="62">
        <v>1232000</v>
      </c>
      <c r="T415" s="60">
        <f t="shared" si="255"/>
        <v>234080</v>
      </c>
      <c r="U415" s="60">
        <f t="shared" si="261"/>
        <v>1466080</v>
      </c>
      <c r="V415" s="60">
        <f t="shared" si="262"/>
        <v>1466080</v>
      </c>
      <c r="X415" s="19">
        <v>1</v>
      </c>
      <c r="Y415" s="62">
        <v>1305920</v>
      </c>
      <c r="Z415" s="62">
        <f t="shared" si="256"/>
        <v>248124.79999999999</v>
      </c>
      <c r="AA415" s="62">
        <f t="shared" si="263"/>
        <v>1554044.8</v>
      </c>
      <c r="AB415" s="62">
        <f t="shared" si="264"/>
        <v>1554044.8</v>
      </c>
      <c r="AD415" s="96">
        <f t="shared" si="257"/>
        <v>1309000</v>
      </c>
      <c r="AE415" s="96">
        <f t="shared" si="258"/>
        <v>1443041.5999999999</v>
      </c>
      <c r="AF415" s="96">
        <f t="shared" si="265"/>
        <v>1309000</v>
      </c>
      <c r="AG415" s="2" t="s">
        <v>328</v>
      </c>
    </row>
    <row r="416" spans="2:33" ht="28.5" customHeight="1">
      <c r="B416" s="59">
        <v>311</v>
      </c>
      <c r="C416" s="118" t="s">
        <v>98</v>
      </c>
      <c r="D416" s="119" t="s">
        <v>98</v>
      </c>
      <c r="E416" s="119" t="s">
        <v>98</v>
      </c>
      <c r="F416" s="119" t="s">
        <v>98</v>
      </c>
      <c r="G416" s="119" t="s">
        <v>98</v>
      </c>
      <c r="H416" s="119" t="s">
        <v>98</v>
      </c>
      <c r="I416" s="119" t="s">
        <v>98</v>
      </c>
      <c r="J416" s="120" t="s">
        <v>98</v>
      </c>
      <c r="K416" s="19" t="s">
        <v>12</v>
      </c>
      <c r="L416" s="19">
        <v>1</v>
      </c>
      <c r="M416" s="68">
        <v>890000</v>
      </c>
      <c r="N416" s="60">
        <f t="shared" si="254"/>
        <v>169100</v>
      </c>
      <c r="O416" s="60">
        <f t="shared" si="259"/>
        <v>1059100</v>
      </c>
      <c r="P416" s="60">
        <f t="shared" si="260"/>
        <v>1059100</v>
      </c>
      <c r="R416" s="19">
        <v>1</v>
      </c>
      <c r="S416" s="68">
        <v>996800</v>
      </c>
      <c r="T416" s="60">
        <f t="shared" si="255"/>
        <v>189392</v>
      </c>
      <c r="U416" s="60">
        <f t="shared" si="261"/>
        <v>1186192</v>
      </c>
      <c r="V416" s="60">
        <f t="shared" si="262"/>
        <v>1186192</v>
      </c>
      <c r="X416" s="19">
        <v>1</v>
      </c>
      <c r="Y416" s="68">
        <v>1056608</v>
      </c>
      <c r="Z416" s="62">
        <f t="shared" si="256"/>
        <v>200755.52</v>
      </c>
      <c r="AA416" s="62">
        <f t="shared" si="263"/>
        <v>1257363.52</v>
      </c>
      <c r="AB416" s="62">
        <f t="shared" si="264"/>
        <v>1257363.52</v>
      </c>
      <c r="AD416" s="96">
        <f t="shared" si="257"/>
        <v>1059100</v>
      </c>
      <c r="AE416" s="96">
        <f t="shared" si="258"/>
        <v>1167551.8400000001</v>
      </c>
      <c r="AF416" s="96">
        <f t="shared" si="265"/>
        <v>1059100</v>
      </c>
      <c r="AG416" s="2" t="s">
        <v>328</v>
      </c>
    </row>
    <row r="417" spans="2:33" ht="28.5" customHeight="1">
      <c r="B417" s="59">
        <v>312</v>
      </c>
      <c r="C417" s="118" t="s">
        <v>99</v>
      </c>
      <c r="D417" s="119" t="s">
        <v>99</v>
      </c>
      <c r="E417" s="119" t="s">
        <v>99</v>
      </c>
      <c r="F417" s="119" t="s">
        <v>99</v>
      </c>
      <c r="G417" s="119" t="s">
        <v>99</v>
      </c>
      <c r="H417" s="119" t="s">
        <v>99</v>
      </c>
      <c r="I417" s="119" t="s">
        <v>99</v>
      </c>
      <c r="J417" s="120" t="s">
        <v>99</v>
      </c>
      <c r="K417" s="19" t="s">
        <v>116</v>
      </c>
      <c r="L417" s="19">
        <v>2</v>
      </c>
      <c r="M417" s="62">
        <v>35600</v>
      </c>
      <c r="N417" s="60">
        <f t="shared" si="254"/>
        <v>6764</v>
      </c>
      <c r="O417" s="60">
        <f t="shared" si="259"/>
        <v>42364</v>
      </c>
      <c r="P417" s="60">
        <f t="shared" si="260"/>
        <v>84728</v>
      </c>
      <c r="R417" s="19">
        <v>2</v>
      </c>
      <c r="S417" s="62">
        <v>1232000</v>
      </c>
      <c r="T417" s="60">
        <f t="shared" si="255"/>
        <v>234080</v>
      </c>
      <c r="U417" s="60">
        <f t="shared" si="261"/>
        <v>1466080</v>
      </c>
      <c r="V417" s="60">
        <f t="shared" si="262"/>
        <v>2932160</v>
      </c>
      <c r="X417" s="19">
        <v>2</v>
      </c>
      <c r="Y417" s="62">
        <v>42264</v>
      </c>
      <c r="Z417" s="62">
        <f t="shared" si="256"/>
        <v>8030.16</v>
      </c>
      <c r="AA417" s="62">
        <f t="shared" si="263"/>
        <v>50294.16</v>
      </c>
      <c r="AB417" s="62">
        <f t="shared" si="264"/>
        <v>100588.32</v>
      </c>
      <c r="AD417" s="96">
        <f t="shared" si="257"/>
        <v>42364</v>
      </c>
      <c r="AE417" s="96">
        <f t="shared" si="258"/>
        <v>519579.38666666666</v>
      </c>
      <c r="AF417" s="96">
        <f t="shared" si="265"/>
        <v>42364</v>
      </c>
      <c r="AG417" s="2" t="s">
        <v>328</v>
      </c>
    </row>
    <row r="418" spans="2:33" ht="28.5" customHeight="1">
      <c r="B418" s="59">
        <v>313</v>
      </c>
      <c r="C418" s="118" t="s">
        <v>113</v>
      </c>
      <c r="D418" s="119" t="s">
        <v>113</v>
      </c>
      <c r="E418" s="119" t="s">
        <v>113</v>
      </c>
      <c r="F418" s="119" t="s">
        <v>113</v>
      </c>
      <c r="G418" s="119" t="s">
        <v>113</v>
      </c>
      <c r="H418" s="119" t="s">
        <v>113</v>
      </c>
      <c r="I418" s="119" t="s">
        <v>113</v>
      </c>
      <c r="J418" s="120" t="s">
        <v>113</v>
      </c>
      <c r="K418" s="19" t="s">
        <v>116</v>
      </c>
      <c r="L418" s="19">
        <v>4</v>
      </c>
      <c r="M418" s="62">
        <v>186000</v>
      </c>
      <c r="N418" s="60">
        <f t="shared" si="254"/>
        <v>35340</v>
      </c>
      <c r="O418" s="60">
        <f t="shared" si="259"/>
        <v>221340</v>
      </c>
      <c r="P418" s="60">
        <f t="shared" si="260"/>
        <v>885360</v>
      </c>
      <c r="R418" s="19">
        <v>4</v>
      </c>
      <c r="S418" s="62">
        <v>208320</v>
      </c>
      <c r="T418" s="60">
        <f t="shared" si="255"/>
        <v>39580.800000000003</v>
      </c>
      <c r="U418" s="60">
        <f t="shared" si="261"/>
        <v>247900.79999999999</v>
      </c>
      <c r="V418" s="60">
        <f t="shared" si="262"/>
        <v>991603.19999999995</v>
      </c>
      <c r="X418" s="19">
        <v>4</v>
      </c>
      <c r="Y418" s="62">
        <v>220819</v>
      </c>
      <c r="Z418" s="62">
        <f t="shared" si="256"/>
        <v>41955.61</v>
      </c>
      <c r="AA418" s="62">
        <f t="shared" si="263"/>
        <v>262774.61</v>
      </c>
      <c r="AB418" s="62">
        <f t="shared" si="264"/>
        <v>1051098.44</v>
      </c>
      <c r="AD418" s="96">
        <f t="shared" si="257"/>
        <v>221340</v>
      </c>
      <c r="AE418" s="96">
        <f t="shared" si="258"/>
        <v>244005.13666666663</v>
      </c>
      <c r="AF418" s="96">
        <f t="shared" si="265"/>
        <v>221340</v>
      </c>
      <c r="AG418" s="2" t="s">
        <v>328</v>
      </c>
    </row>
    <row r="419" spans="2:33" ht="28.5" customHeight="1">
      <c r="B419" s="59">
        <v>314</v>
      </c>
      <c r="C419" s="118" t="s">
        <v>224</v>
      </c>
      <c r="D419" s="119" t="s">
        <v>224</v>
      </c>
      <c r="E419" s="119" t="s">
        <v>224</v>
      </c>
      <c r="F419" s="119" t="s">
        <v>224</v>
      </c>
      <c r="G419" s="119" t="s">
        <v>224</v>
      </c>
      <c r="H419" s="119" t="s">
        <v>224</v>
      </c>
      <c r="I419" s="119" t="s">
        <v>224</v>
      </c>
      <c r="J419" s="120" t="s">
        <v>224</v>
      </c>
      <c r="K419" s="17" t="s">
        <v>40</v>
      </c>
      <c r="L419" s="17">
        <v>4</v>
      </c>
      <c r="M419" s="62">
        <v>810000</v>
      </c>
      <c r="N419" s="60">
        <f t="shared" si="254"/>
        <v>153900</v>
      </c>
      <c r="O419" s="60">
        <f t="shared" si="259"/>
        <v>963900</v>
      </c>
      <c r="P419" s="60">
        <f t="shared" si="260"/>
        <v>3855600</v>
      </c>
      <c r="R419" s="17">
        <v>4</v>
      </c>
      <c r="S419" s="62">
        <v>907200</v>
      </c>
      <c r="T419" s="60">
        <f t="shared" si="255"/>
        <v>172368</v>
      </c>
      <c r="U419" s="60">
        <f t="shared" si="261"/>
        <v>1079568</v>
      </c>
      <c r="V419" s="60">
        <f t="shared" si="262"/>
        <v>4318272</v>
      </c>
      <c r="X419" s="17">
        <v>4</v>
      </c>
      <c r="Y419" s="62">
        <v>961632</v>
      </c>
      <c r="Z419" s="62">
        <f t="shared" si="256"/>
        <v>182710.08000000002</v>
      </c>
      <c r="AA419" s="62">
        <f t="shared" si="263"/>
        <v>1144342.08</v>
      </c>
      <c r="AB419" s="62">
        <f t="shared" si="264"/>
        <v>4577368.32</v>
      </c>
      <c r="AD419" s="96">
        <f t="shared" si="257"/>
        <v>963900</v>
      </c>
      <c r="AE419" s="96">
        <f t="shared" si="258"/>
        <v>1062603.3600000001</v>
      </c>
      <c r="AF419" s="96">
        <f t="shared" si="265"/>
        <v>963900</v>
      </c>
      <c r="AG419" s="2" t="s">
        <v>328</v>
      </c>
    </row>
    <row r="420" spans="2:33" ht="88.5" customHeight="1">
      <c r="B420" s="44"/>
      <c r="C420" s="136" t="s">
        <v>310</v>
      </c>
      <c r="D420" s="136"/>
      <c r="E420" s="136"/>
      <c r="F420" s="136"/>
      <c r="G420" s="136"/>
      <c r="H420" s="136"/>
      <c r="I420" s="136"/>
      <c r="J420" s="136"/>
      <c r="K420" s="136"/>
      <c r="L420" s="136"/>
      <c r="M420" s="45"/>
      <c r="N420" s="45"/>
      <c r="O420" s="60">
        <f t="shared" si="259"/>
        <v>0</v>
      </c>
      <c r="P420" s="45"/>
      <c r="R420" s="81"/>
      <c r="S420" s="45"/>
      <c r="T420" s="45"/>
      <c r="U420" s="45"/>
      <c r="V420" s="45"/>
      <c r="X420" s="81"/>
      <c r="Y420" s="45"/>
      <c r="Z420" s="45"/>
      <c r="AA420" s="45"/>
      <c r="AB420" s="45"/>
      <c r="AD420" s="96"/>
      <c r="AE420" s="96"/>
      <c r="AF420" s="96"/>
    </row>
    <row r="421" spans="2:33" ht="36.75" customHeight="1">
      <c r="B421" s="51">
        <v>315</v>
      </c>
      <c r="C421" s="118" t="s">
        <v>25</v>
      </c>
      <c r="D421" s="119" t="s">
        <v>25</v>
      </c>
      <c r="E421" s="119" t="s">
        <v>25</v>
      </c>
      <c r="F421" s="119" t="s">
        <v>25</v>
      </c>
      <c r="G421" s="119" t="s">
        <v>25</v>
      </c>
      <c r="H421" s="119" t="s">
        <v>25</v>
      </c>
      <c r="I421" s="119" t="s">
        <v>25</v>
      </c>
      <c r="J421" s="120" t="s">
        <v>25</v>
      </c>
      <c r="K421" s="17" t="s">
        <v>12</v>
      </c>
      <c r="L421" s="17">
        <v>2</v>
      </c>
      <c r="M421" s="62">
        <v>2980000</v>
      </c>
      <c r="N421" s="62">
        <f t="shared" ref="N421:N471" si="266">+M421*19%</f>
        <v>566200</v>
      </c>
      <c r="O421" s="60">
        <f t="shared" si="259"/>
        <v>3546200</v>
      </c>
      <c r="P421" s="60">
        <f t="shared" si="260"/>
        <v>7092400</v>
      </c>
      <c r="R421" s="17">
        <v>2</v>
      </c>
      <c r="S421" s="63">
        <v>840000</v>
      </c>
      <c r="T421" s="62">
        <f t="shared" ref="T421:T470" si="267">+S421*19%</f>
        <v>159600</v>
      </c>
      <c r="U421" s="60">
        <f t="shared" si="261"/>
        <v>999600</v>
      </c>
      <c r="V421" s="60">
        <f t="shared" si="262"/>
        <v>1999200</v>
      </c>
      <c r="X421" s="17">
        <v>2</v>
      </c>
      <c r="Y421" s="63">
        <v>890400</v>
      </c>
      <c r="Z421" s="62">
        <f t="shared" ref="Z421:Z471" si="268">+Y421*19%</f>
        <v>169176</v>
      </c>
      <c r="AA421" s="62">
        <f t="shared" si="263"/>
        <v>1059576</v>
      </c>
      <c r="AB421" s="62">
        <f t="shared" si="264"/>
        <v>2119152</v>
      </c>
      <c r="AD421" s="96">
        <f t="shared" ref="AD421:AD452" si="269">MIN(O421,U421,AA421)</f>
        <v>999600</v>
      </c>
      <c r="AE421" s="96">
        <f t="shared" ref="AE421:AE452" si="270">AVERAGE(O421,U421,AA421)</f>
        <v>1868458.6666666667</v>
      </c>
      <c r="AF421" s="96">
        <f t="shared" si="265"/>
        <v>999600</v>
      </c>
      <c r="AG421" s="2" t="s">
        <v>328</v>
      </c>
    </row>
    <row r="422" spans="2:33" ht="25.5" customHeight="1">
      <c r="B422" s="59">
        <v>316</v>
      </c>
      <c r="C422" s="118" t="s">
        <v>189</v>
      </c>
      <c r="D422" s="119" t="s">
        <v>189</v>
      </c>
      <c r="E422" s="119" t="s">
        <v>189</v>
      </c>
      <c r="F422" s="119" t="s">
        <v>189</v>
      </c>
      <c r="G422" s="119" t="s">
        <v>189</v>
      </c>
      <c r="H422" s="119" t="s">
        <v>189</v>
      </c>
      <c r="I422" s="119" t="s">
        <v>189</v>
      </c>
      <c r="J422" s="120" t="s">
        <v>189</v>
      </c>
      <c r="K422" s="17" t="s">
        <v>15</v>
      </c>
      <c r="L422" s="17">
        <v>1</v>
      </c>
      <c r="M422" s="62">
        <v>165000</v>
      </c>
      <c r="N422" s="62">
        <f t="shared" si="266"/>
        <v>31350</v>
      </c>
      <c r="O422" s="60">
        <f t="shared" si="259"/>
        <v>196350</v>
      </c>
      <c r="P422" s="60">
        <f t="shared" si="260"/>
        <v>196350</v>
      </c>
      <c r="R422" s="17">
        <v>1</v>
      </c>
      <c r="S422" s="62">
        <v>705824</v>
      </c>
      <c r="T422" s="62">
        <f t="shared" si="267"/>
        <v>134106.56</v>
      </c>
      <c r="U422" s="60">
        <f t="shared" si="261"/>
        <v>839930.56</v>
      </c>
      <c r="V422" s="60">
        <f t="shared" si="262"/>
        <v>839930.56</v>
      </c>
      <c r="X422" s="17">
        <v>1</v>
      </c>
      <c r="Y422" s="62">
        <v>172856</v>
      </c>
      <c r="Z422" s="62">
        <f t="shared" si="268"/>
        <v>32842.639999999999</v>
      </c>
      <c r="AA422" s="62">
        <f t="shared" si="263"/>
        <v>205698.64</v>
      </c>
      <c r="AB422" s="62">
        <f t="shared" si="264"/>
        <v>205698.64</v>
      </c>
      <c r="AD422" s="96">
        <f t="shared" si="269"/>
        <v>196350</v>
      </c>
      <c r="AE422" s="96">
        <f t="shared" si="270"/>
        <v>413993.06666666671</v>
      </c>
      <c r="AF422" s="96">
        <f t="shared" si="265"/>
        <v>196350</v>
      </c>
      <c r="AG422" s="2" t="s">
        <v>328</v>
      </c>
    </row>
    <row r="423" spans="2:33" ht="42.75" customHeight="1">
      <c r="B423" s="59">
        <v>317</v>
      </c>
      <c r="C423" s="118" t="s">
        <v>182</v>
      </c>
      <c r="D423" s="119" t="s">
        <v>182</v>
      </c>
      <c r="E423" s="119" t="s">
        <v>182</v>
      </c>
      <c r="F423" s="119" t="s">
        <v>182</v>
      </c>
      <c r="G423" s="119" t="s">
        <v>182</v>
      </c>
      <c r="H423" s="119" t="s">
        <v>182</v>
      </c>
      <c r="I423" s="119" t="s">
        <v>182</v>
      </c>
      <c r="J423" s="120" t="s">
        <v>182</v>
      </c>
      <c r="K423" s="17" t="s">
        <v>15</v>
      </c>
      <c r="L423" s="17">
        <v>1</v>
      </c>
      <c r="M423" s="62">
        <v>1860000</v>
      </c>
      <c r="N423" s="62">
        <f t="shared" si="266"/>
        <v>353400</v>
      </c>
      <c r="O423" s="60">
        <f t="shared" si="259"/>
        <v>2213400</v>
      </c>
      <c r="P423" s="60">
        <f t="shared" si="260"/>
        <v>2213400</v>
      </c>
      <c r="R423" s="17">
        <v>1</v>
      </c>
      <c r="S423" s="62">
        <v>2083200</v>
      </c>
      <c r="T423" s="62">
        <f t="shared" si="267"/>
        <v>395808</v>
      </c>
      <c r="U423" s="60">
        <f t="shared" si="261"/>
        <v>2479008</v>
      </c>
      <c r="V423" s="60">
        <f t="shared" si="262"/>
        <v>2479008</v>
      </c>
      <c r="X423" s="17">
        <v>1</v>
      </c>
      <c r="Y423" s="62">
        <v>2208192</v>
      </c>
      <c r="Z423" s="62">
        <f t="shared" si="268"/>
        <v>419556.48</v>
      </c>
      <c r="AA423" s="62">
        <f t="shared" si="263"/>
        <v>2627748.48</v>
      </c>
      <c r="AB423" s="62">
        <f t="shared" si="264"/>
        <v>2627748.48</v>
      </c>
      <c r="AD423" s="96">
        <f t="shared" si="269"/>
        <v>2213400</v>
      </c>
      <c r="AE423" s="96">
        <f t="shared" si="270"/>
        <v>2440052.16</v>
      </c>
      <c r="AF423" s="96">
        <f t="shared" si="265"/>
        <v>2213400</v>
      </c>
      <c r="AG423" s="2" t="s">
        <v>328</v>
      </c>
    </row>
    <row r="424" spans="2:33" ht="32.25" customHeight="1">
      <c r="B424" s="59">
        <v>318</v>
      </c>
      <c r="C424" s="118" t="s">
        <v>184</v>
      </c>
      <c r="D424" s="119" t="s">
        <v>184</v>
      </c>
      <c r="E424" s="119" t="s">
        <v>184</v>
      </c>
      <c r="F424" s="119" t="s">
        <v>184</v>
      </c>
      <c r="G424" s="119" t="s">
        <v>184</v>
      </c>
      <c r="H424" s="119" t="s">
        <v>184</v>
      </c>
      <c r="I424" s="119" t="s">
        <v>184</v>
      </c>
      <c r="J424" s="120" t="s">
        <v>184</v>
      </c>
      <c r="K424" s="17" t="s">
        <v>15</v>
      </c>
      <c r="L424" s="17">
        <v>1</v>
      </c>
      <c r="M424" s="62">
        <v>750000</v>
      </c>
      <c r="N424" s="60">
        <f t="shared" si="266"/>
        <v>142500</v>
      </c>
      <c r="O424" s="60">
        <f t="shared" si="259"/>
        <v>892500</v>
      </c>
      <c r="P424" s="60">
        <f t="shared" si="260"/>
        <v>892500</v>
      </c>
      <c r="R424" s="17">
        <v>1</v>
      </c>
      <c r="S424" s="62">
        <v>840000</v>
      </c>
      <c r="T424" s="62">
        <f t="shared" si="267"/>
        <v>159600</v>
      </c>
      <c r="U424" s="60">
        <f t="shared" si="261"/>
        <v>999600</v>
      </c>
      <c r="V424" s="60">
        <f t="shared" si="262"/>
        <v>999600</v>
      </c>
      <c r="X424" s="17">
        <v>1</v>
      </c>
      <c r="Y424" s="62">
        <v>890400</v>
      </c>
      <c r="Z424" s="62">
        <f t="shared" si="268"/>
        <v>169176</v>
      </c>
      <c r="AA424" s="62">
        <f t="shared" si="263"/>
        <v>1059576</v>
      </c>
      <c r="AB424" s="62">
        <f t="shared" si="264"/>
        <v>1059576</v>
      </c>
      <c r="AD424" s="96">
        <f t="shared" si="269"/>
        <v>892500</v>
      </c>
      <c r="AE424" s="96">
        <f t="shared" si="270"/>
        <v>983892</v>
      </c>
      <c r="AF424" s="96">
        <f t="shared" si="265"/>
        <v>892500</v>
      </c>
      <c r="AG424" s="2" t="s">
        <v>328</v>
      </c>
    </row>
    <row r="425" spans="2:33" ht="36" customHeight="1">
      <c r="B425" s="59">
        <v>319</v>
      </c>
      <c r="C425" s="118" t="s">
        <v>193</v>
      </c>
      <c r="D425" s="119" t="s">
        <v>193</v>
      </c>
      <c r="E425" s="119" t="s">
        <v>193</v>
      </c>
      <c r="F425" s="119" t="s">
        <v>193</v>
      </c>
      <c r="G425" s="119" t="s">
        <v>193</v>
      </c>
      <c r="H425" s="119" t="s">
        <v>193</v>
      </c>
      <c r="I425" s="119" t="s">
        <v>193</v>
      </c>
      <c r="J425" s="120" t="s">
        <v>193</v>
      </c>
      <c r="K425" s="17" t="s">
        <v>12</v>
      </c>
      <c r="L425" s="17">
        <v>1</v>
      </c>
      <c r="M425" s="62">
        <v>345600</v>
      </c>
      <c r="N425" s="60">
        <f t="shared" si="266"/>
        <v>65664</v>
      </c>
      <c r="O425" s="60">
        <f t="shared" si="259"/>
        <v>411264</v>
      </c>
      <c r="P425" s="60">
        <f t="shared" si="260"/>
        <v>411264</v>
      </c>
      <c r="R425" s="17">
        <v>1</v>
      </c>
      <c r="S425" s="62">
        <v>387072</v>
      </c>
      <c r="T425" s="62">
        <f t="shared" si="267"/>
        <v>73543.680000000008</v>
      </c>
      <c r="U425" s="60">
        <f t="shared" si="261"/>
        <v>460615.67999999999</v>
      </c>
      <c r="V425" s="60">
        <f t="shared" si="262"/>
        <v>460615.67999999999</v>
      </c>
      <c r="X425" s="17">
        <v>1</v>
      </c>
      <c r="Y425" s="62">
        <v>410296</v>
      </c>
      <c r="Z425" s="62">
        <f t="shared" si="268"/>
        <v>77956.240000000005</v>
      </c>
      <c r="AA425" s="62">
        <f t="shared" si="263"/>
        <v>488252.24</v>
      </c>
      <c r="AB425" s="62">
        <f t="shared" si="264"/>
        <v>488252.24</v>
      </c>
      <c r="AD425" s="96">
        <f t="shared" si="269"/>
        <v>411264</v>
      </c>
      <c r="AE425" s="96">
        <f t="shared" si="270"/>
        <v>453377.30666666664</v>
      </c>
      <c r="AF425" s="96">
        <f t="shared" si="265"/>
        <v>411264</v>
      </c>
      <c r="AG425" s="2" t="s">
        <v>328</v>
      </c>
    </row>
    <row r="426" spans="2:33" ht="33.75" customHeight="1">
      <c r="B426" s="59">
        <v>320</v>
      </c>
      <c r="C426" s="118" t="s">
        <v>196</v>
      </c>
      <c r="D426" s="119" t="s">
        <v>196</v>
      </c>
      <c r="E426" s="119" t="s">
        <v>196</v>
      </c>
      <c r="F426" s="119" t="s">
        <v>196</v>
      </c>
      <c r="G426" s="119" t="s">
        <v>196</v>
      </c>
      <c r="H426" s="119" t="s">
        <v>196</v>
      </c>
      <c r="I426" s="119" t="s">
        <v>196</v>
      </c>
      <c r="J426" s="120" t="s">
        <v>196</v>
      </c>
      <c r="K426" s="17" t="s">
        <v>15</v>
      </c>
      <c r="L426" s="17">
        <v>1</v>
      </c>
      <c r="M426" s="62">
        <v>345600</v>
      </c>
      <c r="N426" s="62">
        <f t="shared" si="266"/>
        <v>65664</v>
      </c>
      <c r="O426" s="60">
        <f t="shared" si="259"/>
        <v>411264</v>
      </c>
      <c r="P426" s="60">
        <f t="shared" si="260"/>
        <v>411264</v>
      </c>
      <c r="R426" s="17">
        <v>1</v>
      </c>
      <c r="S426" s="62">
        <v>387072</v>
      </c>
      <c r="T426" s="62">
        <f t="shared" si="267"/>
        <v>73543.680000000008</v>
      </c>
      <c r="U426" s="60">
        <f t="shared" si="261"/>
        <v>460615.67999999999</v>
      </c>
      <c r="V426" s="60">
        <f t="shared" si="262"/>
        <v>460615.67999999999</v>
      </c>
      <c r="X426" s="17">
        <v>1</v>
      </c>
      <c r="Y426" s="62">
        <v>410296</v>
      </c>
      <c r="Z426" s="62">
        <f t="shared" si="268"/>
        <v>77956.240000000005</v>
      </c>
      <c r="AA426" s="62">
        <f t="shared" si="263"/>
        <v>488252.24</v>
      </c>
      <c r="AB426" s="62">
        <f t="shared" si="264"/>
        <v>488252.24</v>
      </c>
      <c r="AD426" s="96">
        <f t="shared" si="269"/>
        <v>411264</v>
      </c>
      <c r="AE426" s="96">
        <f t="shared" si="270"/>
        <v>453377.30666666664</v>
      </c>
      <c r="AF426" s="96">
        <f t="shared" si="265"/>
        <v>411264</v>
      </c>
      <c r="AG426" s="2" t="s">
        <v>328</v>
      </c>
    </row>
    <row r="427" spans="2:33" ht="33" customHeight="1">
      <c r="B427" s="59">
        <v>321</v>
      </c>
      <c r="C427" s="118" t="s">
        <v>197</v>
      </c>
      <c r="D427" s="119" t="s">
        <v>197</v>
      </c>
      <c r="E427" s="119" t="s">
        <v>197</v>
      </c>
      <c r="F427" s="119" t="s">
        <v>197</v>
      </c>
      <c r="G427" s="119" t="s">
        <v>197</v>
      </c>
      <c r="H427" s="119" t="s">
        <v>197</v>
      </c>
      <c r="I427" s="119" t="s">
        <v>197</v>
      </c>
      <c r="J427" s="120" t="s">
        <v>197</v>
      </c>
      <c r="K427" s="17" t="s">
        <v>15</v>
      </c>
      <c r="L427" s="17">
        <v>1</v>
      </c>
      <c r="M427" s="62">
        <v>335600</v>
      </c>
      <c r="N427" s="60">
        <f t="shared" si="266"/>
        <v>63764</v>
      </c>
      <c r="O427" s="60">
        <f t="shared" si="259"/>
        <v>399364</v>
      </c>
      <c r="P427" s="60">
        <f t="shared" si="260"/>
        <v>399364</v>
      </c>
      <c r="R427" s="17">
        <v>1</v>
      </c>
      <c r="S427" s="62">
        <v>375872</v>
      </c>
      <c r="T427" s="62">
        <f t="shared" si="267"/>
        <v>71415.680000000008</v>
      </c>
      <c r="U427" s="60">
        <f t="shared" si="261"/>
        <v>447287.68</v>
      </c>
      <c r="V427" s="60">
        <f t="shared" si="262"/>
        <v>447287.68</v>
      </c>
      <c r="X427" s="17">
        <v>1</v>
      </c>
      <c r="Y427" s="62">
        <v>398424</v>
      </c>
      <c r="Z427" s="62">
        <f t="shared" si="268"/>
        <v>75700.56</v>
      </c>
      <c r="AA427" s="62">
        <f t="shared" si="263"/>
        <v>474124.56</v>
      </c>
      <c r="AB427" s="62">
        <f t="shared" si="264"/>
        <v>474124.56</v>
      </c>
      <c r="AD427" s="96">
        <f t="shared" si="269"/>
        <v>399364</v>
      </c>
      <c r="AE427" s="96">
        <f t="shared" si="270"/>
        <v>440258.74666666664</v>
      </c>
      <c r="AF427" s="96">
        <f t="shared" si="265"/>
        <v>399364</v>
      </c>
      <c r="AG427" s="2" t="s">
        <v>328</v>
      </c>
    </row>
    <row r="428" spans="2:33" ht="35.25" customHeight="1">
      <c r="B428" s="59">
        <v>322</v>
      </c>
      <c r="C428" s="118" t="s">
        <v>198</v>
      </c>
      <c r="D428" s="119" t="s">
        <v>198</v>
      </c>
      <c r="E428" s="119" t="s">
        <v>198</v>
      </c>
      <c r="F428" s="119" t="s">
        <v>198</v>
      </c>
      <c r="G428" s="119" t="s">
        <v>198</v>
      </c>
      <c r="H428" s="119" t="s">
        <v>198</v>
      </c>
      <c r="I428" s="119" t="s">
        <v>198</v>
      </c>
      <c r="J428" s="120" t="s">
        <v>198</v>
      </c>
      <c r="K428" s="17" t="s">
        <v>15</v>
      </c>
      <c r="L428" s="17">
        <v>1</v>
      </c>
      <c r="M428" s="62">
        <v>322500</v>
      </c>
      <c r="N428" s="60">
        <f t="shared" si="266"/>
        <v>61275</v>
      </c>
      <c r="O428" s="60">
        <f t="shared" si="259"/>
        <v>383775</v>
      </c>
      <c r="P428" s="60">
        <f t="shared" si="260"/>
        <v>383775</v>
      </c>
      <c r="R428" s="17">
        <v>1</v>
      </c>
      <c r="S428" s="62">
        <v>361200</v>
      </c>
      <c r="T428" s="62">
        <f t="shared" si="267"/>
        <v>68628</v>
      </c>
      <c r="U428" s="60">
        <f t="shared" si="261"/>
        <v>429828</v>
      </c>
      <c r="V428" s="60">
        <f t="shared" si="262"/>
        <v>429828</v>
      </c>
      <c r="X428" s="17">
        <v>1</v>
      </c>
      <c r="Y428" s="62">
        <v>382872</v>
      </c>
      <c r="Z428" s="62">
        <f t="shared" si="268"/>
        <v>72745.680000000008</v>
      </c>
      <c r="AA428" s="62">
        <f t="shared" si="263"/>
        <v>455617.68</v>
      </c>
      <c r="AB428" s="62">
        <f t="shared" si="264"/>
        <v>455617.68</v>
      </c>
      <c r="AD428" s="96">
        <f t="shared" si="269"/>
        <v>383775</v>
      </c>
      <c r="AE428" s="96">
        <f t="shared" si="270"/>
        <v>423073.56</v>
      </c>
      <c r="AF428" s="96">
        <f t="shared" si="265"/>
        <v>383775</v>
      </c>
      <c r="AG428" s="2" t="s">
        <v>328</v>
      </c>
    </row>
    <row r="429" spans="2:33" ht="26.25" customHeight="1">
      <c r="B429" s="59">
        <v>323</v>
      </c>
      <c r="C429" s="118" t="s">
        <v>199</v>
      </c>
      <c r="D429" s="119" t="s">
        <v>199</v>
      </c>
      <c r="E429" s="119" t="s">
        <v>199</v>
      </c>
      <c r="F429" s="119" t="s">
        <v>199</v>
      </c>
      <c r="G429" s="119" t="s">
        <v>199</v>
      </c>
      <c r="H429" s="119" t="s">
        <v>199</v>
      </c>
      <c r="I429" s="119" t="s">
        <v>199</v>
      </c>
      <c r="J429" s="120" t="s">
        <v>199</v>
      </c>
      <c r="K429" s="17" t="s">
        <v>7</v>
      </c>
      <c r="L429" s="17">
        <v>1</v>
      </c>
      <c r="M429" s="62">
        <v>348500</v>
      </c>
      <c r="N429" s="60">
        <f t="shared" si="266"/>
        <v>66215</v>
      </c>
      <c r="O429" s="60">
        <f t="shared" si="259"/>
        <v>414715</v>
      </c>
      <c r="P429" s="60">
        <f t="shared" si="260"/>
        <v>414715</v>
      </c>
      <c r="R429" s="17">
        <v>1</v>
      </c>
      <c r="S429" s="62">
        <v>390320</v>
      </c>
      <c r="T429" s="62">
        <f t="shared" si="267"/>
        <v>74160.800000000003</v>
      </c>
      <c r="U429" s="60">
        <f t="shared" si="261"/>
        <v>464480.8</v>
      </c>
      <c r="V429" s="60">
        <f t="shared" si="262"/>
        <v>464480.8</v>
      </c>
      <c r="X429" s="17">
        <v>1</v>
      </c>
      <c r="Y429" s="62">
        <v>413739</v>
      </c>
      <c r="Z429" s="62">
        <f t="shared" si="268"/>
        <v>78610.41</v>
      </c>
      <c r="AA429" s="62">
        <f t="shared" si="263"/>
        <v>492349.41000000003</v>
      </c>
      <c r="AB429" s="62">
        <f t="shared" si="264"/>
        <v>492349.41000000003</v>
      </c>
      <c r="AD429" s="96">
        <f t="shared" si="269"/>
        <v>414715</v>
      </c>
      <c r="AE429" s="96">
        <f t="shared" si="270"/>
        <v>457181.73666666663</v>
      </c>
      <c r="AF429" s="96">
        <f t="shared" si="265"/>
        <v>414715</v>
      </c>
      <c r="AG429" s="2" t="s">
        <v>328</v>
      </c>
    </row>
    <row r="430" spans="2:33" ht="30.75" customHeight="1">
      <c r="B430" s="59">
        <v>324</v>
      </c>
      <c r="C430" s="118" t="s">
        <v>200</v>
      </c>
      <c r="D430" s="119" t="s">
        <v>200</v>
      </c>
      <c r="E430" s="119" t="s">
        <v>200</v>
      </c>
      <c r="F430" s="119" t="s">
        <v>200</v>
      </c>
      <c r="G430" s="119" t="s">
        <v>200</v>
      </c>
      <c r="H430" s="119" t="s">
        <v>200</v>
      </c>
      <c r="I430" s="119" t="s">
        <v>200</v>
      </c>
      <c r="J430" s="120" t="s">
        <v>200</v>
      </c>
      <c r="K430" s="17" t="s">
        <v>7</v>
      </c>
      <c r="L430" s="17">
        <v>1</v>
      </c>
      <c r="M430" s="62">
        <v>560000</v>
      </c>
      <c r="N430" s="60">
        <f t="shared" si="266"/>
        <v>106400</v>
      </c>
      <c r="O430" s="60">
        <f t="shared" si="259"/>
        <v>666400</v>
      </c>
      <c r="P430" s="60">
        <f t="shared" si="260"/>
        <v>666400</v>
      </c>
      <c r="R430" s="17">
        <v>1</v>
      </c>
      <c r="S430" s="62">
        <v>627200</v>
      </c>
      <c r="T430" s="62">
        <f t="shared" si="267"/>
        <v>119168</v>
      </c>
      <c r="U430" s="60">
        <f t="shared" si="261"/>
        <v>746368</v>
      </c>
      <c r="V430" s="60">
        <f t="shared" si="262"/>
        <v>746368</v>
      </c>
      <c r="X430" s="17">
        <v>1</v>
      </c>
      <c r="Y430" s="62">
        <v>664832</v>
      </c>
      <c r="Z430" s="62">
        <f t="shared" si="268"/>
        <v>126318.08</v>
      </c>
      <c r="AA430" s="62">
        <f t="shared" si="263"/>
        <v>791150.07999999996</v>
      </c>
      <c r="AB430" s="62">
        <f t="shared" si="264"/>
        <v>791150.07999999996</v>
      </c>
      <c r="AD430" s="96">
        <f t="shared" si="269"/>
        <v>666400</v>
      </c>
      <c r="AE430" s="96">
        <f t="shared" si="270"/>
        <v>734639.36</v>
      </c>
      <c r="AF430" s="96">
        <f t="shared" si="265"/>
        <v>666400</v>
      </c>
      <c r="AG430" s="2" t="s">
        <v>328</v>
      </c>
    </row>
    <row r="431" spans="2:33" ht="25.5" customHeight="1">
      <c r="B431" s="59">
        <v>325</v>
      </c>
      <c r="C431" s="118" t="s">
        <v>190</v>
      </c>
      <c r="D431" s="119" t="s">
        <v>190</v>
      </c>
      <c r="E431" s="119" t="s">
        <v>190</v>
      </c>
      <c r="F431" s="119" t="s">
        <v>190</v>
      </c>
      <c r="G431" s="119" t="s">
        <v>190</v>
      </c>
      <c r="H431" s="119" t="s">
        <v>190</v>
      </c>
      <c r="I431" s="119" t="s">
        <v>190</v>
      </c>
      <c r="J431" s="120" t="s">
        <v>190</v>
      </c>
      <c r="K431" s="17" t="s">
        <v>7</v>
      </c>
      <c r="L431" s="17">
        <v>1</v>
      </c>
      <c r="M431" s="62">
        <v>215600</v>
      </c>
      <c r="N431" s="60">
        <f t="shared" si="266"/>
        <v>40964</v>
      </c>
      <c r="O431" s="60">
        <f t="shared" si="259"/>
        <v>256564</v>
      </c>
      <c r="P431" s="60">
        <f t="shared" si="260"/>
        <v>256564</v>
      </c>
      <c r="R431" s="17">
        <v>1</v>
      </c>
      <c r="S431" s="62">
        <v>241472</v>
      </c>
      <c r="T431" s="62">
        <f t="shared" si="267"/>
        <v>45879.68</v>
      </c>
      <c r="U431" s="60">
        <f t="shared" si="261"/>
        <v>287351.67999999999</v>
      </c>
      <c r="V431" s="60">
        <f t="shared" si="262"/>
        <v>287351.67999999999</v>
      </c>
      <c r="X431" s="17">
        <v>1</v>
      </c>
      <c r="Y431" s="62">
        <v>255960</v>
      </c>
      <c r="Z431" s="62">
        <f t="shared" si="268"/>
        <v>48632.4</v>
      </c>
      <c r="AA431" s="62">
        <f t="shared" si="263"/>
        <v>304592.40000000002</v>
      </c>
      <c r="AB431" s="62">
        <f t="shared" si="264"/>
        <v>304592.40000000002</v>
      </c>
      <c r="AD431" s="96">
        <f t="shared" si="269"/>
        <v>256564</v>
      </c>
      <c r="AE431" s="96">
        <f t="shared" si="270"/>
        <v>282836.02666666667</v>
      </c>
      <c r="AF431" s="96">
        <f t="shared" si="265"/>
        <v>256564</v>
      </c>
      <c r="AG431" s="2" t="s">
        <v>328</v>
      </c>
    </row>
    <row r="432" spans="2:33" ht="18" customHeight="1">
      <c r="B432" s="59">
        <v>326</v>
      </c>
      <c r="C432" s="118" t="s">
        <v>154</v>
      </c>
      <c r="D432" s="119" t="s">
        <v>154</v>
      </c>
      <c r="E432" s="119" t="s">
        <v>154</v>
      </c>
      <c r="F432" s="119" t="s">
        <v>154</v>
      </c>
      <c r="G432" s="119" t="s">
        <v>154</v>
      </c>
      <c r="H432" s="119" t="s">
        <v>154</v>
      </c>
      <c r="I432" s="119" t="s">
        <v>154</v>
      </c>
      <c r="J432" s="120" t="s">
        <v>154</v>
      </c>
      <c r="K432" s="17" t="s">
        <v>15</v>
      </c>
      <c r="L432" s="17">
        <v>1</v>
      </c>
      <c r="M432" s="62">
        <v>189600</v>
      </c>
      <c r="N432" s="60">
        <f t="shared" si="266"/>
        <v>36024</v>
      </c>
      <c r="O432" s="60">
        <f t="shared" si="259"/>
        <v>225624</v>
      </c>
      <c r="P432" s="60">
        <f t="shared" si="260"/>
        <v>225624</v>
      </c>
      <c r="R432" s="17">
        <v>1</v>
      </c>
      <c r="S432" s="62">
        <v>212352</v>
      </c>
      <c r="T432" s="62">
        <f t="shared" si="267"/>
        <v>40346.879999999997</v>
      </c>
      <c r="U432" s="60">
        <f t="shared" si="261"/>
        <v>252698.88</v>
      </c>
      <c r="V432" s="60">
        <f t="shared" si="262"/>
        <v>252698.88</v>
      </c>
      <c r="X432" s="17">
        <v>1</v>
      </c>
      <c r="Y432" s="62">
        <v>225093</v>
      </c>
      <c r="Z432" s="62">
        <f t="shared" si="268"/>
        <v>42767.67</v>
      </c>
      <c r="AA432" s="62">
        <f t="shared" si="263"/>
        <v>267860.67</v>
      </c>
      <c r="AB432" s="62">
        <f t="shared" si="264"/>
        <v>267860.67</v>
      </c>
      <c r="AD432" s="96">
        <f t="shared" si="269"/>
        <v>225624</v>
      </c>
      <c r="AE432" s="96">
        <f t="shared" si="270"/>
        <v>248727.85</v>
      </c>
      <c r="AF432" s="96">
        <f t="shared" si="265"/>
        <v>225624</v>
      </c>
      <c r="AG432" s="2" t="s">
        <v>328</v>
      </c>
    </row>
    <row r="433" spans="2:33" ht="18" customHeight="1">
      <c r="B433" s="59">
        <v>327</v>
      </c>
      <c r="C433" s="118" t="s">
        <v>179</v>
      </c>
      <c r="D433" s="119" t="s">
        <v>179</v>
      </c>
      <c r="E433" s="119" t="s">
        <v>179</v>
      </c>
      <c r="F433" s="119" t="s">
        <v>179</v>
      </c>
      <c r="G433" s="119" t="s">
        <v>179</v>
      </c>
      <c r="H433" s="119" t="s">
        <v>179</v>
      </c>
      <c r="I433" s="119" t="s">
        <v>179</v>
      </c>
      <c r="J433" s="120" t="s">
        <v>179</v>
      </c>
      <c r="K433" s="17" t="s">
        <v>7</v>
      </c>
      <c r="L433" s="17">
        <v>1</v>
      </c>
      <c r="M433" s="62">
        <v>1890000</v>
      </c>
      <c r="N433" s="60">
        <f t="shared" si="266"/>
        <v>359100</v>
      </c>
      <c r="O433" s="60">
        <f t="shared" si="259"/>
        <v>2249100</v>
      </c>
      <c r="P433" s="60">
        <f t="shared" si="260"/>
        <v>2249100</v>
      </c>
      <c r="R433" s="17">
        <v>1</v>
      </c>
      <c r="S433" s="62">
        <v>2116800</v>
      </c>
      <c r="T433" s="62">
        <f t="shared" si="267"/>
        <v>402192</v>
      </c>
      <c r="U433" s="60">
        <f t="shared" si="261"/>
        <v>2518992</v>
      </c>
      <c r="V433" s="60">
        <f t="shared" si="262"/>
        <v>2518992</v>
      </c>
      <c r="X433" s="17">
        <v>1</v>
      </c>
      <c r="Y433" s="62">
        <v>2243808</v>
      </c>
      <c r="Z433" s="62">
        <f t="shared" si="268"/>
        <v>426323.52</v>
      </c>
      <c r="AA433" s="62">
        <f t="shared" si="263"/>
        <v>2670131.52</v>
      </c>
      <c r="AB433" s="62">
        <f t="shared" si="264"/>
        <v>2670131.52</v>
      </c>
      <c r="AD433" s="96">
        <f t="shared" si="269"/>
        <v>2249100</v>
      </c>
      <c r="AE433" s="96">
        <f t="shared" si="270"/>
        <v>2479407.84</v>
      </c>
      <c r="AF433" s="96">
        <f t="shared" si="265"/>
        <v>2249100</v>
      </c>
      <c r="AG433" s="2" t="s">
        <v>328</v>
      </c>
    </row>
    <row r="434" spans="2:33" ht="30" customHeight="1">
      <c r="B434" s="59">
        <v>328</v>
      </c>
      <c r="C434" s="118" t="s">
        <v>180</v>
      </c>
      <c r="D434" s="119" t="s">
        <v>180</v>
      </c>
      <c r="E434" s="119" t="s">
        <v>180</v>
      </c>
      <c r="F434" s="119" t="s">
        <v>180</v>
      </c>
      <c r="G434" s="119" t="s">
        <v>180</v>
      </c>
      <c r="H434" s="119" t="s">
        <v>180</v>
      </c>
      <c r="I434" s="119" t="s">
        <v>180</v>
      </c>
      <c r="J434" s="120" t="s">
        <v>180</v>
      </c>
      <c r="K434" s="17" t="s">
        <v>7</v>
      </c>
      <c r="L434" s="17">
        <v>1</v>
      </c>
      <c r="M434" s="62">
        <v>1910000</v>
      </c>
      <c r="N434" s="60">
        <f t="shared" si="266"/>
        <v>362900</v>
      </c>
      <c r="O434" s="60">
        <f t="shared" si="259"/>
        <v>2272900</v>
      </c>
      <c r="P434" s="60">
        <f t="shared" si="260"/>
        <v>2272900</v>
      </c>
      <c r="R434" s="17">
        <v>1</v>
      </c>
      <c r="S434" s="62">
        <v>2139200</v>
      </c>
      <c r="T434" s="62">
        <f t="shared" si="267"/>
        <v>406448</v>
      </c>
      <c r="U434" s="60">
        <f t="shared" si="261"/>
        <v>2545648</v>
      </c>
      <c r="V434" s="60">
        <f t="shared" si="262"/>
        <v>2545648</v>
      </c>
      <c r="X434" s="17">
        <v>1</v>
      </c>
      <c r="Y434" s="62">
        <v>2267552</v>
      </c>
      <c r="Z434" s="62">
        <f t="shared" si="268"/>
        <v>430834.88</v>
      </c>
      <c r="AA434" s="62">
        <f t="shared" si="263"/>
        <v>2698386.88</v>
      </c>
      <c r="AB434" s="62">
        <f t="shared" si="264"/>
        <v>2698386.88</v>
      </c>
      <c r="AD434" s="96">
        <f t="shared" si="269"/>
        <v>2272900</v>
      </c>
      <c r="AE434" s="96">
        <f t="shared" si="270"/>
        <v>2505644.96</v>
      </c>
      <c r="AF434" s="96">
        <f t="shared" si="265"/>
        <v>2272900</v>
      </c>
      <c r="AG434" s="2" t="s">
        <v>328</v>
      </c>
    </row>
    <row r="435" spans="2:33" ht="19.5" customHeight="1">
      <c r="B435" s="59">
        <v>329</v>
      </c>
      <c r="C435" s="118" t="s">
        <v>181</v>
      </c>
      <c r="D435" s="119" t="s">
        <v>181</v>
      </c>
      <c r="E435" s="119" t="s">
        <v>181</v>
      </c>
      <c r="F435" s="119" t="s">
        <v>181</v>
      </c>
      <c r="G435" s="119" t="s">
        <v>181</v>
      </c>
      <c r="H435" s="119" t="s">
        <v>181</v>
      </c>
      <c r="I435" s="119" t="s">
        <v>181</v>
      </c>
      <c r="J435" s="120" t="s">
        <v>181</v>
      </c>
      <c r="K435" s="17" t="s">
        <v>7</v>
      </c>
      <c r="L435" s="17">
        <v>1</v>
      </c>
      <c r="M435" s="62">
        <v>1760000</v>
      </c>
      <c r="N435" s="60">
        <f t="shared" si="266"/>
        <v>334400</v>
      </c>
      <c r="O435" s="60">
        <f t="shared" si="259"/>
        <v>2094400</v>
      </c>
      <c r="P435" s="60">
        <f t="shared" si="260"/>
        <v>2094400</v>
      </c>
      <c r="R435" s="17">
        <v>1</v>
      </c>
      <c r="S435" s="62">
        <v>1971200</v>
      </c>
      <c r="T435" s="62">
        <f t="shared" si="267"/>
        <v>374528</v>
      </c>
      <c r="U435" s="60">
        <f t="shared" si="261"/>
        <v>2345728</v>
      </c>
      <c r="V435" s="60">
        <f t="shared" si="262"/>
        <v>2345728</v>
      </c>
      <c r="X435" s="17">
        <v>1</v>
      </c>
      <c r="Y435" s="62">
        <v>2089472</v>
      </c>
      <c r="Z435" s="62">
        <f t="shared" si="268"/>
        <v>396999.67999999999</v>
      </c>
      <c r="AA435" s="62">
        <f t="shared" si="263"/>
        <v>2486471.6800000002</v>
      </c>
      <c r="AB435" s="62">
        <f t="shared" si="264"/>
        <v>2486471.6800000002</v>
      </c>
      <c r="AD435" s="96">
        <f t="shared" si="269"/>
        <v>2094400</v>
      </c>
      <c r="AE435" s="96">
        <f t="shared" si="270"/>
        <v>2308866.56</v>
      </c>
      <c r="AF435" s="96">
        <f t="shared" si="265"/>
        <v>2094400</v>
      </c>
      <c r="AG435" s="2" t="s">
        <v>328</v>
      </c>
    </row>
    <row r="436" spans="2:33" ht="33.75" customHeight="1">
      <c r="B436" s="59">
        <v>330</v>
      </c>
      <c r="C436" s="118" t="s">
        <v>185</v>
      </c>
      <c r="D436" s="119" t="s">
        <v>185</v>
      </c>
      <c r="E436" s="119" t="s">
        <v>185</v>
      </c>
      <c r="F436" s="119" t="s">
        <v>185</v>
      </c>
      <c r="G436" s="119" t="s">
        <v>185</v>
      </c>
      <c r="H436" s="119" t="s">
        <v>185</v>
      </c>
      <c r="I436" s="119" t="s">
        <v>185</v>
      </c>
      <c r="J436" s="120" t="s">
        <v>185</v>
      </c>
      <c r="K436" s="17" t="s">
        <v>15</v>
      </c>
      <c r="L436" s="17">
        <v>1</v>
      </c>
      <c r="M436" s="62">
        <v>569800</v>
      </c>
      <c r="N436" s="60">
        <f t="shared" si="266"/>
        <v>108262</v>
      </c>
      <c r="O436" s="60">
        <f t="shared" si="259"/>
        <v>678062</v>
      </c>
      <c r="P436" s="60">
        <f t="shared" si="260"/>
        <v>678062</v>
      </c>
      <c r="R436" s="17">
        <v>1</v>
      </c>
      <c r="S436" s="62">
        <v>140672</v>
      </c>
      <c r="T436" s="62">
        <f t="shared" si="267"/>
        <v>26727.68</v>
      </c>
      <c r="U436" s="60">
        <f t="shared" si="261"/>
        <v>167399.67999999999</v>
      </c>
      <c r="V436" s="60">
        <f t="shared" si="262"/>
        <v>167399.67999999999</v>
      </c>
      <c r="X436" s="17">
        <v>1</v>
      </c>
      <c r="Y436" s="80">
        <v>676467</v>
      </c>
      <c r="Z436" s="80">
        <f t="shared" si="268"/>
        <v>128528.73</v>
      </c>
      <c r="AA436" s="62">
        <f t="shared" si="263"/>
        <v>804995.73</v>
      </c>
      <c r="AB436" s="62">
        <f t="shared" si="264"/>
        <v>804995.73</v>
      </c>
      <c r="AD436" s="96">
        <f t="shared" si="269"/>
        <v>167399.67999999999</v>
      </c>
      <c r="AE436" s="96">
        <f t="shared" si="270"/>
        <v>550152.47</v>
      </c>
      <c r="AF436" s="96">
        <f t="shared" si="265"/>
        <v>167399.67999999999</v>
      </c>
      <c r="AG436" s="2" t="s">
        <v>328</v>
      </c>
    </row>
    <row r="437" spans="2:33" ht="25.5" customHeight="1">
      <c r="B437" s="59">
        <v>331</v>
      </c>
      <c r="C437" s="118" t="s">
        <v>187</v>
      </c>
      <c r="D437" s="119" t="s">
        <v>187</v>
      </c>
      <c r="E437" s="119" t="s">
        <v>187</v>
      </c>
      <c r="F437" s="119" t="s">
        <v>187</v>
      </c>
      <c r="G437" s="119" t="s">
        <v>187</v>
      </c>
      <c r="H437" s="119" t="s">
        <v>187</v>
      </c>
      <c r="I437" s="119" t="s">
        <v>187</v>
      </c>
      <c r="J437" s="120" t="s">
        <v>187</v>
      </c>
      <c r="K437" s="66" t="s">
        <v>15</v>
      </c>
      <c r="L437" s="17">
        <v>3</v>
      </c>
      <c r="M437" s="62">
        <v>125600</v>
      </c>
      <c r="N437" s="60">
        <f t="shared" si="266"/>
        <v>23864</v>
      </c>
      <c r="O437" s="60">
        <f t="shared" si="259"/>
        <v>149464</v>
      </c>
      <c r="P437" s="60">
        <f t="shared" si="260"/>
        <v>448392</v>
      </c>
      <c r="R437" s="17">
        <v>3</v>
      </c>
      <c r="S437" s="62">
        <v>140672</v>
      </c>
      <c r="T437" s="62">
        <f t="shared" si="267"/>
        <v>26727.68</v>
      </c>
      <c r="U437" s="60">
        <f t="shared" si="261"/>
        <v>167399.67999999999</v>
      </c>
      <c r="V437" s="60">
        <f t="shared" si="262"/>
        <v>502199.03999999998</v>
      </c>
      <c r="X437" s="17">
        <v>3</v>
      </c>
      <c r="Y437" s="62">
        <v>149112</v>
      </c>
      <c r="Z437" s="62">
        <f t="shared" si="268"/>
        <v>28331.279999999999</v>
      </c>
      <c r="AA437" s="62">
        <f t="shared" si="263"/>
        <v>177443.28</v>
      </c>
      <c r="AB437" s="62">
        <f t="shared" si="264"/>
        <v>532329.84</v>
      </c>
      <c r="AD437" s="96">
        <f t="shared" si="269"/>
        <v>149464</v>
      </c>
      <c r="AE437" s="96">
        <f t="shared" si="270"/>
        <v>164768.98666666666</v>
      </c>
      <c r="AF437" s="96">
        <f t="shared" si="265"/>
        <v>149464</v>
      </c>
      <c r="AG437" s="2" t="s">
        <v>328</v>
      </c>
    </row>
    <row r="438" spans="2:33" ht="24.75" customHeight="1">
      <c r="B438" s="59">
        <v>332</v>
      </c>
      <c r="C438" s="118" t="s">
        <v>159</v>
      </c>
      <c r="D438" s="119" t="s">
        <v>159</v>
      </c>
      <c r="E438" s="119" t="s">
        <v>159</v>
      </c>
      <c r="F438" s="119" t="s">
        <v>159</v>
      </c>
      <c r="G438" s="119" t="s">
        <v>159</v>
      </c>
      <c r="H438" s="119" t="s">
        <v>159</v>
      </c>
      <c r="I438" s="119" t="s">
        <v>159</v>
      </c>
      <c r="J438" s="120" t="s">
        <v>159</v>
      </c>
      <c r="K438" s="40" t="s">
        <v>15</v>
      </c>
      <c r="L438" s="17">
        <v>1</v>
      </c>
      <c r="M438" s="62">
        <v>219800</v>
      </c>
      <c r="N438" s="62">
        <f t="shared" si="266"/>
        <v>41762</v>
      </c>
      <c r="O438" s="60">
        <f t="shared" si="259"/>
        <v>261562</v>
      </c>
      <c r="P438" s="60">
        <f t="shared" si="260"/>
        <v>261562</v>
      </c>
      <c r="R438" s="17">
        <v>1</v>
      </c>
      <c r="S438" s="62">
        <v>246176</v>
      </c>
      <c r="T438" s="62">
        <f t="shared" si="267"/>
        <v>46773.440000000002</v>
      </c>
      <c r="U438" s="60">
        <f t="shared" si="261"/>
        <v>292949.44</v>
      </c>
      <c r="V438" s="60">
        <f t="shared" si="262"/>
        <v>292949.44</v>
      </c>
      <c r="X438" s="17">
        <v>1</v>
      </c>
      <c r="Y438" s="62">
        <v>260947</v>
      </c>
      <c r="Z438" s="62">
        <f t="shared" si="268"/>
        <v>49579.93</v>
      </c>
      <c r="AA438" s="62">
        <f t="shared" si="263"/>
        <v>310526.93</v>
      </c>
      <c r="AB438" s="62">
        <f t="shared" si="264"/>
        <v>310526.93</v>
      </c>
      <c r="AD438" s="96">
        <f t="shared" si="269"/>
        <v>261562</v>
      </c>
      <c r="AE438" s="96">
        <f t="shared" si="270"/>
        <v>288346.12333333329</v>
      </c>
      <c r="AF438" s="96">
        <f t="shared" si="265"/>
        <v>261562</v>
      </c>
      <c r="AG438" s="2" t="s">
        <v>328</v>
      </c>
    </row>
    <row r="439" spans="2:33" ht="28.5" customHeight="1">
      <c r="B439" s="59">
        <v>333</v>
      </c>
      <c r="C439" s="118" t="s">
        <v>160</v>
      </c>
      <c r="D439" s="119" t="s">
        <v>160</v>
      </c>
      <c r="E439" s="119" t="s">
        <v>160</v>
      </c>
      <c r="F439" s="119" t="s">
        <v>160</v>
      </c>
      <c r="G439" s="119" t="s">
        <v>160</v>
      </c>
      <c r="H439" s="119" t="s">
        <v>160</v>
      </c>
      <c r="I439" s="119" t="s">
        <v>160</v>
      </c>
      <c r="J439" s="120" t="s">
        <v>160</v>
      </c>
      <c r="K439" s="17" t="s">
        <v>15</v>
      </c>
      <c r="L439" s="17">
        <v>1</v>
      </c>
      <c r="M439" s="62">
        <v>326500</v>
      </c>
      <c r="N439" s="62">
        <f t="shared" si="266"/>
        <v>62035</v>
      </c>
      <c r="O439" s="60">
        <f t="shared" si="259"/>
        <v>388535</v>
      </c>
      <c r="P439" s="60">
        <f t="shared" si="260"/>
        <v>388535</v>
      </c>
      <c r="R439" s="17">
        <v>1</v>
      </c>
      <c r="S439" s="62">
        <v>365680</v>
      </c>
      <c r="T439" s="62">
        <f t="shared" si="267"/>
        <v>69479.199999999997</v>
      </c>
      <c r="U439" s="60">
        <f t="shared" si="261"/>
        <v>435159.2</v>
      </c>
      <c r="V439" s="60">
        <f t="shared" si="262"/>
        <v>435159.2</v>
      </c>
      <c r="X439" s="17">
        <v>1</v>
      </c>
      <c r="Y439" s="62">
        <v>387621</v>
      </c>
      <c r="Z439" s="62">
        <f t="shared" si="268"/>
        <v>73647.990000000005</v>
      </c>
      <c r="AA439" s="62">
        <f t="shared" si="263"/>
        <v>461268.99</v>
      </c>
      <c r="AB439" s="62">
        <f t="shared" si="264"/>
        <v>461268.99</v>
      </c>
      <c r="AD439" s="96">
        <f t="shared" si="269"/>
        <v>388535</v>
      </c>
      <c r="AE439" s="96">
        <f t="shared" si="270"/>
        <v>428321.0633333333</v>
      </c>
      <c r="AF439" s="96">
        <f t="shared" si="265"/>
        <v>388535</v>
      </c>
      <c r="AG439" s="2" t="s">
        <v>328</v>
      </c>
    </row>
    <row r="440" spans="2:33" ht="21" customHeight="1">
      <c r="B440" s="59">
        <v>334</v>
      </c>
      <c r="C440" s="118" t="s">
        <v>161</v>
      </c>
      <c r="D440" s="119" t="s">
        <v>161</v>
      </c>
      <c r="E440" s="119" t="s">
        <v>161</v>
      </c>
      <c r="F440" s="119" t="s">
        <v>161</v>
      </c>
      <c r="G440" s="119" t="s">
        <v>161</v>
      </c>
      <c r="H440" s="119" t="s">
        <v>161</v>
      </c>
      <c r="I440" s="119" t="s">
        <v>161</v>
      </c>
      <c r="J440" s="120" t="s">
        <v>161</v>
      </c>
      <c r="K440" s="17" t="s">
        <v>15</v>
      </c>
      <c r="L440" s="17">
        <v>1</v>
      </c>
      <c r="M440" s="62">
        <v>365500</v>
      </c>
      <c r="N440" s="62">
        <f t="shared" si="266"/>
        <v>69445</v>
      </c>
      <c r="O440" s="60">
        <f t="shared" si="259"/>
        <v>434945</v>
      </c>
      <c r="P440" s="60">
        <f t="shared" si="260"/>
        <v>434945</v>
      </c>
      <c r="R440" s="17">
        <v>1</v>
      </c>
      <c r="S440" s="62">
        <v>409360</v>
      </c>
      <c r="T440" s="62">
        <f t="shared" si="267"/>
        <v>77778.399999999994</v>
      </c>
      <c r="U440" s="60">
        <f t="shared" si="261"/>
        <v>487138.4</v>
      </c>
      <c r="V440" s="60">
        <f t="shared" si="262"/>
        <v>487138.4</v>
      </c>
      <c r="X440" s="17">
        <v>1</v>
      </c>
      <c r="Y440" s="62">
        <v>433922</v>
      </c>
      <c r="Z440" s="62">
        <f t="shared" si="268"/>
        <v>82445.180000000008</v>
      </c>
      <c r="AA440" s="62">
        <f t="shared" si="263"/>
        <v>516367.18</v>
      </c>
      <c r="AB440" s="62">
        <f t="shared" si="264"/>
        <v>516367.18</v>
      </c>
      <c r="AD440" s="96">
        <f t="shared" si="269"/>
        <v>434945</v>
      </c>
      <c r="AE440" s="96">
        <f t="shared" si="270"/>
        <v>479483.52666666667</v>
      </c>
      <c r="AF440" s="96">
        <f t="shared" si="265"/>
        <v>434945</v>
      </c>
      <c r="AG440" s="2" t="s">
        <v>328</v>
      </c>
    </row>
    <row r="441" spans="2:33" ht="28.5" customHeight="1">
      <c r="B441" s="59">
        <v>335</v>
      </c>
      <c r="C441" s="118" t="s">
        <v>162</v>
      </c>
      <c r="D441" s="119" t="s">
        <v>162</v>
      </c>
      <c r="E441" s="119" t="s">
        <v>162</v>
      </c>
      <c r="F441" s="119" t="s">
        <v>162</v>
      </c>
      <c r="G441" s="119" t="s">
        <v>162</v>
      </c>
      <c r="H441" s="119" t="s">
        <v>162</v>
      </c>
      <c r="I441" s="119" t="s">
        <v>162</v>
      </c>
      <c r="J441" s="120" t="s">
        <v>162</v>
      </c>
      <c r="K441" s="17" t="s">
        <v>7</v>
      </c>
      <c r="L441" s="17">
        <v>1</v>
      </c>
      <c r="M441" s="62">
        <v>398500</v>
      </c>
      <c r="N441" s="62">
        <f t="shared" si="266"/>
        <v>75715</v>
      </c>
      <c r="O441" s="60">
        <f t="shared" si="259"/>
        <v>474215</v>
      </c>
      <c r="P441" s="60">
        <f t="shared" si="260"/>
        <v>474215</v>
      </c>
      <c r="R441" s="17">
        <v>1</v>
      </c>
      <c r="S441" s="62">
        <v>446320</v>
      </c>
      <c r="T441" s="62">
        <f t="shared" si="267"/>
        <v>84800.8</v>
      </c>
      <c r="U441" s="60">
        <f t="shared" si="261"/>
        <v>531120.80000000005</v>
      </c>
      <c r="V441" s="60">
        <f t="shared" si="262"/>
        <v>531120.80000000005</v>
      </c>
      <c r="X441" s="17">
        <v>1</v>
      </c>
      <c r="Y441" s="62">
        <v>473099</v>
      </c>
      <c r="Z441" s="62">
        <f t="shared" si="268"/>
        <v>89888.81</v>
      </c>
      <c r="AA441" s="62">
        <f t="shared" si="263"/>
        <v>562987.81000000006</v>
      </c>
      <c r="AB441" s="62">
        <f t="shared" si="264"/>
        <v>562987.81000000006</v>
      </c>
      <c r="AD441" s="96">
        <f t="shared" si="269"/>
        <v>474215</v>
      </c>
      <c r="AE441" s="96">
        <f t="shared" si="270"/>
        <v>522774.53666666668</v>
      </c>
      <c r="AF441" s="96">
        <f t="shared" si="265"/>
        <v>474215</v>
      </c>
      <c r="AG441" s="2" t="s">
        <v>328</v>
      </c>
    </row>
    <row r="442" spans="2:33" ht="22.5" customHeight="1">
      <c r="B442" s="59">
        <v>336</v>
      </c>
      <c r="C442" s="118" t="s">
        <v>163</v>
      </c>
      <c r="D442" s="119" t="s">
        <v>163</v>
      </c>
      <c r="E442" s="119" t="s">
        <v>163</v>
      </c>
      <c r="F442" s="119" t="s">
        <v>163</v>
      </c>
      <c r="G442" s="119" t="s">
        <v>163</v>
      </c>
      <c r="H442" s="119" t="s">
        <v>163</v>
      </c>
      <c r="I442" s="119" t="s">
        <v>163</v>
      </c>
      <c r="J442" s="120" t="s">
        <v>163</v>
      </c>
      <c r="K442" s="17" t="s">
        <v>15</v>
      </c>
      <c r="L442" s="17">
        <v>1</v>
      </c>
      <c r="M442" s="62">
        <v>298600</v>
      </c>
      <c r="N442" s="62">
        <f t="shared" si="266"/>
        <v>56734</v>
      </c>
      <c r="O442" s="60">
        <f t="shared" si="259"/>
        <v>355334</v>
      </c>
      <c r="P442" s="60">
        <f t="shared" si="260"/>
        <v>355334</v>
      </c>
      <c r="R442" s="17">
        <v>1</v>
      </c>
      <c r="S442" s="62">
        <v>334432</v>
      </c>
      <c r="T442" s="62">
        <f t="shared" si="267"/>
        <v>63542.080000000002</v>
      </c>
      <c r="U442" s="60">
        <f t="shared" si="261"/>
        <v>397974.08</v>
      </c>
      <c r="V442" s="60">
        <f t="shared" si="262"/>
        <v>397974.08</v>
      </c>
      <c r="X442" s="17">
        <v>1</v>
      </c>
      <c r="Y442" s="62">
        <v>354498</v>
      </c>
      <c r="Z442" s="62">
        <f t="shared" si="268"/>
        <v>67354.62</v>
      </c>
      <c r="AA442" s="62">
        <f t="shared" si="263"/>
        <v>421852.62</v>
      </c>
      <c r="AB442" s="62">
        <f t="shared" si="264"/>
        <v>421852.62</v>
      </c>
      <c r="AD442" s="96">
        <f t="shared" si="269"/>
        <v>355334</v>
      </c>
      <c r="AE442" s="96">
        <f t="shared" si="270"/>
        <v>391720.2333333334</v>
      </c>
      <c r="AF442" s="96">
        <f t="shared" si="265"/>
        <v>355334</v>
      </c>
      <c r="AG442" s="2" t="s">
        <v>328</v>
      </c>
    </row>
    <row r="443" spans="2:33" ht="25.5" customHeight="1">
      <c r="B443" s="59">
        <v>337</v>
      </c>
      <c r="C443" s="118" t="s">
        <v>164</v>
      </c>
      <c r="D443" s="119" t="s">
        <v>164</v>
      </c>
      <c r="E443" s="119" t="s">
        <v>164</v>
      </c>
      <c r="F443" s="119" t="s">
        <v>164</v>
      </c>
      <c r="G443" s="119" t="s">
        <v>164</v>
      </c>
      <c r="H443" s="119" t="s">
        <v>164</v>
      </c>
      <c r="I443" s="119" t="s">
        <v>164</v>
      </c>
      <c r="J443" s="120" t="s">
        <v>164</v>
      </c>
      <c r="K443" s="17" t="s">
        <v>7</v>
      </c>
      <c r="L443" s="17">
        <v>1</v>
      </c>
      <c r="M443" s="62">
        <v>315600</v>
      </c>
      <c r="N443" s="62">
        <f t="shared" si="266"/>
        <v>59964</v>
      </c>
      <c r="O443" s="60">
        <f t="shared" si="259"/>
        <v>375564</v>
      </c>
      <c r="P443" s="60">
        <f t="shared" si="260"/>
        <v>375564</v>
      </c>
      <c r="R443" s="17">
        <v>1</v>
      </c>
      <c r="S443" s="62">
        <v>353472</v>
      </c>
      <c r="T443" s="62">
        <f t="shared" si="267"/>
        <v>67159.680000000008</v>
      </c>
      <c r="U443" s="60">
        <f t="shared" si="261"/>
        <v>420631.68</v>
      </c>
      <c r="V443" s="60">
        <f t="shared" si="262"/>
        <v>420631.68</v>
      </c>
      <c r="X443" s="17">
        <v>1</v>
      </c>
      <c r="Y443" s="62">
        <v>374680</v>
      </c>
      <c r="Z443" s="62">
        <f t="shared" si="268"/>
        <v>71189.2</v>
      </c>
      <c r="AA443" s="62">
        <f t="shared" si="263"/>
        <v>445869.2</v>
      </c>
      <c r="AB443" s="62">
        <f t="shared" si="264"/>
        <v>445869.2</v>
      </c>
      <c r="AD443" s="96">
        <f t="shared" si="269"/>
        <v>375564</v>
      </c>
      <c r="AE443" s="96">
        <f t="shared" si="270"/>
        <v>414021.62666666665</v>
      </c>
      <c r="AF443" s="96">
        <f t="shared" si="265"/>
        <v>375564</v>
      </c>
      <c r="AG443" s="2" t="s">
        <v>328</v>
      </c>
    </row>
    <row r="444" spans="2:33" ht="29.25" customHeight="1">
      <c r="B444" s="59">
        <v>338</v>
      </c>
      <c r="C444" s="118" t="s">
        <v>165</v>
      </c>
      <c r="D444" s="119" t="s">
        <v>165</v>
      </c>
      <c r="E444" s="119" t="s">
        <v>165</v>
      </c>
      <c r="F444" s="119" t="s">
        <v>165</v>
      </c>
      <c r="G444" s="119" t="s">
        <v>165</v>
      </c>
      <c r="H444" s="119" t="s">
        <v>165</v>
      </c>
      <c r="I444" s="119" t="s">
        <v>165</v>
      </c>
      <c r="J444" s="120" t="s">
        <v>165</v>
      </c>
      <c r="K444" s="17" t="s">
        <v>15</v>
      </c>
      <c r="L444" s="17">
        <v>1</v>
      </c>
      <c r="M444" s="62">
        <v>326500</v>
      </c>
      <c r="N444" s="62">
        <f t="shared" si="266"/>
        <v>62035</v>
      </c>
      <c r="O444" s="60">
        <f t="shared" si="259"/>
        <v>388535</v>
      </c>
      <c r="P444" s="60">
        <f t="shared" si="260"/>
        <v>388535</v>
      </c>
      <c r="R444" s="17">
        <v>1</v>
      </c>
      <c r="S444" s="62">
        <v>365680</v>
      </c>
      <c r="T444" s="62">
        <f t="shared" si="267"/>
        <v>69479.199999999997</v>
      </c>
      <c r="U444" s="60">
        <f t="shared" si="261"/>
        <v>435159.2</v>
      </c>
      <c r="V444" s="60">
        <f t="shared" si="262"/>
        <v>435159.2</v>
      </c>
      <c r="X444" s="17">
        <v>1</v>
      </c>
      <c r="Y444" s="62">
        <v>387621</v>
      </c>
      <c r="Z444" s="62">
        <f t="shared" si="268"/>
        <v>73647.990000000005</v>
      </c>
      <c r="AA444" s="62">
        <f t="shared" si="263"/>
        <v>461268.99</v>
      </c>
      <c r="AB444" s="62">
        <f t="shared" si="264"/>
        <v>461268.99</v>
      </c>
      <c r="AD444" s="96">
        <f t="shared" si="269"/>
        <v>388535</v>
      </c>
      <c r="AE444" s="96">
        <f t="shared" si="270"/>
        <v>428321.0633333333</v>
      </c>
      <c r="AF444" s="96">
        <f t="shared" si="265"/>
        <v>388535</v>
      </c>
      <c r="AG444" s="2" t="s">
        <v>328</v>
      </c>
    </row>
    <row r="445" spans="2:33" ht="24.75" customHeight="1">
      <c r="B445" s="59">
        <v>339</v>
      </c>
      <c r="C445" s="118" t="s">
        <v>166</v>
      </c>
      <c r="D445" s="119" t="s">
        <v>166</v>
      </c>
      <c r="E445" s="119" t="s">
        <v>166</v>
      </c>
      <c r="F445" s="119" t="s">
        <v>166</v>
      </c>
      <c r="G445" s="119" t="s">
        <v>166</v>
      </c>
      <c r="H445" s="119" t="s">
        <v>166</v>
      </c>
      <c r="I445" s="119" t="s">
        <v>166</v>
      </c>
      <c r="J445" s="120" t="s">
        <v>166</v>
      </c>
      <c r="K445" s="17" t="s">
        <v>7</v>
      </c>
      <c r="L445" s="17">
        <v>1</v>
      </c>
      <c r="M445" s="62">
        <v>369800</v>
      </c>
      <c r="N445" s="62">
        <f t="shared" si="266"/>
        <v>70262</v>
      </c>
      <c r="O445" s="60">
        <f t="shared" si="259"/>
        <v>440062</v>
      </c>
      <c r="P445" s="60">
        <f t="shared" si="260"/>
        <v>440062</v>
      </c>
      <c r="R445" s="17">
        <v>1</v>
      </c>
      <c r="S445" s="62">
        <v>414176</v>
      </c>
      <c r="T445" s="62">
        <f t="shared" si="267"/>
        <v>78693.440000000002</v>
      </c>
      <c r="U445" s="60">
        <f t="shared" si="261"/>
        <v>492869.44</v>
      </c>
      <c r="V445" s="60">
        <f t="shared" si="262"/>
        <v>492869.44</v>
      </c>
      <c r="X445" s="17">
        <v>1</v>
      </c>
      <c r="Y445" s="62">
        <v>439027</v>
      </c>
      <c r="Z445" s="62">
        <f t="shared" si="268"/>
        <v>83415.13</v>
      </c>
      <c r="AA445" s="62">
        <f t="shared" si="263"/>
        <v>522442.13</v>
      </c>
      <c r="AB445" s="62">
        <f t="shared" si="264"/>
        <v>522442.13</v>
      </c>
      <c r="AD445" s="96">
        <f t="shared" si="269"/>
        <v>440062</v>
      </c>
      <c r="AE445" s="96">
        <f t="shared" si="270"/>
        <v>485124.52333333326</v>
      </c>
      <c r="AF445" s="96">
        <f t="shared" si="265"/>
        <v>440062</v>
      </c>
      <c r="AG445" s="2" t="s">
        <v>328</v>
      </c>
    </row>
    <row r="446" spans="2:33" ht="24" customHeight="1">
      <c r="B446" s="59">
        <v>340</v>
      </c>
      <c r="C446" s="118" t="s">
        <v>167</v>
      </c>
      <c r="D446" s="119" t="s">
        <v>167</v>
      </c>
      <c r="E446" s="119" t="s">
        <v>167</v>
      </c>
      <c r="F446" s="119" t="s">
        <v>167</v>
      </c>
      <c r="G446" s="119" t="s">
        <v>167</v>
      </c>
      <c r="H446" s="119" t="s">
        <v>167</v>
      </c>
      <c r="I446" s="119" t="s">
        <v>167</v>
      </c>
      <c r="J446" s="120" t="s">
        <v>167</v>
      </c>
      <c r="K446" s="17" t="s">
        <v>15</v>
      </c>
      <c r="L446" s="17">
        <v>1</v>
      </c>
      <c r="M446" s="62">
        <v>415600</v>
      </c>
      <c r="N446" s="62">
        <f t="shared" si="266"/>
        <v>78964</v>
      </c>
      <c r="O446" s="60">
        <f t="shared" si="259"/>
        <v>494564</v>
      </c>
      <c r="P446" s="60">
        <f t="shared" si="260"/>
        <v>494564</v>
      </c>
      <c r="R446" s="17">
        <v>1</v>
      </c>
      <c r="S446" s="62">
        <v>465472</v>
      </c>
      <c r="T446" s="62">
        <f t="shared" si="267"/>
        <v>88439.680000000008</v>
      </c>
      <c r="U446" s="60">
        <f t="shared" si="261"/>
        <v>553911.68000000005</v>
      </c>
      <c r="V446" s="60">
        <f t="shared" si="262"/>
        <v>553911.68000000005</v>
      </c>
      <c r="X446" s="17">
        <v>1</v>
      </c>
      <c r="Y446" s="62">
        <v>493400</v>
      </c>
      <c r="Z446" s="62">
        <f t="shared" si="268"/>
        <v>93746</v>
      </c>
      <c r="AA446" s="62">
        <f t="shared" si="263"/>
        <v>587146</v>
      </c>
      <c r="AB446" s="62">
        <f t="shared" si="264"/>
        <v>587146</v>
      </c>
      <c r="AD446" s="96">
        <f t="shared" si="269"/>
        <v>494564</v>
      </c>
      <c r="AE446" s="96">
        <f t="shared" si="270"/>
        <v>545207.22666666668</v>
      </c>
      <c r="AF446" s="96">
        <f t="shared" si="265"/>
        <v>494564</v>
      </c>
      <c r="AG446" s="2" t="s">
        <v>328</v>
      </c>
    </row>
    <row r="447" spans="2:33" ht="27.75" customHeight="1">
      <c r="B447" s="59">
        <v>341</v>
      </c>
      <c r="C447" s="118" t="s">
        <v>168</v>
      </c>
      <c r="D447" s="119" t="s">
        <v>168</v>
      </c>
      <c r="E447" s="119" t="s">
        <v>168</v>
      </c>
      <c r="F447" s="119" t="s">
        <v>168</v>
      </c>
      <c r="G447" s="119" t="s">
        <v>168</v>
      </c>
      <c r="H447" s="119" t="s">
        <v>168</v>
      </c>
      <c r="I447" s="119" t="s">
        <v>168</v>
      </c>
      <c r="J447" s="120" t="s">
        <v>168</v>
      </c>
      <c r="K447" s="17" t="s">
        <v>15</v>
      </c>
      <c r="L447" s="17">
        <v>1</v>
      </c>
      <c r="M447" s="62">
        <v>375600</v>
      </c>
      <c r="N447" s="62">
        <f t="shared" si="266"/>
        <v>71364</v>
      </c>
      <c r="O447" s="60">
        <f t="shared" si="259"/>
        <v>446964</v>
      </c>
      <c r="P447" s="60">
        <f t="shared" si="260"/>
        <v>446964</v>
      </c>
      <c r="R447" s="17">
        <v>1</v>
      </c>
      <c r="S447" s="62">
        <v>420672</v>
      </c>
      <c r="T447" s="62">
        <f t="shared" si="267"/>
        <v>79927.680000000008</v>
      </c>
      <c r="U447" s="60">
        <f t="shared" si="261"/>
        <v>500599.68</v>
      </c>
      <c r="V447" s="60">
        <f t="shared" si="262"/>
        <v>500599.68</v>
      </c>
      <c r="X447" s="17">
        <v>1</v>
      </c>
      <c r="Y447" s="62">
        <v>445912</v>
      </c>
      <c r="Z447" s="62">
        <f t="shared" si="268"/>
        <v>84723.28</v>
      </c>
      <c r="AA447" s="62">
        <f t="shared" si="263"/>
        <v>530635.28</v>
      </c>
      <c r="AB447" s="62">
        <f t="shared" si="264"/>
        <v>530635.28</v>
      </c>
      <c r="AD447" s="96">
        <f t="shared" si="269"/>
        <v>446964</v>
      </c>
      <c r="AE447" s="96">
        <f t="shared" si="270"/>
        <v>492732.98666666663</v>
      </c>
      <c r="AF447" s="96">
        <f t="shared" si="265"/>
        <v>446964</v>
      </c>
      <c r="AG447" s="2" t="s">
        <v>328</v>
      </c>
    </row>
    <row r="448" spans="2:33" ht="29.25" customHeight="1">
      <c r="B448" s="59">
        <v>342</v>
      </c>
      <c r="C448" s="118" t="s">
        <v>169</v>
      </c>
      <c r="D448" s="119" t="s">
        <v>169</v>
      </c>
      <c r="E448" s="119" t="s">
        <v>169</v>
      </c>
      <c r="F448" s="119" t="s">
        <v>169</v>
      </c>
      <c r="G448" s="119" t="s">
        <v>169</v>
      </c>
      <c r="H448" s="119" t="s">
        <v>169</v>
      </c>
      <c r="I448" s="119" t="s">
        <v>169</v>
      </c>
      <c r="J448" s="120" t="s">
        <v>169</v>
      </c>
      <c r="K448" s="17" t="s">
        <v>15</v>
      </c>
      <c r="L448" s="17">
        <v>1</v>
      </c>
      <c r="M448" s="62">
        <v>365800</v>
      </c>
      <c r="N448" s="62">
        <f t="shared" si="266"/>
        <v>69502</v>
      </c>
      <c r="O448" s="60">
        <f t="shared" si="259"/>
        <v>435302</v>
      </c>
      <c r="P448" s="60">
        <f t="shared" si="260"/>
        <v>435302</v>
      </c>
      <c r="R448" s="17">
        <v>1</v>
      </c>
      <c r="S448" s="62">
        <v>409696</v>
      </c>
      <c r="T448" s="62">
        <f t="shared" si="267"/>
        <v>77842.240000000005</v>
      </c>
      <c r="U448" s="60">
        <f t="shared" si="261"/>
        <v>487538.24</v>
      </c>
      <c r="V448" s="60">
        <f t="shared" si="262"/>
        <v>487538.24</v>
      </c>
      <c r="X448" s="17">
        <v>1</v>
      </c>
      <c r="Y448" s="62">
        <v>434278</v>
      </c>
      <c r="Z448" s="62">
        <f t="shared" si="268"/>
        <v>82512.820000000007</v>
      </c>
      <c r="AA448" s="62">
        <f t="shared" si="263"/>
        <v>516790.82</v>
      </c>
      <c r="AB448" s="62">
        <f t="shared" si="264"/>
        <v>516790.82</v>
      </c>
      <c r="AD448" s="96">
        <f t="shared" si="269"/>
        <v>435302</v>
      </c>
      <c r="AE448" s="96">
        <f t="shared" si="270"/>
        <v>479877.02</v>
      </c>
      <c r="AF448" s="96">
        <f t="shared" si="265"/>
        <v>435302</v>
      </c>
      <c r="AG448" s="2" t="s">
        <v>328</v>
      </c>
    </row>
    <row r="449" spans="2:33" ht="24" customHeight="1">
      <c r="B449" s="59">
        <v>343</v>
      </c>
      <c r="C449" s="118" t="s">
        <v>170</v>
      </c>
      <c r="D449" s="119" t="s">
        <v>170</v>
      </c>
      <c r="E449" s="119" t="s">
        <v>170</v>
      </c>
      <c r="F449" s="119" t="s">
        <v>170</v>
      </c>
      <c r="G449" s="119" t="s">
        <v>170</v>
      </c>
      <c r="H449" s="119" t="s">
        <v>170</v>
      </c>
      <c r="I449" s="119" t="s">
        <v>170</v>
      </c>
      <c r="J449" s="120" t="s">
        <v>170</v>
      </c>
      <c r="K449" s="17" t="s">
        <v>15</v>
      </c>
      <c r="L449" s="17">
        <v>1</v>
      </c>
      <c r="M449" s="62">
        <v>359800</v>
      </c>
      <c r="N449" s="62">
        <f t="shared" si="266"/>
        <v>68362</v>
      </c>
      <c r="O449" s="60">
        <f t="shared" ref="O449:O478" si="271">+M449+N449</f>
        <v>428162</v>
      </c>
      <c r="P449" s="60">
        <f t="shared" si="260"/>
        <v>428162</v>
      </c>
      <c r="R449" s="17">
        <v>1</v>
      </c>
      <c r="S449" s="62">
        <v>402976</v>
      </c>
      <c r="T449" s="62">
        <f t="shared" si="267"/>
        <v>76565.440000000002</v>
      </c>
      <c r="U449" s="60">
        <f t="shared" si="261"/>
        <v>479541.44</v>
      </c>
      <c r="V449" s="60">
        <f t="shared" si="262"/>
        <v>479541.44</v>
      </c>
      <c r="X449" s="17">
        <v>1</v>
      </c>
      <c r="Y449" s="62">
        <v>427155</v>
      </c>
      <c r="Z449" s="62">
        <f t="shared" si="268"/>
        <v>81159.45</v>
      </c>
      <c r="AA449" s="62">
        <f t="shared" si="263"/>
        <v>508314.45</v>
      </c>
      <c r="AB449" s="62">
        <f t="shared" si="264"/>
        <v>508314.45</v>
      </c>
      <c r="AD449" s="96">
        <f t="shared" si="269"/>
        <v>428162</v>
      </c>
      <c r="AE449" s="96">
        <f t="shared" si="270"/>
        <v>472005.96333333332</v>
      </c>
      <c r="AF449" s="96">
        <f t="shared" si="265"/>
        <v>428162</v>
      </c>
      <c r="AG449" s="2" t="s">
        <v>328</v>
      </c>
    </row>
    <row r="450" spans="2:33" ht="18" customHeight="1">
      <c r="B450" s="59">
        <v>344</v>
      </c>
      <c r="C450" s="118" t="s">
        <v>172</v>
      </c>
      <c r="D450" s="119" t="s">
        <v>172</v>
      </c>
      <c r="E450" s="119" t="s">
        <v>172</v>
      </c>
      <c r="F450" s="119" t="s">
        <v>172</v>
      </c>
      <c r="G450" s="119" t="s">
        <v>172</v>
      </c>
      <c r="H450" s="119" t="s">
        <v>172</v>
      </c>
      <c r="I450" s="119" t="s">
        <v>172</v>
      </c>
      <c r="J450" s="120" t="s">
        <v>172</v>
      </c>
      <c r="K450" s="17" t="s">
        <v>15</v>
      </c>
      <c r="L450" s="17">
        <v>2</v>
      </c>
      <c r="M450" s="62">
        <v>2650000</v>
      </c>
      <c r="N450" s="60">
        <f t="shared" si="266"/>
        <v>503500</v>
      </c>
      <c r="O450" s="60">
        <f t="shared" si="271"/>
        <v>3153500</v>
      </c>
      <c r="P450" s="60">
        <f t="shared" ref="P450:P479" si="272">+O450*L450</f>
        <v>6307000</v>
      </c>
      <c r="R450" s="17">
        <v>2</v>
      </c>
      <c r="S450" s="62">
        <v>2968000</v>
      </c>
      <c r="T450" s="62">
        <f t="shared" si="267"/>
        <v>563920</v>
      </c>
      <c r="U450" s="60">
        <f t="shared" ref="U450:U479" si="273">+S450+T450</f>
        <v>3531920</v>
      </c>
      <c r="V450" s="60">
        <f t="shared" ref="V450:V479" si="274">+U450*R450</f>
        <v>7063840</v>
      </c>
      <c r="X450" s="17">
        <v>2</v>
      </c>
      <c r="Y450" s="62">
        <v>3146080</v>
      </c>
      <c r="Z450" s="62">
        <f t="shared" si="268"/>
        <v>597755.19999999995</v>
      </c>
      <c r="AA450" s="62">
        <f t="shared" ref="AA450:AA479" si="275">+Y450+Z450</f>
        <v>3743835.2</v>
      </c>
      <c r="AB450" s="62">
        <f t="shared" ref="AB450:AB479" si="276">+AA450*X450</f>
        <v>7487670.4000000004</v>
      </c>
      <c r="AD450" s="96">
        <f t="shared" si="269"/>
        <v>3153500</v>
      </c>
      <c r="AE450" s="96">
        <f t="shared" si="270"/>
        <v>3476418.4</v>
      </c>
      <c r="AF450" s="96">
        <f t="shared" si="265"/>
        <v>3153500</v>
      </c>
      <c r="AG450" s="2" t="s">
        <v>328</v>
      </c>
    </row>
    <row r="451" spans="2:33" ht="26.25" customHeight="1">
      <c r="B451" s="59">
        <v>345</v>
      </c>
      <c r="C451" s="118" t="s">
        <v>173</v>
      </c>
      <c r="D451" s="119" t="s">
        <v>173</v>
      </c>
      <c r="E451" s="119" t="s">
        <v>173</v>
      </c>
      <c r="F451" s="119" t="s">
        <v>173</v>
      </c>
      <c r="G451" s="119" t="s">
        <v>173</v>
      </c>
      <c r="H451" s="119" t="s">
        <v>173</v>
      </c>
      <c r="I451" s="119" t="s">
        <v>173</v>
      </c>
      <c r="J451" s="120" t="s">
        <v>173</v>
      </c>
      <c r="K451" s="17" t="s">
        <v>15</v>
      </c>
      <c r="L451" s="17">
        <v>1</v>
      </c>
      <c r="M451" s="62">
        <v>2860000</v>
      </c>
      <c r="N451" s="60">
        <f t="shared" si="266"/>
        <v>543400</v>
      </c>
      <c r="O451" s="60">
        <f t="shared" si="271"/>
        <v>3403400</v>
      </c>
      <c r="P451" s="60">
        <f t="shared" si="272"/>
        <v>3403400</v>
      </c>
      <c r="R451" s="17">
        <v>1</v>
      </c>
      <c r="S451" s="62">
        <v>3203200</v>
      </c>
      <c r="T451" s="62">
        <f t="shared" si="267"/>
        <v>608608</v>
      </c>
      <c r="U451" s="60">
        <f t="shared" si="273"/>
        <v>3811808</v>
      </c>
      <c r="V451" s="60">
        <f t="shared" si="274"/>
        <v>3811808</v>
      </c>
      <c r="X451" s="17">
        <v>1</v>
      </c>
      <c r="Y451" s="62">
        <v>3395392</v>
      </c>
      <c r="Z451" s="62">
        <f t="shared" si="268"/>
        <v>645124.48</v>
      </c>
      <c r="AA451" s="62">
        <f t="shared" si="275"/>
        <v>4040516.48</v>
      </c>
      <c r="AB451" s="62">
        <f t="shared" si="276"/>
        <v>4040516.48</v>
      </c>
      <c r="AD451" s="96">
        <f t="shared" si="269"/>
        <v>3403400</v>
      </c>
      <c r="AE451" s="96">
        <f t="shared" si="270"/>
        <v>3751908.16</v>
      </c>
      <c r="AF451" s="96">
        <f t="shared" si="265"/>
        <v>3403400</v>
      </c>
      <c r="AG451" s="2" t="s">
        <v>328</v>
      </c>
    </row>
    <row r="452" spans="2:33" ht="31.5" customHeight="1">
      <c r="B452" s="59">
        <v>346</v>
      </c>
      <c r="C452" s="118" t="s">
        <v>174</v>
      </c>
      <c r="D452" s="119" t="s">
        <v>174</v>
      </c>
      <c r="E452" s="119" t="s">
        <v>174</v>
      </c>
      <c r="F452" s="119" t="s">
        <v>174</v>
      </c>
      <c r="G452" s="119" t="s">
        <v>174</v>
      </c>
      <c r="H452" s="119" t="s">
        <v>174</v>
      </c>
      <c r="I452" s="119" t="s">
        <v>174</v>
      </c>
      <c r="J452" s="120" t="s">
        <v>174</v>
      </c>
      <c r="K452" s="17" t="s">
        <v>15</v>
      </c>
      <c r="L452" s="17">
        <v>1</v>
      </c>
      <c r="M452" s="62">
        <v>2750000</v>
      </c>
      <c r="N452" s="60">
        <f t="shared" si="266"/>
        <v>522500</v>
      </c>
      <c r="O452" s="60">
        <f t="shared" si="271"/>
        <v>3272500</v>
      </c>
      <c r="P452" s="60">
        <f t="shared" si="272"/>
        <v>3272500</v>
      </c>
      <c r="R452" s="17">
        <v>1</v>
      </c>
      <c r="S452" s="62">
        <v>3080000</v>
      </c>
      <c r="T452" s="62">
        <f t="shared" si="267"/>
        <v>585200</v>
      </c>
      <c r="U452" s="60">
        <f t="shared" si="273"/>
        <v>3665200</v>
      </c>
      <c r="V452" s="60">
        <f t="shared" si="274"/>
        <v>3665200</v>
      </c>
      <c r="X452" s="17">
        <v>1</v>
      </c>
      <c r="Y452" s="62">
        <v>3264800</v>
      </c>
      <c r="Z452" s="62">
        <f t="shared" si="268"/>
        <v>620312</v>
      </c>
      <c r="AA452" s="62">
        <f t="shared" si="275"/>
        <v>3885112</v>
      </c>
      <c r="AB452" s="62">
        <f t="shared" si="276"/>
        <v>3885112</v>
      </c>
      <c r="AD452" s="96">
        <f t="shared" si="269"/>
        <v>3272500</v>
      </c>
      <c r="AE452" s="96">
        <f t="shared" si="270"/>
        <v>3607604</v>
      </c>
      <c r="AF452" s="96">
        <f t="shared" si="265"/>
        <v>3272500</v>
      </c>
      <c r="AG452" s="2" t="s">
        <v>328</v>
      </c>
    </row>
    <row r="453" spans="2:33" ht="28.5" customHeight="1">
      <c r="B453" s="59">
        <v>347</v>
      </c>
      <c r="C453" s="118" t="s">
        <v>175</v>
      </c>
      <c r="D453" s="119" t="s">
        <v>175</v>
      </c>
      <c r="E453" s="119" t="s">
        <v>175</v>
      </c>
      <c r="F453" s="119" t="s">
        <v>175</v>
      </c>
      <c r="G453" s="119" t="s">
        <v>175</v>
      </c>
      <c r="H453" s="119" t="s">
        <v>175</v>
      </c>
      <c r="I453" s="119" t="s">
        <v>175</v>
      </c>
      <c r="J453" s="120" t="s">
        <v>175</v>
      </c>
      <c r="K453" s="17" t="s">
        <v>15</v>
      </c>
      <c r="L453" s="17">
        <v>1</v>
      </c>
      <c r="M453" s="62">
        <v>2658000</v>
      </c>
      <c r="N453" s="60">
        <f t="shared" si="266"/>
        <v>505020</v>
      </c>
      <c r="O453" s="60">
        <f t="shared" si="271"/>
        <v>3163020</v>
      </c>
      <c r="P453" s="60">
        <f t="shared" si="272"/>
        <v>3163020</v>
      </c>
      <c r="R453" s="17">
        <v>1</v>
      </c>
      <c r="S453" s="62">
        <v>2976960</v>
      </c>
      <c r="T453" s="62">
        <f t="shared" si="267"/>
        <v>565622.4</v>
      </c>
      <c r="U453" s="60">
        <f t="shared" si="273"/>
        <v>3542582.4</v>
      </c>
      <c r="V453" s="60">
        <f t="shared" si="274"/>
        <v>3542582.4</v>
      </c>
      <c r="X453" s="17">
        <v>1</v>
      </c>
      <c r="Y453" s="62">
        <v>3155578</v>
      </c>
      <c r="Z453" s="62">
        <f t="shared" si="268"/>
        <v>599559.82000000007</v>
      </c>
      <c r="AA453" s="62">
        <f t="shared" si="275"/>
        <v>3755137.8200000003</v>
      </c>
      <c r="AB453" s="62">
        <f t="shared" si="276"/>
        <v>3755137.8200000003</v>
      </c>
      <c r="AD453" s="96">
        <f t="shared" ref="AD453:AD472" si="277">MIN(O453,U453,AA453)</f>
        <v>3163020</v>
      </c>
      <c r="AE453" s="96">
        <f t="shared" ref="AE453:AE472" si="278">AVERAGE(O453,U453,AA453)</f>
        <v>3486913.4066666667</v>
      </c>
      <c r="AF453" s="96">
        <f t="shared" ref="AF453:AF482" si="279">+AD453</f>
        <v>3163020</v>
      </c>
      <c r="AG453" s="2" t="s">
        <v>328</v>
      </c>
    </row>
    <row r="454" spans="2:33" ht="21.75" customHeight="1">
      <c r="B454" s="59">
        <v>348</v>
      </c>
      <c r="C454" s="118" t="s">
        <v>176</v>
      </c>
      <c r="D454" s="119" t="s">
        <v>176</v>
      </c>
      <c r="E454" s="119" t="s">
        <v>176</v>
      </c>
      <c r="F454" s="119" t="s">
        <v>176</v>
      </c>
      <c r="G454" s="119" t="s">
        <v>176</v>
      </c>
      <c r="H454" s="119" t="s">
        <v>176</v>
      </c>
      <c r="I454" s="119" t="s">
        <v>176</v>
      </c>
      <c r="J454" s="120" t="s">
        <v>176</v>
      </c>
      <c r="K454" s="17" t="s">
        <v>7</v>
      </c>
      <c r="L454" s="17">
        <v>1</v>
      </c>
      <c r="M454" s="62">
        <v>2980000</v>
      </c>
      <c r="N454" s="60">
        <f t="shared" si="266"/>
        <v>566200</v>
      </c>
      <c r="O454" s="60">
        <f t="shared" si="271"/>
        <v>3546200</v>
      </c>
      <c r="P454" s="60">
        <f t="shared" si="272"/>
        <v>3546200</v>
      </c>
      <c r="R454" s="17">
        <v>1</v>
      </c>
      <c r="S454" s="62">
        <v>3337600</v>
      </c>
      <c r="T454" s="62">
        <f t="shared" si="267"/>
        <v>634144</v>
      </c>
      <c r="U454" s="60">
        <f t="shared" si="273"/>
        <v>3971744</v>
      </c>
      <c r="V454" s="60">
        <f t="shared" si="274"/>
        <v>3971744</v>
      </c>
      <c r="X454" s="17">
        <v>1</v>
      </c>
      <c r="Y454" s="62">
        <v>3537856</v>
      </c>
      <c r="Z454" s="62">
        <f t="shared" si="268"/>
        <v>672192.64</v>
      </c>
      <c r="AA454" s="62">
        <f t="shared" si="275"/>
        <v>4210048.6399999997</v>
      </c>
      <c r="AB454" s="62">
        <f t="shared" si="276"/>
        <v>4210048.6399999997</v>
      </c>
      <c r="AD454" s="96">
        <f t="shared" si="277"/>
        <v>3546200</v>
      </c>
      <c r="AE454" s="96">
        <f t="shared" si="278"/>
        <v>3909330.8800000004</v>
      </c>
      <c r="AF454" s="96">
        <f t="shared" si="279"/>
        <v>3546200</v>
      </c>
      <c r="AG454" s="2" t="s">
        <v>328</v>
      </c>
    </row>
    <row r="455" spans="2:33" ht="21" customHeight="1">
      <c r="B455" s="59">
        <v>349</v>
      </c>
      <c r="C455" s="118" t="s">
        <v>177</v>
      </c>
      <c r="D455" s="119" t="s">
        <v>177</v>
      </c>
      <c r="E455" s="119" t="s">
        <v>177</v>
      </c>
      <c r="F455" s="119" t="s">
        <v>177</v>
      </c>
      <c r="G455" s="119" t="s">
        <v>177</v>
      </c>
      <c r="H455" s="119" t="s">
        <v>177</v>
      </c>
      <c r="I455" s="119" t="s">
        <v>177</v>
      </c>
      <c r="J455" s="120" t="s">
        <v>177</v>
      </c>
      <c r="K455" s="17" t="s">
        <v>7</v>
      </c>
      <c r="L455" s="17">
        <v>1</v>
      </c>
      <c r="M455" s="62">
        <v>2560000</v>
      </c>
      <c r="N455" s="60">
        <f t="shared" si="266"/>
        <v>486400</v>
      </c>
      <c r="O455" s="60">
        <f t="shared" si="271"/>
        <v>3046400</v>
      </c>
      <c r="P455" s="60">
        <f t="shared" si="272"/>
        <v>3046400</v>
      </c>
      <c r="R455" s="17">
        <v>1</v>
      </c>
      <c r="S455" s="62">
        <v>2867200</v>
      </c>
      <c r="T455" s="62">
        <f t="shared" si="267"/>
        <v>544768</v>
      </c>
      <c r="U455" s="60">
        <f t="shared" si="273"/>
        <v>3411968</v>
      </c>
      <c r="V455" s="60">
        <f t="shared" si="274"/>
        <v>3411968</v>
      </c>
      <c r="X455" s="17">
        <v>1</v>
      </c>
      <c r="Y455" s="62">
        <v>3039232</v>
      </c>
      <c r="Z455" s="62">
        <f t="shared" si="268"/>
        <v>577454.07999999996</v>
      </c>
      <c r="AA455" s="62">
        <f t="shared" si="275"/>
        <v>3616686.0800000001</v>
      </c>
      <c r="AB455" s="62">
        <f t="shared" si="276"/>
        <v>3616686.0800000001</v>
      </c>
      <c r="AD455" s="96">
        <f t="shared" si="277"/>
        <v>3046400</v>
      </c>
      <c r="AE455" s="96">
        <f t="shared" si="278"/>
        <v>3358351.3599999999</v>
      </c>
      <c r="AF455" s="96">
        <f t="shared" si="279"/>
        <v>3046400</v>
      </c>
      <c r="AG455" s="2" t="s">
        <v>328</v>
      </c>
    </row>
    <row r="456" spans="2:33" ht="31.5" customHeight="1">
      <c r="B456" s="59">
        <v>350</v>
      </c>
      <c r="C456" s="118" t="s">
        <v>178</v>
      </c>
      <c r="D456" s="119" t="s">
        <v>178</v>
      </c>
      <c r="E456" s="119" t="s">
        <v>178</v>
      </c>
      <c r="F456" s="119" t="s">
        <v>178</v>
      </c>
      <c r="G456" s="119" t="s">
        <v>178</v>
      </c>
      <c r="H456" s="119" t="s">
        <v>178</v>
      </c>
      <c r="I456" s="119" t="s">
        <v>178</v>
      </c>
      <c r="J456" s="120" t="s">
        <v>178</v>
      </c>
      <c r="K456" s="17" t="s">
        <v>7</v>
      </c>
      <c r="L456" s="17">
        <v>1</v>
      </c>
      <c r="M456" s="62">
        <v>2456000</v>
      </c>
      <c r="N456" s="60">
        <f t="shared" si="266"/>
        <v>466640</v>
      </c>
      <c r="O456" s="60">
        <f t="shared" si="271"/>
        <v>2922640</v>
      </c>
      <c r="P456" s="60">
        <f t="shared" si="272"/>
        <v>2922640</v>
      </c>
      <c r="R456" s="17">
        <v>1</v>
      </c>
      <c r="S456" s="62">
        <v>2750720</v>
      </c>
      <c r="T456" s="62">
        <f t="shared" si="267"/>
        <v>522636.79999999999</v>
      </c>
      <c r="U456" s="60">
        <f t="shared" si="273"/>
        <v>3273356.8</v>
      </c>
      <c r="V456" s="60">
        <f t="shared" si="274"/>
        <v>3273356.8</v>
      </c>
      <c r="X456" s="17">
        <v>1</v>
      </c>
      <c r="Y456" s="62">
        <v>2915763</v>
      </c>
      <c r="Z456" s="62">
        <f t="shared" si="268"/>
        <v>553994.97</v>
      </c>
      <c r="AA456" s="62">
        <f t="shared" si="275"/>
        <v>3469757.9699999997</v>
      </c>
      <c r="AB456" s="62">
        <f t="shared" si="276"/>
        <v>3469757.9699999997</v>
      </c>
      <c r="AD456" s="96">
        <f t="shared" si="277"/>
        <v>2922640</v>
      </c>
      <c r="AE456" s="96">
        <f t="shared" si="278"/>
        <v>3221918.2566666664</v>
      </c>
      <c r="AF456" s="96">
        <f t="shared" si="279"/>
        <v>2922640</v>
      </c>
      <c r="AG456" s="2" t="s">
        <v>328</v>
      </c>
    </row>
    <row r="457" spans="2:33" ht="30" customHeight="1">
      <c r="B457" s="59">
        <v>351</v>
      </c>
      <c r="C457" s="118" t="s">
        <v>183</v>
      </c>
      <c r="D457" s="119" t="s">
        <v>183</v>
      </c>
      <c r="E457" s="119" t="s">
        <v>183</v>
      </c>
      <c r="F457" s="119" t="s">
        <v>183</v>
      </c>
      <c r="G457" s="119" t="s">
        <v>183</v>
      </c>
      <c r="H457" s="119" t="s">
        <v>183</v>
      </c>
      <c r="I457" s="119" t="s">
        <v>183</v>
      </c>
      <c r="J457" s="120" t="s">
        <v>183</v>
      </c>
      <c r="K457" s="17" t="s">
        <v>7</v>
      </c>
      <c r="L457" s="17">
        <v>1</v>
      </c>
      <c r="M457" s="62">
        <v>650000</v>
      </c>
      <c r="N457" s="60">
        <f t="shared" si="266"/>
        <v>123500</v>
      </c>
      <c r="O457" s="60">
        <f t="shared" si="271"/>
        <v>773500</v>
      </c>
      <c r="P457" s="60">
        <f t="shared" si="272"/>
        <v>773500</v>
      </c>
      <c r="R457" s="17">
        <v>1</v>
      </c>
      <c r="S457" s="62">
        <v>520800</v>
      </c>
      <c r="T457" s="62">
        <f t="shared" si="267"/>
        <v>98952</v>
      </c>
      <c r="U457" s="60">
        <f t="shared" si="273"/>
        <v>619752</v>
      </c>
      <c r="V457" s="60">
        <f t="shared" si="274"/>
        <v>619752</v>
      </c>
      <c r="X457" s="17">
        <v>1</v>
      </c>
      <c r="Y457" s="62">
        <v>315202</v>
      </c>
      <c r="Z457" s="62">
        <f t="shared" si="268"/>
        <v>59888.38</v>
      </c>
      <c r="AA457" s="62">
        <f t="shared" si="275"/>
        <v>375090.38</v>
      </c>
      <c r="AB457" s="62">
        <f t="shared" si="276"/>
        <v>375090.38</v>
      </c>
      <c r="AD457" s="96">
        <f t="shared" si="277"/>
        <v>375090.38</v>
      </c>
      <c r="AE457" s="96">
        <f t="shared" si="278"/>
        <v>589447.46</v>
      </c>
      <c r="AF457" s="96">
        <f t="shared" si="279"/>
        <v>375090.38</v>
      </c>
      <c r="AG457" s="2" t="s">
        <v>328</v>
      </c>
    </row>
    <row r="458" spans="2:33" ht="26.25" customHeight="1">
      <c r="B458" s="59">
        <v>352</v>
      </c>
      <c r="C458" s="118" t="s">
        <v>186</v>
      </c>
      <c r="D458" s="119" t="s">
        <v>186</v>
      </c>
      <c r="E458" s="119" t="s">
        <v>186</v>
      </c>
      <c r="F458" s="119" t="s">
        <v>186</v>
      </c>
      <c r="G458" s="119" t="s">
        <v>186</v>
      </c>
      <c r="H458" s="119" t="s">
        <v>186</v>
      </c>
      <c r="I458" s="119" t="s">
        <v>186</v>
      </c>
      <c r="J458" s="120" t="s">
        <v>186</v>
      </c>
      <c r="K458" s="17" t="s">
        <v>15</v>
      </c>
      <c r="L458" s="17">
        <v>1</v>
      </c>
      <c r="M458" s="62">
        <v>265600</v>
      </c>
      <c r="N458" s="60">
        <f t="shared" si="266"/>
        <v>50464</v>
      </c>
      <c r="O458" s="60">
        <f t="shared" si="271"/>
        <v>316064</v>
      </c>
      <c r="P458" s="60">
        <f t="shared" si="272"/>
        <v>316064</v>
      </c>
      <c r="R458" s="17">
        <v>1</v>
      </c>
      <c r="S458" s="62">
        <v>241472</v>
      </c>
      <c r="T458" s="62">
        <f t="shared" si="267"/>
        <v>45879.68</v>
      </c>
      <c r="U458" s="60">
        <f t="shared" si="273"/>
        <v>287351.67999999999</v>
      </c>
      <c r="V458" s="60">
        <f t="shared" si="274"/>
        <v>287351.67999999999</v>
      </c>
      <c r="X458" s="17">
        <v>1</v>
      </c>
      <c r="Y458" s="62">
        <v>315320</v>
      </c>
      <c r="Z458" s="62">
        <f t="shared" si="268"/>
        <v>59910.8</v>
      </c>
      <c r="AA458" s="62">
        <f t="shared" si="275"/>
        <v>375230.8</v>
      </c>
      <c r="AB458" s="62">
        <f t="shared" si="276"/>
        <v>375230.8</v>
      </c>
      <c r="AD458" s="96">
        <f t="shared" si="277"/>
        <v>287351.67999999999</v>
      </c>
      <c r="AE458" s="96">
        <f t="shared" si="278"/>
        <v>326215.49333333335</v>
      </c>
      <c r="AF458" s="96">
        <f t="shared" si="279"/>
        <v>287351.67999999999</v>
      </c>
      <c r="AG458" s="2" t="s">
        <v>328</v>
      </c>
    </row>
    <row r="459" spans="2:33" ht="17.25" customHeight="1">
      <c r="B459" s="59">
        <v>353</v>
      </c>
      <c r="C459" s="118" t="s">
        <v>191</v>
      </c>
      <c r="D459" s="119" t="s">
        <v>191</v>
      </c>
      <c r="E459" s="119" t="s">
        <v>191</v>
      </c>
      <c r="F459" s="119" t="s">
        <v>191</v>
      </c>
      <c r="G459" s="119" t="s">
        <v>191</v>
      </c>
      <c r="H459" s="119" t="s">
        <v>191</v>
      </c>
      <c r="I459" s="119" t="s">
        <v>191</v>
      </c>
      <c r="J459" s="120" t="s">
        <v>191</v>
      </c>
      <c r="K459" s="17" t="s">
        <v>7</v>
      </c>
      <c r="L459" s="17">
        <v>1</v>
      </c>
      <c r="M459" s="62">
        <v>326500</v>
      </c>
      <c r="N459" s="60">
        <f t="shared" si="266"/>
        <v>62035</v>
      </c>
      <c r="O459" s="60">
        <f t="shared" si="271"/>
        <v>388535</v>
      </c>
      <c r="P459" s="60">
        <f t="shared" si="272"/>
        <v>388535</v>
      </c>
      <c r="R459" s="17">
        <v>1</v>
      </c>
      <c r="S459" s="62">
        <v>365680</v>
      </c>
      <c r="T459" s="62">
        <f t="shared" si="267"/>
        <v>69479.199999999997</v>
      </c>
      <c r="U459" s="60">
        <f t="shared" si="273"/>
        <v>435159.2</v>
      </c>
      <c r="V459" s="60">
        <f t="shared" si="274"/>
        <v>435159.2</v>
      </c>
      <c r="X459" s="17">
        <v>1</v>
      </c>
      <c r="Y459" s="62">
        <v>387621</v>
      </c>
      <c r="Z459" s="62">
        <f t="shared" si="268"/>
        <v>73647.990000000005</v>
      </c>
      <c r="AA459" s="62">
        <f t="shared" si="275"/>
        <v>461268.99</v>
      </c>
      <c r="AB459" s="62">
        <f t="shared" si="276"/>
        <v>461268.99</v>
      </c>
      <c r="AD459" s="96">
        <f t="shared" si="277"/>
        <v>388535</v>
      </c>
      <c r="AE459" s="96">
        <f t="shared" si="278"/>
        <v>428321.0633333333</v>
      </c>
      <c r="AF459" s="96">
        <f t="shared" si="279"/>
        <v>388535</v>
      </c>
      <c r="AG459" s="2" t="s">
        <v>328</v>
      </c>
    </row>
    <row r="460" spans="2:33" ht="25.5" customHeight="1">
      <c r="B460" s="59">
        <v>354</v>
      </c>
      <c r="C460" s="118" t="s">
        <v>192</v>
      </c>
      <c r="D460" s="119" t="s">
        <v>192</v>
      </c>
      <c r="E460" s="119" t="s">
        <v>192</v>
      </c>
      <c r="F460" s="119" t="s">
        <v>192</v>
      </c>
      <c r="G460" s="119" t="s">
        <v>192</v>
      </c>
      <c r="H460" s="119" t="s">
        <v>192</v>
      </c>
      <c r="I460" s="119" t="s">
        <v>192</v>
      </c>
      <c r="J460" s="120" t="s">
        <v>192</v>
      </c>
      <c r="K460" s="17" t="s">
        <v>7</v>
      </c>
      <c r="L460" s="17">
        <v>1</v>
      </c>
      <c r="M460" s="62">
        <v>315600</v>
      </c>
      <c r="N460" s="60">
        <f t="shared" si="266"/>
        <v>59964</v>
      </c>
      <c r="O460" s="60">
        <f t="shared" si="271"/>
        <v>375564</v>
      </c>
      <c r="P460" s="60">
        <f t="shared" si="272"/>
        <v>375564</v>
      </c>
      <c r="R460" s="17">
        <v>1</v>
      </c>
      <c r="S460" s="62">
        <v>353472</v>
      </c>
      <c r="T460" s="62">
        <f t="shared" si="267"/>
        <v>67159.680000000008</v>
      </c>
      <c r="U460" s="60">
        <f t="shared" si="273"/>
        <v>420631.68</v>
      </c>
      <c r="V460" s="60">
        <f t="shared" si="274"/>
        <v>420631.68</v>
      </c>
      <c r="X460" s="17">
        <v>1</v>
      </c>
      <c r="Y460" s="62">
        <v>374680</v>
      </c>
      <c r="Z460" s="62">
        <f t="shared" si="268"/>
        <v>71189.2</v>
      </c>
      <c r="AA460" s="62">
        <f t="shared" si="275"/>
        <v>445869.2</v>
      </c>
      <c r="AB460" s="62">
        <f t="shared" si="276"/>
        <v>445869.2</v>
      </c>
      <c r="AD460" s="96">
        <f t="shared" si="277"/>
        <v>375564</v>
      </c>
      <c r="AE460" s="96">
        <f t="shared" si="278"/>
        <v>414021.62666666665</v>
      </c>
      <c r="AF460" s="96">
        <f t="shared" si="279"/>
        <v>375564</v>
      </c>
      <c r="AG460" s="2" t="s">
        <v>328</v>
      </c>
    </row>
    <row r="461" spans="2:33" ht="28.5" customHeight="1">
      <c r="B461" s="59">
        <v>355</v>
      </c>
      <c r="C461" s="118" t="s">
        <v>204</v>
      </c>
      <c r="D461" s="119" t="s">
        <v>204</v>
      </c>
      <c r="E461" s="119" t="s">
        <v>204</v>
      </c>
      <c r="F461" s="119" t="s">
        <v>204</v>
      </c>
      <c r="G461" s="119" t="s">
        <v>204</v>
      </c>
      <c r="H461" s="119" t="s">
        <v>204</v>
      </c>
      <c r="I461" s="119" t="s">
        <v>204</v>
      </c>
      <c r="J461" s="120" t="s">
        <v>204</v>
      </c>
      <c r="K461" s="66" t="s">
        <v>92</v>
      </c>
      <c r="L461" s="17">
        <v>1</v>
      </c>
      <c r="M461" s="62">
        <v>256600</v>
      </c>
      <c r="N461" s="60">
        <f t="shared" si="266"/>
        <v>48754</v>
      </c>
      <c r="O461" s="60">
        <f t="shared" si="271"/>
        <v>305354</v>
      </c>
      <c r="P461" s="60">
        <f t="shared" si="272"/>
        <v>305354</v>
      </c>
      <c r="R461" s="17">
        <v>1</v>
      </c>
      <c r="S461" s="62">
        <v>287392</v>
      </c>
      <c r="T461" s="62">
        <f t="shared" si="267"/>
        <v>54604.480000000003</v>
      </c>
      <c r="U461" s="60">
        <f t="shared" si="273"/>
        <v>341996.48</v>
      </c>
      <c r="V461" s="60">
        <f t="shared" si="274"/>
        <v>341996.48</v>
      </c>
      <c r="X461" s="17">
        <v>1</v>
      </c>
      <c r="Y461" s="62">
        <v>304636</v>
      </c>
      <c r="Z461" s="62">
        <f t="shared" si="268"/>
        <v>57880.840000000004</v>
      </c>
      <c r="AA461" s="62">
        <f t="shared" si="275"/>
        <v>362516.84</v>
      </c>
      <c r="AB461" s="62">
        <f t="shared" si="276"/>
        <v>362516.84</v>
      </c>
      <c r="AD461" s="96">
        <f t="shared" si="277"/>
        <v>305354</v>
      </c>
      <c r="AE461" s="96">
        <f t="shared" si="278"/>
        <v>336622.44</v>
      </c>
      <c r="AF461" s="96">
        <f t="shared" si="279"/>
        <v>305354</v>
      </c>
      <c r="AG461" s="2" t="s">
        <v>328</v>
      </c>
    </row>
    <row r="462" spans="2:33" ht="28.5" customHeight="1">
      <c r="B462" s="59">
        <v>356</v>
      </c>
      <c r="C462" s="118" t="s">
        <v>155</v>
      </c>
      <c r="D462" s="119" t="s">
        <v>155</v>
      </c>
      <c r="E462" s="119" t="s">
        <v>155</v>
      </c>
      <c r="F462" s="119" t="s">
        <v>155</v>
      </c>
      <c r="G462" s="119" t="s">
        <v>155</v>
      </c>
      <c r="H462" s="119" t="s">
        <v>155</v>
      </c>
      <c r="I462" s="119" t="s">
        <v>155</v>
      </c>
      <c r="J462" s="120" t="s">
        <v>155</v>
      </c>
      <c r="K462" s="40" t="s">
        <v>12</v>
      </c>
      <c r="L462" s="17">
        <v>1</v>
      </c>
      <c r="M462" s="62">
        <v>1250000</v>
      </c>
      <c r="N462" s="60">
        <f t="shared" si="266"/>
        <v>237500</v>
      </c>
      <c r="O462" s="60">
        <f t="shared" si="271"/>
        <v>1487500</v>
      </c>
      <c r="P462" s="60">
        <f t="shared" si="272"/>
        <v>1487500</v>
      </c>
      <c r="R462" s="17">
        <v>1</v>
      </c>
      <c r="S462" s="62">
        <v>1400000</v>
      </c>
      <c r="T462" s="62">
        <f t="shared" si="267"/>
        <v>266000</v>
      </c>
      <c r="U462" s="60">
        <f t="shared" si="273"/>
        <v>1666000</v>
      </c>
      <c r="V462" s="60">
        <f t="shared" si="274"/>
        <v>1666000</v>
      </c>
      <c r="X462" s="17">
        <v>1</v>
      </c>
      <c r="Y462" s="80">
        <v>1484000</v>
      </c>
      <c r="Z462" s="80">
        <f t="shared" si="268"/>
        <v>281960</v>
      </c>
      <c r="AA462" s="62">
        <f t="shared" si="275"/>
        <v>1765960</v>
      </c>
      <c r="AB462" s="62">
        <f t="shared" si="276"/>
        <v>1765960</v>
      </c>
      <c r="AD462" s="96">
        <f t="shared" si="277"/>
        <v>1487500</v>
      </c>
      <c r="AE462" s="96">
        <f t="shared" si="278"/>
        <v>1639820</v>
      </c>
      <c r="AF462" s="96">
        <f t="shared" si="279"/>
        <v>1487500</v>
      </c>
      <c r="AG462" s="2" t="s">
        <v>328</v>
      </c>
    </row>
    <row r="463" spans="2:33" ht="28.5" customHeight="1">
      <c r="B463" s="59">
        <v>357</v>
      </c>
      <c r="C463" s="118" t="s">
        <v>156</v>
      </c>
      <c r="D463" s="119" t="s">
        <v>156</v>
      </c>
      <c r="E463" s="119" t="s">
        <v>156</v>
      </c>
      <c r="F463" s="119" t="s">
        <v>156</v>
      </c>
      <c r="G463" s="119" t="s">
        <v>156</v>
      </c>
      <c r="H463" s="119" t="s">
        <v>156</v>
      </c>
      <c r="I463" s="119" t="s">
        <v>156</v>
      </c>
      <c r="J463" s="120" t="s">
        <v>156</v>
      </c>
      <c r="K463" s="17" t="s">
        <v>12</v>
      </c>
      <c r="L463" s="17">
        <v>1</v>
      </c>
      <c r="M463" s="62">
        <v>1365000</v>
      </c>
      <c r="N463" s="60">
        <f t="shared" si="266"/>
        <v>259350</v>
      </c>
      <c r="O463" s="60">
        <f t="shared" si="271"/>
        <v>1624350</v>
      </c>
      <c r="P463" s="60">
        <f t="shared" si="272"/>
        <v>1624350</v>
      </c>
      <c r="R463" s="17">
        <v>1</v>
      </c>
      <c r="S463" s="62">
        <v>1528800</v>
      </c>
      <c r="T463" s="62">
        <f t="shared" si="267"/>
        <v>290472</v>
      </c>
      <c r="U463" s="60">
        <f t="shared" si="273"/>
        <v>1819272</v>
      </c>
      <c r="V463" s="60">
        <f t="shared" si="274"/>
        <v>1819272</v>
      </c>
      <c r="X463" s="17">
        <v>1</v>
      </c>
      <c r="Y463" s="80">
        <v>1620528</v>
      </c>
      <c r="Z463" s="80">
        <f t="shared" si="268"/>
        <v>307900.32</v>
      </c>
      <c r="AA463" s="62">
        <f t="shared" si="275"/>
        <v>1928428.32</v>
      </c>
      <c r="AB463" s="62">
        <f t="shared" si="276"/>
        <v>1928428.32</v>
      </c>
      <c r="AD463" s="96">
        <f t="shared" si="277"/>
        <v>1624350</v>
      </c>
      <c r="AE463" s="96">
        <f t="shared" si="278"/>
        <v>1790683.4400000002</v>
      </c>
      <c r="AF463" s="96">
        <f t="shared" si="279"/>
        <v>1624350</v>
      </c>
      <c r="AG463" s="2" t="s">
        <v>328</v>
      </c>
    </row>
    <row r="464" spans="2:33" ht="28.5" customHeight="1">
      <c r="B464" s="56">
        <v>358</v>
      </c>
      <c r="C464" s="118" t="s">
        <v>157</v>
      </c>
      <c r="D464" s="119" t="s">
        <v>157</v>
      </c>
      <c r="E464" s="119" t="s">
        <v>157</v>
      </c>
      <c r="F464" s="119" t="s">
        <v>157</v>
      </c>
      <c r="G464" s="119" t="s">
        <v>157</v>
      </c>
      <c r="H464" s="119" t="s">
        <v>157</v>
      </c>
      <c r="I464" s="119" t="s">
        <v>157</v>
      </c>
      <c r="J464" s="120" t="s">
        <v>157</v>
      </c>
      <c r="K464" s="17" t="s">
        <v>15</v>
      </c>
      <c r="L464" s="17">
        <v>1</v>
      </c>
      <c r="M464" s="62">
        <v>365000</v>
      </c>
      <c r="N464" s="60">
        <f t="shared" si="266"/>
        <v>69350</v>
      </c>
      <c r="O464" s="60">
        <f t="shared" si="271"/>
        <v>434350</v>
      </c>
      <c r="P464" s="60">
        <f t="shared" si="272"/>
        <v>434350</v>
      </c>
      <c r="R464" s="17">
        <v>1</v>
      </c>
      <c r="S464" s="62">
        <v>408800</v>
      </c>
      <c r="T464" s="62">
        <f t="shared" si="267"/>
        <v>77672</v>
      </c>
      <c r="U464" s="60">
        <f t="shared" si="273"/>
        <v>486472</v>
      </c>
      <c r="V464" s="60">
        <f t="shared" si="274"/>
        <v>486472</v>
      </c>
      <c r="X464" s="17">
        <v>1</v>
      </c>
      <c r="Y464" s="62">
        <v>433328</v>
      </c>
      <c r="Z464" s="62">
        <f t="shared" si="268"/>
        <v>82332.320000000007</v>
      </c>
      <c r="AA464" s="62">
        <f t="shared" si="275"/>
        <v>515660.32</v>
      </c>
      <c r="AB464" s="62">
        <f t="shared" si="276"/>
        <v>515660.32</v>
      </c>
      <c r="AD464" s="96">
        <f t="shared" si="277"/>
        <v>434350</v>
      </c>
      <c r="AE464" s="96">
        <f t="shared" si="278"/>
        <v>478827.44</v>
      </c>
      <c r="AF464" s="96">
        <f t="shared" si="279"/>
        <v>434350</v>
      </c>
      <c r="AG464" s="2" t="s">
        <v>328</v>
      </c>
    </row>
    <row r="465" spans="2:33" ht="28.5" customHeight="1">
      <c r="B465" s="56">
        <v>359</v>
      </c>
      <c r="C465" s="118" t="s">
        <v>158</v>
      </c>
      <c r="D465" s="119" t="s">
        <v>158</v>
      </c>
      <c r="E465" s="119" t="s">
        <v>158</v>
      </c>
      <c r="F465" s="119" t="s">
        <v>158</v>
      </c>
      <c r="G465" s="119" t="s">
        <v>158</v>
      </c>
      <c r="H465" s="119" t="s">
        <v>158</v>
      </c>
      <c r="I465" s="119" t="s">
        <v>158</v>
      </c>
      <c r="J465" s="120" t="s">
        <v>158</v>
      </c>
      <c r="K465" s="17" t="s">
        <v>15</v>
      </c>
      <c r="L465" s="17">
        <v>1</v>
      </c>
      <c r="M465" s="62">
        <v>415000</v>
      </c>
      <c r="N465" s="60">
        <f t="shared" si="266"/>
        <v>78850</v>
      </c>
      <c r="O465" s="60">
        <f t="shared" si="271"/>
        <v>493850</v>
      </c>
      <c r="P465" s="60">
        <f t="shared" si="272"/>
        <v>493850</v>
      </c>
      <c r="R465" s="17">
        <v>1</v>
      </c>
      <c r="S465" s="62">
        <v>464800</v>
      </c>
      <c r="T465" s="62">
        <f t="shared" si="267"/>
        <v>88312</v>
      </c>
      <c r="U465" s="60">
        <f t="shared" si="273"/>
        <v>553112</v>
      </c>
      <c r="V465" s="60">
        <f t="shared" si="274"/>
        <v>553112</v>
      </c>
      <c r="X465" s="17">
        <v>1</v>
      </c>
      <c r="Y465" s="62">
        <v>492688</v>
      </c>
      <c r="Z465" s="62">
        <f t="shared" si="268"/>
        <v>93610.72</v>
      </c>
      <c r="AA465" s="62">
        <f t="shared" si="275"/>
        <v>586298.72</v>
      </c>
      <c r="AB465" s="62">
        <f t="shared" si="276"/>
        <v>586298.72</v>
      </c>
      <c r="AD465" s="96">
        <f t="shared" si="277"/>
        <v>493850</v>
      </c>
      <c r="AE465" s="96">
        <f t="shared" si="278"/>
        <v>544420.24</v>
      </c>
      <c r="AF465" s="96">
        <f t="shared" si="279"/>
        <v>493850</v>
      </c>
      <c r="AG465" s="2" t="s">
        <v>328</v>
      </c>
    </row>
    <row r="466" spans="2:33" ht="28.5" customHeight="1">
      <c r="B466" s="56">
        <v>360</v>
      </c>
      <c r="C466" s="118" t="s">
        <v>171</v>
      </c>
      <c r="D466" s="119" t="s">
        <v>171</v>
      </c>
      <c r="E466" s="119" t="s">
        <v>171</v>
      </c>
      <c r="F466" s="119" t="s">
        <v>171</v>
      </c>
      <c r="G466" s="119" t="s">
        <v>171</v>
      </c>
      <c r="H466" s="119" t="s">
        <v>171</v>
      </c>
      <c r="I466" s="119" t="s">
        <v>171</v>
      </c>
      <c r="J466" s="120" t="s">
        <v>171</v>
      </c>
      <c r="K466" s="17" t="s">
        <v>15</v>
      </c>
      <c r="L466" s="17">
        <v>1</v>
      </c>
      <c r="M466" s="62">
        <v>265500</v>
      </c>
      <c r="N466" s="60">
        <f t="shared" si="266"/>
        <v>50445</v>
      </c>
      <c r="O466" s="60">
        <f t="shared" si="271"/>
        <v>315945</v>
      </c>
      <c r="P466" s="60">
        <f t="shared" si="272"/>
        <v>315945</v>
      </c>
      <c r="R466" s="17">
        <v>1</v>
      </c>
      <c r="S466" s="62">
        <v>297360</v>
      </c>
      <c r="T466" s="62">
        <f t="shared" si="267"/>
        <v>56498.400000000001</v>
      </c>
      <c r="U466" s="60">
        <f t="shared" si="273"/>
        <v>353858.4</v>
      </c>
      <c r="V466" s="60">
        <f t="shared" si="274"/>
        <v>353858.4</v>
      </c>
      <c r="X466" s="17">
        <v>1</v>
      </c>
      <c r="Y466" s="62">
        <v>771680</v>
      </c>
      <c r="Z466" s="62">
        <f t="shared" si="268"/>
        <v>146619.20000000001</v>
      </c>
      <c r="AA466" s="62">
        <f t="shared" si="275"/>
        <v>918299.2</v>
      </c>
      <c r="AB466" s="62">
        <f t="shared" si="276"/>
        <v>918299.2</v>
      </c>
      <c r="AD466" s="96">
        <f t="shared" si="277"/>
        <v>315945</v>
      </c>
      <c r="AE466" s="96">
        <f t="shared" si="278"/>
        <v>529367.53333333333</v>
      </c>
      <c r="AF466" s="96">
        <f t="shared" si="279"/>
        <v>315945</v>
      </c>
      <c r="AG466" s="2" t="s">
        <v>328</v>
      </c>
    </row>
    <row r="467" spans="2:33" ht="28.5" customHeight="1">
      <c r="B467" s="59">
        <v>361</v>
      </c>
      <c r="C467" s="118" t="s">
        <v>188</v>
      </c>
      <c r="D467" s="119" t="s">
        <v>188</v>
      </c>
      <c r="E467" s="119" t="s">
        <v>188</v>
      </c>
      <c r="F467" s="119" t="s">
        <v>188</v>
      </c>
      <c r="G467" s="119" t="s">
        <v>188</v>
      </c>
      <c r="H467" s="119" t="s">
        <v>188</v>
      </c>
      <c r="I467" s="119" t="s">
        <v>188</v>
      </c>
      <c r="J467" s="120" t="s">
        <v>188</v>
      </c>
      <c r="K467" s="17" t="s">
        <v>15</v>
      </c>
      <c r="L467" s="17">
        <v>3</v>
      </c>
      <c r="M467" s="62">
        <v>145600</v>
      </c>
      <c r="N467" s="60">
        <f t="shared" si="266"/>
        <v>27664</v>
      </c>
      <c r="O467" s="60">
        <f t="shared" si="271"/>
        <v>173264</v>
      </c>
      <c r="P467" s="60">
        <f t="shared" si="272"/>
        <v>519792</v>
      </c>
      <c r="R467" s="17">
        <v>3</v>
      </c>
      <c r="S467" s="62">
        <v>163072</v>
      </c>
      <c r="T467" s="62">
        <f t="shared" si="267"/>
        <v>30983.68</v>
      </c>
      <c r="U467" s="60">
        <f t="shared" si="273"/>
        <v>194055.67999999999</v>
      </c>
      <c r="V467" s="60">
        <f t="shared" si="274"/>
        <v>582167.04000000004</v>
      </c>
      <c r="X467" s="17">
        <v>3</v>
      </c>
      <c r="Y467" s="62">
        <v>172856</v>
      </c>
      <c r="Z467" s="62">
        <f t="shared" si="268"/>
        <v>32842.639999999999</v>
      </c>
      <c r="AA467" s="62">
        <f t="shared" si="275"/>
        <v>205698.64</v>
      </c>
      <c r="AB467" s="62">
        <f t="shared" si="276"/>
        <v>617095.92000000004</v>
      </c>
      <c r="AD467" s="96">
        <f t="shared" si="277"/>
        <v>173264</v>
      </c>
      <c r="AE467" s="96">
        <f t="shared" si="278"/>
        <v>191006.10666666669</v>
      </c>
      <c r="AF467" s="96">
        <f t="shared" si="279"/>
        <v>173264</v>
      </c>
      <c r="AG467" s="2" t="s">
        <v>328</v>
      </c>
    </row>
    <row r="468" spans="2:33" s="5" customFormat="1" ht="28.5" customHeight="1">
      <c r="B468" s="59">
        <v>362</v>
      </c>
      <c r="C468" s="118" t="s">
        <v>194</v>
      </c>
      <c r="D468" s="119" t="s">
        <v>194</v>
      </c>
      <c r="E468" s="119" t="s">
        <v>194</v>
      </c>
      <c r="F468" s="119" t="s">
        <v>194</v>
      </c>
      <c r="G468" s="119" t="s">
        <v>194</v>
      </c>
      <c r="H468" s="119" t="s">
        <v>194</v>
      </c>
      <c r="I468" s="119" t="s">
        <v>194</v>
      </c>
      <c r="J468" s="120" t="s">
        <v>194</v>
      </c>
      <c r="K468" s="17" t="s">
        <v>12</v>
      </c>
      <c r="L468" s="17">
        <v>1</v>
      </c>
      <c r="M468" s="62">
        <v>210000</v>
      </c>
      <c r="N468" s="60">
        <f t="shared" si="266"/>
        <v>39900</v>
      </c>
      <c r="O468" s="60">
        <f t="shared" si="271"/>
        <v>249900</v>
      </c>
      <c r="P468" s="60">
        <f t="shared" si="272"/>
        <v>249900</v>
      </c>
      <c r="Q468" s="2"/>
      <c r="R468" s="17">
        <v>1</v>
      </c>
      <c r="S468" s="62">
        <v>235200</v>
      </c>
      <c r="T468" s="62">
        <f t="shared" si="267"/>
        <v>44688</v>
      </c>
      <c r="U468" s="60">
        <f t="shared" si="273"/>
        <v>279888</v>
      </c>
      <c r="V468" s="60">
        <f t="shared" si="274"/>
        <v>279888</v>
      </c>
      <c r="W468" s="2"/>
      <c r="X468" s="17">
        <v>1</v>
      </c>
      <c r="Y468" s="62">
        <v>249312</v>
      </c>
      <c r="Z468" s="62">
        <f t="shared" si="268"/>
        <v>47369.279999999999</v>
      </c>
      <c r="AA468" s="62">
        <f t="shared" si="275"/>
        <v>296681.28000000003</v>
      </c>
      <c r="AB468" s="62">
        <f t="shared" si="276"/>
        <v>296681.28000000003</v>
      </c>
      <c r="AD468" s="96">
        <f t="shared" si="277"/>
        <v>249900</v>
      </c>
      <c r="AE468" s="96">
        <f t="shared" si="278"/>
        <v>275489.76</v>
      </c>
      <c r="AF468" s="96">
        <f t="shared" si="279"/>
        <v>249900</v>
      </c>
      <c r="AG468" s="2" t="s">
        <v>328</v>
      </c>
    </row>
    <row r="469" spans="2:33" ht="28.5" customHeight="1">
      <c r="B469" s="59">
        <v>363</v>
      </c>
      <c r="C469" s="118" t="s">
        <v>195</v>
      </c>
      <c r="D469" s="119" t="s">
        <v>195</v>
      </c>
      <c r="E469" s="119" t="s">
        <v>195</v>
      </c>
      <c r="F469" s="119" t="s">
        <v>195</v>
      </c>
      <c r="G469" s="119" t="s">
        <v>195</v>
      </c>
      <c r="H469" s="119" t="s">
        <v>195</v>
      </c>
      <c r="I469" s="119" t="s">
        <v>195</v>
      </c>
      <c r="J469" s="120" t="s">
        <v>195</v>
      </c>
      <c r="K469" s="17" t="s">
        <v>27</v>
      </c>
      <c r="L469" s="17">
        <v>1</v>
      </c>
      <c r="M469" s="62">
        <v>198500</v>
      </c>
      <c r="N469" s="60">
        <f t="shared" si="266"/>
        <v>37715</v>
      </c>
      <c r="O469" s="60">
        <f t="shared" si="271"/>
        <v>236215</v>
      </c>
      <c r="P469" s="60">
        <f t="shared" si="272"/>
        <v>236215</v>
      </c>
      <c r="R469" s="17">
        <v>1</v>
      </c>
      <c r="S469" s="62">
        <v>222320</v>
      </c>
      <c r="T469" s="62">
        <f t="shared" si="267"/>
        <v>42240.800000000003</v>
      </c>
      <c r="U469" s="60">
        <f t="shared" si="273"/>
        <v>264560.8</v>
      </c>
      <c r="V469" s="60">
        <f t="shared" si="274"/>
        <v>264560.8</v>
      </c>
      <c r="X469" s="17">
        <v>1</v>
      </c>
      <c r="Y469" s="62">
        <v>235659</v>
      </c>
      <c r="Z469" s="62">
        <f t="shared" si="268"/>
        <v>44775.21</v>
      </c>
      <c r="AA469" s="62">
        <f t="shared" si="275"/>
        <v>280434.21000000002</v>
      </c>
      <c r="AB469" s="62">
        <f t="shared" si="276"/>
        <v>280434.21000000002</v>
      </c>
      <c r="AD469" s="96">
        <f t="shared" si="277"/>
        <v>236215</v>
      </c>
      <c r="AE469" s="96">
        <f t="shared" si="278"/>
        <v>260403.33666666667</v>
      </c>
      <c r="AF469" s="96">
        <f t="shared" si="279"/>
        <v>236215</v>
      </c>
      <c r="AG469" s="2" t="s">
        <v>328</v>
      </c>
    </row>
    <row r="470" spans="2:33" ht="28.5" customHeight="1">
      <c r="B470" s="59">
        <v>364</v>
      </c>
      <c r="C470" s="118" t="s">
        <v>201</v>
      </c>
      <c r="D470" s="119" t="s">
        <v>201</v>
      </c>
      <c r="E470" s="119" t="s">
        <v>201</v>
      </c>
      <c r="F470" s="119" t="s">
        <v>201</v>
      </c>
      <c r="G470" s="119" t="s">
        <v>201</v>
      </c>
      <c r="H470" s="119" t="s">
        <v>201</v>
      </c>
      <c r="I470" s="119" t="s">
        <v>201</v>
      </c>
      <c r="J470" s="120" t="s">
        <v>201</v>
      </c>
      <c r="K470" s="17" t="s">
        <v>12</v>
      </c>
      <c r="L470" s="17">
        <v>1</v>
      </c>
      <c r="M470" s="62">
        <v>630200</v>
      </c>
      <c r="N470" s="60">
        <f t="shared" si="266"/>
        <v>119738</v>
      </c>
      <c r="O470" s="60">
        <f t="shared" si="271"/>
        <v>749938</v>
      </c>
      <c r="P470" s="60">
        <f t="shared" si="272"/>
        <v>749938</v>
      </c>
      <c r="R470" s="17">
        <v>1</v>
      </c>
      <c r="S470" s="62">
        <v>184800</v>
      </c>
      <c r="T470" s="62">
        <f t="shared" si="267"/>
        <v>35112</v>
      </c>
      <c r="U470" s="60">
        <f t="shared" si="273"/>
        <v>219912</v>
      </c>
      <c r="V470" s="60">
        <f t="shared" si="274"/>
        <v>219912</v>
      </c>
      <c r="X470" s="17">
        <v>1</v>
      </c>
      <c r="Y470" s="62">
        <v>195888</v>
      </c>
      <c r="Z470" s="62">
        <f t="shared" si="268"/>
        <v>37218.720000000001</v>
      </c>
      <c r="AA470" s="62">
        <f t="shared" si="275"/>
        <v>233106.72</v>
      </c>
      <c r="AB470" s="62">
        <f t="shared" si="276"/>
        <v>233106.72</v>
      </c>
      <c r="AD470" s="96">
        <f t="shared" si="277"/>
        <v>219912</v>
      </c>
      <c r="AE470" s="96">
        <f t="shared" si="278"/>
        <v>400985.5733333333</v>
      </c>
      <c r="AF470" s="96">
        <f t="shared" si="279"/>
        <v>219912</v>
      </c>
      <c r="AG470" s="2" t="s">
        <v>328</v>
      </c>
    </row>
    <row r="471" spans="2:33" ht="28.5" customHeight="1">
      <c r="B471" s="59">
        <v>365</v>
      </c>
      <c r="C471" s="118" t="s">
        <v>202</v>
      </c>
      <c r="D471" s="119" t="s">
        <v>202</v>
      </c>
      <c r="E471" s="119" t="s">
        <v>202</v>
      </c>
      <c r="F471" s="119" t="s">
        <v>202</v>
      </c>
      <c r="G471" s="119" t="s">
        <v>202</v>
      </c>
      <c r="H471" s="119" t="s">
        <v>202</v>
      </c>
      <c r="I471" s="119" t="s">
        <v>202</v>
      </c>
      <c r="J471" s="120" t="s">
        <v>202</v>
      </c>
      <c r="K471" s="17" t="s">
        <v>12</v>
      </c>
      <c r="L471" s="17">
        <v>1</v>
      </c>
      <c r="M471" s="62">
        <v>465000</v>
      </c>
      <c r="N471" s="60">
        <f t="shared" si="266"/>
        <v>88350</v>
      </c>
      <c r="O471" s="60">
        <f t="shared" si="271"/>
        <v>553350</v>
      </c>
      <c r="P471" s="60">
        <f t="shared" si="272"/>
        <v>553350</v>
      </c>
      <c r="R471" s="17">
        <v>1</v>
      </c>
      <c r="S471" s="62">
        <v>520800</v>
      </c>
      <c r="T471" s="62">
        <f>+S471*19%</f>
        <v>98952</v>
      </c>
      <c r="U471" s="60">
        <f t="shared" si="273"/>
        <v>619752</v>
      </c>
      <c r="V471" s="60">
        <f t="shared" si="274"/>
        <v>619752</v>
      </c>
      <c r="X471" s="17">
        <v>1</v>
      </c>
      <c r="Y471" s="62">
        <v>552048</v>
      </c>
      <c r="Z471" s="62">
        <f t="shared" si="268"/>
        <v>104889.12</v>
      </c>
      <c r="AA471" s="62">
        <f t="shared" si="275"/>
        <v>656937.12</v>
      </c>
      <c r="AB471" s="62">
        <f t="shared" si="276"/>
        <v>656937.12</v>
      </c>
      <c r="AD471" s="96">
        <f t="shared" si="277"/>
        <v>553350</v>
      </c>
      <c r="AE471" s="96">
        <f t="shared" si="278"/>
        <v>610013.04</v>
      </c>
      <c r="AF471" s="96">
        <f t="shared" si="279"/>
        <v>553350</v>
      </c>
      <c r="AG471" s="2" t="s">
        <v>328</v>
      </c>
    </row>
    <row r="472" spans="2:33" ht="28.5" customHeight="1">
      <c r="B472" s="59">
        <v>366</v>
      </c>
      <c r="C472" s="118" t="s">
        <v>203</v>
      </c>
      <c r="D472" s="119" t="s">
        <v>203</v>
      </c>
      <c r="E472" s="119" t="s">
        <v>203</v>
      </c>
      <c r="F472" s="119" t="s">
        <v>203</v>
      </c>
      <c r="G472" s="119" t="s">
        <v>203</v>
      </c>
      <c r="H472" s="119" t="s">
        <v>203</v>
      </c>
      <c r="I472" s="119" t="s">
        <v>203</v>
      </c>
      <c r="J472" s="120" t="s">
        <v>203</v>
      </c>
      <c r="K472" s="17" t="s">
        <v>12</v>
      </c>
      <c r="L472" s="17">
        <v>1</v>
      </c>
      <c r="M472" s="62">
        <v>215600</v>
      </c>
      <c r="N472" s="60">
        <f t="shared" ref="N472" si="280">+M472*19%</f>
        <v>40964</v>
      </c>
      <c r="O472" s="60">
        <f t="shared" si="271"/>
        <v>256564</v>
      </c>
      <c r="P472" s="60">
        <f t="shared" si="272"/>
        <v>256564</v>
      </c>
      <c r="R472" s="17">
        <v>1</v>
      </c>
      <c r="S472" s="62">
        <v>241472</v>
      </c>
      <c r="T472" s="62">
        <f>+S472*19%</f>
        <v>45879.68</v>
      </c>
      <c r="U472" s="60">
        <f t="shared" si="273"/>
        <v>287351.67999999999</v>
      </c>
      <c r="V472" s="60">
        <f t="shared" si="274"/>
        <v>287351.67999999999</v>
      </c>
      <c r="X472" s="17">
        <v>1</v>
      </c>
      <c r="Y472" s="62">
        <v>255960</v>
      </c>
      <c r="Z472" s="62">
        <f t="shared" ref="Z472" si="281">+Y472*19%</f>
        <v>48632.4</v>
      </c>
      <c r="AA472" s="62">
        <f t="shared" si="275"/>
        <v>304592.40000000002</v>
      </c>
      <c r="AB472" s="62">
        <f t="shared" si="276"/>
        <v>304592.40000000002</v>
      </c>
      <c r="AD472" s="96">
        <f t="shared" si="277"/>
        <v>256564</v>
      </c>
      <c r="AE472" s="96">
        <f t="shared" si="278"/>
        <v>282836.02666666667</v>
      </c>
      <c r="AF472" s="96">
        <f t="shared" si="279"/>
        <v>256564</v>
      </c>
      <c r="AG472" s="2" t="s">
        <v>328</v>
      </c>
    </row>
    <row r="473" spans="2:33" ht="63" customHeight="1">
      <c r="B473" s="46"/>
      <c r="C473" s="135" t="s">
        <v>311</v>
      </c>
      <c r="D473" s="135"/>
      <c r="E473" s="135"/>
      <c r="F473" s="135"/>
      <c r="G473" s="135"/>
      <c r="H473" s="135"/>
      <c r="I473" s="135"/>
      <c r="J473" s="135"/>
      <c r="K473" s="135"/>
      <c r="L473" s="135"/>
      <c r="M473" s="30"/>
      <c r="N473" s="30"/>
      <c r="O473" s="60">
        <f t="shared" si="271"/>
        <v>0</v>
      </c>
      <c r="P473" s="30"/>
      <c r="R473" s="82"/>
      <c r="S473" s="30"/>
      <c r="T473" s="30"/>
      <c r="U473" s="30"/>
      <c r="V473" s="30"/>
      <c r="X473" s="82"/>
      <c r="Y473" s="30"/>
      <c r="Z473" s="30"/>
      <c r="AA473" s="30"/>
      <c r="AB473" s="30"/>
      <c r="AD473" s="96"/>
      <c r="AE473" s="96"/>
      <c r="AF473" s="96"/>
    </row>
    <row r="474" spans="2:33" ht="28.5" customHeight="1">
      <c r="B474" s="59">
        <v>367</v>
      </c>
      <c r="C474" s="118" t="s">
        <v>25</v>
      </c>
      <c r="D474" s="119" t="s">
        <v>25</v>
      </c>
      <c r="E474" s="119" t="s">
        <v>25</v>
      </c>
      <c r="F474" s="119" t="s">
        <v>25</v>
      </c>
      <c r="G474" s="119" t="s">
        <v>25</v>
      </c>
      <c r="H474" s="119" t="s">
        <v>25</v>
      </c>
      <c r="I474" s="119" t="s">
        <v>25</v>
      </c>
      <c r="J474" s="120" t="s">
        <v>25</v>
      </c>
      <c r="K474" s="17" t="s">
        <v>12</v>
      </c>
      <c r="L474" s="49">
        <v>1</v>
      </c>
      <c r="M474" s="62">
        <v>2980000</v>
      </c>
      <c r="N474" s="62">
        <f t="shared" ref="N474:N484" si="282">+M474*19%</f>
        <v>566200</v>
      </c>
      <c r="O474" s="60">
        <f t="shared" si="271"/>
        <v>3546200</v>
      </c>
      <c r="P474" s="60">
        <f t="shared" si="272"/>
        <v>3546200</v>
      </c>
      <c r="R474" s="49">
        <v>1</v>
      </c>
      <c r="S474" s="79">
        <v>840000</v>
      </c>
      <c r="T474" s="80">
        <f t="shared" ref="T474:T484" si="283">+S474*19%</f>
        <v>159600</v>
      </c>
      <c r="U474" s="60">
        <f t="shared" si="273"/>
        <v>999600</v>
      </c>
      <c r="V474" s="60">
        <f t="shared" si="274"/>
        <v>999600</v>
      </c>
      <c r="X474" s="49">
        <v>1</v>
      </c>
      <c r="Y474" s="63">
        <v>890400</v>
      </c>
      <c r="Z474" s="62">
        <f t="shared" ref="Z474:Z484" si="284">+Y474*19%</f>
        <v>169176</v>
      </c>
      <c r="AA474" s="62">
        <f t="shared" si="275"/>
        <v>1059576</v>
      </c>
      <c r="AB474" s="62">
        <f t="shared" si="276"/>
        <v>1059576</v>
      </c>
      <c r="AD474" s="96">
        <f t="shared" ref="AD474:AD484" si="285">MIN(O474,U474,AA474)</f>
        <v>999600</v>
      </c>
      <c r="AE474" s="96">
        <f t="shared" ref="AE474:AE484" si="286">AVERAGE(O474,U474,AA474)</f>
        <v>1868458.6666666667</v>
      </c>
      <c r="AF474" s="96">
        <f t="shared" si="279"/>
        <v>999600</v>
      </c>
      <c r="AG474" s="2" t="s">
        <v>328</v>
      </c>
    </row>
    <row r="475" spans="2:33" ht="28.5" customHeight="1">
      <c r="B475" s="59">
        <v>368</v>
      </c>
      <c r="C475" s="118" t="s">
        <v>211</v>
      </c>
      <c r="D475" s="119" t="s">
        <v>211</v>
      </c>
      <c r="E475" s="119" t="s">
        <v>211</v>
      </c>
      <c r="F475" s="119" t="s">
        <v>211</v>
      </c>
      <c r="G475" s="119" t="s">
        <v>211</v>
      </c>
      <c r="H475" s="119" t="s">
        <v>211</v>
      </c>
      <c r="I475" s="119" t="s">
        <v>211</v>
      </c>
      <c r="J475" s="120" t="s">
        <v>211</v>
      </c>
      <c r="K475" s="49" t="s">
        <v>7</v>
      </c>
      <c r="L475" s="49">
        <v>1</v>
      </c>
      <c r="M475" s="62">
        <v>198500</v>
      </c>
      <c r="N475" s="60">
        <f t="shared" si="282"/>
        <v>37715</v>
      </c>
      <c r="O475" s="60">
        <f t="shared" si="271"/>
        <v>236215</v>
      </c>
      <c r="P475" s="60">
        <f t="shared" si="272"/>
        <v>236215</v>
      </c>
      <c r="R475" s="49">
        <v>1</v>
      </c>
      <c r="S475" s="62">
        <v>222320</v>
      </c>
      <c r="T475" s="62">
        <f t="shared" si="283"/>
        <v>42240.800000000003</v>
      </c>
      <c r="U475" s="60">
        <f t="shared" si="273"/>
        <v>264560.8</v>
      </c>
      <c r="V475" s="60">
        <f t="shared" si="274"/>
        <v>264560.8</v>
      </c>
      <c r="X475" s="49">
        <v>1</v>
      </c>
      <c r="Y475" s="80">
        <v>235659</v>
      </c>
      <c r="Z475" s="80">
        <f t="shared" si="284"/>
        <v>44775.21</v>
      </c>
      <c r="AA475" s="62">
        <f t="shared" si="275"/>
        <v>280434.21000000002</v>
      </c>
      <c r="AB475" s="62">
        <f t="shared" si="276"/>
        <v>280434.21000000002</v>
      </c>
      <c r="AD475" s="96">
        <f t="shared" si="285"/>
        <v>236215</v>
      </c>
      <c r="AE475" s="96">
        <f t="shared" si="286"/>
        <v>260403.33666666667</v>
      </c>
      <c r="AF475" s="96">
        <f t="shared" si="279"/>
        <v>236215</v>
      </c>
      <c r="AG475" s="2" t="s">
        <v>328</v>
      </c>
    </row>
    <row r="476" spans="2:33" ht="28.5" customHeight="1">
      <c r="B476" s="59">
        <v>369</v>
      </c>
      <c r="C476" s="118" t="s">
        <v>212</v>
      </c>
      <c r="D476" s="119" t="s">
        <v>212</v>
      </c>
      <c r="E476" s="119" t="s">
        <v>212</v>
      </c>
      <c r="F476" s="119" t="s">
        <v>212</v>
      </c>
      <c r="G476" s="119" t="s">
        <v>212</v>
      </c>
      <c r="H476" s="119" t="s">
        <v>212</v>
      </c>
      <c r="I476" s="119" t="s">
        <v>212</v>
      </c>
      <c r="J476" s="120" t="s">
        <v>212</v>
      </c>
      <c r="K476" s="49" t="s">
        <v>7</v>
      </c>
      <c r="L476" s="49">
        <v>1</v>
      </c>
      <c r="M476" s="62">
        <v>215000</v>
      </c>
      <c r="N476" s="60">
        <f t="shared" si="282"/>
        <v>40850</v>
      </c>
      <c r="O476" s="60">
        <f t="shared" si="271"/>
        <v>255850</v>
      </c>
      <c r="P476" s="60">
        <f t="shared" si="272"/>
        <v>255850</v>
      </c>
      <c r="R476" s="49">
        <v>1</v>
      </c>
      <c r="S476" s="62">
        <v>240800</v>
      </c>
      <c r="T476" s="62">
        <f t="shared" si="283"/>
        <v>45752</v>
      </c>
      <c r="U476" s="60">
        <f t="shared" si="273"/>
        <v>286552</v>
      </c>
      <c r="V476" s="60">
        <f t="shared" si="274"/>
        <v>286552</v>
      </c>
      <c r="X476" s="49">
        <v>1</v>
      </c>
      <c r="Y476" s="80">
        <v>255248</v>
      </c>
      <c r="Z476" s="80">
        <f t="shared" si="284"/>
        <v>48497.120000000003</v>
      </c>
      <c r="AA476" s="62">
        <f t="shared" si="275"/>
        <v>303745.12</v>
      </c>
      <c r="AB476" s="62">
        <f t="shared" si="276"/>
        <v>303745.12</v>
      </c>
      <c r="AD476" s="96">
        <f t="shared" si="285"/>
        <v>255850</v>
      </c>
      <c r="AE476" s="96">
        <f t="shared" si="286"/>
        <v>282049.03999999998</v>
      </c>
      <c r="AF476" s="96">
        <f t="shared" si="279"/>
        <v>255850</v>
      </c>
      <c r="AG476" s="2" t="s">
        <v>328</v>
      </c>
    </row>
    <row r="477" spans="2:33" ht="28.5" customHeight="1">
      <c r="B477" s="59">
        <v>370</v>
      </c>
      <c r="C477" s="118" t="s">
        <v>213</v>
      </c>
      <c r="D477" s="119" t="s">
        <v>213</v>
      </c>
      <c r="E477" s="119" t="s">
        <v>213</v>
      </c>
      <c r="F477" s="119" t="s">
        <v>213</v>
      </c>
      <c r="G477" s="119" t="s">
        <v>213</v>
      </c>
      <c r="H477" s="119" t="s">
        <v>213</v>
      </c>
      <c r="I477" s="119" t="s">
        <v>213</v>
      </c>
      <c r="J477" s="120" t="s">
        <v>213</v>
      </c>
      <c r="K477" s="49" t="s">
        <v>7</v>
      </c>
      <c r="L477" s="49">
        <v>1</v>
      </c>
      <c r="M477" s="62">
        <v>198500</v>
      </c>
      <c r="N477" s="60">
        <f t="shared" si="282"/>
        <v>37715</v>
      </c>
      <c r="O477" s="60">
        <f t="shared" si="271"/>
        <v>236215</v>
      </c>
      <c r="P477" s="60">
        <f t="shared" si="272"/>
        <v>236215</v>
      </c>
      <c r="R477" s="49">
        <v>1</v>
      </c>
      <c r="S477" s="62">
        <v>222320</v>
      </c>
      <c r="T477" s="62">
        <f t="shared" si="283"/>
        <v>42240.800000000003</v>
      </c>
      <c r="U477" s="60">
        <f t="shared" si="273"/>
        <v>264560.8</v>
      </c>
      <c r="V477" s="60">
        <f t="shared" si="274"/>
        <v>264560.8</v>
      </c>
      <c r="X477" s="49">
        <v>1</v>
      </c>
      <c r="Y477" s="80">
        <v>235659</v>
      </c>
      <c r="Z477" s="80">
        <f t="shared" si="284"/>
        <v>44775.21</v>
      </c>
      <c r="AA477" s="62">
        <f t="shared" si="275"/>
        <v>280434.21000000002</v>
      </c>
      <c r="AB477" s="62">
        <f t="shared" si="276"/>
        <v>280434.21000000002</v>
      </c>
      <c r="AD477" s="96">
        <f t="shared" si="285"/>
        <v>236215</v>
      </c>
      <c r="AE477" s="96">
        <f t="shared" si="286"/>
        <v>260403.33666666667</v>
      </c>
      <c r="AF477" s="96">
        <f t="shared" si="279"/>
        <v>236215</v>
      </c>
      <c r="AG477" s="2" t="s">
        <v>328</v>
      </c>
    </row>
    <row r="478" spans="2:33" ht="28.5" customHeight="1">
      <c r="B478" s="59">
        <v>371</v>
      </c>
      <c r="C478" s="118" t="s">
        <v>219</v>
      </c>
      <c r="D478" s="119" t="s">
        <v>219</v>
      </c>
      <c r="E478" s="119" t="s">
        <v>219</v>
      </c>
      <c r="F478" s="119" t="s">
        <v>219</v>
      </c>
      <c r="G478" s="119" t="s">
        <v>219</v>
      </c>
      <c r="H478" s="119" t="s">
        <v>219</v>
      </c>
      <c r="I478" s="119" t="s">
        <v>219</v>
      </c>
      <c r="J478" s="120" t="s">
        <v>219</v>
      </c>
      <c r="K478" s="49" t="s">
        <v>7</v>
      </c>
      <c r="L478" s="49">
        <v>2</v>
      </c>
      <c r="M478" s="62">
        <v>810000</v>
      </c>
      <c r="N478" s="60">
        <f t="shared" si="282"/>
        <v>153900</v>
      </c>
      <c r="O478" s="60">
        <f t="shared" si="271"/>
        <v>963900</v>
      </c>
      <c r="P478" s="60">
        <f t="shared" si="272"/>
        <v>1927800</v>
      </c>
      <c r="R478" s="49">
        <v>2</v>
      </c>
      <c r="S478" s="62">
        <v>907200</v>
      </c>
      <c r="T478" s="62">
        <f t="shared" si="283"/>
        <v>172368</v>
      </c>
      <c r="U478" s="60">
        <f t="shared" si="273"/>
        <v>1079568</v>
      </c>
      <c r="V478" s="60">
        <f t="shared" si="274"/>
        <v>2159136</v>
      </c>
      <c r="X478" s="49">
        <v>2</v>
      </c>
      <c r="Y478" s="62">
        <v>961632</v>
      </c>
      <c r="Z478" s="62">
        <f t="shared" si="284"/>
        <v>182710.08000000002</v>
      </c>
      <c r="AA478" s="62">
        <f t="shared" si="275"/>
        <v>1144342.08</v>
      </c>
      <c r="AB478" s="62">
        <f t="shared" si="276"/>
        <v>2288684.16</v>
      </c>
      <c r="AD478" s="96">
        <f t="shared" si="285"/>
        <v>963900</v>
      </c>
      <c r="AE478" s="96">
        <f t="shared" si="286"/>
        <v>1062603.3600000001</v>
      </c>
      <c r="AF478" s="96">
        <f t="shared" si="279"/>
        <v>963900</v>
      </c>
      <c r="AG478" s="2" t="s">
        <v>328</v>
      </c>
    </row>
    <row r="479" spans="2:33" ht="28.5" customHeight="1">
      <c r="B479" s="59">
        <v>372</v>
      </c>
      <c r="C479" s="118" t="s">
        <v>205</v>
      </c>
      <c r="D479" s="119" t="s">
        <v>205</v>
      </c>
      <c r="E479" s="119" t="s">
        <v>205</v>
      </c>
      <c r="F479" s="119" t="s">
        <v>205</v>
      </c>
      <c r="G479" s="119" t="s">
        <v>205</v>
      </c>
      <c r="H479" s="119" t="s">
        <v>205</v>
      </c>
      <c r="I479" s="119" t="s">
        <v>205</v>
      </c>
      <c r="J479" s="120" t="s">
        <v>205</v>
      </c>
      <c r="K479" s="49" t="s">
        <v>7</v>
      </c>
      <c r="L479" s="49">
        <v>1</v>
      </c>
      <c r="M479" s="62">
        <v>258600</v>
      </c>
      <c r="N479" s="60">
        <f t="shared" si="282"/>
        <v>49134</v>
      </c>
      <c r="O479" s="60">
        <f t="shared" ref="O479:O531" si="287">+M479+N479</f>
        <v>307734</v>
      </c>
      <c r="P479" s="60">
        <f t="shared" si="272"/>
        <v>307734</v>
      </c>
      <c r="R479" s="49">
        <v>1</v>
      </c>
      <c r="S479" s="62">
        <v>289632</v>
      </c>
      <c r="T479" s="62">
        <f t="shared" si="283"/>
        <v>55030.080000000002</v>
      </c>
      <c r="U479" s="60">
        <f t="shared" si="273"/>
        <v>344662.08</v>
      </c>
      <c r="V479" s="60">
        <f t="shared" si="274"/>
        <v>344662.08</v>
      </c>
      <c r="X479" s="49">
        <v>1</v>
      </c>
      <c r="Y479" s="62">
        <v>307010</v>
      </c>
      <c r="Z479" s="62">
        <f t="shared" si="284"/>
        <v>58331.9</v>
      </c>
      <c r="AA479" s="62">
        <f t="shared" si="275"/>
        <v>365341.9</v>
      </c>
      <c r="AB479" s="62">
        <f t="shared" si="276"/>
        <v>365341.9</v>
      </c>
      <c r="AD479" s="96">
        <f t="shared" si="285"/>
        <v>307734</v>
      </c>
      <c r="AE479" s="96">
        <f t="shared" si="286"/>
        <v>339245.99333333335</v>
      </c>
      <c r="AF479" s="96">
        <f t="shared" si="279"/>
        <v>307734</v>
      </c>
      <c r="AG479" s="2" t="s">
        <v>328</v>
      </c>
    </row>
    <row r="480" spans="2:33" ht="28.5" customHeight="1">
      <c r="B480" s="59">
        <v>373</v>
      </c>
      <c r="C480" s="118" t="s">
        <v>206</v>
      </c>
      <c r="D480" s="119" t="s">
        <v>206</v>
      </c>
      <c r="E480" s="119" t="s">
        <v>206</v>
      </c>
      <c r="F480" s="119" t="s">
        <v>206</v>
      </c>
      <c r="G480" s="119" t="s">
        <v>206</v>
      </c>
      <c r="H480" s="119" t="s">
        <v>206</v>
      </c>
      <c r="I480" s="119" t="s">
        <v>206</v>
      </c>
      <c r="J480" s="120" t="s">
        <v>206</v>
      </c>
      <c r="K480" s="17" t="s">
        <v>27</v>
      </c>
      <c r="L480" s="49">
        <v>1</v>
      </c>
      <c r="M480" s="62">
        <v>258600</v>
      </c>
      <c r="N480" s="60">
        <f t="shared" si="282"/>
        <v>49134</v>
      </c>
      <c r="O480" s="60">
        <f t="shared" si="287"/>
        <v>307734</v>
      </c>
      <c r="P480" s="60">
        <f t="shared" ref="P480:P532" si="288">+O480*L480</f>
        <v>307734</v>
      </c>
      <c r="R480" s="49">
        <v>1</v>
      </c>
      <c r="S480" s="62">
        <v>289632</v>
      </c>
      <c r="T480" s="62">
        <f t="shared" si="283"/>
        <v>55030.080000000002</v>
      </c>
      <c r="U480" s="60">
        <f t="shared" ref="U480:U532" si="289">+S480+T480</f>
        <v>344662.08</v>
      </c>
      <c r="V480" s="60">
        <f t="shared" ref="V480:V532" si="290">+U480*R480</f>
        <v>344662.08</v>
      </c>
      <c r="X480" s="49">
        <v>1</v>
      </c>
      <c r="Y480" s="62">
        <v>307010</v>
      </c>
      <c r="Z480" s="62">
        <f t="shared" si="284"/>
        <v>58331.9</v>
      </c>
      <c r="AA480" s="62">
        <f t="shared" ref="AA480:AA532" si="291">+Y480+Z480</f>
        <v>365341.9</v>
      </c>
      <c r="AB480" s="62">
        <f t="shared" ref="AB480:AB532" si="292">+AA480*X480</f>
        <v>365341.9</v>
      </c>
      <c r="AD480" s="96">
        <f t="shared" si="285"/>
        <v>307734</v>
      </c>
      <c r="AE480" s="96">
        <f t="shared" si="286"/>
        <v>339245.99333333335</v>
      </c>
      <c r="AF480" s="96">
        <f t="shared" si="279"/>
        <v>307734</v>
      </c>
      <c r="AG480" s="2" t="s">
        <v>328</v>
      </c>
    </row>
    <row r="481" spans="2:33" ht="28.5" customHeight="1">
      <c r="B481" s="59">
        <v>374</v>
      </c>
      <c r="C481" s="118" t="s">
        <v>207</v>
      </c>
      <c r="D481" s="119" t="s">
        <v>207</v>
      </c>
      <c r="E481" s="119" t="s">
        <v>207</v>
      </c>
      <c r="F481" s="119" t="s">
        <v>207</v>
      </c>
      <c r="G481" s="119" t="s">
        <v>207</v>
      </c>
      <c r="H481" s="119" t="s">
        <v>207</v>
      </c>
      <c r="I481" s="119" t="s">
        <v>207</v>
      </c>
      <c r="J481" s="120" t="s">
        <v>207</v>
      </c>
      <c r="K481" s="49" t="s">
        <v>7</v>
      </c>
      <c r="L481" s="49">
        <v>1</v>
      </c>
      <c r="M481" s="62">
        <v>298500</v>
      </c>
      <c r="N481" s="60">
        <f t="shared" si="282"/>
        <v>56715</v>
      </c>
      <c r="O481" s="60">
        <f t="shared" si="287"/>
        <v>355215</v>
      </c>
      <c r="P481" s="60">
        <f t="shared" si="288"/>
        <v>355215</v>
      </c>
      <c r="R481" s="49">
        <v>1</v>
      </c>
      <c r="S481" s="62">
        <v>334320</v>
      </c>
      <c r="T481" s="62">
        <f t="shared" si="283"/>
        <v>63520.800000000003</v>
      </c>
      <c r="U481" s="60">
        <f t="shared" si="289"/>
        <v>397840.8</v>
      </c>
      <c r="V481" s="60">
        <f t="shared" si="290"/>
        <v>397840.8</v>
      </c>
      <c r="X481" s="49">
        <v>1</v>
      </c>
      <c r="Y481" s="62">
        <v>354379</v>
      </c>
      <c r="Z481" s="62">
        <f t="shared" si="284"/>
        <v>67332.009999999995</v>
      </c>
      <c r="AA481" s="62">
        <f t="shared" si="291"/>
        <v>421711.01</v>
      </c>
      <c r="AB481" s="62">
        <f t="shared" si="292"/>
        <v>421711.01</v>
      </c>
      <c r="AD481" s="96">
        <f t="shared" si="285"/>
        <v>355215</v>
      </c>
      <c r="AE481" s="96">
        <f t="shared" si="286"/>
        <v>391588.9366666667</v>
      </c>
      <c r="AF481" s="96">
        <f t="shared" si="279"/>
        <v>355215</v>
      </c>
      <c r="AG481" s="2" t="s">
        <v>328</v>
      </c>
    </row>
    <row r="482" spans="2:33" ht="28.5" customHeight="1">
      <c r="B482" s="59">
        <v>375</v>
      </c>
      <c r="C482" s="118" t="s">
        <v>208</v>
      </c>
      <c r="D482" s="119" t="s">
        <v>208</v>
      </c>
      <c r="E482" s="119" t="s">
        <v>208</v>
      </c>
      <c r="F482" s="119" t="s">
        <v>208</v>
      </c>
      <c r="G482" s="119" t="s">
        <v>208</v>
      </c>
      <c r="H482" s="119" t="s">
        <v>208</v>
      </c>
      <c r="I482" s="119" t="s">
        <v>208</v>
      </c>
      <c r="J482" s="120" t="s">
        <v>208</v>
      </c>
      <c r="K482" s="17" t="s">
        <v>12</v>
      </c>
      <c r="L482" s="49">
        <v>1</v>
      </c>
      <c r="M482" s="62">
        <v>259800</v>
      </c>
      <c r="N482" s="60">
        <f t="shared" si="282"/>
        <v>49362</v>
      </c>
      <c r="O482" s="60">
        <f t="shared" si="287"/>
        <v>309162</v>
      </c>
      <c r="P482" s="60">
        <f t="shared" si="288"/>
        <v>309162</v>
      </c>
      <c r="R482" s="49">
        <v>1</v>
      </c>
      <c r="S482" s="62">
        <v>290976</v>
      </c>
      <c r="T482" s="62">
        <f t="shared" si="283"/>
        <v>55285.440000000002</v>
      </c>
      <c r="U482" s="60">
        <f t="shared" si="289"/>
        <v>346261.44</v>
      </c>
      <c r="V482" s="60">
        <f t="shared" si="290"/>
        <v>346261.44</v>
      </c>
      <c r="X482" s="49">
        <v>1</v>
      </c>
      <c r="Y482" s="62">
        <v>308435</v>
      </c>
      <c r="Z482" s="62">
        <f t="shared" si="284"/>
        <v>58602.65</v>
      </c>
      <c r="AA482" s="62">
        <f t="shared" si="291"/>
        <v>367037.65</v>
      </c>
      <c r="AB482" s="62">
        <f t="shared" si="292"/>
        <v>367037.65</v>
      </c>
      <c r="AD482" s="96">
        <f t="shared" si="285"/>
        <v>309162</v>
      </c>
      <c r="AE482" s="96">
        <f t="shared" si="286"/>
        <v>340820.36333333334</v>
      </c>
      <c r="AF482" s="96">
        <f t="shared" si="279"/>
        <v>309162</v>
      </c>
      <c r="AG482" s="2" t="s">
        <v>328</v>
      </c>
    </row>
    <row r="483" spans="2:33" ht="28.5" customHeight="1">
      <c r="B483" s="59">
        <v>376</v>
      </c>
      <c r="C483" s="118" t="s">
        <v>209</v>
      </c>
      <c r="D483" s="119" t="s">
        <v>209</v>
      </c>
      <c r="E483" s="119" t="s">
        <v>209</v>
      </c>
      <c r="F483" s="119" t="s">
        <v>209</v>
      </c>
      <c r="G483" s="119" t="s">
        <v>209</v>
      </c>
      <c r="H483" s="119" t="s">
        <v>209</v>
      </c>
      <c r="I483" s="119" t="s">
        <v>209</v>
      </c>
      <c r="J483" s="120" t="s">
        <v>209</v>
      </c>
      <c r="K483" s="17" t="s">
        <v>12</v>
      </c>
      <c r="L483" s="49">
        <v>1</v>
      </c>
      <c r="M483" s="62">
        <v>198500</v>
      </c>
      <c r="N483" s="60">
        <f t="shared" si="282"/>
        <v>37715</v>
      </c>
      <c r="O483" s="60">
        <f t="shared" si="287"/>
        <v>236215</v>
      </c>
      <c r="P483" s="60">
        <f t="shared" si="288"/>
        <v>236215</v>
      </c>
      <c r="R483" s="49">
        <v>1</v>
      </c>
      <c r="S483" s="62">
        <v>222320</v>
      </c>
      <c r="T483" s="62">
        <f t="shared" si="283"/>
        <v>42240.800000000003</v>
      </c>
      <c r="U483" s="60">
        <f t="shared" si="289"/>
        <v>264560.8</v>
      </c>
      <c r="V483" s="60">
        <f t="shared" si="290"/>
        <v>264560.8</v>
      </c>
      <c r="X483" s="49">
        <v>1</v>
      </c>
      <c r="Y483" s="62">
        <v>235659</v>
      </c>
      <c r="Z483" s="62">
        <f t="shared" si="284"/>
        <v>44775.21</v>
      </c>
      <c r="AA483" s="62">
        <f t="shared" si="291"/>
        <v>280434.21000000002</v>
      </c>
      <c r="AB483" s="62">
        <f t="shared" si="292"/>
        <v>280434.21000000002</v>
      </c>
      <c r="AD483" s="96">
        <f t="shared" si="285"/>
        <v>236215</v>
      </c>
      <c r="AE483" s="96">
        <f t="shared" si="286"/>
        <v>260403.33666666667</v>
      </c>
      <c r="AF483" s="96">
        <f t="shared" ref="AF483:AF533" si="293">+AD483</f>
        <v>236215</v>
      </c>
      <c r="AG483" s="2" t="s">
        <v>328</v>
      </c>
    </row>
    <row r="484" spans="2:33" ht="28.5" customHeight="1">
      <c r="B484" s="59">
        <v>377</v>
      </c>
      <c r="C484" s="118" t="s">
        <v>210</v>
      </c>
      <c r="D484" s="119" t="s">
        <v>210</v>
      </c>
      <c r="E484" s="119" t="s">
        <v>210</v>
      </c>
      <c r="F484" s="119" t="s">
        <v>210</v>
      </c>
      <c r="G484" s="119" t="s">
        <v>210</v>
      </c>
      <c r="H484" s="119" t="s">
        <v>210</v>
      </c>
      <c r="I484" s="119" t="s">
        <v>210</v>
      </c>
      <c r="J484" s="120" t="s">
        <v>210</v>
      </c>
      <c r="K484" s="49" t="s">
        <v>7</v>
      </c>
      <c r="L484" s="49">
        <v>1</v>
      </c>
      <c r="M484" s="62">
        <v>215600</v>
      </c>
      <c r="N484" s="60">
        <f t="shared" si="282"/>
        <v>40964</v>
      </c>
      <c r="O484" s="60">
        <f t="shared" si="287"/>
        <v>256564</v>
      </c>
      <c r="P484" s="60">
        <f t="shared" si="288"/>
        <v>256564</v>
      </c>
      <c r="R484" s="49">
        <v>1</v>
      </c>
      <c r="S484" s="62">
        <v>241472</v>
      </c>
      <c r="T484" s="62">
        <f t="shared" si="283"/>
        <v>45879.68</v>
      </c>
      <c r="U484" s="60">
        <f t="shared" si="289"/>
        <v>287351.67999999999</v>
      </c>
      <c r="V484" s="60">
        <f t="shared" si="290"/>
        <v>287351.67999999999</v>
      </c>
      <c r="X484" s="49">
        <v>1</v>
      </c>
      <c r="Y484" s="62">
        <v>255960</v>
      </c>
      <c r="Z484" s="62">
        <f t="shared" si="284"/>
        <v>48632.4</v>
      </c>
      <c r="AA484" s="62">
        <f t="shared" si="291"/>
        <v>304592.40000000002</v>
      </c>
      <c r="AB484" s="62">
        <f t="shared" si="292"/>
        <v>304592.40000000002</v>
      </c>
      <c r="AD484" s="96">
        <f t="shared" si="285"/>
        <v>256564</v>
      </c>
      <c r="AE484" s="96">
        <f t="shared" si="286"/>
        <v>282836.02666666667</v>
      </c>
      <c r="AF484" s="96">
        <f t="shared" si="293"/>
        <v>256564</v>
      </c>
      <c r="AG484" s="2" t="s">
        <v>328</v>
      </c>
    </row>
    <row r="485" spans="2:33" ht="83.25" customHeight="1">
      <c r="B485" s="38"/>
      <c r="C485" s="134" t="s">
        <v>312</v>
      </c>
      <c r="D485" s="134"/>
      <c r="E485" s="134"/>
      <c r="F485" s="134"/>
      <c r="G485" s="134"/>
      <c r="H485" s="134"/>
      <c r="I485" s="134"/>
      <c r="J485" s="134"/>
      <c r="K485" s="134"/>
      <c r="L485" s="134"/>
      <c r="M485" s="24"/>
      <c r="N485" s="24"/>
      <c r="O485" s="60">
        <f t="shared" si="287"/>
        <v>0</v>
      </c>
      <c r="P485" s="24"/>
      <c r="R485" s="83"/>
      <c r="S485" s="24"/>
      <c r="T485" s="24"/>
      <c r="U485" s="24"/>
      <c r="V485" s="24"/>
      <c r="X485" s="93"/>
      <c r="Y485" s="30"/>
      <c r="Z485" s="30"/>
      <c r="AA485" s="30"/>
      <c r="AB485" s="30"/>
      <c r="AD485" s="96"/>
      <c r="AE485" s="96"/>
      <c r="AF485" s="96"/>
    </row>
    <row r="486" spans="2:33" ht="28.5" customHeight="1">
      <c r="B486" s="59">
        <v>378</v>
      </c>
      <c r="C486" s="118" t="s">
        <v>219</v>
      </c>
      <c r="D486" s="119" t="s">
        <v>219</v>
      </c>
      <c r="E486" s="119" t="s">
        <v>219</v>
      </c>
      <c r="F486" s="119" t="s">
        <v>219</v>
      </c>
      <c r="G486" s="119" t="s">
        <v>219</v>
      </c>
      <c r="H486" s="119" t="s">
        <v>219</v>
      </c>
      <c r="I486" s="119" t="s">
        <v>219</v>
      </c>
      <c r="J486" s="120" t="s">
        <v>219</v>
      </c>
      <c r="K486" s="17" t="s">
        <v>40</v>
      </c>
      <c r="L486" s="17">
        <v>2</v>
      </c>
      <c r="M486" s="62">
        <v>810000</v>
      </c>
      <c r="N486" s="60">
        <f t="shared" ref="N486:N494" si="294">+M486*19%</f>
        <v>153900</v>
      </c>
      <c r="O486" s="60">
        <f t="shared" si="287"/>
        <v>963900</v>
      </c>
      <c r="P486" s="60">
        <f t="shared" si="288"/>
        <v>1927800</v>
      </c>
      <c r="R486" s="17">
        <v>2</v>
      </c>
      <c r="S486" s="80">
        <v>907200</v>
      </c>
      <c r="T486" s="80">
        <f t="shared" ref="T486:T494" si="295">+S486*19%</f>
        <v>172368</v>
      </c>
      <c r="U486" s="60">
        <f t="shared" si="289"/>
        <v>1079568</v>
      </c>
      <c r="V486" s="60">
        <f t="shared" si="290"/>
        <v>2159136</v>
      </c>
      <c r="X486" s="17">
        <v>2</v>
      </c>
      <c r="Y486" s="62">
        <v>961632</v>
      </c>
      <c r="Z486" s="62">
        <f t="shared" ref="Z486:Z494" si="296">+Y486*19%</f>
        <v>182710.08000000002</v>
      </c>
      <c r="AA486" s="62">
        <f t="shared" si="291"/>
        <v>1144342.08</v>
      </c>
      <c r="AB486" s="62">
        <f t="shared" si="292"/>
        <v>2288684.16</v>
      </c>
      <c r="AD486" s="96">
        <f t="shared" ref="AD486:AD494" si="297">MIN(O486,U486,AA486)</f>
        <v>963900</v>
      </c>
      <c r="AE486" s="96">
        <f t="shared" ref="AE486:AE494" si="298">AVERAGE(O486,U486,AA486)</f>
        <v>1062603.3600000001</v>
      </c>
      <c r="AF486" s="96">
        <f t="shared" si="293"/>
        <v>963900</v>
      </c>
      <c r="AG486" s="2" t="s">
        <v>328</v>
      </c>
    </row>
    <row r="487" spans="2:33" ht="28.5" customHeight="1">
      <c r="B487" s="59">
        <v>379</v>
      </c>
      <c r="C487" s="118" t="s">
        <v>205</v>
      </c>
      <c r="D487" s="119" t="s">
        <v>205</v>
      </c>
      <c r="E487" s="119" t="s">
        <v>205</v>
      </c>
      <c r="F487" s="119" t="s">
        <v>205</v>
      </c>
      <c r="G487" s="119" t="s">
        <v>205</v>
      </c>
      <c r="H487" s="119" t="s">
        <v>205</v>
      </c>
      <c r="I487" s="119" t="s">
        <v>205</v>
      </c>
      <c r="J487" s="120" t="s">
        <v>205</v>
      </c>
      <c r="K487" s="17" t="s">
        <v>12</v>
      </c>
      <c r="L487" s="17">
        <v>1</v>
      </c>
      <c r="M487" s="62">
        <v>258600</v>
      </c>
      <c r="N487" s="60">
        <f t="shared" si="294"/>
        <v>49134</v>
      </c>
      <c r="O487" s="60">
        <f t="shared" si="287"/>
        <v>307734</v>
      </c>
      <c r="P487" s="60">
        <f t="shared" si="288"/>
        <v>307734</v>
      </c>
      <c r="R487" s="17">
        <v>1</v>
      </c>
      <c r="S487" s="80">
        <v>289632</v>
      </c>
      <c r="T487" s="80">
        <f t="shared" si="295"/>
        <v>55030.080000000002</v>
      </c>
      <c r="U487" s="60">
        <f t="shared" si="289"/>
        <v>344662.08</v>
      </c>
      <c r="V487" s="60">
        <f t="shared" si="290"/>
        <v>344662.08</v>
      </c>
      <c r="X487" s="17">
        <v>1</v>
      </c>
      <c r="Y487" s="62">
        <v>307010</v>
      </c>
      <c r="Z487" s="62">
        <f t="shared" si="296"/>
        <v>58331.9</v>
      </c>
      <c r="AA487" s="62">
        <f t="shared" si="291"/>
        <v>365341.9</v>
      </c>
      <c r="AB487" s="62">
        <f t="shared" si="292"/>
        <v>365341.9</v>
      </c>
      <c r="AD487" s="96">
        <f t="shared" si="297"/>
        <v>307734</v>
      </c>
      <c r="AE487" s="96">
        <f t="shared" si="298"/>
        <v>339245.99333333335</v>
      </c>
      <c r="AF487" s="96">
        <f t="shared" si="293"/>
        <v>307734</v>
      </c>
      <c r="AG487" s="2" t="s">
        <v>328</v>
      </c>
    </row>
    <row r="488" spans="2:33" ht="28.5" customHeight="1">
      <c r="B488" s="59">
        <v>380</v>
      </c>
      <c r="C488" s="118" t="s">
        <v>206</v>
      </c>
      <c r="D488" s="119" t="s">
        <v>206</v>
      </c>
      <c r="E488" s="119" t="s">
        <v>206</v>
      </c>
      <c r="F488" s="119" t="s">
        <v>206</v>
      </c>
      <c r="G488" s="119" t="s">
        <v>206</v>
      </c>
      <c r="H488" s="119" t="s">
        <v>206</v>
      </c>
      <c r="I488" s="119" t="s">
        <v>206</v>
      </c>
      <c r="J488" s="120" t="s">
        <v>206</v>
      </c>
      <c r="K488" s="17" t="s">
        <v>12</v>
      </c>
      <c r="L488" s="17">
        <v>1</v>
      </c>
      <c r="M488" s="62">
        <v>258600</v>
      </c>
      <c r="N488" s="60">
        <f t="shared" si="294"/>
        <v>49134</v>
      </c>
      <c r="O488" s="60">
        <f t="shared" si="287"/>
        <v>307734</v>
      </c>
      <c r="P488" s="60">
        <f t="shared" si="288"/>
        <v>307734</v>
      </c>
      <c r="R488" s="17">
        <v>1</v>
      </c>
      <c r="S488" s="80">
        <v>289632</v>
      </c>
      <c r="T488" s="80">
        <f t="shared" si="295"/>
        <v>55030.080000000002</v>
      </c>
      <c r="U488" s="60">
        <f t="shared" si="289"/>
        <v>344662.08</v>
      </c>
      <c r="V488" s="60">
        <f t="shared" si="290"/>
        <v>344662.08</v>
      </c>
      <c r="X488" s="17">
        <v>1</v>
      </c>
      <c r="Y488" s="62">
        <v>307010</v>
      </c>
      <c r="Z488" s="62">
        <f t="shared" si="296"/>
        <v>58331.9</v>
      </c>
      <c r="AA488" s="62">
        <f t="shared" si="291"/>
        <v>365341.9</v>
      </c>
      <c r="AB488" s="62">
        <f t="shared" si="292"/>
        <v>365341.9</v>
      </c>
      <c r="AD488" s="96">
        <f t="shared" si="297"/>
        <v>307734</v>
      </c>
      <c r="AE488" s="96">
        <f t="shared" si="298"/>
        <v>339245.99333333335</v>
      </c>
      <c r="AF488" s="96">
        <f t="shared" si="293"/>
        <v>307734</v>
      </c>
      <c r="AG488" s="2" t="s">
        <v>328</v>
      </c>
    </row>
    <row r="489" spans="2:33" ht="28.5" customHeight="1">
      <c r="B489" s="59">
        <v>381</v>
      </c>
      <c r="C489" s="118" t="s">
        <v>207</v>
      </c>
      <c r="D489" s="119" t="s">
        <v>207</v>
      </c>
      <c r="E489" s="119" t="s">
        <v>207</v>
      </c>
      <c r="F489" s="119" t="s">
        <v>207</v>
      </c>
      <c r="G489" s="119" t="s">
        <v>207</v>
      </c>
      <c r="H489" s="119" t="s">
        <v>207</v>
      </c>
      <c r="I489" s="119" t="s">
        <v>207</v>
      </c>
      <c r="J489" s="120" t="s">
        <v>207</v>
      </c>
      <c r="K489" s="17" t="s">
        <v>15</v>
      </c>
      <c r="L489" s="17">
        <v>1</v>
      </c>
      <c r="M489" s="62">
        <v>298500</v>
      </c>
      <c r="N489" s="60">
        <f t="shared" si="294"/>
        <v>56715</v>
      </c>
      <c r="O489" s="60">
        <f t="shared" si="287"/>
        <v>355215</v>
      </c>
      <c r="P489" s="60">
        <f t="shared" si="288"/>
        <v>355215</v>
      </c>
      <c r="R489" s="17">
        <v>1</v>
      </c>
      <c r="S489" s="80">
        <v>334320</v>
      </c>
      <c r="T489" s="80">
        <f t="shared" si="295"/>
        <v>63520.800000000003</v>
      </c>
      <c r="U489" s="60">
        <f t="shared" si="289"/>
        <v>397840.8</v>
      </c>
      <c r="V489" s="60">
        <f t="shared" si="290"/>
        <v>397840.8</v>
      </c>
      <c r="X489" s="17">
        <v>1</v>
      </c>
      <c r="Y489" s="62">
        <v>354379</v>
      </c>
      <c r="Z489" s="62">
        <f t="shared" si="296"/>
        <v>67332.009999999995</v>
      </c>
      <c r="AA489" s="62">
        <f t="shared" si="291"/>
        <v>421711.01</v>
      </c>
      <c r="AB489" s="62">
        <f t="shared" si="292"/>
        <v>421711.01</v>
      </c>
      <c r="AD489" s="96">
        <f t="shared" si="297"/>
        <v>355215</v>
      </c>
      <c r="AE489" s="96">
        <f t="shared" si="298"/>
        <v>391588.9366666667</v>
      </c>
      <c r="AF489" s="96">
        <f t="shared" si="293"/>
        <v>355215</v>
      </c>
      <c r="AG489" s="2" t="s">
        <v>328</v>
      </c>
    </row>
    <row r="490" spans="2:33" ht="28.5" customHeight="1">
      <c r="B490" s="59">
        <v>382</v>
      </c>
      <c r="C490" s="118" t="s">
        <v>208</v>
      </c>
      <c r="D490" s="119" t="s">
        <v>208</v>
      </c>
      <c r="E490" s="119" t="s">
        <v>208</v>
      </c>
      <c r="F490" s="119" t="s">
        <v>208</v>
      </c>
      <c r="G490" s="119" t="s">
        <v>208</v>
      </c>
      <c r="H490" s="119" t="s">
        <v>208</v>
      </c>
      <c r="I490" s="119" t="s">
        <v>208</v>
      </c>
      <c r="J490" s="120" t="s">
        <v>208</v>
      </c>
      <c r="K490" s="17" t="s">
        <v>27</v>
      </c>
      <c r="L490" s="17">
        <v>1</v>
      </c>
      <c r="M490" s="62">
        <v>259800</v>
      </c>
      <c r="N490" s="60">
        <f t="shared" si="294"/>
        <v>49362</v>
      </c>
      <c r="O490" s="60">
        <f t="shared" si="287"/>
        <v>309162</v>
      </c>
      <c r="P490" s="60">
        <f t="shared" si="288"/>
        <v>309162</v>
      </c>
      <c r="R490" s="17">
        <v>1</v>
      </c>
      <c r="S490" s="80">
        <v>290976</v>
      </c>
      <c r="T490" s="80">
        <f t="shared" si="295"/>
        <v>55285.440000000002</v>
      </c>
      <c r="U490" s="60">
        <f t="shared" si="289"/>
        <v>346261.44</v>
      </c>
      <c r="V490" s="60">
        <f t="shared" si="290"/>
        <v>346261.44</v>
      </c>
      <c r="X490" s="17">
        <v>1</v>
      </c>
      <c r="Y490" s="62">
        <v>308435</v>
      </c>
      <c r="Z490" s="62">
        <f t="shared" si="296"/>
        <v>58602.65</v>
      </c>
      <c r="AA490" s="62">
        <f t="shared" si="291"/>
        <v>367037.65</v>
      </c>
      <c r="AB490" s="62">
        <f t="shared" si="292"/>
        <v>367037.65</v>
      </c>
      <c r="AD490" s="96">
        <f t="shared" si="297"/>
        <v>309162</v>
      </c>
      <c r="AE490" s="96">
        <f t="shared" si="298"/>
        <v>340820.36333333334</v>
      </c>
      <c r="AF490" s="96">
        <f t="shared" si="293"/>
        <v>309162</v>
      </c>
      <c r="AG490" s="2" t="s">
        <v>328</v>
      </c>
    </row>
    <row r="491" spans="2:33" ht="28.5" customHeight="1">
      <c r="B491" s="57">
        <v>383</v>
      </c>
      <c r="C491" s="118" t="s">
        <v>209</v>
      </c>
      <c r="D491" s="119" t="s">
        <v>209</v>
      </c>
      <c r="E491" s="119" t="s">
        <v>209</v>
      </c>
      <c r="F491" s="119" t="s">
        <v>209</v>
      </c>
      <c r="G491" s="119" t="s">
        <v>209</v>
      </c>
      <c r="H491" s="119" t="s">
        <v>209</v>
      </c>
      <c r="I491" s="119" t="s">
        <v>209</v>
      </c>
      <c r="J491" s="120" t="s">
        <v>209</v>
      </c>
      <c r="K491" s="17" t="s">
        <v>12</v>
      </c>
      <c r="L491" s="17">
        <v>1</v>
      </c>
      <c r="M491" s="62">
        <v>198500</v>
      </c>
      <c r="N491" s="60">
        <f t="shared" si="294"/>
        <v>37715</v>
      </c>
      <c r="O491" s="60">
        <f t="shared" si="287"/>
        <v>236215</v>
      </c>
      <c r="P491" s="60">
        <f t="shared" si="288"/>
        <v>236215</v>
      </c>
      <c r="R491" s="17">
        <v>1</v>
      </c>
      <c r="S491" s="80">
        <v>222320</v>
      </c>
      <c r="T491" s="80">
        <f t="shared" si="295"/>
        <v>42240.800000000003</v>
      </c>
      <c r="U491" s="60">
        <f t="shared" si="289"/>
        <v>264560.8</v>
      </c>
      <c r="V491" s="60">
        <f t="shared" si="290"/>
        <v>264560.8</v>
      </c>
      <c r="X491" s="17">
        <v>1</v>
      </c>
      <c r="Y491" s="62">
        <v>235659</v>
      </c>
      <c r="Z491" s="62">
        <f t="shared" si="296"/>
        <v>44775.21</v>
      </c>
      <c r="AA491" s="62">
        <f t="shared" si="291"/>
        <v>280434.21000000002</v>
      </c>
      <c r="AB491" s="62">
        <f t="shared" si="292"/>
        <v>280434.21000000002</v>
      </c>
      <c r="AD491" s="96">
        <f t="shared" si="297"/>
        <v>236215</v>
      </c>
      <c r="AE491" s="96">
        <f t="shared" si="298"/>
        <v>260403.33666666667</v>
      </c>
      <c r="AF491" s="96">
        <f t="shared" si="293"/>
        <v>236215</v>
      </c>
      <c r="AG491" s="2" t="s">
        <v>328</v>
      </c>
    </row>
    <row r="492" spans="2:33" ht="28.5" customHeight="1">
      <c r="B492" s="59">
        <v>384</v>
      </c>
      <c r="C492" s="118" t="s">
        <v>210</v>
      </c>
      <c r="D492" s="119" t="s">
        <v>210</v>
      </c>
      <c r="E492" s="119" t="s">
        <v>210</v>
      </c>
      <c r="F492" s="119" t="s">
        <v>210</v>
      </c>
      <c r="G492" s="119" t="s">
        <v>210</v>
      </c>
      <c r="H492" s="119" t="s">
        <v>210</v>
      </c>
      <c r="I492" s="119" t="s">
        <v>210</v>
      </c>
      <c r="J492" s="120" t="s">
        <v>210</v>
      </c>
      <c r="K492" s="19" t="s">
        <v>12</v>
      </c>
      <c r="L492" s="19">
        <v>1</v>
      </c>
      <c r="M492" s="62">
        <v>215600</v>
      </c>
      <c r="N492" s="60">
        <f t="shared" si="294"/>
        <v>40964</v>
      </c>
      <c r="O492" s="60">
        <f t="shared" si="287"/>
        <v>256564</v>
      </c>
      <c r="P492" s="60">
        <f t="shared" si="288"/>
        <v>256564</v>
      </c>
      <c r="R492" s="19">
        <v>1</v>
      </c>
      <c r="S492" s="80">
        <v>241472</v>
      </c>
      <c r="T492" s="80">
        <f t="shared" si="295"/>
        <v>45879.68</v>
      </c>
      <c r="U492" s="60">
        <f t="shared" si="289"/>
        <v>287351.67999999999</v>
      </c>
      <c r="V492" s="60">
        <f t="shared" si="290"/>
        <v>287351.67999999999</v>
      </c>
      <c r="X492" s="19">
        <v>1</v>
      </c>
      <c r="Y492" s="62">
        <v>255960</v>
      </c>
      <c r="Z492" s="62">
        <f t="shared" si="296"/>
        <v>48632.4</v>
      </c>
      <c r="AA492" s="62">
        <f t="shared" si="291"/>
        <v>304592.40000000002</v>
      </c>
      <c r="AB492" s="62">
        <f t="shared" si="292"/>
        <v>304592.40000000002</v>
      </c>
      <c r="AD492" s="96">
        <f t="shared" si="297"/>
        <v>256564</v>
      </c>
      <c r="AE492" s="96">
        <f t="shared" si="298"/>
        <v>282836.02666666667</v>
      </c>
      <c r="AF492" s="96">
        <f t="shared" si="293"/>
        <v>256564</v>
      </c>
      <c r="AG492" s="2" t="s">
        <v>328</v>
      </c>
    </row>
    <row r="493" spans="2:33" ht="28.5" customHeight="1">
      <c r="B493" s="59">
        <v>385</v>
      </c>
      <c r="C493" s="118" t="s">
        <v>37</v>
      </c>
      <c r="D493" s="119" t="s">
        <v>37</v>
      </c>
      <c r="E493" s="119" t="s">
        <v>37</v>
      </c>
      <c r="F493" s="119" t="s">
        <v>37</v>
      </c>
      <c r="G493" s="119" t="s">
        <v>37</v>
      </c>
      <c r="H493" s="119" t="s">
        <v>37</v>
      </c>
      <c r="I493" s="119" t="s">
        <v>37</v>
      </c>
      <c r="J493" s="120" t="s">
        <v>37</v>
      </c>
      <c r="K493" s="17" t="s">
        <v>15</v>
      </c>
      <c r="L493" s="17">
        <v>2</v>
      </c>
      <c r="M493" s="67">
        <v>830000</v>
      </c>
      <c r="N493" s="60">
        <f t="shared" si="294"/>
        <v>157700</v>
      </c>
      <c r="O493" s="60">
        <f t="shared" si="287"/>
        <v>987700</v>
      </c>
      <c r="P493" s="60">
        <f t="shared" si="288"/>
        <v>1975400</v>
      </c>
      <c r="R493" s="17">
        <v>2</v>
      </c>
      <c r="S493" s="84">
        <v>929600</v>
      </c>
      <c r="T493" s="85">
        <f t="shared" si="295"/>
        <v>176624</v>
      </c>
      <c r="U493" s="60">
        <f t="shared" si="289"/>
        <v>1106224</v>
      </c>
      <c r="V493" s="60">
        <f t="shared" si="290"/>
        <v>2212448</v>
      </c>
      <c r="X493" s="17">
        <v>2</v>
      </c>
      <c r="Y493" s="84">
        <v>985376</v>
      </c>
      <c r="Z493" s="80">
        <f t="shared" si="296"/>
        <v>187221.44</v>
      </c>
      <c r="AA493" s="62">
        <f t="shared" si="291"/>
        <v>1172597.44</v>
      </c>
      <c r="AB493" s="62">
        <f t="shared" si="292"/>
        <v>2345194.88</v>
      </c>
      <c r="AD493" s="96">
        <f t="shared" si="297"/>
        <v>987700</v>
      </c>
      <c r="AE493" s="96">
        <f t="shared" si="298"/>
        <v>1088840.48</v>
      </c>
      <c r="AF493" s="96">
        <f t="shared" si="293"/>
        <v>987700</v>
      </c>
      <c r="AG493" s="2" t="s">
        <v>328</v>
      </c>
    </row>
    <row r="494" spans="2:33" ht="28.5" customHeight="1">
      <c r="B494" s="59">
        <v>386</v>
      </c>
      <c r="C494" s="118" t="s">
        <v>38</v>
      </c>
      <c r="D494" s="119" t="s">
        <v>38</v>
      </c>
      <c r="E494" s="119" t="s">
        <v>38</v>
      </c>
      <c r="F494" s="119" t="s">
        <v>38</v>
      </c>
      <c r="G494" s="119" t="s">
        <v>38</v>
      </c>
      <c r="H494" s="119" t="s">
        <v>38</v>
      </c>
      <c r="I494" s="119" t="s">
        <v>38</v>
      </c>
      <c r="J494" s="120" t="s">
        <v>38</v>
      </c>
      <c r="K494" s="17" t="s">
        <v>15</v>
      </c>
      <c r="L494" s="17">
        <v>1</v>
      </c>
      <c r="M494" s="67">
        <v>298500</v>
      </c>
      <c r="N494" s="60">
        <f t="shared" si="294"/>
        <v>56715</v>
      </c>
      <c r="O494" s="60">
        <f t="shared" si="287"/>
        <v>355215</v>
      </c>
      <c r="P494" s="60">
        <f t="shared" si="288"/>
        <v>355215</v>
      </c>
      <c r="R494" s="17">
        <v>1</v>
      </c>
      <c r="S494" s="84">
        <v>334320</v>
      </c>
      <c r="T494" s="85">
        <f t="shared" si="295"/>
        <v>63520.800000000003</v>
      </c>
      <c r="U494" s="60">
        <f t="shared" si="289"/>
        <v>397840.8</v>
      </c>
      <c r="V494" s="60">
        <f t="shared" si="290"/>
        <v>397840.8</v>
      </c>
      <c r="X494" s="17">
        <v>1</v>
      </c>
      <c r="Y494" s="84">
        <v>354379</v>
      </c>
      <c r="Z494" s="80">
        <f t="shared" si="296"/>
        <v>67332.009999999995</v>
      </c>
      <c r="AA494" s="62">
        <f t="shared" si="291"/>
        <v>421711.01</v>
      </c>
      <c r="AB494" s="62">
        <f t="shared" si="292"/>
        <v>421711.01</v>
      </c>
      <c r="AD494" s="96">
        <f t="shared" si="297"/>
        <v>355215</v>
      </c>
      <c r="AE494" s="96">
        <f t="shared" si="298"/>
        <v>391588.9366666667</v>
      </c>
      <c r="AF494" s="96">
        <f t="shared" si="293"/>
        <v>355215</v>
      </c>
      <c r="AG494" s="2" t="s">
        <v>328</v>
      </c>
    </row>
    <row r="495" spans="2:33" ht="74.25" customHeight="1">
      <c r="B495" s="38"/>
      <c r="C495" s="128" t="s">
        <v>214</v>
      </c>
      <c r="D495" s="129"/>
      <c r="E495" s="129"/>
      <c r="F495" s="129"/>
      <c r="G495" s="129"/>
      <c r="H495" s="129"/>
      <c r="I495" s="129"/>
      <c r="J495" s="129"/>
      <c r="K495" s="129"/>
      <c r="L495" s="130"/>
      <c r="M495" s="24"/>
      <c r="N495" s="24"/>
      <c r="O495" s="60">
        <f t="shared" si="287"/>
        <v>0</v>
      </c>
      <c r="P495" s="24"/>
      <c r="R495" s="86"/>
      <c r="S495" s="24"/>
      <c r="T495" s="24"/>
      <c r="U495" s="24"/>
      <c r="V495" s="24"/>
      <c r="X495" s="94"/>
      <c r="Y495" s="30"/>
      <c r="Z495" s="30"/>
      <c r="AA495" s="30"/>
      <c r="AB495" s="30"/>
      <c r="AD495" s="96"/>
      <c r="AE495" s="96"/>
      <c r="AF495" s="96"/>
    </row>
    <row r="496" spans="2:33" ht="28.5" customHeight="1">
      <c r="B496" s="59">
        <v>387</v>
      </c>
      <c r="C496" s="118" t="s">
        <v>215</v>
      </c>
      <c r="D496" s="119" t="s">
        <v>215</v>
      </c>
      <c r="E496" s="119" t="s">
        <v>215</v>
      </c>
      <c r="F496" s="119" t="s">
        <v>215</v>
      </c>
      <c r="G496" s="119" t="s">
        <v>215</v>
      </c>
      <c r="H496" s="119" t="s">
        <v>215</v>
      </c>
      <c r="I496" s="119" t="s">
        <v>215</v>
      </c>
      <c r="J496" s="120" t="s">
        <v>215</v>
      </c>
      <c r="K496" s="19" t="s">
        <v>116</v>
      </c>
      <c r="L496" s="19">
        <v>1</v>
      </c>
      <c r="M496" s="62">
        <v>680000</v>
      </c>
      <c r="N496" s="60">
        <f t="shared" ref="N496:N497" si="299">+M496*19%</f>
        <v>129200</v>
      </c>
      <c r="O496" s="60">
        <f t="shared" si="287"/>
        <v>809200</v>
      </c>
      <c r="P496" s="60">
        <f t="shared" si="288"/>
        <v>809200</v>
      </c>
      <c r="R496" s="19">
        <v>1</v>
      </c>
      <c r="S496" s="62">
        <v>761600</v>
      </c>
      <c r="T496" s="60">
        <f t="shared" ref="T496:T497" si="300">+S496*19%</f>
        <v>144704</v>
      </c>
      <c r="U496" s="60">
        <f t="shared" si="289"/>
        <v>906304</v>
      </c>
      <c r="V496" s="60">
        <f t="shared" si="290"/>
        <v>906304</v>
      </c>
      <c r="X496" s="19">
        <v>1</v>
      </c>
      <c r="Y496" s="80">
        <v>807296</v>
      </c>
      <c r="Z496" s="80">
        <f t="shared" ref="Z496:Z497" si="301">+Y496*19%</f>
        <v>153386.23999999999</v>
      </c>
      <c r="AA496" s="62">
        <f t="shared" si="291"/>
        <v>960682.24</v>
      </c>
      <c r="AB496" s="62">
        <f t="shared" si="292"/>
        <v>960682.24</v>
      </c>
      <c r="AD496" s="96">
        <f>MIN(O496,U496,AA496)</f>
        <v>809200</v>
      </c>
      <c r="AE496" s="96">
        <f>AVERAGE(O496,U496,AA496)</f>
        <v>892062.08000000007</v>
      </c>
      <c r="AF496" s="96">
        <f t="shared" si="293"/>
        <v>809200</v>
      </c>
      <c r="AG496" s="2" t="s">
        <v>328</v>
      </c>
    </row>
    <row r="497" spans="2:33" ht="28.5" customHeight="1">
      <c r="B497" s="59">
        <v>388</v>
      </c>
      <c r="C497" s="118" t="s">
        <v>216</v>
      </c>
      <c r="D497" s="119" t="s">
        <v>216</v>
      </c>
      <c r="E497" s="119" t="s">
        <v>216</v>
      </c>
      <c r="F497" s="119" t="s">
        <v>216</v>
      </c>
      <c r="G497" s="119" t="s">
        <v>216</v>
      </c>
      <c r="H497" s="119" t="s">
        <v>216</v>
      </c>
      <c r="I497" s="119" t="s">
        <v>216</v>
      </c>
      <c r="J497" s="120" t="s">
        <v>216</v>
      </c>
      <c r="K497" s="19" t="s">
        <v>116</v>
      </c>
      <c r="L497" s="19">
        <v>1</v>
      </c>
      <c r="M497" s="62">
        <v>450000</v>
      </c>
      <c r="N497" s="60">
        <f t="shared" si="299"/>
        <v>85500</v>
      </c>
      <c r="O497" s="60">
        <f t="shared" si="287"/>
        <v>535500</v>
      </c>
      <c r="P497" s="60">
        <f t="shared" si="288"/>
        <v>535500</v>
      </c>
      <c r="R497" s="19">
        <v>1</v>
      </c>
      <c r="S497" s="62">
        <v>504000</v>
      </c>
      <c r="T497" s="60">
        <f t="shared" si="300"/>
        <v>95760</v>
      </c>
      <c r="U497" s="60">
        <f t="shared" si="289"/>
        <v>599760</v>
      </c>
      <c r="V497" s="60">
        <f t="shared" si="290"/>
        <v>599760</v>
      </c>
      <c r="X497" s="19">
        <v>1</v>
      </c>
      <c r="Y497" s="80">
        <v>534240</v>
      </c>
      <c r="Z497" s="80">
        <f t="shared" si="301"/>
        <v>101505.60000000001</v>
      </c>
      <c r="AA497" s="62">
        <f t="shared" si="291"/>
        <v>635745.6</v>
      </c>
      <c r="AB497" s="62">
        <f t="shared" si="292"/>
        <v>635745.6</v>
      </c>
      <c r="AD497" s="96">
        <f>MIN(O497,U497,AA497)</f>
        <v>535500</v>
      </c>
      <c r="AE497" s="96">
        <f>AVERAGE(O497,U497,AA497)</f>
        <v>590335.20000000007</v>
      </c>
      <c r="AF497" s="96">
        <f t="shared" si="293"/>
        <v>535500</v>
      </c>
      <c r="AG497" s="2" t="s">
        <v>328</v>
      </c>
    </row>
    <row r="498" spans="2:33" ht="78" customHeight="1">
      <c r="B498" s="38"/>
      <c r="C498" s="128" t="s">
        <v>313</v>
      </c>
      <c r="D498" s="132"/>
      <c r="E498" s="132"/>
      <c r="F498" s="132"/>
      <c r="G498" s="132"/>
      <c r="H498" s="132"/>
      <c r="I498" s="132"/>
      <c r="J498" s="132"/>
      <c r="K498" s="132"/>
      <c r="L498" s="133"/>
      <c r="M498" s="24"/>
      <c r="N498" s="24"/>
      <c r="O498" s="60">
        <f t="shared" si="287"/>
        <v>0</v>
      </c>
      <c r="P498" s="24"/>
      <c r="R498" s="86"/>
      <c r="S498" s="24"/>
      <c r="T498" s="24"/>
      <c r="U498" s="24"/>
      <c r="V498" s="24"/>
      <c r="X498" s="94"/>
      <c r="Y498" s="30"/>
      <c r="Z498" s="30"/>
      <c r="AA498" s="30"/>
      <c r="AB498" s="30"/>
      <c r="AD498" s="96"/>
      <c r="AE498" s="96"/>
      <c r="AF498" s="96"/>
    </row>
    <row r="499" spans="2:33" ht="28.5" customHeight="1">
      <c r="B499" s="59">
        <v>389</v>
      </c>
      <c r="C499" s="118" t="s">
        <v>222</v>
      </c>
      <c r="D499" s="119"/>
      <c r="E499" s="119"/>
      <c r="F499" s="119"/>
      <c r="G499" s="119"/>
      <c r="H499" s="119"/>
      <c r="I499" s="119"/>
      <c r="J499" s="120"/>
      <c r="K499" s="19" t="s">
        <v>116</v>
      </c>
      <c r="L499" s="22">
        <v>1</v>
      </c>
      <c r="M499" s="62">
        <v>810000</v>
      </c>
      <c r="N499" s="60">
        <f t="shared" ref="N499" si="302">+M499*19%</f>
        <v>153900</v>
      </c>
      <c r="O499" s="60">
        <f t="shared" si="287"/>
        <v>963900</v>
      </c>
      <c r="P499" s="60">
        <f t="shared" si="288"/>
        <v>963900</v>
      </c>
      <c r="R499" s="18">
        <v>1</v>
      </c>
      <c r="S499" s="62">
        <v>907200</v>
      </c>
      <c r="T499" s="60">
        <f t="shared" ref="T499" si="303">+S499*19%</f>
        <v>172368</v>
      </c>
      <c r="U499" s="60">
        <f t="shared" si="289"/>
        <v>1079568</v>
      </c>
      <c r="V499" s="60">
        <f t="shared" si="290"/>
        <v>1079568</v>
      </c>
      <c r="X499" s="18">
        <v>1</v>
      </c>
      <c r="Y499" s="80">
        <v>961632</v>
      </c>
      <c r="Z499" s="80">
        <f t="shared" ref="Z499" si="304">+Y499*19%</f>
        <v>182710.08000000002</v>
      </c>
      <c r="AA499" s="62">
        <f t="shared" si="291"/>
        <v>1144342.08</v>
      </c>
      <c r="AB499" s="62">
        <f t="shared" si="292"/>
        <v>1144342.08</v>
      </c>
      <c r="AD499" s="96">
        <f>MIN(O499,U499,AA499)</f>
        <v>963900</v>
      </c>
      <c r="AE499" s="96">
        <f>AVERAGE(O499,U499,AA499)</f>
        <v>1062603.3600000001</v>
      </c>
      <c r="AF499" s="96">
        <f t="shared" si="293"/>
        <v>963900</v>
      </c>
      <c r="AG499" s="2" t="s">
        <v>328</v>
      </c>
    </row>
    <row r="500" spans="2:33" ht="84" customHeight="1">
      <c r="B500" s="47"/>
      <c r="C500" s="131" t="s">
        <v>314</v>
      </c>
      <c r="D500" s="131"/>
      <c r="E500" s="131"/>
      <c r="F500" s="131"/>
      <c r="G500" s="131"/>
      <c r="H500" s="131"/>
      <c r="I500" s="131"/>
      <c r="J500" s="131"/>
      <c r="K500" s="131"/>
      <c r="L500" s="131"/>
      <c r="M500" s="24"/>
      <c r="N500" s="24"/>
      <c r="O500" s="60">
        <f t="shared" si="287"/>
        <v>0</v>
      </c>
      <c r="P500" s="24"/>
      <c r="R500" s="86"/>
      <c r="S500" s="24"/>
      <c r="T500" s="24"/>
      <c r="U500" s="24"/>
      <c r="V500" s="24"/>
      <c r="X500" s="94"/>
      <c r="Y500" s="30"/>
      <c r="Z500" s="30"/>
      <c r="AA500" s="30"/>
      <c r="AB500" s="30"/>
      <c r="AD500" s="96"/>
      <c r="AE500" s="96"/>
      <c r="AF500" s="96"/>
    </row>
    <row r="501" spans="2:33" ht="28.5" customHeight="1">
      <c r="B501" s="59">
        <v>390</v>
      </c>
      <c r="C501" s="118" t="s">
        <v>224</v>
      </c>
      <c r="D501" s="119"/>
      <c r="E501" s="119"/>
      <c r="F501" s="119"/>
      <c r="G501" s="119"/>
      <c r="H501" s="119"/>
      <c r="I501" s="119"/>
      <c r="J501" s="120"/>
      <c r="K501" s="19" t="s">
        <v>116</v>
      </c>
      <c r="L501" s="22">
        <v>4</v>
      </c>
      <c r="M501" s="62">
        <v>810000</v>
      </c>
      <c r="N501" s="60">
        <f t="shared" ref="N501" si="305">+M501*19%</f>
        <v>153900</v>
      </c>
      <c r="O501" s="60">
        <f t="shared" si="287"/>
        <v>963900</v>
      </c>
      <c r="P501" s="60">
        <f t="shared" si="288"/>
        <v>3855600</v>
      </c>
      <c r="R501" s="18">
        <v>4</v>
      </c>
      <c r="S501" s="62">
        <v>907200</v>
      </c>
      <c r="T501" s="62">
        <f t="shared" ref="T501" si="306">+S501*19%</f>
        <v>172368</v>
      </c>
      <c r="U501" s="60">
        <f t="shared" si="289"/>
        <v>1079568</v>
      </c>
      <c r="V501" s="60">
        <f t="shared" si="290"/>
        <v>4318272</v>
      </c>
      <c r="X501" s="18">
        <v>4</v>
      </c>
      <c r="Y501" s="62">
        <v>961632</v>
      </c>
      <c r="Z501" s="62">
        <f t="shared" ref="Z501" si="307">+Y501*19%</f>
        <v>182710.08000000002</v>
      </c>
      <c r="AA501" s="62">
        <f t="shared" si="291"/>
        <v>1144342.08</v>
      </c>
      <c r="AB501" s="62">
        <f t="shared" si="292"/>
        <v>4577368.32</v>
      </c>
      <c r="AD501" s="96">
        <f>MIN(O501,U501,AA501)</f>
        <v>963900</v>
      </c>
      <c r="AE501" s="96">
        <f>AVERAGE(O501,U501,AA501)</f>
        <v>1062603.3600000001</v>
      </c>
      <c r="AF501" s="96">
        <f t="shared" si="293"/>
        <v>963900</v>
      </c>
      <c r="AG501" s="2" t="s">
        <v>328</v>
      </c>
    </row>
    <row r="502" spans="2:33" ht="84.75" customHeight="1">
      <c r="B502" s="47"/>
      <c r="C502" s="131" t="s">
        <v>315</v>
      </c>
      <c r="D502" s="131"/>
      <c r="E502" s="131"/>
      <c r="F502" s="131"/>
      <c r="G502" s="131"/>
      <c r="H502" s="131"/>
      <c r="I502" s="131"/>
      <c r="J502" s="131"/>
      <c r="K502" s="131"/>
      <c r="L502" s="131"/>
      <c r="M502" s="24"/>
      <c r="N502" s="24"/>
      <c r="O502" s="60">
        <f t="shared" si="287"/>
        <v>0</v>
      </c>
      <c r="P502" s="24"/>
      <c r="R502" s="86"/>
      <c r="S502" s="24"/>
      <c r="T502" s="24"/>
      <c r="U502" s="24"/>
      <c r="V502" s="24"/>
      <c r="X502" s="94"/>
      <c r="Y502" s="30"/>
      <c r="Z502" s="30"/>
      <c r="AA502" s="30"/>
      <c r="AB502" s="30"/>
      <c r="AD502" s="96"/>
      <c r="AE502" s="96"/>
      <c r="AF502" s="96"/>
    </row>
    <row r="503" spans="2:33" ht="28.5" customHeight="1">
      <c r="B503" s="59">
        <v>391</v>
      </c>
      <c r="C503" s="118" t="s">
        <v>224</v>
      </c>
      <c r="D503" s="119"/>
      <c r="E503" s="119"/>
      <c r="F503" s="119"/>
      <c r="G503" s="119"/>
      <c r="H503" s="119"/>
      <c r="I503" s="119"/>
      <c r="J503" s="120"/>
      <c r="K503" s="19" t="s">
        <v>116</v>
      </c>
      <c r="L503" s="22">
        <v>2</v>
      </c>
      <c r="M503" s="62">
        <v>810000</v>
      </c>
      <c r="N503" s="60">
        <f t="shared" ref="N503" si="308">+M503*19%</f>
        <v>153900</v>
      </c>
      <c r="O503" s="60">
        <f t="shared" si="287"/>
        <v>963900</v>
      </c>
      <c r="P503" s="60">
        <f t="shared" si="288"/>
        <v>1927800</v>
      </c>
      <c r="R503" s="18">
        <v>2</v>
      </c>
      <c r="S503" s="62">
        <v>907200</v>
      </c>
      <c r="T503" s="62">
        <f t="shared" ref="T503" si="309">+S503*19%</f>
        <v>172368</v>
      </c>
      <c r="U503" s="60">
        <f t="shared" si="289"/>
        <v>1079568</v>
      </c>
      <c r="V503" s="60">
        <f t="shared" si="290"/>
        <v>2159136</v>
      </c>
      <c r="X503" s="18">
        <v>2</v>
      </c>
      <c r="Y503" s="62">
        <v>961632</v>
      </c>
      <c r="Z503" s="62">
        <f t="shared" ref="Z503" si="310">+Y503*19%</f>
        <v>182710.08000000002</v>
      </c>
      <c r="AA503" s="62">
        <f t="shared" si="291"/>
        <v>1144342.08</v>
      </c>
      <c r="AB503" s="62">
        <f t="shared" si="292"/>
        <v>2288684.16</v>
      </c>
      <c r="AD503" s="96">
        <f>MIN(O503,U503,AA503)</f>
        <v>963900</v>
      </c>
      <c r="AE503" s="96">
        <f>AVERAGE(O503,U503,AA503)</f>
        <v>1062603.3600000001</v>
      </c>
      <c r="AF503" s="96">
        <f t="shared" si="293"/>
        <v>963900</v>
      </c>
      <c r="AG503" s="2" t="s">
        <v>328</v>
      </c>
    </row>
    <row r="504" spans="2:33" ht="92.25" customHeight="1">
      <c r="B504" s="47"/>
      <c r="C504" s="131" t="s">
        <v>316</v>
      </c>
      <c r="D504" s="131"/>
      <c r="E504" s="131"/>
      <c r="F504" s="131"/>
      <c r="G504" s="131"/>
      <c r="H504" s="131"/>
      <c r="I504" s="131"/>
      <c r="J504" s="131"/>
      <c r="K504" s="131"/>
      <c r="L504" s="131"/>
      <c r="M504" s="24"/>
      <c r="N504" s="24"/>
      <c r="O504" s="60">
        <f t="shared" si="287"/>
        <v>0</v>
      </c>
      <c r="P504" s="24"/>
      <c r="R504" s="86"/>
      <c r="S504" s="24"/>
      <c r="T504" s="24"/>
      <c r="U504" s="24"/>
      <c r="V504" s="24"/>
      <c r="X504" s="94"/>
      <c r="Y504" s="30"/>
      <c r="Z504" s="30"/>
      <c r="AA504" s="30"/>
      <c r="AB504" s="30"/>
      <c r="AD504" s="96"/>
      <c r="AE504" s="96"/>
      <c r="AF504" s="96"/>
    </row>
    <row r="505" spans="2:33" ht="28.5" customHeight="1">
      <c r="B505" s="59">
        <v>392</v>
      </c>
      <c r="C505" s="118" t="s">
        <v>224</v>
      </c>
      <c r="D505" s="119"/>
      <c r="E505" s="119"/>
      <c r="F505" s="119"/>
      <c r="G505" s="119"/>
      <c r="H505" s="119"/>
      <c r="I505" s="119"/>
      <c r="J505" s="120"/>
      <c r="K505" s="19" t="s">
        <v>116</v>
      </c>
      <c r="L505" s="22">
        <v>2</v>
      </c>
      <c r="M505" s="62">
        <v>810000</v>
      </c>
      <c r="N505" s="60">
        <f t="shared" ref="N505" si="311">+M505*19%</f>
        <v>153900</v>
      </c>
      <c r="O505" s="60">
        <f t="shared" si="287"/>
        <v>963900</v>
      </c>
      <c r="P505" s="60">
        <f t="shared" si="288"/>
        <v>1927800</v>
      </c>
      <c r="R505" s="18">
        <v>2</v>
      </c>
      <c r="S505" s="62">
        <v>907200</v>
      </c>
      <c r="T505" s="62">
        <f t="shared" ref="T505" si="312">+S505*19%</f>
        <v>172368</v>
      </c>
      <c r="U505" s="60">
        <f t="shared" si="289"/>
        <v>1079568</v>
      </c>
      <c r="V505" s="60">
        <f t="shared" si="290"/>
        <v>2159136</v>
      </c>
      <c r="X505" s="18">
        <v>2</v>
      </c>
      <c r="Y505" s="62"/>
      <c r="Z505" s="62"/>
      <c r="AA505" s="62"/>
      <c r="AB505" s="62"/>
      <c r="AD505" s="96">
        <f>MIN(O505,U505,AA505)</f>
        <v>963900</v>
      </c>
      <c r="AE505" s="96">
        <f>AVERAGE(O505,U505,AA505)</f>
        <v>1021734</v>
      </c>
      <c r="AF505" s="96">
        <f t="shared" si="293"/>
        <v>963900</v>
      </c>
      <c r="AG505" s="2" t="s">
        <v>328</v>
      </c>
    </row>
    <row r="506" spans="2:33" ht="84" customHeight="1">
      <c r="B506" s="38"/>
      <c r="C506" s="128" t="s">
        <v>227</v>
      </c>
      <c r="D506" s="129"/>
      <c r="E506" s="129"/>
      <c r="F506" s="129"/>
      <c r="G506" s="129"/>
      <c r="H506" s="129"/>
      <c r="I506" s="129"/>
      <c r="J506" s="129"/>
      <c r="K506" s="129"/>
      <c r="L506" s="130"/>
      <c r="M506" s="24"/>
      <c r="N506" s="24"/>
      <c r="O506" s="60">
        <f t="shared" si="287"/>
        <v>0</v>
      </c>
      <c r="P506" s="24"/>
      <c r="R506" s="87"/>
      <c r="S506" s="24"/>
      <c r="T506" s="24"/>
      <c r="U506" s="24"/>
      <c r="V506" s="24"/>
      <c r="X506" s="82"/>
      <c r="Y506" s="30"/>
      <c r="Z506" s="30"/>
      <c r="AA506" s="30"/>
      <c r="AB506" s="30"/>
      <c r="AD506" s="96"/>
      <c r="AE506" s="96"/>
      <c r="AF506" s="96"/>
    </row>
    <row r="507" spans="2:33" ht="34.5" customHeight="1">
      <c r="B507" s="111">
        <v>393</v>
      </c>
      <c r="C507" s="124" t="s">
        <v>228</v>
      </c>
      <c r="D507" s="125" t="s">
        <v>228</v>
      </c>
      <c r="E507" s="125" t="s">
        <v>228</v>
      </c>
      <c r="F507" s="125" t="s">
        <v>228</v>
      </c>
      <c r="G507" s="125" t="s">
        <v>228</v>
      </c>
      <c r="H507" s="125" t="s">
        <v>228</v>
      </c>
      <c r="I507" s="125" t="s">
        <v>228</v>
      </c>
      <c r="J507" s="126" t="s">
        <v>228</v>
      </c>
      <c r="K507" s="17" t="s">
        <v>10</v>
      </c>
      <c r="L507" s="17">
        <v>1</v>
      </c>
      <c r="M507" s="10"/>
      <c r="N507" s="10"/>
      <c r="O507" s="60"/>
      <c r="P507" s="60"/>
      <c r="R507" s="17">
        <v>1</v>
      </c>
      <c r="S507" s="10"/>
      <c r="T507" s="10"/>
      <c r="U507" s="60"/>
      <c r="V507" s="60"/>
      <c r="X507" s="17">
        <v>1</v>
      </c>
      <c r="Y507" s="10"/>
      <c r="Z507" s="10"/>
      <c r="AA507" s="62"/>
      <c r="AB507" s="62"/>
      <c r="AD507" s="96"/>
      <c r="AE507" s="96"/>
      <c r="AF507" s="96"/>
    </row>
    <row r="508" spans="2:33" ht="36" customHeight="1">
      <c r="B508" s="112"/>
      <c r="C508" s="118" t="s">
        <v>229</v>
      </c>
      <c r="D508" s="119" t="s">
        <v>229</v>
      </c>
      <c r="E508" s="119" t="s">
        <v>229</v>
      </c>
      <c r="F508" s="119" t="s">
        <v>229</v>
      </c>
      <c r="G508" s="119" t="s">
        <v>229</v>
      </c>
      <c r="H508" s="119" t="s">
        <v>229</v>
      </c>
      <c r="I508" s="119" t="s">
        <v>229</v>
      </c>
      <c r="J508" s="120" t="s">
        <v>229</v>
      </c>
      <c r="K508" s="19" t="s">
        <v>7</v>
      </c>
      <c r="L508" s="19">
        <v>1</v>
      </c>
      <c r="M508" s="60">
        <v>560000</v>
      </c>
      <c r="N508" s="60">
        <f t="shared" ref="N508:N520" si="313">+M508*19%</f>
        <v>106400</v>
      </c>
      <c r="O508" s="60">
        <f t="shared" si="287"/>
        <v>666400</v>
      </c>
      <c r="P508" s="60">
        <f t="shared" si="288"/>
        <v>666400</v>
      </c>
      <c r="R508" s="19">
        <v>1</v>
      </c>
      <c r="S508" s="60">
        <v>627200</v>
      </c>
      <c r="T508" s="60">
        <f t="shared" ref="T508:T520" si="314">+S508*19%</f>
        <v>119168</v>
      </c>
      <c r="U508" s="60">
        <f t="shared" si="289"/>
        <v>746368</v>
      </c>
      <c r="V508" s="60">
        <f t="shared" si="290"/>
        <v>746368</v>
      </c>
      <c r="X508" s="19">
        <v>1</v>
      </c>
      <c r="Y508" s="62">
        <v>664832</v>
      </c>
      <c r="Z508" s="62">
        <f t="shared" ref="Z508:Z520" si="315">+Y508*19%</f>
        <v>126318.08</v>
      </c>
      <c r="AA508" s="62">
        <f t="shared" si="291"/>
        <v>791150.07999999996</v>
      </c>
      <c r="AB508" s="62">
        <f t="shared" si="292"/>
        <v>791150.07999999996</v>
      </c>
      <c r="AD508" s="96">
        <f t="shared" ref="AD508:AD520" si="316">MIN(O508,U508,AA508)</f>
        <v>666400</v>
      </c>
      <c r="AE508" s="96">
        <f t="shared" ref="AE508:AE520" si="317">AVERAGE(O508,U508,AA508)</f>
        <v>734639.36</v>
      </c>
      <c r="AF508" s="96">
        <f t="shared" si="293"/>
        <v>666400</v>
      </c>
      <c r="AG508" s="2" t="s">
        <v>328</v>
      </c>
    </row>
    <row r="509" spans="2:33" ht="33" customHeight="1">
      <c r="B509" s="112"/>
      <c r="C509" s="118" t="s">
        <v>230</v>
      </c>
      <c r="D509" s="119" t="s">
        <v>230</v>
      </c>
      <c r="E509" s="119" t="s">
        <v>230</v>
      </c>
      <c r="F509" s="119" t="s">
        <v>230</v>
      </c>
      <c r="G509" s="119" t="s">
        <v>230</v>
      </c>
      <c r="H509" s="119" t="s">
        <v>230</v>
      </c>
      <c r="I509" s="119" t="s">
        <v>230</v>
      </c>
      <c r="J509" s="120" t="s">
        <v>230</v>
      </c>
      <c r="K509" s="19" t="s">
        <v>7</v>
      </c>
      <c r="L509" s="19">
        <v>1</v>
      </c>
      <c r="M509" s="60">
        <v>5980000</v>
      </c>
      <c r="N509" s="60">
        <f t="shared" si="313"/>
        <v>1136200</v>
      </c>
      <c r="O509" s="60">
        <f t="shared" si="287"/>
        <v>7116200</v>
      </c>
      <c r="P509" s="60">
        <f t="shared" si="288"/>
        <v>7116200</v>
      </c>
      <c r="R509" s="19">
        <v>1</v>
      </c>
      <c r="S509" s="60">
        <v>6697600</v>
      </c>
      <c r="T509" s="60">
        <f t="shared" si="314"/>
        <v>1272544</v>
      </c>
      <c r="U509" s="60">
        <f t="shared" si="289"/>
        <v>7970144</v>
      </c>
      <c r="V509" s="60">
        <f t="shared" si="290"/>
        <v>7970144</v>
      </c>
      <c r="X509" s="19">
        <v>1</v>
      </c>
      <c r="Y509" s="62">
        <v>7099456</v>
      </c>
      <c r="Z509" s="62">
        <f t="shared" si="315"/>
        <v>1348896.6400000001</v>
      </c>
      <c r="AA509" s="62">
        <f t="shared" si="291"/>
        <v>8448352.6400000006</v>
      </c>
      <c r="AB509" s="62">
        <f t="shared" si="292"/>
        <v>8448352.6400000006</v>
      </c>
      <c r="AD509" s="96">
        <f t="shared" si="316"/>
        <v>7116200</v>
      </c>
      <c r="AE509" s="96">
        <f t="shared" si="317"/>
        <v>7844898.8799999999</v>
      </c>
      <c r="AF509" s="96">
        <f t="shared" si="293"/>
        <v>7116200</v>
      </c>
      <c r="AG509" s="2" t="s">
        <v>328</v>
      </c>
    </row>
    <row r="510" spans="2:33" ht="25.5" customHeight="1">
      <c r="B510" s="112"/>
      <c r="C510" s="118" t="s">
        <v>231</v>
      </c>
      <c r="D510" s="119" t="s">
        <v>231</v>
      </c>
      <c r="E510" s="119" t="s">
        <v>231</v>
      </c>
      <c r="F510" s="119" t="s">
        <v>231</v>
      </c>
      <c r="G510" s="119" t="s">
        <v>231</v>
      </c>
      <c r="H510" s="119" t="s">
        <v>231</v>
      </c>
      <c r="I510" s="119" t="s">
        <v>231</v>
      </c>
      <c r="J510" s="120" t="s">
        <v>231</v>
      </c>
      <c r="K510" s="19" t="s">
        <v>7</v>
      </c>
      <c r="L510" s="19">
        <v>1</v>
      </c>
      <c r="M510" s="60">
        <v>325000</v>
      </c>
      <c r="N510" s="60">
        <f t="shared" si="313"/>
        <v>61750</v>
      </c>
      <c r="O510" s="60">
        <f t="shared" si="287"/>
        <v>386750</v>
      </c>
      <c r="P510" s="60">
        <f t="shared" si="288"/>
        <v>386750</v>
      </c>
      <c r="R510" s="19">
        <v>1</v>
      </c>
      <c r="S510" s="60">
        <v>364000</v>
      </c>
      <c r="T510" s="60">
        <f t="shared" si="314"/>
        <v>69160</v>
      </c>
      <c r="U510" s="60">
        <f t="shared" si="289"/>
        <v>433160</v>
      </c>
      <c r="V510" s="60">
        <f t="shared" si="290"/>
        <v>433160</v>
      </c>
      <c r="X510" s="19">
        <v>1</v>
      </c>
      <c r="Y510" s="62">
        <v>385840</v>
      </c>
      <c r="Z510" s="62">
        <f t="shared" si="315"/>
        <v>73309.600000000006</v>
      </c>
      <c r="AA510" s="62">
        <f t="shared" si="291"/>
        <v>459149.6</v>
      </c>
      <c r="AB510" s="62">
        <f t="shared" si="292"/>
        <v>459149.6</v>
      </c>
      <c r="AD510" s="96">
        <f t="shared" si="316"/>
        <v>386750</v>
      </c>
      <c r="AE510" s="96">
        <f t="shared" si="317"/>
        <v>426353.2</v>
      </c>
      <c r="AF510" s="96">
        <f t="shared" si="293"/>
        <v>386750</v>
      </c>
      <c r="AG510" s="2" t="s">
        <v>328</v>
      </c>
    </row>
    <row r="511" spans="2:33" ht="27.75" customHeight="1">
      <c r="B511" s="112"/>
      <c r="C511" s="118" t="s">
        <v>232</v>
      </c>
      <c r="D511" s="119" t="s">
        <v>232</v>
      </c>
      <c r="E511" s="119" t="s">
        <v>232</v>
      </c>
      <c r="F511" s="119" t="s">
        <v>232</v>
      </c>
      <c r="G511" s="119" t="s">
        <v>232</v>
      </c>
      <c r="H511" s="119" t="s">
        <v>232</v>
      </c>
      <c r="I511" s="119" t="s">
        <v>232</v>
      </c>
      <c r="J511" s="120" t="s">
        <v>232</v>
      </c>
      <c r="K511" s="19" t="s">
        <v>7</v>
      </c>
      <c r="L511" s="19">
        <v>1</v>
      </c>
      <c r="M511" s="60">
        <v>3560000</v>
      </c>
      <c r="N511" s="60">
        <f t="shared" si="313"/>
        <v>676400</v>
      </c>
      <c r="O511" s="60">
        <f t="shared" si="287"/>
        <v>4236400</v>
      </c>
      <c r="P511" s="60">
        <f t="shared" si="288"/>
        <v>4236400</v>
      </c>
      <c r="R511" s="19">
        <v>1</v>
      </c>
      <c r="S511" s="60">
        <v>3987200</v>
      </c>
      <c r="T511" s="60">
        <f t="shared" si="314"/>
        <v>757568</v>
      </c>
      <c r="U511" s="60">
        <f t="shared" si="289"/>
        <v>4744768</v>
      </c>
      <c r="V511" s="60">
        <f t="shared" si="290"/>
        <v>4744768</v>
      </c>
      <c r="X511" s="19">
        <v>1</v>
      </c>
      <c r="Y511" s="62">
        <v>4226432</v>
      </c>
      <c r="Z511" s="62">
        <f t="shared" si="315"/>
        <v>803022.08</v>
      </c>
      <c r="AA511" s="62">
        <f t="shared" si="291"/>
        <v>5029454.08</v>
      </c>
      <c r="AB511" s="62">
        <f t="shared" si="292"/>
        <v>5029454.08</v>
      </c>
      <c r="AD511" s="96">
        <f t="shared" si="316"/>
        <v>4236400</v>
      </c>
      <c r="AE511" s="96">
        <f t="shared" si="317"/>
        <v>4670207.3600000003</v>
      </c>
      <c r="AF511" s="96">
        <f t="shared" si="293"/>
        <v>4236400</v>
      </c>
      <c r="AG511" s="2" t="s">
        <v>328</v>
      </c>
    </row>
    <row r="512" spans="2:33" ht="32.25" customHeight="1">
      <c r="B512" s="112"/>
      <c r="C512" s="118" t="s">
        <v>233</v>
      </c>
      <c r="D512" s="119" t="s">
        <v>233</v>
      </c>
      <c r="E512" s="119" t="s">
        <v>233</v>
      </c>
      <c r="F512" s="119" t="s">
        <v>233</v>
      </c>
      <c r="G512" s="119" t="s">
        <v>233</v>
      </c>
      <c r="H512" s="119" t="s">
        <v>233</v>
      </c>
      <c r="I512" s="119" t="s">
        <v>233</v>
      </c>
      <c r="J512" s="120" t="s">
        <v>233</v>
      </c>
      <c r="K512" s="19" t="s">
        <v>7</v>
      </c>
      <c r="L512" s="19">
        <v>1</v>
      </c>
      <c r="M512" s="60">
        <v>3250000</v>
      </c>
      <c r="N512" s="60">
        <f t="shared" si="313"/>
        <v>617500</v>
      </c>
      <c r="O512" s="60">
        <f t="shared" si="287"/>
        <v>3867500</v>
      </c>
      <c r="P512" s="60">
        <f t="shared" si="288"/>
        <v>3867500</v>
      </c>
      <c r="R512" s="19">
        <v>1</v>
      </c>
      <c r="S512" s="60">
        <v>3640000</v>
      </c>
      <c r="T512" s="60">
        <f t="shared" si="314"/>
        <v>691600</v>
      </c>
      <c r="U512" s="60">
        <f t="shared" si="289"/>
        <v>4331600</v>
      </c>
      <c r="V512" s="60">
        <f t="shared" si="290"/>
        <v>4331600</v>
      </c>
      <c r="X512" s="19">
        <v>1</v>
      </c>
      <c r="Y512" s="62">
        <v>3858400</v>
      </c>
      <c r="Z512" s="62">
        <f t="shared" si="315"/>
        <v>733096</v>
      </c>
      <c r="AA512" s="62">
        <f t="shared" si="291"/>
        <v>4591496</v>
      </c>
      <c r="AB512" s="62">
        <f t="shared" si="292"/>
        <v>4591496</v>
      </c>
      <c r="AD512" s="96">
        <f t="shared" si="316"/>
        <v>3867500</v>
      </c>
      <c r="AE512" s="96">
        <f t="shared" si="317"/>
        <v>4263532</v>
      </c>
      <c r="AF512" s="96">
        <f t="shared" si="293"/>
        <v>3867500</v>
      </c>
      <c r="AG512" s="2" t="s">
        <v>328</v>
      </c>
    </row>
    <row r="513" spans="2:33" ht="35.25" customHeight="1">
      <c r="B513" s="112"/>
      <c r="C513" s="118" t="s">
        <v>234</v>
      </c>
      <c r="D513" s="119" t="s">
        <v>234</v>
      </c>
      <c r="E513" s="119" t="s">
        <v>234</v>
      </c>
      <c r="F513" s="119" t="s">
        <v>234</v>
      </c>
      <c r="G513" s="119" t="s">
        <v>234</v>
      </c>
      <c r="H513" s="119" t="s">
        <v>234</v>
      </c>
      <c r="I513" s="119" t="s">
        <v>234</v>
      </c>
      <c r="J513" s="120" t="s">
        <v>234</v>
      </c>
      <c r="K513" s="19" t="s">
        <v>7</v>
      </c>
      <c r="L513" s="19">
        <v>6</v>
      </c>
      <c r="M513" s="60">
        <v>3600000</v>
      </c>
      <c r="N513" s="60">
        <f t="shared" si="313"/>
        <v>684000</v>
      </c>
      <c r="O513" s="60">
        <f t="shared" si="287"/>
        <v>4284000</v>
      </c>
      <c r="P513" s="60">
        <f t="shared" si="288"/>
        <v>25704000</v>
      </c>
      <c r="R513" s="19">
        <v>6</v>
      </c>
      <c r="S513" s="60">
        <v>4032000</v>
      </c>
      <c r="T513" s="60">
        <f t="shared" si="314"/>
        <v>766080</v>
      </c>
      <c r="U513" s="60">
        <f t="shared" si="289"/>
        <v>4798080</v>
      </c>
      <c r="V513" s="60">
        <f t="shared" si="290"/>
        <v>28788480</v>
      </c>
      <c r="X513" s="19">
        <v>6</v>
      </c>
      <c r="Y513" s="62">
        <v>4273920</v>
      </c>
      <c r="Z513" s="62">
        <f t="shared" si="315"/>
        <v>812044.80000000005</v>
      </c>
      <c r="AA513" s="62">
        <f t="shared" si="291"/>
        <v>5085964.8</v>
      </c>
      <c r="AB513" s="62">
        <f t="shared" si="292"/>
        <v>30515788.799999997</v>
      </c>
      <c r="AD513" s="96">
        <f t="shared" si="316"/>
        <v>4284000</v>
      </c>
      <c r="AE513" s="96">
        <f t="shared" si="317"/>
        <v>4722681.6000000006</v>
      </c>
      <c r="AF513" s="96">
        <f t="shared" si="293"/>
        <v>4284000</v>
      </c>
      <c r="AG513" s="2" t="s">
        <v>328</v>
      </c>
    </row>
    <row r="514" spans="2:33" ht="23.25" customHeight="1">
      <c r="B514" s="112"/>
      <c r="C514" s="118" t="s">
        <v>235</v>
      </c>
      <c r="D514" s="119" t="s">
        <v>235</v>
      </c>
      <c r="E514" s="119" t="s">
        <v>235</v>
      </c>
      <c r="F514" s="119" t="s">
        <v>235</v>
      </c>
      <c r="G514" s="119" t="s">
        <v>235</v>
      </c>
      <c r="H514" s="119" t="s">
        <v>235</v>
      </c>
      <c r="I514" s="119" t="s">
        <v>235</v>
      </c>
      <c r="J514" s="120" t="s">
        <v>235</v>
      </c>
      <c r="K514" s="19" t="s">
        <v>7</v>
      </c>
      <c r="L514" s="19">
        <v>1</v>
      </c>
      <c r="M514" s="60">
        <v>568000</v>
      </c>
      <c r="N514" s="60">
        <f t="shared" si="313"/>
        <v>107920</v>
      </c>
      <c r="O514" s="60">
        <f t="shared" si="287"/>
        <v>675920</v>
      </c>
      <c r="P514" s="60">
        <f t="shared" si="288"/>
        <v>675920</v>
      </c>
      <c r="R514" s="19">
        <v>1</v>
      </c>
      <c r="S514" s="60">
        <v>636160</v>
      </c>
      <c r="T514" s="60">
        <f t="shared" si="314"/>
        <v>120870.39999999999</v>
      </c>
      <c r="U514" s="60">
        <f t="shared" si="289"/>
        <v>757030.40000000002</v>
      </c>
      <c r="V514" s="60">
        <f t="shared" si="290"/>
        <v>757030.40000000002</v>
      </c>
      <c r="X514" s="19">
        <v>1</v>
      </c>
      <c r="Y514" s="62">
        <v>674330</v>
      </c>
      <c r="Z514" s="62">
        <f t="shared" si="315"/>
        <v>128122.7</v>
      </c>
      <c r="AA514" s="62">
        <f t="shared" si="291"/>
        <v>802452.7</v>
      </c>
      <c r="AB514" s="62">
        <f t="shared" si="292"/>
        <v>802452.7</v>
      </c>
      <c r="AD514" s="96">
        <f t="shared" si="316"/>
        <v>675920</v>
      </c>
      <c r="AE514" s="96">
        <f t="shared" si="317"/>
        <v>745134.36666666658</v>
      </c>
      <c r="AF514" s="96">
        <f t="shared" si="293"/>
        <v>675920</v>
      </c>
      <c r="AG514" s="2" t="s">
        <v>328</v>
      </c>
    </row>
    <row r="515" spans="2:33" ht="35.25" customHeight="1">
      <c r="B515" s="112"/>
      <c r="C515" s="118" t="s">
        <v>236</v>
      </c>
      <c r="D515" s="119" t="s">
        <v>236</v>
      </c>
      <c r="E515" s="119" t="s">
        <v>236</v>
      </c>
      <c r="F515" s="119" t="s">
        <v>236</v>
      </c>
      <c r="G515" s="119" t="s">
        <v>236</v>
      </c>
      <c r="H515" s="119" t="s">
        <v>236</v>
      </c>
      <c r="I515" s="119" t="s">
        <v>236</v>
      </c>
      <c r="J515" s="120" t="s">
        <v>236</v>
      </c>
      <c r="K515" s="19" t="s">
        <v>7</v>
      </c>
      <c r="L515" s="19">
        <v>1</v>
      </c>
      <c r="M515" s="60">
        <v>540000</v>
      </c>
      <c r="N515" s="60">
        <f t="shared" si="313"/>
        <v>102600</v>
      </c>
      <c r="O515" s="60">
        <f t="shared" si="287"/>
        <v>642600</v>
      </c>
      <c r="P515" s="60">
        <f t="shared" si="288"/>
        <v>642600</v>
      </c>
      <c r="R515" s="19">
        <v>1</v>
      </c>
      <c r="S515" s="60">
        <v>604800</v>
      </c>
      <c r="T515" s="60">
        <f t="shared" si="314"/>
        <v>114912</v>
      </c>
      <c r="U515" s="60">
        <f t="shared" si="289"/>
        <v>719712</v>
      </c>
      <c r="V515" s="60">
        <f t="shared" si="290"/>
        <v>719712</v>
      </c>
      <c r="X515" s="19">
        <v>1</v>
      </c>
      <c r="Y515" s="62">
        <v>641088</v>
      </c>
      <c r="Z515" s="62">
        <f t="shared" si="315"/>
        <v>121806.72</v>
      </c>
      <c r="AA515" s="62">
        <f t="shared" si="291"/>
        <v>762894.72</v>
      </c>
      <c r="AB515" s="62">
        <f t="shared" si="292"/>
        <v>762894.72</v>
      </c>
      <c r="AD515" s="96">
        <f t="shared" si="316"/>
        <v>642600</v>
      </c>
      <c r="AE515" s="96">
        <f t="shared" si="317"/>
        <v>708402.23999999987</v>
      </c>
      <c r="AF515" s="96">
        <f t="shared" si="293"/>
        <v>642600</v>
      </c>
      <c r="AG515" s="2" t="s">
        <v>328</v>
      </c>
    </row>
    <row r="516" spans="2:33" ht="35.25" customHeight="1">
      <c r="B516" s="112"/>
      <c r="C516" s="118" t="s">
        <v>237</v>
      </c>
      <c r="D516" s="119" t="s">
        <v>237</v>
      </c>
      <c r="E516" s="119" t="s">
        <v>237</v>
      </c>
      <c r="F516" s="119" t="s">
        <v>237</v>
      </c>
      <c r="G516" s="119" t="s">
        <v>237</v>
      </c>
      <c r="H516" s="119" t="s">
        <v>237</v>
      </c>
      <c r="I516" s="119" t="s">
        <v>237</v>
      </c>
      <c r="J516" s="120" t="s">
        <v>237</v>
      </c>
      <c r="K516" s="19" t="s">
        <v>7</v>
      </c>
      <c r="L516" s="19">
        <v>1</v>
      </c>
      <c r="M516" s="60">
        <v>265500</v>
      </c>
      <c r="N516" s="60">
        <f t="shared" si="313"/>
        <v>50445</v>
      </c>
      <c r="O516" s="60">
        <f t="shared" si="287"/>
        <v>315945</v>
      </c>
      <c r="P516" s="60">
        <f t="shared" si="288"/>
        <v>315945</v>
      </c>
      <c r="R516" s="19">
        <v>1</v>
      </c>
      <c r="S516" s="60">
        <v>297360</v>
      </c>
      <c r="T516" s="60">
        <f t="shared" si="314"/>
        <v>56498.400000000001</v>
      </c>
      <c r="U516" s="60">
        <f t="shared" si="289"/>
        <v>353858.4</v>
      </c>
      <c r="V516" s="60">
        <f t="shared" si="290"/>
        <v>353858.4</v>
      </c>
      <c r="X516" s="19">
        <v>1</v>
      </c>
      <c r="Y516" s="62">
        <v>315202</v>
      </c>
      <c r="Z516" s="62">
        <f t="shared" si="315"/>
        <v>59888.38</v>
      </c>
      <c r="AA516" s="62">
        <f t="shared" si="291"/>
        <v>375090.38</v>
      </c>
      <c r="AB516" s="62">
        <f t="shared" si="292"/>
        <v>375090.38</v>
      </c>
      <c r="AD516" s="96">
        <f t="shared" si="316"/>
        <v>315945</v>
      </c>
      <c r="AE516" s="96">
        <f t="shared" si="317"/>
        <v>348297.9266666667</v>
      </c>
      <c r="AF516" s="96">
        <f t="shared" si="293"/>
        <v>315945</v>
      </c>
      <c r="AG516" s="2" t="s">
        <v>328</v>
      </c>
    </row>
    <row r="517" spans="2:33" ht="25.5" customHeight="1">
      <c r="B517" s="112"/>
      <c r="C517" s="118" t="s">
        <v>238</v>
      </c>
      <c r="D517" s="119" t="s">
        <v>238</v>
      </c>
      <c r="E517" s="119" t="s">
        <v>238</v>
      </c>
      <c r="F517" s="119" t="s">
        <v>238</v>
      </c>
      <c r="G517" s="119" t="s">
        <v>238</v>
      </c>
      <c r="H517" s="119" t="s">
        <v>238</v>
      </c>
      <c r="I517" s="119" t="s">
        <v>238</v>
      </c>
      <c r="J517" s="120" t="s">
        <v>238</v>
      </c>
      <c r="K517" s="19" t="s">
        <v>7</v>
      </c>
      <c r="L517" s="19">
        <v>1</v>
      </c>
      <c r="M517" s="60">
        <v>315600</v>
      </c>
      <c r="N517" s="60">
        <f t="shared" si="313"/>
        <v>59964</v>
      </c>
      <c r="O517" s="60">
        <f t="shared" si="287"/>
        <v>375564</v>
      </c>
      <c r="P517" s="60">
        <f t="shared" si="288"/>
        <v>375564</v>
      </c>
      <c r="R517" s="19">
        <v>1</v>
      </c>
      <c r="S517" s="60">
        <v>353472</v>
      </c>
      <c r="T517" s="60">
        <f t="shared" si="314"/>
        <v>67159.680000000008</v>
      </c>
      <c r="U517" s="60">
        <f t="shared" si="289"/>
        <v>420631.68</v>
      </c>
      <c r="V517" s="60">
        <f t="shared" si="290"/>
        <v>420631.68</v>
      </c>
      <c r="X517" s="19">
        <v>1</v>
      </c>
      <c r="Y517" s="62">
        <v>374680</v>
      </c>
      <c r="Z517" s="62">
        <f t="shared" si="315"/>
        <v>71189.2</v>
      </c>
      <c r="AA517" s="62">
        <f t="shared" si="291"/>
        <v>445869.2</v>
      </c>
      <c r="AB517" s="62">
        <f t="shared" si="292"/>
        <v>445869.2</v>
      </c>
      <c r="AD517" s="96">
        <f t="shared" si="316"/>
        <v>375564</v>
      </c>
      <c r="AE517" s="96">
        <f t="shared" si="317"/>
        <v>414021.62666666665</v>
      </c>
      <c r="AF517" s="96">
        <f t="shared" si="293"/>
        <v>375564</v>
      </c>
      <c r="AG517" s="2" t="s">
        <v>328</v>
      </c>
    </row>
    <row r="518" spans="2:33" ht="33" customHeight="1">
      <c r="B518" s="112"/>
      <c r="C518" s="118" t="s">
        <v>239</v>
      </c>
      <c r="D518" s="119" t="s">
        <v>239</v>
      </c>
      <c r="E518" s="119" t="s">
        <v>239</v>
      </c>
      <c r="F518" s="119" t="s">
        <v>239</v>
      </c>
      <c r="G518" s="119" t="s">
        <v>239</v>
      </c>
      <c r="H518" s="119" t="s">
        <v>239</v>
      </c>
      <c r="I518" s="119" t="s">
        <v>239</v>
      </c>
      <c r="J518" s="120" t="s">
        <v>239</v>
      </c>
      <c r="K518" s="19" t="s">
        <v>7</v>
      </c>
      <c r="L518" s="19">
        <v>1</v>
      </c>
      <c r="M518" s="60">
        <v>298500</v>
      </c>
      <c r="N518" s="60">
        <f t="shared" si="313"/>
        <v>56715</v>
      </c>
      <c r="O518" s="60">
        <f t="shared" si="287"/>
        <v>355215</v>
      </c>
      <c r="P518" s="60">
        <f t="shared" si="288"/>
        <v>355215</v>
      </c>
      <c r="R518" s="19">
        <v>1</v>
      </c>
      <c r="S518" s="60">
        <v>334320</v>
      </c>
      <c r="T518" s="60">
        <f t="shared" si="314"/>
        <v>63520.800000000003</v>
      </c>
      <c r="U518" s="60">
        <f t="shared" si="289"/>
        <v>397840.8</v>
      </c>
      <c r="V518" s="60">
        <f t="shared" si="290"/>
        <v>397840.8</v>
      </c>
      <c r="X518" s="19">
        <v>1</v>
      </c>
      <c r="Y518" s="62">
        <v>354379</v>
      </c>
      <c r="Z518" s="62">
        <f t="shared" si="315"/>
        <v>67332.009999999995</v>
      </c>
      <c r="AA518" s="62">
        <f t="shared" si="291"/>
        <v>421711.01</v>
      </c>
      <c r="AB518" s="62">
        <f t="shared" si="292"/>
        <v>421711.01</v>
      </c>
      <c r="AD518" s="96">
        <f t="shared" si="316"/>
        <v>355215</v>
      </c>
      <c r="AE518" s="96">
        <f t="shared" si="317"/>
        <v>391588.9366666667</v>
      </c>
      <c r="AF518" s="96">
        <f t="shared" si="293"/>
        <v>355215</v>
      </c>
      <c r="AG518" s="2" t="s">
        <v>328</v>
      </c>
    </row>
    <row r="519" spans="2:33" ht="18.75" customHeight="1">
      <c r="B519" s="112"/>
      <c r="C519" s="118" t="s">
        <v>240</v>
      </c>
      <c r="D519" s="119" t="s">
        <v>240</v>
      </c>
      <c r="E519" s="119" t="s">
        <v>240</v>
      </c>
      <c r="F519" s="119" t="s">
        <v>240</v>
      </c>
      <c r="G519" s="119" t="s">
        <v>240</v>
      </c>
      <c r="H519" s="119" t="s">
        <v>240</v>
      </c>
      <c r="I519" s="119" t="s">
        <v>240</v>
      </c>
      <c r="J519" s="120" t="s">
        <v>240</v>
      </c>
      <c r="K519" s="19" t="s">
        <v>7</v>
      </c>
      <c r="L519" s="19">
        <v>1</v>
      </c>
      <c r="M519" s="60">
        <v>315600</v>
      </c>
      <c r="N519" s="60">
        <f t="shared" si="313"/>
        <v>59964</v>
      </c>
      <c r="O519" s="60">
        <f t="shared" si="287"/>
        <v>375564</v>
      </c>
      <c r="P519" s="60">
        <f t="shared" si="288"/>
        <v>375564</v>
      </c>
      <c r="R519" s="19">
        <v>1</v>
      </c>
      <c r="S519" s="60">
        <v>353472</v>
      </c>
      <c r="T519" s="60">
        <f t="shared" si="314"/>
        <v>67159.680000000008</v>
      </c>
      <c r="U519" s="60">
        <f t="shared" si="289"/>
        <v>420631.68</v>
      </c>
      <c r="V519" s="60">
        <f t="shared" si="290"/>
        <v>420631.68</v>
      </c>
      <c r="X519" s="19">
        <v>1</v>
      </c>
      <c r="Y519" s="62">
        <v>374680</v>
      </c>
      <c r="Z519" s="62">
        <f t="shared" si="315"/>
        <v>71189.2</v>
      </c>
      <c r="AA519" s="62">
        <f t="shared" si="291"/>
        <v>445869.2</v>
      </c>
      <c r="AB519" s="62">
        <f t="shared" si="292"/>
        <v>445869.2</v>
      </c>
      <c r="AD519" s="96">
        <f t="shared" si="316"/>
        <v>375564</v>
      </c>
      <c r="AE519" s="96">
        <f t="shared" si="317"/>
        <v>414021.62666666665</v>
      </c>
      <c r="AF519" s="96">
        <f t="shared" si="293"/>
        <v>375564</v>
      </c>
      <c r="AG519" s="2" t="s">
        <v>328</v>
      </c>
    </row>
    <row r="520" spans="2:33" ht="34.5" customHeight="1">
      <c r="B520" s="113"/>
      <c r="C520" s="118" t="s">
        <v>241</v>
      </c>
      <c r="D520" s="119" t="s">
        <v>241</v>
      </c>
      <c r="E520" s="119" t="s">
        <v>241</v>
      </c>
      <c r="F520" s="119" t="s">
        <v>241</v>
      </c>
      <c r="G520" s="119" t="s">
        <v>241</v>
      </c>
      <c r="H520" s="119" t="s">
        <v>241</v>
      </c>
      <c r="I520" s="119" t="s">
        <v>241</v>
      </c>
      <c r="J520" s="120" t="s">
        <v>241</v>
      </c>
      <c r="K520" s="19" t="s">
        <v>7</v>
      </c>
      <c r="L520" s="19">
        <v>1</v>
      </c>
      <c r="M520" s="60">
        <v>986000</v>
      </c>
      <c r="N520" s="60">
        <f t="shared" si="313"/>
        <v>187340</v>
      </c>
      <c r="O520" s="60">
        <f t="shared" si="287"/>
        <v>1173340</v>
      </c>
      <c r="P520" s="60">
        <f t="shared" si="288"/>
        <v>1173340</v>
      </c>
      <c r="R520" s="19">
        <v>1</v>
      </c>
      <c r="S520" s="60">
        <v>1104320</v>
      </c>
      <c r="T520" s="60">
        <f t="shared" si="314"/>
        <v>209820.79999999999</v>
      </c>
      <c r="U520" s="60">
        <f t="shared" si="289"/>
        <v>1314140.8</v>
      </c>
      <c r="V520" s="60">
        <f t="shared" si="290"/>
        <v>1314140.8</v>
      </c>
      <c r="X520" s="19">
        <v>1</v>
      </c>
      <c r="Y520" s="62">
        <v>1170579</v>
      </c>
      <c r="Z520" s="62">
        <f t="shared" si="315"/>
        <v>222410.01</v>
      </c>
      <c r="AA520" s="62">
        <f t="shared" si="291"/>
        <v>1392989.01</v>
      </c>
      <c r="AB520" s="62">
        <f t="shared" si="292"/>
        <v>1392989.01</v>
      </c>
      <c r="AD520" s="96">
        <f t="shared" si="316"/>
        <v>1173340</v>
      </c>
      <c r="AE520" s="96">
        <f t="shared" si="317"/>
        <v>1293489.9366666665</v>
      </c>
      <c r="AF520" s="96">
        <f t="shared" si="293"/>
        <v>1173340</v>
      </c>
      <c r="AG520" s="2" t="s">
        <v>328</v>
      </c>
    </row>
    <row r="521" spans="2:33" ht="39" customHeight="1">
      <c r="B521" s="111">
        <v>394</v>
      </c>
      <c r="C521" s="124" t="s">
        <v>242</v>
      </c>
      <c r="D521" s="125" t="s">
        <v>242</v>
      </c>
      <c r="E521" s="125" t="s">
        <v>242</v>
      </c>
      <c r="F521" s="125" t="s">
        <v>242</v>
      </c>
      <c r="G521" s="125" t="s">
        <v>242</v>
      </c>
      <c r="H521" s="125" t="s">
        <v>242</v>
      </c>
      <c r="I521" s="125" t="s">
        <v>242</v>
      </c>
      <c r="J521" s="126" t="s">
        <v>242</v>
      </c>
      <c r="K521" s="17" t="s">
        <v>10</v>
      </c>
      <c r="L521" s="17">
        <v>1</v>
      </c>
      <c r="M521" s="10"/>
      <c r="N521" s="10"/>
      <c r="O521" s="60">
        <f t="shared" si="287"/>
        <v>0</v>
      </c>
      <c r="P521" s="60"/>
      <c r="R521" s="17">
        <v>1</v>
      </c>
      <c r="S521" s="10"/>
      <c r="T521" s="10"/>
      <c r="U521" s="60"/>
      <c r="V521" s="60"/>
      <c r="X521" s="17">
        <v>1</v>
      </c>
      <c r="Y521" s="10"/>
      <c r="Z521" s="10"/>
      <c r="AA521" s="62"/>
      <c r="AB521" s="62"/>
      <c r="AD521" s="96"/>
      <c r="AE521" s="96"/>
      <c r="AF521" s="96"/>
    </row>
    <row r="522" spans="2:33" ht="15" customHeight="1">
      <c r="B522" s="112"/>
      <c r="C522" s="118" t="s">
        <v>243</v>
      </c>
      <c r="D522" s="119" t="s">
        <v>243</v>
      </c>
      <c r="E522" s="119" t="s">
        <v>243</v>
      </c>
      <c r="F522" s="119" t="s">
        <v>243</v>
      </c>
      <c r="G522" s="119" t="s">
        <v>243</v>
      </c>
      <c r="H522" s="119" t="s">
        <v>243</v>
      </c>
      <c r="I522" s="119" t="s">
        <v>243</v>
      </c>
      <c r="J522" s="120" t="s">
        <v>243</v>
      </c>
      <c r="K522" s="19" t="s">
        <v>12</v>
      </c>
      <c r="L522" s="19">
        <v>2</v>
      </c>
      <c r="M522" s="60">
        <v>215600</v>
      </c>
      <c r="N522" s="60">
        <f t="shared" ref="N522:N529" si="318">+M522*19%</f>
        <v>40964</v>
      </c>
      <c r="O522" s="60">
        <f t="shared" si="287"/>
        <v>256564</v>
      </c>
      <c r="P522" s="60">
        <f t="shared" si="288"/>
        <v>513128</v>
      </c>
      <c r="R522" s="19">
        <v>2</v>
      </c>
      <c r="S522" s="62">
        <v>241472</v>
      </c>
      <c r="T522" s="62">
        <f t="shared" ref="T522:T529" si="319">+S522*19%</f>
        <v>45879.68</v>
      </c>
      <c r="U522" s="60">
        <f t="shared" si="289"/>
        <v>287351.67999999999</v>
      </c>
      <c r="V522" s="60">
        <f t="shared" si="290"/>
        <v>574703.35999999999</v>
      </c>
      <c r="X522" s="19">
        <v>2</v>
      </c>
      <c r="Y522" s="62">
        <v>255960</v>
      </c>
      <c r="Z522" s="62">
        <f t="shared" ref="Z522:Z529" si="320">+Y522*19%</f>
        <v>48632.4</v>
      </c>
      <c r="AA522" s="62">
        <f t="shared" si="291"/>
        <v>304592.40000000002</v>
      </c>
      <c r="AB522" s="62">
        <f t="shared" si="292"/>
        <v>609184.80000000005</v>
      </c>
      <c r="AD522" s="96">
        <f t="shared" ref="AD522:AD529" si="321">MIN(O522,U522,AA522)</f>
        <v>256564</v>
      </c>
      <c r="AE522" s="96">
        <f t="shared" ref="AE522:AE529" si="322">AVERAGE(O522,U522,AA522)</f>
        <v>282836.02666666667</v>
      </c>
      <c r="AF522" s="96">
        <f t="shared" si="293"/>
        <v>256564</v>
      </c>
      <c r="AG522" s="2" t="s">
        <v>328</v>
      </c>
    </row>
    <row r="523" spans="2:33" ht="28.5" customHeight="1">
      <c r="B523" s="113"/>
      <c r="C523" s="118" t="s">
        <v>244</v>
      </c>
      <c r="D523" s="119" t="s">
        <v>244</v>
      </c>
      <c r="E523" s="119" t="s">
        <v>244</v>
      </c>
      <c r="F523" s="119" t="s">
        <v>244</v>
      </c>
      <c r="G523" s="119" t="s">
        <v>244</v>
      </c>
      <c r="H523" s="119" t="s">
        <v>244</v>
      </c>
      <c r="I523" s="119" t="s">
        <v>244</v>
      </c>
      <c r="J523" s="120" t="s">
        <v>244</v>
      </c>
      <c r="K523" s="19" t="s">
        <v>255</v>
      </c>
      <c r="L523" s="19">
        <v>1</v>
      </c>
      <c r="M523" s="60">
        <v>98500</v>
      </c>
      <c r="N523" s="60">
        <f t="shared" si="318"/>
        <v>18715</v>
      </c>
      <c r="O523" s="60">
        <f t="shared" si="287"/>
        <v>117215</v>
      </c>
      <c r="P523" s="60">
        <f t="shared" si="288"/>
        <v>117215</v>
      </c>
      <c r="R523" s="19">
        <v>1</v>
      </c>
      <c r="S523" s="62">
        <v>110320</v>
      </c>
      <c r="T523" s="62">
        <f t="shared" si="319"/>
        <v>20960.8</v>
      </c>
      <c r="U523" s="60">
        <f t="shared" si="289"/>
        <v>131280.79999999999</v>
      </c>
      <c r="V523" s="60">
        <f t="shared" si="290"/>
        <v>131280.79999999999</v>
      </c>
      <c r="X523" s="19">
        <v>1</v>
      </c>
      <c r="Y523" s="62">
        <v>116939</v>
      </c>
      <c r="Z523" s="62">
        <f t="shared" si="320"/>
        <v>22218.41</v>
      </c>
      <c r="AA523" s="62">
        <f t="shared" si="291"/>
        <v>139157.41</v>
      </c>
      <c r="AB523" s="62">
        <f t="shared" si="292"/>
        <v>139157.41</v>
      </c>
      <c r="AD523" s="96">
        <f t="shared" si="321"/>
        <v>117215</v>
      </c>
      <c r="AE523" s="96">
        <f t="shared" si="322"/>
        <v>129217.73666666665</v>
      </c>
      <c r="AF523" s="96">
        <f t="shared" si="293"/>
        <v>117215</v>
      </c>
      <c r="AG523" s="2" t="s">
        <v>328</v>
      </c>
    </row>
    <row r="524" spans="2:33" ht="27" customHeight="1">
      <c r="B524" s="111">
        <v>395</v>
      </c>
      <c r="C524" s="124" t="s">
        <v>245</v>
      </c>
      <c r="D524" s="125" t="s">
        <v>245</v>
      </c>
      <c r="E524" s="125" t="s">
        <v>245</v>
      </c>
      <c r="F524" s="125" t="s">
        <v>245</v>
      </c>
      <c r="G524" s="125" t="s">
        <v>245</v>
      </c>
      <c r="H524" s="125" t="s">
        <v>245</v>
      </c>
      <c r="I524" s="125" t="s">
        <v>245</v>
      </c>
      <c r="J524" s="126" t="s">
        <v>245</v>
      </c>
      <c r="K524" s="17" t="s">
        <v>10</v>
      </c>
      <c r="L524" s="17">
        <v>1</v>
      </c>
      <c r="M524" s="60">
        <v>895500</v>
      </c>
      <c r="N524" s="60">
        <f t="shared" si="318"/>
        <v>170145</v>
      </c>
      <c r="O524" s="60">
        <f t="shared" si="287"/>
        <v>1065645</v>
      </c>
      <c r="P524" s="60">
        <f t="shared" si="288"/>
        <v>1065645</v>
      </c>
      <c r="R524" s="17">
        <v>1</v>
      </c>
      <c r="S524" s="62">
        <v>1002960</v>
      </c>
      <c r="T524" s="62">
        <f t="shared" si="319"/>
        <v>190562.4</v>
      </c>
      <c r="U524" s="60">
        <f t="shared" si="289"/>
        <v>1193522.3999999999</v>
      </c>
      <c r="V524" s="60">
        <f t="shared" si="290"/>
        <v>1193522.3999999999</v>
      </c>
      <c r="X524" s="17">
        <v>1</v>
      </c>
      <c r="Y524" s="62">
        <v>1063138</v>
      </c>
      <c r="Z524" s="62">
        <f t="shared" si="320"/>
        <v>201996.22</v>
      </c>
      <c r="AA524" s="62">
        <f t="shared" si="291"/>
        <v>1265134.22</v>
      </c>
      <c r="AB524" s="62">
        <f t="shared" si="292"/>
        <v>1265134.22</v>
      </c>
      <c r="AD524" s="96">
        <f t="shared" si="321"/>
        <v>1065645</v>
      </c>
      <c r="AE524" s="96">
        <f t="shared" si="322"/>
        <v>1174767.2066666668</v>
      </c>
      <c r="AF524" s="96">
        <f t="shared" si="293"/>
        <v>1065645</v>
      </c>
      <c r="AG524" s="2" t="s">
        <v>328</v>
      </c>
    </row>
    <row r="525" spans="2:33" ht="26.25" customHeight="1">
      <c r="B525" s="113"/>
      <c r="C525" s="118" t="s">
        <v>246</v>
      </c>
      <c r="D525" s="119" t="s">
        <v>246</v>
      </c>
      <c r="E525" s="119" t="s">
        <v>246</v>
      </c>
      <c r="F525" s="119" t="s">
        <v>246</v>
      </c>
      <c r="G525" s="119" t="s">
        <v>246</v>
      </c>
      <c r="H525" s="119" t="s">
        <v>246</v>
      </c>
      <c r="I525" s="119" t="s">
        <v>246</v>
      </c>
      <c r="J525" s="120" t="s">
        <v>246</v>
      </c>
      <c r="K525" s="17" t="s">
        <v>10</v>
      </c>
      <c r="L525" s="19">
        <v>1</v>
      </c>
      <c r="M525" s="60">
        <v>756000</v>
      </c>
      <c r="N525" s="60">
        <f t="shared" si="318"/>
        <v>143640</v>
      </c>
      <c r="O525" s="60">
        <f t="shared" si="287"/>
        <v>899640</v>
      </c>
      <c r="P525" s="60">
        <f t="shared" si="288"/>
        <v>899640</v>
      </c>
      <c r="R525" s="19">
        <v>1</v>
      </c>
      <c r="S525" s="60">
        <v>846720</v>
      </c>
      <c r="T525" s="60">
        <f t="shared" si="319"/>
        <v>160876.79999999999</v>
      </c>
      <c r="U525" s="60">
        <f t="shared" si="289"/>
        <v>1007596.8</v>
      </c>
      <c r="V525" s="60">
        <f t="shared" si="290"/>
        <v>1007596.8</v>
      </c>
      <c r="X525" s="19">
        <v>1</v>
      </c>
      <c r="Y525" s="62">
        <v>897523</v>
      </c>
      <c r="Z525" s="62">
        <f t="shared" si="320"/>
        <v>170529.37</v>
      </c>
      <c r="AA525" s="62">
        <f t="shared" si="291"/>
        <v>1068052.3700000001</v>
      </c>
      <c r="AB525" s="62">
        <f t="shared" si="292"/>
        <v>1068052.3700000001</v>
      </c>
      <c r="AD525" s="96">
        <f t="shared" si="321"/>
        <v>899640</v>
      </c>
      <c r="AE525" s="96">
        <f t="shared" si="322"/>
        <v>991763.05666666664</v>
      </c>
      <c r="AF525" s="96">
        <f t="shared" si="293"/>
        <v>899640</v>
      </c>
      <c r="AG525" s="2" t="s">
        <v>328</v>
      </c>
    </row>
    <row r="526" spans="2:33" ht="24.75" customHeight="1">
      <c r="B526" s="111">
        <v>396</v>
      </c>
      <c r="C526" s="124" t="s">
        <v>247</v>
      </c>
      <c r="D526" s="125" t="s">
        <v>247</v>
      </c>
      <c r="E526" s="125" t="s">
        <v>247</v>
      </c>
      <c r="F526" s="125" t="s">
        <v>247</v>
      </c>
      <c r="G526" s="125" t="s">
        <v>247</v>
      </c>
      <c r="H526" s="125" t="s">
        <v>247</v>
      </c>
      <c r="I526" s="125" t="s">
        <v>247</v>
      </c>
      <c r="J526" s="126" t="s">
        <v>247</v>
      </c>
      <c r="K526" s="17" t="s">
        <v>10</v>
      </c>
      <c r="L526" s="17">
        <v>1</v>
      </c>
      <c r="M526" s="60">
        <v>980000</v>
      </c>
      <c r="N526" s="60">
        <f t="shared" si="318"/>
        <v>186200</v>
      </c>
      <c r="O526" s="60">
        <f t="shared" si="287"/>
        <v>1166200</v>
      </c>
      <c r="P526" s="60">
        <f t="shared" si="288"/>
        <v>1166200</v>
      </c>
      <c r="R526" s="17">
        <v>1</v>
      </c>
      <c r="S526" s="60">
        <v>1097600</v>
      </c>
      <c r="T526" s="60">
        <f t="shared" si="319"/>
        <v>208544</v>
      </c>
      <c r="U526" s="60">
        <f t="shared" si="289"/>
        <v>1306144</v>
      </c>
      <c r="V526" s="60">
        <f t="shared" si="290"/>
        <v>1306144</v>
      </c>
      <c r="X526" s="17">
        <v>1</v>
      </c>
      <c r="Y526" s="62">
        <v>1163456</v>
      </c>
      <c r="Z526" s="62">
        <f t="shared" si="320"/>
        <v>221056.64000000001</v>
      </c>
      <c r="AA526" s="62">
        <f t="shared" si="291"/>
        <v>1384512.6400000001</v>
      </c>
      <c r="AB526" s="62">
        <f t="shared" si="292"/>
        <v>1384512.6400000001</v>
      </c>
      <c r="AD526" s="96">
        <f t="shared" si="321"/>
        <v>1166200</v>
      </c>
      <c r="AE526" s="96">
        <f t="shared" si="322"/>
        <v>1285618.8800000001</v>
      </c>
      <c r="AF526" s="96">
        <f t="shared" si="293"/>
        <v>1166200</v>
      </c>
      <c r="AG526" s="2" t="s">
        <v>328</v>
      </c>
    </row>
    <row r="527" spans="2:33" ht="29.25" customHeight="1">
      <c r="B527" s="112"/>
      <c r="C527" s="118" t="s">
        <v>248</v>
      </c>
      <c r="D527" s="119" t="s">
        <v>248</v>
      </c>
      <c r="E527" s="119" t="s">
        <v>248</v>
      </c>
      <c r="F527" s="119" t="s">
        <v>248</v>
      </c>
      <c r="G527" s="119" t="s">
        <v>248</v>
      </c>
      <c r="H527" s="119" t="s">
        <v>248</v>
      </c>
      <c r="I527" s="119" t="s">
        <v>248</v>
      </c>
      <c r="J527" s="120" t="s">
        <v>248</v>
      </c>
      <c r="K527" s="17" t="s">
        <v>10</v>
      </c>
      <c r="L527" s="19">
        <v>1</v>
      </c>
      <c r="M527" s="60">
        <v>689000</v>
      </c>
      <c r="N527" s="60">
        <f t="shared" si="318"/>
        <v>130910</v>
      </c>
      <c r="O527" s="60">
        <f t="shared" si="287"/>
        <v>819910</v>
      </c>
      <c r="P527" s="60">
        <f t="shared" si="288"/>
        <v>819910</v>
      </c>
      <c r="R527" s="19">
        <v>1</v>
      </c>
      <c r="S527" s="60">
        <v>771680</v>
      </c>
      <c r="T527" s="60">
        <f t="shared" si="319"/>
        <v>146619.20000000001</v>
      </c>
      <c r="U527" s="60">
        <f t="shared" si="289"/>
        <v>918299.2</v>
      </c>
      <c r="V527" s="60">
        <f t="shared" si="290"/>
        <v>918299.2</v>
      </c>
      <c r="X527" s="19">
        <v>1</v>
      </c>
      <c r="Y527" s="62">
        <v>817981</v>
      </c>
      <c r="Z527" s="62">
        <f t="shared" si="320"/>
        <v>155416.39000000001</v>
      </c>
      <c r="AA527" s="62">
        <f t="shared" si="291"/>
        <v>973397.39</v>
      </c>
      <c r="AB527" s="62">
        <f t="shared" si="292"/>
        <v>973397.39</v>
      </c>
      <c r="AD527" s="96">
        <f t="shared" si="321"/>
        <v>819910</v>
      </c>
      <c r="AE527" s="96">
        <f t="shared" si="322"/>
        <v>903868.86333333328</v>
      </c>
      <c r="AF527" s="96">
        <f t="shared" si="293"/>
        <v>819910</v>
      </c>
      <c r="AG527" s="2" t="s">
        <v>328</v>
      </c>
    </row>
    <row r="528" spans="2:33" s="5" customFormat="1" ht="23.25" customHeight="1">
      <c r="B528" s="112"/>
      <c r="C528" s="118" t="s">
        <v>249</v>
      </c>
      <c r="D528" s="119" t="s">
        <v>249</v>
      </c>
      <c r="E528" s="119" t="s">
        <v>249</v>
      </c>
      <c r="F528" s="119" t="s">
        <v>249</v>
      </c>
      <c r="G528" s="119" t="s">
        <v>249</v>
      </c>
      <c r="H528" s="119" t="s">
        <v>249</v>
      </c>
      <c r="I528" s="119" t="s">
        <v>249</v>
      </c>
      <c r="J528" s="120" t="s">
        <v>249</v>
      </c>
      <c r="K528" s="17" t="s">
        <v>10</v>
      </c>
      <c r="L528" s="19">
        <v>2</v>
      </c>
      <c r="M528" s="60">
        <v>215600</v>
      </c>
      <c r="N528" s="60">
        <f t="shared" si="318"/>
        <v>40964</v>
      </c>
      <c r="O528" s="60">
        <f t="shared" si="287"/>
        <v>256564</v>
      </c>
      <c r="P528" s="60">
        <f t="shared" si="288"/>
        <v>513128</v>
      </c>
      <c r="Q528" s="2"/>
      <c r="R528" s="19">
        <v>2</v>
      </c>
      <c r="S528" s="60">
        <v>241472</v>
      </c>
      <c r="T528" s="60">
        <f t="shared" si="319"/>
        <v>45879.68</v>
      </c>
      <c r="U528" s="60">
        <f t="shared" si="289"/>
        <v>287351.67999999999</v>
      </c>
      <c r="V528" s="60">
        <f t="shared" si="290"/>
        <v>574703.35999999999</v>
      </c>
      <c r="W528" s="2"/>
      <c r="X528" s="19">
        <v>2</v>
      </c>
      <c r="Y528" s="62">
        <v>255960</v>
      </c>
      <c r="Z528" s="62">
        <f t="shared" si="320"/>
        <v>48632.4</v>
      </c>
      <c r="AA528" s="62">
        <f t="shared" si="291"/>
        <v>304592.40000000002</v>
      </c>
      <c r="AB528" s="62">
        <f t="shared" si="292"/>
        <v>609184.80000000005</v>
      </c>
      <c r="AD528" s="96">
        <f t="shared" si="321"/>
        <v>256564</v>
      </c>
      <c r="AE528" s="96">
        <f t="shared" si="322"/>
        <v>282836.02666666667</v>
      </c>
      <c r="AF528" s="96">
        <f t="shared" si="293"/>
        <v>256564</v>
      </c>
      <c r="AG528" s="2" t="s">
        <v>328</v>
      </c>
    </row>
    <row r="529" spans="2:33" s="5" customFormat="1" ht="32.25" customHeight="1">
      <c r="B529" s="113"/>
      <c r="C529" s="118" t="s">
        <v>250</v>
      </c>
      <c r="D529" s="119" t="s">
        <v>250</v>
      </c>
      <c r="E529" s="119" t="s">
        <v>250</v>
      </c>
      <c r="F529" s="119" t="s">
        <v>250</v>
      </c>
      <c r="G529" s="119" t="s">
        <v>250</v>
      </c>
      <c r="H529" s="119" t="s">
        <v>250</v>
      </c>
      <c r="I529" s="119" t="s">
        <v>250</v>
      </c>
      <c r="J529" s="120" t="s">
        <v>250</v>
      </c>
      <c r="K529" s="17" t="s">
        <v>10</v>
      </c>
      <c r="L529" s="19">
        <v>1</v>
      </c>
      <c r="M529" s="60">
        <v>256500</v>
      </c>
      <c r="N529" s="60">
        <f t="shared" si="318"/>
        <v>48735</v>
      </c>
      <c r="O529" s="60">
        <f t="shared" si="287"/>
        <v>305235</v>
      </c>
      <c r="P529" s="60">
        <f t="shared" si="288"/>
        <v>305235</v>
      </c>
      <c r="Q529" s="2"/>
      <c r="R529" s="19">
        <v>1</v>
      </c>
      <c r="S529" s="60">
        <v>287280</v>
      </c>
      <c r="T529" s="60">
        <f t="shared" si="319"/>
        <v>54583.199999999997</v>
      </c>
      <c r="U529" s="60">
        <f t="shared" si="289"/>
        <v>341863.2</v>
      </c>
      <c r="V529" s="60">
        <f t="shared" si="290"/>
        <v>341863.2</v>
      </c>
      <c r="W529" s="2"/>
      <c r="X529" s="19">
        <v>1</v>
      </c>
      <c r="Y529" s="62">
        <v>304517</v>
      </c>
      <c r="Z529" s="62">
        <f t="shared" si="320"/>
        <v>57858.23</v>
      </c>
      <c r="AA529" s="62">
        <f t="shared" si="291"/>
        <v>362375.23</v>
      </c>
      <c r="AB529" s="62">
        <f t="shared" si="292"/>
        <v>362375.23</v>
      </c>
      <c r="AD529" s="96">
        <f t="shared" si="321"/>
        <v>305235</v>
      </c>
      <c r="AE529" s="96">
        <f t="shared" si="322"/>
        <v>336491.14333333331</v>
      </c>
      <c r="AF529" s="96">
        <f t="shared" si="293"/>
        <v>305235</v>
      </c>
      <c r="AG529" s="2" t="s">
        <v>328</v>
      </c>
    </row>
    <row r="530" spans="2:33" s="5" customFormat="1" ht="25.5" customHeight="1">
      <c r="B530" s="111">
        <v>397</v>
      </c>
      <c r="C530" s="124" t="s">
        <v>251</v>
      </c>
      <c r="D530" s="125" t="s">
        <v>251</v>
      </c>
      <c r="E530" s="125" t="s">
        <v>251</v>
      </c>
      <c r="F530" s="125" t="s">
        <v>251</v>
      </c>
      <c r="G530" s="125" t="s">
        <v>251</v>
      </c>
      <c r="H530" s="125" t="s">
        <v>251</v>
      </c>
      <c r="I530" s="125" t="s">
        <v>251</v>
      </c>
      <c r="J530" s="126" t="s">
        <v>251</v>
      </c>
      <c r="K530" s="17" t="s">
        <v>10</v>
      </c>
      <c r="L530" s="17">
        <v>1</v>
      </c>
      <c r="M530" s="10"/>
      <c r="N530" s="10"/>
      <c r="O530" s="60">
        <f t="shared" si="287"/>
        <v>0</v>
      </c>
      <c r="P530" s="60"/>
      <c r="Q530" s="2"/>
      <c r="R530" s="17">
        <v>1</v>
      </c>
      <c r="S530" s="10"/>
      <c r="T530" s="10"/>
      <c r="U530" s="60"/>
      <c r="V530" s="60"/>
      <c r="W530" s="2"/>
      <c r="X530" s="17">
        <v>1</v>
      </c>
      <c r="Y530" s="10"/>
      <c r="Z530" s="10"/>
      <c r="AA530" s="62"/>
      <c r="AB530" s="62"/>
      <c r="AD530" s="96"/>
      <c r="AE530" s="96"/>
      <c r="AF530" s="96"/>
      <c r="AG530" s="2"/>
    </row>
    <row r="531" spans="2:33" s="5" customFormat="1" ht="21.75" customHeight="1">
      <c r="B531" s="112"/>
      <c r="C531" s="118" t="s">
        <v>252</v>
      </c>
      <c r="D531" s="119" t="s">
        <v>252</v>
      </c>
      <c r="E531" s="119" t="s">
        <v>252</v>
      </c>
      <c r="F531" s="119" t="s">
        <v>252</v>
      </c>
      <c r="G531" s="119" t="s">
        <v>252</v>
      </c>
      <c r="H531" s="119" t="s">
        <v>252</v>
      </c>
      <c r="I531" s="119" t="s">
        <v>252</v>
      </c>
      <c r="J531" s="120" t="s">
        <v>252</v>
      </c>
      <c r="K531" s="17" t="s">
        <v>10</v>
      </c>
      <c r="L531" s="19">
        <v>1</v>
      </c>
      <c r="M531" s="60">
        <v>365800</v>
      </c>
      <c r="N531" s="60">
        <f t="shared" ref="N531:N533" si="323">+M531*19%</f>
        <v>69502</v>
      </c>
      <c r="O531" s="60">
        <f t="shared" si="287"/>
        <v>435302</v>
      </c>
      <c r="P531" s="60">
        <f t="shared" si="288"/>
        <v>435302</v>
      </c>
      <c r="Q531" s="2"/>
      <c r="R531" s="19">
        <v>1</v>
      </c>
      <c r="S531" s="60">
        <v>409696</v>
      </c>
      <c r="T531" s="60">
        <f t="shared" ref="T531:T533" si="324">+S531*19%</f>
        <v>77842.240000000005</v>
      </c>
      <c r="U531" s="60">
        <f t="shared" si="289"/>
        <v>487538.24</v>
      </c>
      <c r="V531" s="60">
        <f t="shared" si="290"/>
        <v>487538.24</v>
      </c>
      <c r="W531" s="2"/>
      <c r="X531" s="19">
        <v>1</v>
      </c>
      <c r="Y531" s="62">
        <v>434278</v>
      </c>
      <c r="Z531" s="62">
        <f t="shared" ref="Z531:Z533" si="325">+Y531*19%</f>
        <v>82512.820000000007</v>
      </c>
      <c r="AA531" s="62">
        <f t="shared" si="291"/>
        <v>516790.82</v>
      </c>
      <c r="AB531" s="62">
        <f t="shared" si="292"/>
        <v>516790.82</v>
      </c>
      <c r="AD531" s="96">
        <f>MIN(O531,U531,AA531)</f>
        <v>435302</v>
      </c>
      <c r="AE531" s="96">
        <f>AVERAGE(O531,U531,AA531)</f>
        <v>479877.02</v>
      </c>
      <c r="AF531" s="96">
        <f t="shared" si="293"/>
        <v>435302</v>
      </c>
      <c r="AG531" s="2" t="s">
        <v>328</v>
      </c>
    </row>
    <row r="532" spans="2:33" s="5" customFormat="1" ht="27" customHeight="1">
      <c r="B532" s="112"/>
      <c r="C532" s="118" t="s">
        <v>253</v>
      </c>
      <c r="D532" s="119" t="s">
        <v>253</v>
      </c>
      <c r="E532" s="119" t="s">
        <v>253</v>
      </c>
      <c r="F532" s="119" t="s">
        <v>253</v>
      </c>
      <c r="G532" s="119" t="s">
        <v>253</v>
      </c>
      <c r="H532" s="119" t="s">
        <v>253</v>
      </c>
      <c r="I532" s="119" t="s">
        <v>253</v>
      </c>
      <c r="J532" s="120" t="s">
        <v>253</v>
      </c>
      <c r="K532" s="17" t="s">
        <v>10</v>
      </c>
      <c r="L532" s="19">
        <v>1</v>
      </c>
      <c r="M532" s="60">
        <v>380000</v>
      </c>
      <c r="N532" s="60">
        <f t="shared" si="323"/>
        <v>72200</v>
      </c>
      <c r="O532" s="60">
        <f t="shared" ref="O532:O548" si="326">+M532+N532</f>
        <v>452200</v>
      </c>
      <c r="P532" s="60">
        <f t="shared" si="288"/>
        <v>452200</v>
      </c>
      <c r="Q532" s="2"/>
      <c r="R532" s="19">
        <v>1</v>
      </c>
      <c r="S532" s="60">
        <v>425600</v>
      </c>
      <c r="T532" s="60">
        <f t="shared" si="324"/>
        <v>80864</v>
      </c>
      <c r="U532" s="60">
        <f t="shared" si="289"/>
        <v>506464</v>
      </c>
      <c r="V532" s="60">
        <f t="shared" si="290"/>
        <v>506464</v>
      </c>
      <c r="W532" s="2"/>
      <c r="X532" s="19">
        <v>1</v>
      </c>
      <c r="Y532" s="62">
        <v>451136</v>
      </c>
      <c r="Z532" s="62">
        <f t="shared" si="325"/>
        <v>85715.839999999997</v>
      </c>
      <c r="AA532" s="62">
        <f t="shared" si="291"/>
        <v>536851.84</v>
      </c>
      <c r="AB532" s="62">
        <f t="shared" si="292"/>
        <v>536851.84</v>
      </c>
      <c r="AD532" s="96">
        <f>MIN(O532,U532,AA532)</f>
        <v>452200</v>
      </c>
      <c r="AE532" s="96">
        <f>AVERAGE(O532,U532,AA532)</f>
        <v>498505.27999999997</v>
      </c>
      <c r="AF532" s="96">
        <f t="shared" si="293"/>
        <v>452200</v>
      </c>
      <c r="AG532" s="2" t="s">
        <v>328</v>
      </c>
    </row>
    <row r="533" spans="2:33" s="5" customFormat="1" ht="25.5" customHeight="1">
      <c r="B533" s="113"/>
      <c r="C533" s="118" t="s">
        <v>254</v>
      </c>
      <c r="D533" s="119" t="s">
        <v>254</v>
      </c>
      <c r="E533" s="119" t="s">
        <v>254</v>
      </c>
      <c r="F533" s="119" t="s">
        <v>254</v>
      </c>
      <c r="G533" s="119" t="s">
        <v>254</v>
      </c>
      <c r="H533" s="119" t="s">
        <v>254</v>
      </c>
      <c r="I533" s="119" t="s">
        <v>254</v>
      </c>
      <c r="J533" s="120" t="s">
        <v>254</v>
      </c>
      <c r="K533" s="17" t="s">
        <v>10</v>
      </c>
      <c r="L533" s="19">
        <v>1</v>
      </c>
      <c r="M533" s="60">
        <v>410000</v>
      </c>
      <c r="N533" s="60">
        <f t="shared" si="323"/>
        <v>77900</v>
      </c>
      <c r="O533" s="60">
        <f t="shared" si="326"/>
        <v>487900</v>
      </c>
      <c r="P533" s="60">
        <f t="shared" ref="P533:P548" si="327">+O533*L533</f>
        <v>487900</v>
      </c>
      <c r="Q533" s="2"/>
      <c r="R533" s="19">
        <v>1</v>
      </c>
      <c r="S533" s="60">
        <v>459200</v>
      </c>
      <c r="T533" s="60">
        <f t="shared" si="324"/>
        <v>87248</v>
      </c>
      <c r="U533" s="60">
        <f t="shared" ref="U533:U548" si="328">+S533+T533</f>
        <v>546448</v>
      </c>
      <c r="V533" s="60">
        <f t="shared" ref="V533:V548" si="329">+U533*R533</f>
        <v>546448</v>
      </c>
      <c r="W533" s="2"/>
      <c r="X533" s="19">
        <v>1</v>
      </c>
      <c r="Y533" s="62">
        <v>486752</v>
      </c>
      <c r="Z533" s="62">
        <f t="shared" si="325"/>
        <v>92482.880000000005</v>
      </c>
      <c r="AA533" s="62">
        <f t="shared" ref="AA533:AA548" si="330">+Y533+Z533</f>
        <v>579234.88</v>
      </c>
      <c r="AB533" s="62">
        <f t="shared" ref="AB533:AB548" si="331">+AA533*X533</f>
        <v>579234.88</v>
      </c>
      <c r="AD533" s="96">
        <f>MIN(O533,U533,AA533)</f>
        <v>487900</v>
      </c>
      <c r="AE533" s="96">
        <f>AVERAGE(O533,U533,AA533)</f>
        <v>537860.96</v>
      </c>
      <c r="AF533" s="96">
        <f t="shared" si="293"/>
        <v>487900</v>
      </c>
      <c r="AG533" s="2" t="s">
        <v>328</v>
      </c>
    </row>
    <row r="534" spans="2:33" s="5" customFormat="1" ht="88.5" customHeight="1">
      <c r="B534" s="48"/>
      <c r="C534" s="121" t="s">
        <v>317</v>
      </c>
      <c r="D534" s="122"/>
      <c r="E534" s="122"/>
      <c r="F534" s="122"/>
      <c r="G534" s="122"/>
      <c r="H534" s="122"/>
      <c r="I534" s="122"/>
      <c r="J534" s="122"/>
      <c r="K534" s="122"/>
      <c r="L534" s="123"/>
      <c r="M534" s="45"/>
      <c r="N534" s="45"/>
      <c r="O534" s="60">
        <f t="shared" si="326"/>
        <v>0</v>
      </c>
      <c r="P534" s="45"/>
      <c r="Q534" s="2"/>
      <c r="R534" s="88"/>
      <c r="S534" s="45"/>
      <c r="T534" s="45"/>
      <c r="U534" s="45"/>
      <c r="V534" s="45"/>
      <c r="W534" s="2"/>
      <c r="X534" s="88"/>
      <c r="Y534" s="45"/>
      <c r="Z534" s="45"/>
      <c r="AA534" s="45"/>
      <c r="AB534" s="45"/>
      <c r="AD534" s="96"/>
      <c r="AE534" s="96"/>
      <c r="AF534" s="96"/>
      <c r="AG534" s="2"/>
    </row>
    <row r="535" spans="2:33" s="5" customFormat="1" ht="29.25" customHeight="1">
      <c r="B535" s="111">
        <v>398</v>
      </c>
      <c r="C535" s="124" t="s">
        <v>228</v>
      </c>
      <c r="D535" s="125" t="s">
        <v>228</v>
      </c>
      <c r="E535" s="125" t="s">
        <v>228</v>
      </c>
      <c r="F535" s="125" t="s">
        <v>228</v>
      </c>
      <c r="G535" s="125" t="s">
        <v>228</v>
      </c>
      <c r="H535" s="125" t="s">
        <v>228</v>
      </c>
      <c r="I535" s="125" t="s">
        <v>228</v>
      </c>
      <c r="J535" s="126" t="s">
        <v>228</v>
      </c>
      <c r="K535" s="17" t="s">
        <v>10</v>
      </c>
      <c r="L535" s="18">
        <v>1</v>
      </c>
      <c r="M535" s="28"/>
      <c r="N535" s="28"/>
      <c r="O535" s="60">
        <f t="shared" si="326"/>
        <v>0</v>
      </c>
      <c r="P535" s="60"/>
      <c r="Q535" s="2"/>
      <c r="R535" s="18">
        <v>1</v>
      </c>
      <c r="S535" s="28"/>
      <c r="T535" s="28"/>
      <c r="U535" s="60"/>
      <c r="V535" s="60"/>
      <c r="W535" s="2"/>
      <c r="X535" s="18">
        <v>1</v>
      </c>
      <c r="Y535" s="28"/>
      <c r="Z535" s="28"/>
      <c r="AA535" s="62"/>
      <c r="AB535" s="62"/>
      <c r="AD535" s="96"/>
      <c r="AE535" s="96"/>
      <c r="AF535" s="96"/>
      <c r="AG535" s="2"/>
    </row>
    <row r="536" spans="2:33" s="5" customFormat="1" ht="30" customHeight="1">
      <c r="B536" s="112"/>
      <c r="C536" s="118" t="s">
        <v>256</v>
      </c>
      <c r="D536" s="119" t="s">
        <v>256</v>
      </c>
      <c r="E536" s="119" t="s">
        <v>256</v>
      </c>
      <c r="F536" s="119" t="s">
        <v>256</v>
      </c>
      <c r="G536" s="119" t="s">
        <v>256</v>
      </c>
      <c r="H536" s="119" t="s">
        <v>256</v>
      </c>
      <c r="I536" s="119" t="s">
        <v>256</v>
      </c>
      <c r="J536" s="120" t="s">
        <v>256</v>
      </c>
      <c r="K536" s="19" t="s">
        <v>7</v>
      </c>
      <c r="L536" s="59">
        <v>1</v>
      </c>
      <c r="M536" s="60">
        <v>315600</v>
      </c>
      <c r="N536" s="60">
        <f t="shared" ref="N536:N540" si="332">+M536*19%</f>
        <v>59964</v>
      </c>
      <c r="O536" s="60">
        <f t="shared" si="326"/>
        <v>375564</v>
      </c>
      <c r="P536" s="60">
        <f t="shared" si="327"/>
        <v>375564</v>
      </c>
      <c r="Q536" s="2"/>
      <c r="R536" s="59">
        <v>1</v>
      </c>
      <c r="S536" s="60">
        <v>353472</v>
      </c>
      <c r="T536" s="60">
        <f t="shared" ref="T536:T540" si="333">+S536*19%</f>
        <v>67159.680000000008</v>
      </c>
      <c r="U536" s="60">
        <f t="shared" si="328"/>
        <v>420631.68</v>
      </c>
      <c r="V536" s="60">
        <f t="shared" si="329"/>
        <v>420631.68</v>
      </c>
      <c r="W536" s="2"/>
      <c r="X536" s="59">
        <v>1</v>
      </c>
      <c r="Y536" s="62">
        <v>374680</v>
      </c>
      <c r="Z536" s="62">
        <f t="shared" ref="Z536:Z540" si="334">+Y536*19%</f>
        <v>71189.2</v>
      </c>
      <c r="AA536" s="62">
        <f t="shared" si="330"/>
        <v>445869.2</v>
      </c>
      <c r="AB536" s="62">
        <f t="shared" si="331"/>
        <v>445869.2</v>
      </c>
      <c r="AD536" s="96">
        <f>MIN(O536,U536,AA536)</f>
        <v>375564</v>
      </c>
      <c r="AE536" s="96">
        <f>AVERAGE(O536,U536,AA536)</f>
        <v>414021.62666666665</v>
      </c>
      <c r="AF536" s="96">
        <f t="shared" ref="AF536:AF548" si="335">+AD536</f>
        <v>375564</v>
      </c>
      <c r="AG536" s="2" t="s">
        <v>328</v>
      </c>
    </row>
    <row r="537" spans="2:33" s="5" customFormat="1" ht="30" customHeight="1">
      <c r="B537" s="112"/>
      <c r="C537" s="118" t="s">
        <v>257</v>
      </c>
      <c r="D537" s="119" t="s">
        <v>257</v>
      </c>
      <c r="E537" s="119" t="s">
        <v>257</v>
      </c>
      <c r="F537" s="119" t="s">
        <v>257</v>
      </c>
      <c r="G537" s="119" t="s">
        <v>257</v>
      </c>
      <c r="H537" s="119" t="s">
        <v>257</v>
      </c>
      <c r="I537" s="119" t="s">
        <v>257</v>
      </c>
      <c r="J537" s="120" t="s">
        <v>257</v>
      </c>
      <c r="K537" s="19" t="s">
        <v>7</v>
      </c>
      <c r="L537" s="59">
        <v>1</v>
      </c>
      <c r="M537" s="60">
        <v>4200000</v>
      </c>
      <c r="N537" s="60">
        <f t="shared" si="332"/>
        <v>798000</v>
      </c>
      <c r="O537" s="60">
        <f t="shared" si="326"/>
        <v>4998000</v>
      </c>
      <c r="P537" s="60">
        <f t="shared" si="327"/>
        <v>4998000</v>
      </c>
      <c r="Q537" s="2"/>
      <c r="R537" s="59">
        <v>1</v>
      </c>
      <c r="S537" s="60">
        <v>4704000</v>
      </c>
      <c r="T537" s="60">
        <f t="shared" si="333"/>
        <v>893760</v>
      </c>
      <c r="U537" s="60">
        <f t="shared" si="328"/>
        <v>5597760</v>
      </c>
      <c r="V537" s="60">
        <f t="shared" si="329"/>
        <v>5597760</v>
      </c>
      <c r="W537" s="2"/>
      <c r="X537" s="59">
        <v>1</v>
      </c>
      <c r="Y537" s="62">
        <v>4986240</v>
      </c>
      <c r="Z537" s="62">
        <f t="shared" si="334"/>
        <v>947385.6</v>
      </c>
      <c r="AA537" s="62">
        <f t="shared" si="330"/>
        <v>5933625.5999999996</v>
      </c>
      <c r="AB537" s="62">
        <f t="shared" si="331"/>
        <v>5933625.5999999996</v>
      </c>
      <c r="AD537" s="96">
        <f>MIN(O537,U537,AA537)</f>
        <v>4998000</v>
      </c>
      <c r="AE537" s="96">
        <f>AVERAGE(O537,U537,AA537)</f>
        <v>5509795.2000000002</v>
      </c>
      <c r="AF537" s="96">
        <f t="shared" si="335"/>
        <v>4998000</v>
      </c>
      <c r="AG537" s="2" t="s">
        <v>328</v>
      </c>
    </row>
    <row r="538" spans="2:33" s="5" customFormat="1" ht="29.25" customHeight="1">
      <c r="B538" s="112"/>
      <c r="C538" s="118" t="s">
        <v>258</v>
      </c>
      <c r="D538" s="119" t="s">
        <v>258</v>
      </c>
      <c r="E538" s="119" t="s">
        <v>258</v>
      </c>
      <c r="F538" s="119" t="s">
        <v>258</v>
      </c>
      <c r="G538" s="119" t="s">
        <v>258</v>
      </c>
      <c r="H538" s="119" t="s">
        <v>258</v>
      </c>
      <c r="I538" s="119" t="s">
        <v>258</v>
      </c>
      <c r="J538" s="120" t="s">
        <v>258</v>
      </c>
      <c r="K538" s="19" t="s">
        <v>7</v>
      </c>
      <c r="L538" s="59">
        <v>4</v>
      </c>
      <c r="M538" s="60">
        <v>3250000</v>
      </c>
      <c r="N538" s="60">
        <f t="shared" si="332"/>
        <v>617500</v>
      </c>
      <c r="O538" s="60">
        <f t="shared" si="326"/>
        <v>3867500</v>
      </c>
      <c r="P538" s="60">
        <f t="shared" si="327"/>
        <v>15470000</v>
      </c>
      <c r="Q538" s="2"/>
      <c r="R538" s="59">
        <v>4</v>
      </c>
      <c r="S538" s="60">
        <v>3640000</v>
      </c>
      <c r="T538" s="60">
        <f t="shared" si="333"/>
        <v>691600</v>
      </c>
      <c r="U538" s="60">
        <f t="shared" si="328"/>
        <v>4331600</v>
      </c>
      <c r="V538" s="60">
        <f t="shared" si="329"/>
        <v>17326400</v>
      </c>
      <c r="W538" s="2"/>
      <c r="X538" s="59">
        <v>4</v>
      </c>
      <c r="Y538" s="62">
        <v>3858400</v>
      </c>
      <c r="Z538" s="62">
        <f t="shared" si="334"/>
        <v>733096</v>
      </c>
      <c r="AA538" s="62">
        <f t="shared" si="330"/>
        <v>4591496</v>
      </c>
      <c r="AB538" s="62">
        <f t="shared" si="331"/>
        <v>18365984</v>
      </c>
      <c r="AD538" s="96">
        <f>MIN(O538,U538,AA538)</f>
        <v>3867500</v>
      </c>
      <c r="AE538" s="96">
        <f>AVERAGE(O538,U538,AA538)</f>
        <v>4263532</v>
      </c>
      <c r="AF538" s="96">
        <f t="shared" si="335"/>
        <v>3867500</v>
      </c>
      <c r="AG538" s="2" t="s">
        <v>328</v>
      </c>
    </row>
    <row r="539" spans="2:33" s="5" customFormat="1" ht="28.5" customHeight="1">
      <c r="B539" s="112"/>
      <c r="C539" s="118" t="s">
        <v>259</v>
      </c>
      <c r="D539" s="119" t="s">
        <v>259</v>
      </c>
      <c r="E539" s="119" t="s">
        <v>259</v>
      </c>
      <c r="F539" s="119" t="s">
        <v>259</v>
      </c>
      <c r="G539" s="119" t="s">
        <v>259</v>
      </c>
      <c r="H539" s="119" t="s">
        <v>259</v>
      </c>
      <c r="I539" s="119" t="s">
        <v>259</v>
      </c>
      <c r="J539" s="120" t="s">
        <v>259</v>
      </c>
      <c r="K539" s="19" t="s">
        <v>7</v>
      </c>
      <c r="L539" s="59">
        <v>4</v>
      </c>
      <c r="M539" s="60">
        <v>310000</v>
      </c>
      <c r="N539" s="60">
        <f t="shared" si="332"/>
        <v>58900</v>
      </c>
      <c r="O539" s="60">
        <f t="shared" si="326"/>
        <v>368900</v>
      </c>
      <c r="P539" s="60">
        <f t="shared" si="327"/>
        <v>1475600</v>
      </c>
      <c r="Q539" s="2"/>
      <c r="R539" s="59">
        <v>4</v>
      </c>
      <c r="S539" s="60">
        <v>347200</v>
      </c>
      <c r="T539" s="60">
        <f t="shared" si="333"/>
        <v>65968</v>
      </c>
      <c r="U539" s="60">
        <f t="shared" si="328"/>
        <v>413168</v>
      </c>
      <c r="V539" s="60">
        <f t="shared" si="329"/>
        <v>1652672</v>
      </c>
      <c r="W539" s="2"/>
      <c r="X539" s="59">
        <v>4</v>
      </c>
      <c r="Y539" s="62">
        <v>368032</v>
      </c>
      <c r="Z539" s="62">
        <f t="shared" si="334"/>
        <v>69926.080000000002</v>
      </c>
      <c r="AA539" s="62">
        <f t="shared" si="330"/>
        <v>437958.08</v>
      </c>
      <c r="AB539" s="62">
        <f t="shared" si="331"/>
        <v>1751832.32</v>
      </c>
      <c r="AD539" s="96">
        <f>MIN(O539,U539,AA539)</f>
        <v>368900</v>
      </c>
      <c r="AE539" s="96">
        <f>AVERAGE(O539,U539,AA539)</f>
        <v>406675.36000000004</v>
      </c>
      <c r="AF539" s="96">
        <f t="shared" si="335"/>
        <v>368900</v>
      </c>
      <c r="AG539" s="2" t="s">
        <v>328</v>
      </c>
    </row>
    <row r="540" spans="2:33" s="5" customFormat="1" ht="29.25" customHeight="1">
      <c r="B540" s="113"/>
      <c r="C540" s="118" t="s">
        <v>260</v>
      </c>
      <c r="D540" s="119" t="s">
        <v>260</v>
      </c>
      <c r="E540" s="119" t="s">
        <v>260</v>
      </c>
      <c r="F540" s="119" t="s">
        <v>260</v>
      </c>
      <c r="G540" s="119" t="s">
        <v>260</v>
      </c>
      <c r="H540" s="119" t="s">
        <v>260</v>
      </c>
      <c r="I540" s="119" t="s">
        <v>260</v>
      </c>
      <c r="J540" s="120" t="s">
        <v>260</v>
      </c>
      <c r="K540" s="19" t="s">
        <v>7</v>
      </c>
      <c r="L540" s="59">
        <v>4</v>
      </c>
      <c r="M540" s="60">
        <v>28000</v>
      </c>
      <c r="N540" s="60">
        <f t="shared" si="332"/>
        <v>5320</v>
      </c>
      <c r="O540" s="60">
        <f t="shared" si="326"/>
        <v>33320</v>
      </c>
      <c r="P540" s="60">
        <f t="shared" si="327"/>
        <v>133280</v>
      </c>
      <c r="Q540" s="2"/>
      <c r="R540" s="59">
        <v>4</v>
      </c>
      <c r="S540" s="60">
        <v>31360</v>
      </c>
      <c r="T540" s="60">
        <f t="shared" si="333"/>
        <v>5958.4</v>
      </c>
      <c r="U540" s="60">
        <f t="shared" si="328"/>
        <v>37318.400000000001</v>
      </c>
      <c r="V540" s="60">
        <f t="shared" si="329"/>
        <v>149273.60000000001</v>
      </c>
      <c r="W540" s="2"/>
      <c r="X540" s="59">
        <v>4</v>
      </c>
      <c r="Y540" s="62">
        <v>33242</v>
      </c>
      <c r="Z540" s="62">
        <f t="shared" si="334"/>
        <v>6315.9800000000005</v>
      </c>
      <c r="AA540" s="62">
        <f t="shared" si="330"/>
        <v>39557.980000000003</v>
      </c>
      <c r="AB540" s="62">
        <f t="shared" si="331"/>
        <v>158231.92000000001</v>
      </c>
      <c r="AD540" s="96">
        <f>MIN(O540,U540,AA540)</f>
        <v>33320</v>
      </c>
      <c r="AE540" s="96">
        <f>AVERAGE(O540,U540,AA540)</f>
        <v>36732.126666666671</v>
      </c>
      <c r="AF540" s="96">
        <f t="shared" si="335"/>
        <v>33320</v>
      </c>
      <c r="AG540" s="2" t="s">
        <v>328</v>
      </c>
    </row>
    <row r="541" spans="2:33" s="5" customFormat="1" ht="18.75" customHeight="1">
      <c r="B541" s="111">
        <v>399</v>
      </c>
      <c r="C541" s="124" t="s">
        <v>261</v>
      </c>
      <c r="D541" s="125" t="s">
        <v>261</v>
      </c>
      <c r="E541" s="125" t="s">
        <v>261</v>
      </c>
      <c r="F541" s="125" t="s">
        <v>261</v>
      </c>
      <c r="G541" s="125" t="s">
        <v>261</v>
      </c>
      <c r="H541" s="125" t="s">
        <v>261</v>
      </c>
      <c r="I541" s="125" t="s">
        <v>261</v>
      </c>
      <c r="J541" s="126" t="s">
        <v>261</v>
      </c>
      <c r="K541" s="17" t="s">
        <v>10</v>
      </c>
      <c r="L541" s="18">
        <v>1</v>
      </c>
      <c r="M541" s="28"/>
      <c r="N541" s="28"/>
      <c r="O541" s="60">
        <f t="shared" si="326"/>
        <v>0</v>
      </c>
      <c r="P541" s="60"/>
      <c r="Q541" s="2"/>
      <c r="R541" s="18">
        <v>1</v>
      </c>
      <c r="S541" s="28"/>
      <c r="T541" s="28"/>
      <c r="U541" s="60"/>
      <c r="V541" s="60"/>
      <c r="W541" s="2"/>
      <c r="X541" s="18">
        <v>1</v>
      </c>
      <c r="Y541" s="28"/>
      <c r="Z541" s="28"/>
      <c r="AA541" s="62"/>
      <c r="AB541" s="62"/>
      <c r="AD541" s="96"/>
      <c r="AE541" s="96"/>
      <c r="AF541" s="96"/>
      <c r="AG541" s="2"/>
    </row>
    <row r="542" spans="2:33" s="5" customFormat="1" ht="24.75" customHeight="1">
      <c r="B542" s="112"/>
      <c r="C542" s="118" t="s">
        <v>262</v>
      </c>
      <c r="D542" s="119" t="s">
        <v>262</v>
      </c>
      <c r="E542" s="119" t="s">
        <v>262</v>
      </c>
      <c r="F542" s="119" t="s">
        <v>262</v>
      </c>
      <c r="G542" s="119" t="s">
        <v>262</v>
      </c>
      <c r="H542" s="119" t="s">
        <v>262</v>
      </c>
      <c r="I542" s="119" t="s">
        <v>262</v>
      </c>
      <c r="J542" s="120" t="s">
        <v>262</v>
      </c>
      <c r="K542" s="19" t="s">
        <v>7</v>
      </c>
      <c r="L542" s="59">
        <v>1</v>
      </c>
      <c r="M542" s="60">
        <v>680000</v>
      </c>
      <c r="N542" s="60">
        <f t="shared" ref="N542:N543" si="336">+M542*19%</f>
        <v>129200</v>
      </c>
      <c r="O542" s="60">
        <f t="shared" si="326"/>
        <v>809200</v>
      </c>
      <c r="P542" s="60">
        <f t="shared" si="327"/>
        <v>809200</v>
      </c>
      <c r="Q542" s="2"/>
      <c r="R542" s="59">
        <v>1</v>
      </c>
      <c r="S542" s="62">
        <v>761600</v>
      </c>
      <c r="T542" s="62">
        <f t="shared" ref="T542:T543" si="337">+S542*19%</f>
        <v>144704</v>
      </c>
      <c r="U542" s="60">
        <f t="shared" si="328"/>
        <v>906304</v>
      </c>
      <c r="V542" s="60">
        <f t="shared" si="329"/>
        <v>906304</v>
      </c>
      <c r="W542" s="2"/>
      <c r="X542" s="59">
        <v>1</v>
      </c>
      <c r="Y542" s="62">
        <v>807296</v>
      </c>
      <c r="Z542" s="62">
        <f t="shared" ref="Z542:Z543" si="338">+Y542*19%</f>
        <v>153386.23999999999</v>
      </c>
      <c r="AA542" s="62">
        <f t="shared" si="330"/>
        <v>960682.24</v>
      </c>
      <c r="AB542" s="62">
        <f t="shared" si="331"/>
        <v>960682.24</v>
      </c>
      <c r="AD542" s="96">
        <f>MIN(O542,U542,AA542)</f>
        <v>809200</v>
      </c>
      <c r="AE542" s="96">
        <f>AVERAGE(O542,U542,AA542)</f>
        <v>892062.08000000007</v>
      </c>
      <c r="AF542" s="96">
        <f t="shared" si="335"/>
        <v>809200</v>
      </c>
      <c r="AG542" s="2" t="s">
        <v>328</v>
      </c>
    </row>
    <row r="543" spans="2:33" s="5" customFormat="1" ht="21" customHeight="1">
      <c r="B543" s="113"/>
      <c r="C543" s="118" t="s">
        <v>263</v>
      </c>
      <c r="D543" s="119" t="s">
        <v>263</v>
      </c>
      <c r="E543" s="119" t="s">
        <v>263</v>
      </c>
      <c r="F543" s="119" t="s">
        <v>263</v>
      </c>
      <c r="G543" s="119" t="s">
        <v>263</v>
      </c>
      <c r="H543" s="119" t="s">
        <v>263</v>
      </c>
      <c r="I543" s="119" t="s">
        <v>263</v>
      </c>
      <c r="J543" s="120" t="s">
        <v>263</v>
      </c>
      <c r="K543" s="19" t="s">
        <v>12</v>
      </c>
      <c r="L543" s="59">
        <v>1</v>
      </c>
      <c r="M543" s="60">
        <v>750000</v>
      </c>
      <c r="N543" s="60">
        <f t="shared" si="336"/>
        <v>142500</v>
      </c>
      <c r="O543" s="60">
        <f t="shared" si="326"/>
        <v>892500</v>
      </c>
      <c r="P543" s="60">
        <f t="shared" si="327"/>
        <v>892500</v>
      </c>
      <c r="Q543" s="2"/>
      <c r="R543" s="59">
        <v>1</v>
      </c>
      <c r="S543" s="62">
        <v>840000</v>
      </c>
      <c r="T543" s="62">
        <f t="shared" si="337"/>
        <v>159600</v>
      </c>
      <c r="U543" s="60">
        <f t="shared" si="328"/>
        <v>999600</v>
      </c>
      <c r="V543" s="60">
        <f t="shared" si="329"/>
        <v>999600</v>
      </c>
      <c r="W543" s="2"/>
      <c r="X543" s="59">
        <v>1</v>
      </c>
      <c r="Y543" s="62">
        <v>890400</v>
      </c>
      <c r="Z543" s="62">
        <f t="shared" si="338"/>
        <v>169176</v>
      </c>
      <c r="AA543" s="62">
        <f t="shared" si="330"/>
        <v>1059576</v>
      </c>
      <c r="AB543" s="62">
        <f t="shared" si="331"/>
        <v>1059576</v>
      </c>
      <c r="AD543" s="96">
        <f>MIN(O543,U543,AA543)</f>
        <v>892500</v>
      </c>
      <c r="AE543" s="96">
        <f>AVERAGE(O543,U543,AA543)</f>
        <v>983892</v>
      </c>
      <c r="AF543" s="96">
        <f t="shared" si="335"/>
        <v>892500</v>
      </c>
      <c r="AG543" s="2" t="s">
        <v>328</v>
      </c>
    </row>
    <row r="544" spans="2:33" s="5" customFormat="1" ht="40.5" customHeight="1">
      <c r="B544" s="111">
        <v>400</v>
      </c>
      <c r="C544" s="124" t="s">
        <v>264</v>
      </c>
      <c r="D544" s="125" t="s">
        <v>264</v>
      </c>
      <c r="E544" s="125" t="s">
        <v>264</v>
      </c>
      <c r="F544" s="125" t="s">
        <v>264</v>
      </c>
      <c r="G544" s="125" t="s">
        <v>264</v>
      </c>
      <c r="H544" s="125" t="s">
        <v>264</v>
      </c>
      <c r="I544" s="125" t="s">
        <v>264</v>
      </c>
      <c r="J544" s="126" t="s">
        <v>264</v>
      </c>
      <c r="K544" s="17" t="s">
        <v>10</v>
      </c>
      <c r="L544" s="18">
        <v>1</v>
      </c>
      <c r="M544" s="28"/>
      <c r="N544" s="28"/>
      <c r="O544" s="60">
        <f t="shared" si="326"/>
        <v>0</v>
      </c>
      <c r="P544" s="60"/>
      <c r="Q544" s="2"/>
      <c r="R544" s="18">
        <v>1</v>
      </c>
      <c r="S544" s="28"/>
      <c r="T544" s="28"/>
      <c r="U544" s="60"/>
      <c r="V544" s="60"/>
      <c r="W544" s="2"/>
      <c r="X544" s="18">
        <v>1</v>
      </c>
      <c r="Y544" s="28"/>
      <c r="Z544" s="28"/>
      <c r="AA544" s="62"/>
      <c r="AB544" s="62"/>
      <c r="AD544" s="96"/>
      <c r="AE544" s="96"/>
      <c r="AF544" s="96"/>
      <c r="AG544" s="2"/>
    </row>
    <row r="545" spans="2:33" s="5" customFormat="1" ht="25.5" customHeight="1">
      <c r="B545" s="113"/>
      <c r="C545" s="118" t="s">
        <v>265</v>
      </c>
      <c r="D545" s="119" t="s">
        <v>265</v>
      </c>
      <c r="E545" s="119" t="s">
        <v>265</v>
      </c>
      <c r="F545" s="119" t="s">
        <v>265</v>
      </c>
      <c r="G545" s="119" t="s">
        <v>265</v>
      </c>
      <c r="H545" s="119" t="s">
        <v>265</v>
      </c>
      <c r="I545" s="119" t="s">
        <v>265</v>
      </c>
      <c r="J545" s="120" t="s">
        <v>265</v>
      </c>
      <c r="K545" s="19" t="s">
        <v>7</v>
      </c>
      <c r="L545" s="59">
        <v>1</v>
      </c>
      <c r="M545" s="60">
        <v>289600</v>
      </c>
      <c r="N545" s="60">
        <f t="shared" ref="N545" si="339">+M545*19%</f>
        <v>55024</v>
      </c>
      <c r="O545" s="60">
        <f t="shared" si="326"/>
        <v>344624</v>
      </c>
      <c r="P545" s="60">
        <f t="shared" si="327"/>
        <v>344624</v>
      </c>
      <c r="Q545" s="2"/>
      <c r="R545" s="59">
        <v>1</v>
      </c>
      <c r="S545" s="62">
        <v>324352</v>
      </c>
      <c r="T545" s="62">
        <f t="shared" ref="T545" si="340">+S545*19%</f>
        <v>61626.879999999997</v>
      </c>
      <c r="U545" s="60">
        <f t="shared" si="328"/>
        <v>385978.88</v>
      </c>
      <c r="V545" s="60">
        <f t="shared" si="329"/>
        <v>385978.88</v>
      </c>
      <c r="W545" s="2"/>
      <c r="X545" s="59">
        <v>1</v>
      </c>
      <c r="Y545" s="62">
        <v>343813</v>
      </c>
      <c r="Z545" s="62">
        <f t="shared" ref="Z545" si="341">+Y545*19%</f>
        <v>65324.47</v>
      </c>
      <c r="AA545" s="62">
        <f t="shared" si="330"/>
        <v>409137.47</v>
      </c>
      <c r="AB545" s="62">
        <f t="shared" si="331"/>
        <v>409137.47</v>
      </c>
      <c r="AD545" s="96">
        <f>MIN(O545,U545,AA545)</f>
        <v>344624</v>
      </c>
      <c r="AE545" s="96">
        <f>AVERAGE(O545,U545,AA545)</f>
        <v>379913.45</v>
      </c>
      <c r="AF545" s="96">
        <f t="shared" si="335"/>
        <v>344624</v>
      </c>
      <c r="AG545" s="2" t="s">
        <v>328</v>
      </c>
    </row>
    <row r="546" spans="2:33" s="5" customFormat="1" ht="24" customHeight="1">
      <c r="B546" s="111">
        <v>401</v>
      </c>
      <c r="C546" s="124" t="s">
        <v>266</v>
      </c>
      <c r="D546" s="125" t="s">
        <v>266</v>
      </c>
      <c r="E546" s="125" t="s">
        <v>266</v>
      </c>
      <c r="F546" s="125" t="s">
        <v>266</v>
      </c>
      <c r="G546" s="125" t="s">
        <v>266</v>
      </c>
      <c r="H546" s="125" t="s">
        <v>266</v>
      </c>
      <c r="I546" s="125" t="s">
        <v>266</v>
      </c>
      <c r="J546" s="126" t="s">
        <v>266</v>
      </c>
      <c r="K546" s="17" t="s">
        <v>10</v>
      </c>
      <c r="L546" s="18">
        <v>1</v>
      </c>
      <c r="M546" s="28"/>
      <c r="N546" s="28"/>
      <c r="O546" s="60">
        <f t="shared" si="326"/>
        <v>0</v>
      </c>
      <c r="P546" s="60"/>
      <c r="Q546" s="2"/>
      <c r="R546" s="18">
        <v>1</v>
      </c>
      <c r="S546" s="28"/>
      <c r="T546" s="28"/>
      <c r="U546" s="60"/>
      <c r="V546" s="60"/>
      <c r="W546" s="2"/>
      <c r="X546" s="18">
        <v>1</v>
      </c>
      <c r="Y546" s="28"/>
      <c r="Z546" s="28"/>
      <c r="AA546" s="62"/>
      <c r="AB546" s="62"/>
      <c r="AD546" s="96"/>
      <c r="AE546" s="96"/>
      <c r="AF546" s="96"/>
      <c r="AG546" s="2"/>
    </row>
    <row r="547" spans="2:33" s="5" customFormat="1" ht="24" customHeight="1">
      <c r="B547" s="112"/>
      <c r="C547" s="118" t="s">
        <v>318</v>
      </c>
      <c r="D547" s="119"/>
      <c r="E547" s="119"/>
      <c r="F547" s="119"/>
      <c r="G547" s="119"/>
      <c r="H547" s="119"/>
      <c r="I547" s="119"/>
      <c r="J547" s="120"/>
      <c r="K547" s="17"/>
      <c r="L547" s="18">
        <v>1</v>
      </c>
      <c r="M547" s="60">
        <v>2980000</v>
      </c>
      <c r="N547" s="60">
        <f t="shared" ref="N547:N548" si="342">+M547*19%</f>
        <v>566200</v>
      </c>
      <c r="O547" s="60">
        <f t="shared" si="326"/>
        <v>3546200</v>
      </c>
      <c r="P547" s="60">
        <f t="shared" si="327"/>
        <v>3546200</v>
      </c>
      <c r="Q547" s="2"/>
      <c r="R547" s="18">
        <v>1</v>
      </c>
      <c r="S547" s="62">
        <v>3337600</v>
      </c>
      <c r="T547" s="62">
        <f t="shared" ref="T547:T548" si="343">+S547*19%</f>
        <v>634144</v>
      </c>
      <c r="U547" s="60">
        <f t="shared" si="328"/>
        <v>3971744</v>
      </c>
      <c r="V547" s="60">
        <f t="shared" si="329"/>
        <v>3971744</v>
      </c>
      <c r="W547" s="2"/>
      <c r="X547" s="18">
        <v>1</v>
      </c>
      <c r="Y547" s="62">
        <v>3537856</v>
      </c>
      <c r="Z547" s="62">
        <f t="shared" ref="Z547:Z548" si="344">+Y547*19%</f>
        <v>672192.64</v>
      </c>
      <c r="AA547" s="62">
        <f t="shared" si="330"/>
        <v>4210048.6399999997</v>
      </c>
      <c r="AB547" s="62">
        <f t="shared" si="331"/>
        <v>4210048.6399999997</v>
      </c>
      <c r="AD547" s="96">
        <f>MIN(O547,U547,AA547)</f>
        <v>3546200</v>
      </c>
      <c r="AE547" s="96">
        <f>AVERAGE(O547,U547,AA547)</f>
        <v>3909330.8800000004</v>
      </c>
      <c r="AF547" s="96">
        <f t="shared" si="335"/>
        <v>3546200</v>
      </c>
      <c r="AG547" s="2" t="s">
        <v>328</v>
      </c>
    </row>
    <row r="548" spans="2:33" s="5" customFormat="1" ht="21" customHeight="1">
      <c r="B548" s="113"/>
      <c r="C548" s="118" t="s">
        <v>267</v>
      </c>
      <c r="D548" s="119" t="s">
        <v>267</v>
      </c>
      <c r="E548" s="119" t="s">
        <v>267</v>
      </c>
      <c r="F548" s="119" t="s">
        <v>267</v>
      </c>
      <c r="G548" s="119" t="s">
        <v>267</v>
      </c>
      <c r="H548" s="119" t="s">
        <v>267</v>
      </c>
      <c r="I548" s="119" t="s">
        <v>267</v>
      </c>
      <c r="J548" s="120" t="s">
        <v>267</v>
      </c>
      <c r="K548" s="19" t="s">
        <v>7</v>
      </c>
      <c r="L548" s="59">
        <v>1</v>
      </c>
      <c r="M548" s="60">
        <v>315000</v>
      </c>
      <c r="N548" s="60">
        <f t="shared" si="342"/>
        <v>59850</v>
      </c>
      <c r="O548" s="60">
        <f t="shared" si="326"/>
        <v>374850</v>
      </c>
      <c r="P548" s="60">
        <f t="shared" si="327"/>
        <v>374850</v>
      </c>
      <c r="Q548" s="2"/>
      <c r="R548" s="59">
        <v>1</v>
      </c>
      <c r="S548" s="62">
        <v>352800</v>
      </c>
      <c r="T548" s="62">
        <f t="shared" si="343"/>
        <v>67032</v>
      </c>
      <c r="U548" s="60">
        <f t="shared" si="328"/>
        <v>419832</v>
      </c>
      <c r="V548" s="60">
        <f t="shared" si="329"/>
        <v>419832</v>
      </c>
      <c r="W548" s="2"/>
      <c r="X548" s="59">
        <v>1</v>
      </c>
      <c r="Y548" s="62">
        <v>373968</v>
      </c>
      <c r="Z548" s="62">
        <f t="shared" si="344"/>
        <v>71053.919999999998</v>
      </c>
      <c r="AA548" s="62">
        <f t="shared" si="330"/>
        <v>445021.92</v>
      </c>
      <c r="AB548" s="62">
        <f t="shared" si="331"/>
        <v>445021.92</v>
      </c>
      <c r="AD548" s="96">
        <f>MIN(O548,U548,AA548)</f>
        <v>374850</v>
      </c>
      <c r="AE548" s="96">
        <f>AVERAGE(O548,U548,AA548)</f>
        <v>413234.63999999996</v>
      </c>
      <c r="AF548" s="96">
        <f t="shared" si="335"/>
        <v>374850</v>
      </c>
      <c r="AG548" s="2" t="s">
        <v>328</v>
      </c>
    </row>
    <row r="549" spans="2:33" ht="38.25" customHeight="1">
      <c r="B549" s="114" t="s">
        <v>5</v>
      </c>
      <c r="C549" s="115"/>
      <c r="D549" s="115"/>
      <c r="E549" s="115"/>
      <c r="F549" s="115"/>
      <c r="G549" s="115"/>
      <c r="H549" s="115"/>
      <c r="I549" s="115"/>
      <c r="J549" s="115"/>
      <c r="K549" s="116"/>
      <c r="L549" s="14"/>
      <c r="M549" s="58"/>
      <c r="N549" s="69"/>
      <c r="O549" s="69"/>
      <c r="P549" s="70">
        <f>SUM(P12:P548)</f>
        <v>1319212401.5</v>
      </c>
      <c r="V549" s="70">
        <f>SUM(V12:V548)</f>
        <v>1417914274.0000007</v>
      </c>
      <c r="X549" s="14"/>
      <c r="Y549" s="95"/>
      <c r="Z549" s="95"/>
      <c r="AA549" s="95"/>
      <c r="AB549" s="70">
        <f>SUM(AB12:AB548)</f>
        <v>1484026165.0900025</v>
      </c>
      <c r="AD549" s="97">
        <f>SUM(AD12:AD548)</f>
        <v>446739932.51999998</v>
      </c>
      <c r="AE549" s="97">
        <f>SUM(AE12:AE548)</f>
        <v>527461818.14666694</v>
      </c>
      <c r="AF549" s="97">
        <f>SUM(AF12:AF548)</f>
        <v>446739932.51999998</v>
      </c>
    </row>
    <row r="550" spans="2:33" ht="15" customHeight="1">
      <c r="B550" s="117" t="s">
        <v>6</v>
      </c>
      <c r="C550" s="117"/>
      <c r="D550" s="117"/>
      <c r="E550" s="117"/>
      <c r="F550" s="117"/>
      <c r="G550" s="117"/>
      <c r="H550" s="117"/>
      <c r="I550" s="117"/>
      <c r="J550" s="117"/>
      <c r="K550" s="117"/>
      <c r="L550" s="117"/>
      <c r="M550" s="117"/>
      <c r="N550" s="117"/>
      <c r="O550" s="117"/>
      <c r="P550" s="117"/>
    </row>
    <row r="551" spans="2:33" ht="58.5" customHeight="1">
      <c r="B551" s="127"/>
      <c r="C551" s="127"/>
      <c r="D551" s="127"/>
      <c r="E551" s="127"/>
      <c r="F551" s="127"/>
      <c r="G551" s="127"/>
      <c r="H551" s="127"/>
      <c r="I551" s="127"/>
      <c r="J551" s="127"/>
      <c r="K551" s="127"/>
      <c r="L551" s="127"/>
      <c r="M551" s="127"/>
      <c r="N551" s="127"/>
      <c r="O551" s="127"/>
      <c r="P551" s="127"/>
      <c r="AB551" s="96"/>
      <c r="AE551" s="110" t="s">
        <v>337</v>
      </c>
      <c r="AF551" s="100">
        <v>446739932.51999998</v>
      </c>
    </row>
    <row r="552" spans="2:33">
      <c r="B552" s="72"/>
      <c r="D552" s="72"/>
      <c r="E552" s="72"/>
      <c r="F552" s="72"/>
      <c r="G552" s="72"/>
      <c r="H552" s="72"/>
      <c r="I552" s="72"/>
      <c r="J552" s="72"/>
      <c r="K552" s="6"/>
      <c r="L552" s="6"/>
      <c r="M552" s="72"/>
      <c r="N552" s="72"/>
      <c r="O552" s="72"/>
      <c r="P552" s="72"/>
    </row>
    <row r="553" spans="2:33">
      <c r="B553" s="72"/>
      <c r="D553" s="72"/>
      <c r="E553" s="72"/>
      <c r="F553" s="72"/>
      <c r="G553" s="72"/>
      <c r="H553" s="72"/>
      <c r="I553" s="72"/>
      <c r="J553" s="72"/>
      <c r="K553" s="6"/>
      <c r="L553" s="6"/>
      <c r="M553" s="72"/>
      <c r="N553" s="72"/>
      <c r="O553" s="72"/>
      <c r="P553" s="72"/>
      <c r="AE553" s="2" t="s">
        <v>333</v>
      </c>
      <c r="AF553" s="109">
        <v>0.234894641212092</v>
      </c>
    </row>
    <row r="554" spans="2:33">
      <c r="B554" s="72"/>
      <c r="D554" s="72"/>
      <c r="E554" s="72"/>
      <c r="F554" s="72"/>
      <c r="G554" s="72"/>
      <c r="H554" s="72"/>
      <c r="I554" s="72"/>
      <c r="J554" s="72"/>
      <c r="K554" s="6"/>
      <c r="L554" s="6"/>
      <c r="M554" s="72"/>
      <c r="N554" s="72"/>
      <c r="O554" s="72"/>
      <c r="P554" s="72"/>
      <c r="AE554" s="2" t="s">
        <v>334</v>
      </c>
      <c r="AF554" s="109">
        <v>0.76510535878790797</v>
      </c>
    </row>
    <row r="555" spans="2:33">
      <c r="B555" s="127"/>
      <c r="C555" s="127"/>
      <c r="D555" s="127"/>
      <c r="E555" s="127"/>
      <c r="F555" s="127"/>
      <c r="G555" s="127"/>
      <c r="H555" s="127"/>
      <c r="I555" s="127"/>
      <c r="J555" s="127"/>
      <c r="K555" s="127"/>
      <c r="L555" s="127"/>
      <c r="M555" s="127"/>
      <c r="N555" s="127"/>
      <c r="O555" s="127"/>
      <c r="P555" s="127"/>
    </row>
  </sheetData>
  <sheetProtection password="CE28" sheet="1" objects="1" scenarios="1" formatCells="0" formatColumns="0" formatRows="0" insertColumns="0" insertRows="0" insertHyperlinks="0" deleteColumns="0" deleteRows="0" sort="0" autoFilter="0" pivotTables="0"/>
  <mergeCells count="566">
    <mergeCell ref="B7:J7"/>
    <mergeCell ref="M7:P7"/>
    <mergeCell ref="S7:V7"/>
    <mergeCell ref="Y7:AB7"/>
    <mergeCell ref="C8:J8"/>
    <mergeCell ref="B9:P9"/>
    <mergeCell ref="C16:J16"/>
    <mergeCell ref="C17:J17"/>
    <mergeCell ref="C18:J18"/>
    <mergeCell ref="C19:J19"/>
    <mergeCell ref="C20:J20"/>
    <mergeCell ref="C21:J21"/>
    <mergeCell ref="B10:P10"/>
    <mergeCell ref="B11:J11"/>
    <mergeCell ref="C12:J12"/>
    <mergeCell ref="C13:J13"/>
    <mergeCell ref="C14:J14"/>
    <mergeCell ref="C15:J15"/>
    <mergeCell ref="C27:J27"/>
    <mergeCell ref="C28:J28"/>
    <mergeCell ref="C29:J29"/>
    <mergeCell ref="C30:J30"/>
    <mergeCell ref="C31:J31"/>
    <mergeCell ref="C32:J32"/>
    <mergeCell ref="B26:J26"/>
    <mergeCell ref="C22:J22"/>
    <mergeCell ref="C23:J23"/>
    <mergeCell ref="C24:J24"/>
    <mergeCell ref="C25:J25"/>
    <mergeCell ref="C33:J33"/>
    <mergeCell ref="C34:J34"/>
    <mergeCell ref="C35:J35"/>
    <mergeCell ref="C36:J36"/>
    <mergeCell ref="C37:J37"/>
    <mergeCell ref="C38:J38"/>
    <mergeCell ref="C39:J39"/>
    <mergeCell ref="C40:J40"/>
    <mergeCell ref="C41:J41"/>
    <mergeCell ref="C48:J48"/>
    <mergeCell ref="C49:J49"/>
    <mergeCell ref="C50:J50"/>
    <mergeCell ref="C51:J51"/>
    <mergeCell ref="C52:J52"/>
    <mergeCell ref="C42:J42"/>
    <mergeCell ref="C43:J43"/>
    <mergeCell ref="C44:J44"/>
    <mergeCell ref="C45:J45"/>
    <mergeCell ref="C46:J46"/>
    <mergeCell ref="C47:J47"/>
    <mergeCell ref="C53:J53"/>
    <mergeCell ref="C54:J54"/>
    <mergeCell ref="C55:J55"/>
    <mergeCell ref="C56:J56"/>
    <mergeCell ref="C57:J57"/>
    <mergeCell ref="B58:B66"/>
    <mergeCell ref="C58:J58"/>
    <mergeCell ref="C59:J59"/>
    <mergeCell ref="C60:J60"/>
    <mergeCell ref="C61:J61"/>
    <mergeCell ref="C68:J68"/>
    <mergeCell ref="C69:J69"/>
    <mergeCell ref="C70:J70"/>
    <mergeCell ref="C71:J71"/>
    <mergeCell ref="C62:J62"/>
    <mergeCell ref="C63:J63"/>
    <mergeCell ref="C64:J64"/>
    <mergeCell ref="C65:J65"/>
    <mergeCell ref="C66:J66"/>
    <mergeCell ref="C67:J67"/>
    <mergeCell ref="C77:J77"/>
    <mergeCell ref="C78:J78"/>
    <mergeCell ref="C79:J79"/>
    <mergeCell ref="C80:J80"/>
    <mergeCell ref="C81:J81"/>
    <mergeCell ref="C72:J72"/>
    <mergeCell ref="C73:J73"/>
    <mergeCell ref="C74:J74"/>
    <mergeCell ref="C75:J75"/>
    <mergeCell ref="C76:J76"/>
    <mergeCell ref="C82:J82"/>
    <mergeCell ref="C83:J83"/>
    <mergeCell ref="B84:B92"/>
    <mergeCell ref="C84:J84"/>
    <mergeCell ref="C85:J85"/>
    <mergeCell ref="C86:J86"/>
    <mergeCell ref="C87:J87"/>
    <mergeCell ref="C88:J88"/>
    <mergeCell ref="C89:J89"/>
    <mergeCell ref="C90:J90"/>
    <mergeCell ref="C97:J97"/>
    <mergeCell ref="C98:J98"/>
    <mergeCell ref="C99:J99"/>
    <mergeCell ref="C100:J100"/>
    <mergeCell ref="C101:J101"/>
    <mergeCell ref="C102:J102"/>
    <mergeCell ref="C91:J91"/>
    <mergeCell ref="C92:J92"/>
    <mergeCell ref="C93:J93"/>
    <mergeCell ref="C94:J94"/>
    <mergeCell ref="C95:J95"/>
    <mergeCell ref="C96:J96"/>
    <mergeCell ref="C111:J111"/>
    <mergeCell ref="C112:J112"/>
    <mergeCell ref="C113:J113"/>
    <mergeCell ref="C114:J114"/>
    <mergeCell ref="C115:J115"/>
    <mergeCell ref="C103:J103"/>
    <mergeCell ref="C104:J104"/>
    <mergeCell ref="C105:J105"/>
    <mergeCell ref="B106:B114"/>
    <mergeCell ref="C106:J106"/>
    <mergeCell ref="C107:J107"/>
    <mergeCell ref="C108:J108"/>
    <mergeCell ref="C109:J109"/>
    <mergeCell ref="C110:J110"/>
    <mergeCell ref="C123:J123"/>
    <mergeCell ref="C124:J124"/>
    <mergeCell ref="C125:J125"/>
    <mergeCell ref="C121:J121"/>
    <mergeCell ref="C122:J122"/>
    <mergeCell ref="C116:J116"/>
    <mergeCell ref="C117:J117"/>
    <mergeCell ref="C118:J118"/>
    <mergeCell ref="C119:J119"/>
    <mergeCell ref="C120:J120"/>
    <mergeCell ref="C132:J132"/>
    <mergeCell ref="C133:J133"/>
    <mergeCell ref="C134:J134"/>
    <mergeCell ref="C135:J135"/>
    <mergeCell ref="C136:J136"/>
    <mergeCell ref="C129:J129"/>
    <mergeCell ref="C130:J130"/>
    <mergeCell ref="C131:J131"/>
    <mergeCell ref="C126:J126"/>
    <mergeCell ref="C127:J127"/>
    <mergeCell ref="C128:J128"/>
    <mergeCell ref="C145:J145"/>
    <mergeCell ref="C146:J146"/>
    <mergeCell ref="C140:J140"/>
    <mergeCell ref="C141:J141"/>
    <mergeCell ref="C142:J142"/>
    <mergeCell ref="C143:J143"/>
    <mergeCell ref="C144:J144"/>
    <mergeCell ref="C137:J137"/>
    <mergeCell ref="C138:J138"/>
    <mergeCell ref="C139:J139"/>
    <mergeCell ref="C147:J147"/>
    <mergeCell ref="B148:B156"/>
    <mergeCell ref="C148:J148"/>
    <mergeCell ref="C149:J149"/>
    <mergeCell ref="C150:J150"/>
    <mergeCell ref="C151:J151"/>
    <mergeCell ref="C152:J152"/>
    <mergeCell ref="C153:J153"/>
    <mergeCell ref="C154:J154"/>
    <mergeCell ref="C155:J155"/>
    <mergeCell ref="C162:J162"/>
    <mergeCell ref="C163:J163"/>
    <mergeCell ref="C164:J164"/>
    <mergeCell ref="C165:J165"/>
    <mergeCell ref="C156:J156"/>
    <mergeCell ref="C157:J157"/>
    <mergeCell ref="C158:J158"/>
    <mergeCell ref="C159:J159"/>
    <mergeCell ref="C160:J160"/>
    <mergeCell ref="C161:J161"/>
    <mergeCell ref="C166:J166"/>
    <mergeCell ref="B167:B175"/>
    <mergeCell ref="C167:J167"/>
    <mergeCell ref="C168:J168"/>
    <mergeCell ref="C169:J169"/>
    <mergeCell ref="C170:J170"/>
    <mergeCell ref="C171:J171"/>
    <mergeCell ref="C172:J172"/>
    <mergeCell ref="C173:J173"/>
    <mergeCell ref="C174:J174"/>
    <mergeCell ref="C181:J181"/>
    <mergeCell ref="C182:J182"/>
    <mergeCell ref="C183:J183"/>
    <mergeCell ref="C175:J175"/>
    <mergeCell ref="C176:J176"/>
    <mergeCell ref="C177:J177"/>
    <mergeCell ref="C178:J178"/>
    <mergeCell ref="C179:J179"/>
    <mergeCell ref="C180:J180"/>
    <mergeCell ref="C184:J184"/>
    <mergeCell ref="C185:J185"/>
    <mergeCell ref="C186:J186"/>
    <mergeCell ref="C187:J187"/>
    <mergeCell ref="C188:J188"/>
    <mergeCell ref="C189:J189"/>
    <mergeCell ref="C190:J190"/>
    <mergeCell ref="C191:J191"/>
    <mergeCell ref="C192:J192"/>
    <mergeCell ref="C202:J202"/>
    <mergeCell ref="C203:J203"/>
    <mergeCell ref="C204:J204"/>
    <mergeCell ref="C205:J205"/>
    <mergeCell ref="C206:J206"/>
    <mergeCell ref="C199:J199"/>
    <mergeCell ref="C200:J200"/>
    <mergeCell ref="C201:J201"/>
    <mergeCell ref="C193:J193"/>
    <mergeCell ref="C194:J194"/>
    <mergeCell ref="C195:J195"/>
    <mergeCell ref="C196:J196"/>
    <mergeCell ref="C197:J197"/>
    <mergeCell ref="C198:J198"/>
    <mergeCell ref="C207:J207"/>
    <mergeCell ref="C208:J208"/>
    <mergeCell ref="C209:J209"/>
    <mergeCell ref="B210:B218"/>
    <mergeCell ref="C210:J210"/>
    <mergeCell ref="C211:J211"/>
    <mergeCell ref="C212:J212"/>
    <mergeCell ref="C213:J213"/>
    <mergeCell ref="C214:J214"/>
    <mergeCell ref="C215:J215"/>
    <mergeCell ref="C226:J226"/>
    <mergeCell ref="C227:J227"/>
    <mergeCell ref="C221:J221"/>
    <mergeCell ref="C222:J222"/>
    <mergeCell ref="C223:J223"/>
    <mergeCell ref="C224:J224"/>
    <mergeCell ref="C225:J225"/>
    <mergeCell ref="C216:J216"/>
    <mergeCell ref="C217:J217"/>
    <mergeCell ref="C218:J218"/>
    <mergeCell ref="C219:J219"/>
    <mergeCell ref="C220:J220"/>
    <mergeCell ref="C233:J233"/>
    <mergeCell ref="C234:J234"/>
    <mergeCell ref="C235:J235"/>
    <mergeCell ref="C236:J236"/>
    <mergeCell ref="C237:J237"/>
    <mergeCell ref="C232:J232"/>
    <mergeCell ref="C228:J228"/>
    <mergeCell ref="C229:J229"/>
    <mergeCell ref="C230:J230"/>
    <mergeCell ref="C231:J231"/>
    <mergeCell ref="C242:J242"/>
    <mergeCell ref="C243:J243"/>
    <mergeCell ref="C244:J244"/>
    <mergeCell ref="C245:J245"/>
    <mergeCell ref="C246:J246"/>
    <mergeCell ref="C247:J247"/>
    <mergeCell ref="C238:J238"/>
    <mergeCell ref="C239:J239"/>
    <mergeCell ref="C240:J240"/>
    <mergeCell ref="C241:J241"/>
    <mergeCell ref="C252:J252"/>
    <mergeCell ref="C253:J253"/>
    <mergeCell ref="C254:J254"/>
    <mergeCell ref="C255:J255"/>
    <mergeCell ref="C256:J256"/>
    <mergeCell ref="C248:J248"/>
    <mergeCell ref="C249:J249"/>
    <mergeCell ref="C250:J250"/>
    <mergeCell ref="C251:J251"/>
    <mergeCell ref="C263:J263"/>
    <mergeCell ref="C264:J264"/>
    <mergeCell ref="C265:J265"/>
    <mergeCell ref="C266:J266"/>
    <mergeCell ref="C267:J267"/>
    <mergeCell ref="C268:J268"/>
    <mergeCell ref="C257:J257"/>
    <mergeCell ref="C258:J258"/>
    <mergeCell ref="C259:J259"/>
    <mergeCell ref="C260:J260"/>
    <mergeCell ref="C261:J261"/>
    <mergeCell ref="C262:J262"/>
    <mergeCell ref="C274:J274"/>
    <mergeCell ref="C275:J275"/>
    <mergeCell ref="C276:J276"/>
    <mergeCell ref="C277:J277"/>
    <mergeCell ref="C278:J278"/>
    <mergeCell ref="C269:J269"/>
    <mergeCell ref="C270:J270"/>
    <mergeCell ref="C271:J271"/>
    <mergeCell ref="C272:J272"/>
    <mergeCell ref="C273:J273"/>
    <mergeCell ref="C286:J286"/>
    <mergeCell ref="C287:J287"/>
    <mergeCell ref="C288:J288"/>
    <mergeCell ref="C289:J289"/>
    <mergeCell ref="C290:J290"/>
    <mergeCell ref="C291:J291"/>
    <mergeCell ref="C284:J284"/>
    <mergeCell ref="C285:J285"/>
    <mergeCell ref="C279:J279"/>
    <mergeCell ref="C280:J280"/>
    <mergeCell ref="C281:J281"/>
    <mergeCell ref="C282:J282"/>
    <mergeCell ref="C283:J283"/>
    <mergeCell ref="C301:J301"/>
    <mergeCell ref="C302:J302"/>
    <mergeCell ref="C296:J296"/>
    <mergeCell ref="C297:J297"/>
    <mergeCell ref="C298:J298"/>
    <mergeCell ref="C299:J299"/>
    <mergeCell ref="C300:J300"/>
    <mergeCell ref="C292:J292"/>
    <mergeCell ref="C293:J293"/>
    <mergeCell ref="C294:J294"/>
    <mergeCell ref="C295:J295"/>
    <mergeCell ref="C311:J311"/>
    <mergeCell ref="C312:J312"/>
    <mergeCell ref="C313:J313"/>
    <mergeCell ref="C308:J308"/>
    <mergeCell ref="C309:J309"/>
    <mergeCell ref="C310:J310"/>
    <mergeCell ref="C303:J303"/>
    <mergeCell ref="C304:J304"/>
    <mergeCell ref="C305:J305"/>
    <mergeCell ref="C306:J306"/>
    <mergeCell ref="C307:J307"/>
    <mergeCell ref="C320:J320"/>
    <mergeCell ref="C321:J321"/>
    <mergeCell ref="C322:J322"/>
    <mergeCell ref="C323:J323"/>
    <mergeCell ref="C314:J314"/>
    <mergeCell ref="C315:J315"/>
    <mergeCell ref="C316:J316"/>
    <mergeCell ref="C317:J317"/>
    <mergeCell ref="C318:J318"/>
    <mergeCell ref="C319:J319"/>
    <mergeCell ref="C330:J330"/>
    <mergeCell ref="C331:J331"/>
    <mergeCell ref="C332:J332"/>
    <mergeCell ref="C333:J333"/>
    <mergeCell ref="C334:J334"/>
    <mergeCell ref="C335:J335"/>
    <mergeCell ref="C324:J324"/>
    <mergeCell ref="C325:J325"/>
    <mergeCell ref="C326:J326"/>
    <mergeCell ref="C327:J327"/>
    <mergeCell ref="C328:J328"/>
    <mergeCell ref="C329:J329"/>
    <mergeCell ref="C345:J345"/>
    <mergeCell ref="C342:J342"/>
    <mergeCell ref="C343:J343"/>
    <mergeCell ref="C344:J344"/>
    <mergeCell ref="C336:J336"/>
    <mergeCell ref="C337:J337"/>
    <mergeCell ref="C338:J338"/>
    <mergeCell ref="C339:J339"/>
    <mergeCell ref="C340:J340"/>
    <mergeCell ref="C341:J341"/>
    <mergeCell ref="C350:J350"/>
    <mergeCell ref="C351:J351"/>
    <mergeCell ref="C352:J352"/>
    <mergeCell ref="C353:J353"/>
    <mergeCell ref="C354:J354"/>
    <mergeCell ref="C355:J355"/>
    <mergeCell ref="C346:J346"/>
    <mergeCell ref="C347:J347"/>
    <mergeCell ref="C348:J348"/>
    <mergeCell ref="C349:J349"/>
    <mergeCell ref="C366:J366"/>
    <mergeCell ref="C367:J367"/>
    <mergeCell ref="C368:J368"/>
    <mergeCell ref="C369:J369"/>
    <mergeCell ref="C362:J362"/>
    <mergeCell ref="C363:J363"/>
    <mergeCell ref="C364:J364"/>
    <mergeCell ref="C365:J365"/>
    <mergeCell ref="C356:J356"/>
    <mergeCell ref="C357:J357"/>
    <mergeCell ref="C358:J358"/>
    <mergeCell ref="C359:J359"/>
    <mergeCell ref="C360:J360"/>
    <mergeCell ref="C361:J361"/>
    <mergeCell ref="C379:J379"/>
    <mergeCell ref="C380:J380"/>
    <mergeCell ref="C375:J375"/>
    <mergeCell ref="C376:J376"/>
    <mergeCell ref="C377:J377"/>
    <mergeCell ref="C378:J378"/>
    <mergeCell ref="C370:J370"/>
    <mergeCell ref="C371:J371"/>
    <mergeCell ref="C372:J372"/>
    <mergeCell ref="C373:J373"/>
    <mergeCell ref="C374:L374"/>
    <mergeCell ref="C387:J387"/>
    <mergeCell ref="C388:J388"/>
    <mergeCell ref="C389:J389"/>
    <mergeCell ref="C390:J390"/>
    <mergeCell ref="C391:J391"/>
    <mergeCell ref="C381:J381"/>
    <mergeCell ref="C382:J382"/>
    <mergeCell ref="C383:J383"/>
    <mergeCell ref="C384:J384"/>
    <mergeCell ref="C385:J385"/>
    <mergeCell ref="C386:J386"/>
    <mergeCell ref="C403:J403"/>
    <mergeCell ref="C398:J398"/>
    <mergeCell ref="C399:J399"/>
    <mergeCell ref="C400:J400"/>
    <mergeCell ref="C401:J401"/>
    <mergeCell ref="C402:J402"/>
    <mergeCell ref="C392:J392"/>
    <mergeCell ref="C393:J393"/>
    <mergeCell ref="C394:J394"/>
    <mergeCell ref="C395:L395"/>
    <mergeCell ref="C396:J396"/>
    <mergeCell ref="C397:J397"/>
    <mergeCell ref="C413:J413"/>
    <mergeCell ref="C414:J414"/>
    <mergeCell ref="C415:J415"/>
    <mergeCell ref="C416:J416"/>
    <mergeCell ref="C417:J417"/>
    <mergeCell ref="C410:J410"/>
    <mergeCell ref="C411:J411"/>
    <mergeCell ref="C412:J412"/>
    <mergeCell ref="C404:J404"/>
    <mergeCell ref="C405:J405"/>
    <mergeCell ref="C406:J406"/>
    <mergeCell ref="C407:J407"/>
    <mergeCell ref="C408:J408"/>
    <mergeCell ref="C409:J409"/>
    <mergeCell ref="C424:J424"/>
    <mergeCell ref="C425:J425"/>
    <mergeCell ref="C426:J426"/>
    <mergeCell ref="C427:J427"/>
    <mergeCell ref="C428:J428"/>
    <mergeCell ref="C429:J429"/>
    <mergeCell ref="C418:J418"/>
    <mergeCell ref="C419:J419"/>
    <mergeCell ref="C420:L420"/>
    <mergeCell ref="C421:J421"/>
    <mergeCell ref="C422:J422"/>
    <mergeCell ref="C423:J423"/>
    <mergeCell ref="C434:J434"/>
    <mergeCell ref="C435:J435"/>
    <mergeCell ref="C436:J436"/>
    <mergeCell ref="C437:J437"/>
    <mergeCell ref="C438:J438"/>
    <mergeCell ref="C431:J431"/>
    <mergeCell ref="C432:J432"/>
    <mergeCell ref="C433:J433"/>
    <mergeCell ref="C430:J430"/>
    <mergeCell ref="C445:J445"/>
    <mergeCell ref="C446:J446"/>
    <mergeCell ref="C447:J447"/>
    <mergeCell ref="C448:J448"/>
    <mergeCell ref="C449:J449"/>
    <mergeCell ref="C450:J450"/>
    <mergeCell ref="C439:J439"/>
    <mergeCell ref="C440:J440"/>
    <mergeCell ref="C441:J441"/>
    <mergeCell ref="C442:J442"/>
    <mergeCell ref="C443:J443"/>
    <mergeCell ref="C444:J444"/>
    <mergeCell ref="C457:J457"/>
    <mergeCell ref="C458:J458"/>
    <mergeCell ref="C459:J459"/>
    <mergeCell ref="C460:J460"/>
    <mergeCell ref="C461:J461"/>
    <mergeCell ref="C462:J462"/>
    <mergeCell ref="C451:J451"/>
    <mergeCell ref="C452:J452"/>
    <mergeCell ref="C453:J453"/>
    <mergeCell ref="C454:J454"/>
    <mergeCell ref="C455:J455"/>
    <mergeCell ref="C456:J456"/>
    <mergeCell ref="C471:J471"/>
    <mergeCell ref="C472:J472"/>
    <mergeCell ref="C466:J466"/>
    <mergeCell ref="C467:J467"/>
    <mergeCell ref="C468:J468"/>
    <mergeCell ref="C469:J469"/>
    <mergeCell ref="C470:J470"/>
    <mergeCell ref="C463:J463"/>
    <mergeCell ref="C464:J464"/>
    <mergeCell ref="C465:J465"/>
    <mergeCell ref="C477:J477"/>
    <mergeCell ref="C478:J478"/>
    <mergeCell ref="C479:J479"/>
    <mergeCell ref="C480:J480"/>
    <mergeCell ref="C481:J481"/>
    <mergeCell ref="C482:J482"/>
    <mergeCell ref="C473:L473"/>
    <mergeCell ref="C474:J474"/>
    <mergeCell ref="C475:J475"/>
    <mergeCell ref="C476:J476"/>
    <mergeCell ref="C488:J488"/>
    <mergeCell ref="C489:J489"/>
    <mergeCell ref="C490:J490"/>
    <mergeCell ref="C491:J491"/>
    <mergeCell ref="C492:J492"/>
    <mergeCell ref="C493:J493"/>
    <mergeCell ref="C483:J483"/>
    <mergeCell ref="C484:J484"/>
    <mergeCell ref="C485:L485"/>
    <mergeCell ref="C486:J486"/>
    <mergeCell ref="C487:J487"/>
    <mergeCell ref="C499:J499"/>
    <mergeCell ref="C500:L500"/>
    <mergeCell ref="C501:J501"/>
    <mergeCell ref="C502:L502"/>
    <mergeCell ref="C503:J503"/>
    <mergeCell ref="C504:L504"/>
    <mergeCell ref="C494:J494"/>
    <mergeCell ref="C495:L495"/>
    <mergeCell ref="C496:J496"/>
    <mergeCell ref="C497:J497"/>
    <mergeCell ref="C498:L498"/>
    <mergeCell ref="C512:J512"/>
    <mergeCell ref="C513:J513"/>
    <mergeCell ref="C514:J514"/>
    <mergeCell ref="C515:J515"/>
    <mergeCell ref="C516:J516"/>
    <mergeCell ref="C517:J517"/>
    <mergeCell ref="C505:J505"/>
    <mergeCell ref="C506:L506"/>
    <mergeCell ref="C507:J507"/>
    <mergeCell ref="C508:J508"/>
    <mergeCell ref="C509:J509"/>
    <mergeCell ref="C510:J510"/>
    <mergeCell ref="C511:J511"/>
    <mergeCell ref="C522:J522"/>
    <mergeCell ref="C523:J523"/>
    <mergeCell ref="C524:J524"/>
    <mergeCell ref="C525:J525"/>
    <mergeCell ref="C526:J526"/>
    <mergeCell ref="C518:J518"/>
    <mergeCell ref="C519:J519"/>
    <mergeCell ref="C520:J520"/>
    <mergeCell ref="C521:J521"/>
    <mergeCell ref="B551:P551"/>
    <mergeCell ref="B555:P555"/>
    <mergeCell ref="C547:J547"/>
    <mergeCell ref="C548:J548"/>
    <mergeCell ref="C541:J541"/>
    <mergeCell ref="C542:J542"/>
    <mergeCell ref="C543:J543"/>
    <mergeCell ref="C544:J544"/>
    <mergeCell ref="C545:J545"/>
    <mergeCell ref="C546:J546"/>
    <mergeCell ref="B541:B543"/>
    <mergeCell ref="B544:B545"/>
    <mergeCell ref="B546:B548"/>
    <mergeCell ref="B37:B45"/>
    <mergeCell ref="B507:B520"/>
    <mergeCell ref="B521:B523"/>
    <mergeCell ref="B524:B525"/>
    <mergeCell ref="B526:B529"/>
    <mergeCell ref="B530:B533"/>
    <mergeCell ref="B184:B192"/>
    <mergeCell ref="B549:K549"/>
    <mergeCell ref="B550:P550"/>
    <mergeCell ref="C536:J536"/>
    <mergeCell ref="C537:J537"/>
    <mergeCell ref="C538:J538"/>
    <mergeCell ref="C539:J539"/>
    <mergeCell ref="C540:J540"/>
    <mergeCell ref="B535:B540"/>
    <mergeCell ref="C534:L534"/>
    <mergeCell ref="C535:J535"/>
    <mergeCell ref="C530:J530"/>
    <mergeCell ref="C531:J531"/>
    <mergeCell ref="C532:J532"/>
    <mergeCell ref="C533:J533"/>
    <mergeCell ref="C527:J527"/>
    <mergeCell ref="C528:J528"/>
    <mergeCell ref="C529:J529"/>
  </mergeCells>
  <conditionalFormatting sqref="B11">
    <cfRule type="duplicateValues" dxfId="63" priority="67"/>
  </conditionalFormatting>
  <conditionalFormatting sqref="C12">
    <cfRule type="duplicateValues" dxfId="62" priority="66"/>
  </conditionalFormatting>
  <conditionalFormatting sqref="B26">
    <cfRule type="duplicateValues" dxfId="61" priority="65"/>
  </conditionalFormatting>
  <conditionalFormatting sqref="C46">
    <cfRule type="duplicateValues" dxfId="60" priority="64"/>
  </conditionalFormatting>
  <conditionalFormatting sqref="C67">
    <cfRule type="duplicateValues" dxfId="59" priority="63"/>
  </conditionalFormatting>
  <conditionalFormatting sqref="C93">
    <cfRule type="duplicateValues" dxfId="58" priority="62"/>
  </conditionalFormatting>
  <conditionalFormatting sqref="C115">
    <cfRule type="duplicateValues" dxfId="57" priority="61"/>
  </conditionalFormatting>
  <conditionalFormatting sqref="C129">
    <cfRule type="duplicateValues" dxfId="56" priority="60"/>
  </conditionalFormatting>
  <conditionalFormatting sqref="C140">
    <cfRule type="duplicateValues" dxfId="55" priority="59"/>
  </conditionalFormatting>
  <conditionalFormatting sqref="C157">
    <cfRule type="duplicateValues" dxfId="54" priority="58"/>
  </conditionalFormatting>
  <conditionalFormatting sqref="C176">
    <cfRule type="duplicateValues" dxfId="53" priority="57"/>
  </conditionalFormatting>
  <conditionalFormatting sqref="C193">
    <cfRule type="duplicateValues" dxfId="52" priority="56"/>
  </conditionalFormatting>
  <conditionalFormatting sqref="C219">
    <cfRule type="duplicateValues" dxfId="51" priority="55"/>
  </conditionalFormatting>
  <conditionalFormatting sqref="C233">
    <cfRule type="duplicateValues" dxfId="50" priority="54"/>
  </conditionalFormatting>
  <conditionalFormatting sqref="C242">
    <cfRule type="duplicateValues" dxfId="49" priority="53"/>
  </conditionalFormatting>
  <conditionalFormatting sqref="C274 C251">
    <cfRule type="duplicateValues" dxfId="48" priority="52"/>
  </conditionalFormatting>
  <conditionalFormatting sqref="C294 C298">
    <cfRule type="duplicateValues" dxfId="47" priority="51"/>
  </conditionalFormatting>
  <conditionalFormatting sqref="C302">
    <cfRule type="duplicateValues" dxfId="46" priority="50"/>
  </conditionalFormatting>
  <conditionalFormatting sqref="C326 C317 C330">
    <cfRule type="duplicateValues" dxfId="45" priority="49"/>
  </conditionalFormatting>
  <conditionalFormatting sqref="C366 C342">
    <cfRule type="duplicateValues" dxfId="44" priority="47"/>
  </conditionalFormatting>
  <conditionalFormatting sqref="C374">
    <cfRule type="duplicateValues" dxfId="43" priority="46"/>
  </conditionalFormatting>
  <conditionalFormatting sqref="C395">
    <cfRule type="duplicateValues" dxfId="42" priority="45"/>
  </conditionalFormatting>
  <conditionalFormatting sqref="C420">
    <cfRule type="duplicateValues" dxfId="41" priority="44"/>
  </conditionalFormatting>
  <conditionalFormatting sqref="C473">
    <cfRule type="duplicateValues" dxfId="40" priority="43"/>
  </conditionalFormatting>
  <conditionalFormatting sqref="C295:C297">
    <cfRule type="duplicateValues" dxfId="39" priority="24"/>
  </conditionalFormatting>
  <conditionalFormatting sqref="C327:C329">
    <cfRule type="duplicateValues" dxfId="38" priority="20"/>
  </conditionalFormatting>
  <conditionalFormatting sqref="C339:C341">
    <cfRule type="duplicateValues" dxfId="37" priority="19"/>
  </conditionalFormatting>
  <conditionalFormatting sqref="C362">
    <cfRule type="duplicateValues" dxfId="36" priority="17"/>
  </conditionalFormatting>
  <conditionalFormatting sqref="C363:C365">
    <cfRule type="duplicateValues" dxfId="35" priority="15"/>
  </conditionalFormatting>
  <conditionalFormatting sqref="C474:C484">
    <cfRule type="duplicateValues" dxfId="34" priority="8"/>
  </conditionalFormatting>
  <conditionalFormatting sqref="R11">
    <cfRule type="duplicateValues" dxfId="33" priority="69"/>
  </conditionalFormatting>
  <conditionalFormatting sqref="C534">
    <cfRule type="duplicateValues" dxfId="32" priority="71"/>
  </conditionalFormatting>
  <conditionalFormatting sqref="C13:C18">
    <cfRule type="duplicateValues" dxfId="31" priority="8325"/>
  </conditionalFormatting>
  <conditionalFormatting sqref="C19:C25">
    <cfRule type="duplicateValues" dxfId="30" priority="8326"/>
  </conditionalFormatting>
  <conditionalFormatting sqref="C27:C45">
    <cfRule type="duplicateValues" dxfId="29" priority="8334"/>
  </conditionalFormatting>
  <conditionalFormatting sqref="C47:C66">
    <cfRule type="duplicateValues" dxfId="28" priority="8342"/>
  </conditionalFormatting>
  <conditionalFormatting sqref="C68:C92">
    <cfRule type="duplicateValues" dxfId="27" priority="8386"/>
  </conditionalFormatting>
  <conditionalFormatting sqref="C94:C114">
    <cfRule type="duplicateValues" dxfId="26" priority="8394"/>
  </conditionalFormatting>
  <conditionalFormatting sqref="C116:C128">
    <cfRule type="duplicateValues" dxfId="25" priority="8462"/>
  </conditionalFormatting>
  <conditionalFormatting sqref="C130:C139">
    <cfRule type="duplicateValues" dxfId="24" priority="8494"/>
  </conditionalFormatting>
  <conditionalFormatting sqref="C141:C156">
    <cfRule type="duplicateValues" dxfId="23" priority="8514"/>
  </conditionalFormatting>
  <conditionalFormatting sqref="C158:C175">
    <cfRule type="duplicateValues" dxfId="22" priority="8522"/>
  </conditionalFormatting>
  <conditionalFormatting sqref="C177:C192">
    <cfRule type="duplicateValues" dxfId="21" priority="8542"/>
  </conditionalFormatting>
  <conditionalFormatting sqref="C194:C218">
    <cfRule type="duplicateValues" dxfId="20" priority="8574"/>
  </conditionalFormatting>
  <conditionalFormatting sqref="C220:C232">
    <cfRule type="duplicateValues" dxfId="19" priority="8630"/>
  </conditionalFormatting>
  <conditionalFormatting sqref="C234:C241">
    <cfRule type="duplicateValues" dxfId="18" priority="8638"/>
  </conditionalFormatting>
  <conditionalFormatting sqref="C243:C250">
    <cfRule type="duplicateValues" dxfId="17" priority="8646"/>
  </conditionalFormatting>
  <conditionalFormatting sqref="C252:C273">
    <cfRule type="duplicateValues" dxfId="16" priority="8666"/>
  </conditionalFormatting>
  <conditionalFormatting sqref="C275:C293">
    <cfRule type="duplicateValues" dxfId="15" priority="8706"/>
  </conditionalFormatting>
  <conditionalFormatting sqref="C299:C301">
    <cfRule type="duplicateValues" dxfId="14" priority="8722"/>
  </conditionalFormatting>
  <conditionalFormatting sqref="C303:C316">
    <cfRule type="duplicateValues" dxfId="13" priority="8748"/>
  </conditionalFormatting>
  <conditionalFormatting sqref="C318:C325">
    <cfRule type="duplicateValues" dxfId="12" priority="8754"/>
  </conditionalFormatting>
  <conditionalFormatting sqref="C331:C338">
    <cfRule type="duplicateValues" dxfId="11" priority="8755"/>
  </conditionalFormatting>
  <conditionalFormatting sqref="C343:C361">
    <cfRule type="duplicateValues" dxfId="10" priority="8765"/>
  </conditionalFormatting>
  <conditionalFormatting sqref="C367:C373">
    <cfRule type="duplicateValues" dxfId="9" priority="8767"/>
  </conditionalFormatting>
  <conditionalFormatting sqref="C375:C394">
    <cfRule type="duplicateValues" dxfId="8" priority="8781"/>
  </conditionalFormatting>
  <conditionalFormatting sqref="C396:C419">
    <cfRule type="duplicateValues" dxfId="7" priority="8795"/>
  </conditionalFormatting>
  <conditionalFormatting sqref="C421:C472">
    <cfRule type="duplicateValues" dxfId="6" priority="8815"/>
  </conditionalFormatting>
  <conditionalFormatting sqref="C486:C494">
    <cfRule type="duplicateValues" dxfId="5" priority="8816"/>
  </conditionalFormatting>
  <conditionalFormatting sqref="C496:C497">
    <cfRule type="duplicateValues" dxfId="4" priority="8817"/>
  </conditionalFormatting>
  <conditionalFormatting sqref="C498:C506 C495 C485">
    <cfRule type="duplicateValues" dxfId="3" priority="8820"/>
  </conditionalFormatting>
  <conditionalFormatting sqref="C507:C533">
    <cfRule type="duplicateValues" dxfId="2" priority="8823"/>
  </conditionalFormatting>
  <conditionalFormatting sqref="C547">
    <cfRule type="duplicateValues" dxfId="1" priority="8825"/>
  </conditionalFormatting>
  <conditionalFormatting sqref="C548 C535:C546">
    <cfRule type="duplicateValues" dxfId="0" priority="8826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ANALISIS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reneor</dc:creator>
  <cp:lastModifiedBy>Pedro Rodriguez Rojas</cp:lastModifiedBy>
  <cp:lastPrinted>2019-08-20T22:33:15Z</cp:lastPrinted>
  <dcterms:created xsi:type="dcterms:W3CDTF">2011-01-27T14:17:55Z</dcterms:created>
  <dcterms:modified xsi:type="dcterms:W3CDTF">2019-10-04T20:44:39Z</dcterms:modified>
</cp:coreProperties>
</file>