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D:\Users\Contratacion1\Documents\OSWALDO\2023\1. CONTRATOS\Licitación pública\Construcción placa huellas M del Oso\"/>
    </mc:Choice>
  </mc:AlternateContent>
  <bookViews>
    <workbookView xWindow="0" yWindow="0" windowWidth="28800" windowHeight="12435" tabRatio="453" firstSheet="1" activeTab="2"/>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(Entidad)'!$I$12:$I$75</definedName>
    <definedName name="_xlnm._FilterDatabase" localSheetId="1" hidden="1">'PROPUESTA ECONOMICA(Proponente)'!$I$12:$I$41</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ero">[27]Memorias!$J$121</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'[28]Reservas de Petróleo'!$A$2,'[28]Reservas de Petróleo'!$A$1,'[28]Reservas de Petróleo'!$D$4,'[28]Reservas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[29]Informacion!$B$15</definedName>
    <definedName name="ADMON">#REF!</definedName>
    <definedName name="ADMON1">#REF!</definedName>
    <definedName name="adoc1" localSheetId="1">[26]!absc</definedName>
    <definedName name="adoc1">[26]!absc</definedName>
    <definedName name="ADOC125" localSheetId="1">[30]!absc</definedName>
    <definedName name="ADOC125">[30]!absc</definedName>
    <definedName name="adoq" localSheetId="1">[31]!absc</definedName>
    <definedName name="adoq">[31]!absc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firmado">[27]Memorias!$J$72</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[32]!absc</definedName>
    <definedName name="alc">[32]!absc</definedName>
    <definedName name="AlcanceProyecto">#REF!</definedName>
    <definedName name="ALM">#REF!</definedName>
    <definedName name="ALTO">[33]Tabla!$A$1:$A$5</definedName>
    <definedName name="Amount">#REF!</definedName>
    <definedName name="ANCLAJE" localSheetId="2">'[34]MC SF GAVIONES'!#REF!</definedName>
    <definedName name="ANCLAJE">'[34]MC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[35]COMPARATIVO!#REF!</definedName>
    <definedName name="anexo8">#REF!</definedName>
    <definedName name="anexo9">#REF!</definedName>
    <definedName name="anexů7">#REF!</definedName>
    <definedName name="Antic">[36]BASES!$B$33</definedName>
    <definedName name="ANTICIPO">[37]BASES!$B$33</definedName>
    <definedName name="AÑO">[25]PRESUPUESTO!$D$13</definedName>
    <definedName name="AÑOWUIE">'[38]Res-Accide-10'!$R$2:$R$7</definedName>
    <definedName name="apaiy">#REF!</definedName>
    <definedName name="APELLIDOS">#REF!</definedName>
    <definedName name="API">#REF!</definedName>
    <definedName name="APU" localSheetId="1">[39]!absc</definedName>
    <definedName name="APU">[39]!absc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(Entidad)'!$A$1:$M$85</definedName>
    <definedName name="_xlnm.Print_Area" localSheetId="1">'PROPUESTA ECONOMICA(Proponente)'!$A$1:$M$54</definedName>
    <definedName name="_xlnm.Print_Area">#REF!</definedName>
    <definedName name="AreaLimpiar">'[40]Info-Portaf'!$N$4,'[40]Info-Portaf'!$C$10:$AE$24,'[40]Info-Portaf'!$C$26:$AE$28,'[40]Info-Portaf'!$C$31:$AE$40,'[40]Info-Portaf'!$C$41:$H$41,'[40]Info-Portaf'!$C$42:$AE$51,'[40]Info-Portaf'!$C$53:$AE$54,'[40]Info-Portaf'!$C$57:$AE$57,'[40]Info-Portaf'!$C$59:$AE$59,'[40]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[41]CONTRATO!$E$18</definedName>
    <definedName name="AuxCom">'[10]DATOS CONTRATO'!$I$16</definedName>
    <definedName name="auxcomisariato">[41]CONTRATO!$I$16</definedName>
    <definedName name="AuxDot">'[10]DATOS CONTRATO'!$I$17</definedName>
    <definedName name="auxdotacion">[41]CONTRATO!$I$17</definedName>
    <definedName name="AuxHab">'[10]DATOS CONTRATO'!$E$17</definedName>
    <definedName name="auxhabi">[42]CONTRATO!$E$17</definedName>
    <definedName name="auxhabitacion">[41]CONTRATO!$E$17</definedName>
    <definedName name="auxtransporte">[41]CONTRATO!$E$16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[33]Tabla!$A$1:$A$5</definedName>
    <definedName name="bASE" localSheetId="2">#REF!</definedName>
    <definedName name="Base">#REF!</definedName>
    <definedName name="Base_datos_IM">#REF!</definedName>
    <definedName name="base1">#REF!</definedName>
    <definedName name="base2">#REF!</definedName>
    <definedName name="basedatos">[43]Hoja1!$A$4:$BZ$55</definedName>
    <definedName name="_xlnm.Database" localSheetId="2">#REF!</definedName>
    <definedName name="_xlnm.Database">#REF!</definedName>
    <definedName name="BaseDeDatos1">#REF!</definedName>
    <definedName name="basep">[44]PRESUPUESTAL!$A$4:$P$190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'[45]Ejecutado%'!#REF!</definedName>
    <definedName name="blEjecutadoPorcen">'[45]Ejecutado$'!$D$1:$CE$45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'[45]Programado$'!$I$1:$CK$45</definedName>
    <definedName name="blReferenciaInforme">#REF!</definedName>
    <definedName name="bn" localSheetId="2">#REF!</definedName>
    <definedName name="bn">#REF!</definedName>
    <definedName name="Bombas">#REF!</definedName>
    <definedName name="BONO">#REF!</definedName>
    <definedName name="BORDER1">[46]steel!#REF!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[47]medelo!$D$37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'[48]Form5 _Pág_ 1'!#REF!</definedName>
    <definedName name="BuiltIn_Print_Area___0">'[48]Form5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'[49]TRAMO 03'!$F:$F,'[49]TRAMO 03'!$I:$I,'[49]TRAMO 03'!$K:$K,'[49]TRAMO 03'!#REF!,'[49]TRAMO 03'!#REF!,'[49]TRAMO 03'!#REF!,'[49]TRAMO 03'!#REF!,'[49]TRAMO 03'!#REF!,'[49]TRAMO 03'!#REF!,'[49]TRAMO 03'!#REF!,'[49]TRAMO 03'!#REF!,'[49]TRAMO 03'!#REF!,'[49]TRAMO 03'!#REF!,'[49]TRAMO 03'!#REF!,'[49]TRAMO 03'!#REF!,'[49]TRAMO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[50]SECTORIZACIÓN!$A$12:$G$20</definedName>
    <definedName name="CBWorkbookPriority" hidden="1">-1602700874</definedName>
    <definedName name="CC">[51]Personalizar!$G$22:$G$25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'[52]A. P. U.'!#REF!</definedName>
    <definedName name="CCCCCC">'[52]A. P. U.'!#REF!</definedName>
    <definedName name="CCT">#REF!</definedName>
    <definedName name="ccto210" localSheetId="2">#REF!</definedName>
    <definedName name="ccto210">#REF!</definedName>
    <definedName name="cd">[53]Hoja1!$C$81</definedName>
    <definedName name="cdcdc" localSheetId="2" hidden="1">{"via1",#N/A,TRUE,"general";"via2",#N/A,TRUE,"general";"via3",#N/A,TRUE,"general"}</definedName>
    <definedName name="cdcdc" hidden="1">{"via1",#N/A,TRUE,"general";"via2",#N/A,TRUE,"general";"via3",#N/A,TRUE,"general"}</definedName>
    <definedName name="CDctrl">[36]CDItem!$G$8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[54]Insum!$A$3:$H$63</definedName>
    <definedName name="CEMENTO">[55]Insum!$A$3:$H$63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clopeo">[27]Memorias!$J$86</definedName>
    <definedName name="CISNEROS">#REF!</definedName>
    <definedName name="cjsa" hidden="1">#REF!</definedName>
    <definedName name="CL">#REF!</definedName>
    <definedName name="cmf">[56]Hoja1!$C$27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[35]COMPARATIVO!#REF!</definedName>
    <definedName name="COLON">#REF!</definedName>
    <definedName name="ColTap">'[20]Coloc. e Interc. Tapones'!$E$1:$E$65536</definedName>
    <definedName name="Com">'[41]LIQUIDA-NOMINA'!$AL$4</definedName>
    <definedName name="COMIDA">#REF!</definedName>
    <definedName name="Compresores">#REF!</definedName>
    <definedName name="concretod">[27]Memorias!$J$82</definedName>
    <definedName name="conformacion">[27]Memorias!$J$69</definedName>
    <definedName name="ConseqCat">0</definedName>
    <definedName name="ConseqForMitRisk">3</definedName>
    <definedName name="CONT">'[57]DATOS CONTRATO'!$G$13</definedName>
    <definedName name="Contratante">'[10]DATOS CONTRATO'!$E$6</definedName>
    <definedName name="CONTRATO">[41]CONTRATO!$E$8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[58]BITACORA!$E$1:$E$65536</definedName>
    <definedName name="costo2" hidden="1">#REF!</definedName>
    <definedName name="COSTODIRECTO" localSheetId="2">#REF!</definedName>
    <definedName name="COSTODIRECTO">#REF!</definedName>
    <definedName name="COSTOS">[59]TARIFAS!$A$1:$F$52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[60]civ_roma!$C$803:$G$804</definedName>
    <definedName name="Criterios_IM">'[3]7422CW00'!#REF!</definedName>
    <definedName name="Criticidad">[61]Tabla!$A$1:$A$5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[51]!Customize</definedName>
    <definedName name="Customize">[51]!Customize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[60]civ_roma!$C$9:$G$799</definedName>
    <definedName name="DATO1">'[62]46'!$D$3:$CK$429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'[63]Pta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'[64]BASE-LISTAS'!$B$24:$B$29</definedName>
    <definedName name="DEP_VPR_GRM">#REF!</definedName>
    <definedName name="DEP_VPR_GRN">#REF!</definedName>
    <definedName name="DEP_VPR_GRS">#REF!</definedName>
    <definedName name="DEP_VPR_GTP">#REF!</definedName>
    <definedName name="DEP_VPR_NA">#REF!</definedName>
    <definedName name="DEPEND">[61]Tabla!$B$1:$B$397</definedName>
    <definedName name="DEPENDENCIA">[61]Tabla!$B$1:$B$397</definedName>
    <definedName name="DEPENDENCIAS">[61]Tabla!$B$1:$B$397</definedName>
    <definedName name="DERFE">#REF!</definedName>
    <definedName name="desarrolladas">'[28]Reservas de Petróleo'!$A$2,'[28]Reservas de Petróleo'!$A$1,'[28]Reservas de Petróleo'!$D$4,'[28]Reservas de Petróleo'!$F$1:$F$65536</definedName>
    <definedName name="DESCUNMI">#REF!</definedName>
    <definedName name="DEST_ART">[46]steel!#REF!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[65]Cronograma!#REF!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[51]Personalizar!$E$22</definedName>
    <definedName name="dflt2">[51]Personalizar!$E$23</definedName>
    <definedName name="dflt3">[51]Personalizar!$D$24</definedName>
    <definedName name="dflt4">[51]Personalizar!$E$26</definedName>
    <definedName name="dflt5">[51]Personalizar!$E$27</definedName>
    <definedName name="dflt6">[51]Personalizar!$D$28</definedName>
    <definedName name="dflt7">[51]Personalizar!$G$27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'[66]MEDIA GEOMETRICA'!$J$8,'[66]MEDIA GEOMETRICA'!$N$8,'[66]MEDIA GEOMETRICA'!$R$8,'[66]MEDIA GEOMETRICA'!$V$8,'[66]MEDIA GEOMETRICA'!$Z$8,'[66]MEDIA GEOMETRICA'!$AD$8,'[66]MEDIA GEOMETRICA'!$AH$8,'[66]MEDIA GEOMETRICA'!$AL$8,'[66]MEDIA GEOMETRICA'!#REF!,'[66]MEDIA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[41]EMPRESA!$F$14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[67]CÁLCULOS!$H$34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[65]Cronograma!#REF!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[68]EMPRESA!$I$25</definedName>
    <definedName name="DsctoPension">[68]EMPRESA!$I$23</definedName>
    <definedName name="DsctoSalud">[68]EMPRESA!$I$24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'[69]Info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[41]EMPRESA!$F$6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[70]Equipo!$A$7:$A$65536</definedName>
    <definedName name="EQUIPO1">#REF!</definedName>
    <definedName name="EQUIPOS" localSheetId="2">'[71]TABLA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[46]steel!$B$8:$B$47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[72]Estructura!$C$7:$E$2570</definedName>
    <definedName name="ESTRUCTURA" hidden="1">{#N/A,#N/A,TRUE,"INGENIERIA";#N/A,#N/A,TRUE,"COMPRAS";#N/A,#N/A,TRUE,"DIRECCION";#N/A,#N/A,TRUE,"RESUMEN"}</definedName>
    <definedName name="ESTRUCTURAS">[73]Hoja3!$B$7:$B$15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avaciones">[27]Memorias!$J$77</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'[74]Análisis de precios'!$H$52</definedName>
    <definedName name="ExtensionCoordinador">#REF!</definedName>
    <definedName name="Extra_Pay">#REF!</definedName>
    <definedName name="Extracción_IM">#REF!</definedName>
    <definedName name="Extras">'[41]LIQUIDA-NOMINA'!$AH$4</definedName>
    <definedName name="F._INGRESO">#REF!</definedName>
    <definedName name="F._RETIRO">#REF!</definedName>
    <definedName name="F.L">#REF!</definedName>
    <definedName name="Facilidades">#REF!</definedName>
    <definedName name="factor">#REF!</definedName>
    <definedName name="FACTURADO">'[75]Itemes Renovación'!#REF!</definedName>
    <definedName name="FareWellStmnt" localSheetId="1">[51]!FareWellStmnt</definedName>
    <definedName name="FareWellStmnt">[51]!FareWellStmnt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[76]Tablas!$B$1:$B$65536</definedName>
    <definedName name="FechaInicio">[41]CONTRATO!$E$10</definedName>
    <definedName name="FechaTermina">[41]CONTRATO!$E$11</definedName>
    <definedName name="FechaTerminacion">#REF!</definedName>
    <definedName name="fer" localSheetId="2">'[38]Res-Accide-10'!#REF!</definedName>
    <definedName name="fer">'[38]Res-Accide-10'!#REF!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'[77]7422CW00'!#REF!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[51]!FinePrint</definedName>
    <definedName name="FinePrint">[51]!FinePrint</definedName>
    <definedName name="FM">1.18</definedName>
    <definedName name="fnic">[56]Hoja1!$C$13</definedName>
    <definedName name="FO">1.32</definedName>
    <definedName name="FORDESCR">'[3]7422CW00'!#REF!</definedName>
    <definedName name="FORM_C3">[78]Hoja1!$A$33:$N$51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[41]EMPRESA!$F$12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'[77]7422CW00'!#REF!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[56]Hoja1!$F$6</definedName>
    <definedName name="grupo4">[56]Hoja1!$F$7</definedName>
    <definedName name="grupo5">[56]Hoja1!$F$10</definedName>
    <definedName name="grupo6">[56]Hoja1!$F$11</definedName>
    <definedName name="grupo7">[56]Hoja1!$F$12</definedName>
    <definedName name="grupo8">[56]Hoja1!$F$13</definedName>
    <definedName name="grupo9">[56]Hoja1!$F$14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[79]BASE!$C$4:$H$255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[56]Datos!$D$8</definedName>
    <definedName name="hen">[56]Datos!$D$9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[46]steel!$F$7:$J$7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[56]Datos!$D$7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[56]Hoja1!$C$17</definedName>
    <definedName name="icbf">[56]Hoja1!$C$15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'[52]A. P. U.'!#REF!</definedName>
    <definedName name="IF">'[52]A.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'[80]1'!$N$41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[81]TABLAS!$A$1:$A$65536</definedName>
    <definedName name="Informe_semanal">#REF!</definedName>
    <definedName name="INGENIERIA1" hidden="1">#REF!</definedName>
    <definedName name="INGENIERIA11" hidden="1">#REF!</definedName>
    <definedName name="iniciales">'[28]Reservas de Petróleo'!$A$2,'[28]Reservas de Petróleo'!$A$1,'[28]Reservas de Petróleo'!$D$4,'[28]Reservas de Petróleo'!$D$1:$D$65536</definedName>
    <definedName name="Inicio">[36]BASES!$E$26</definedName>
    <definedName name="INPU">#REF!</definedName>
    <definedName name="INPUT">'[3]7422CW00'!#REF!</definedName>
    <definedName name="INSU">[82]INSUMOS!$A$1:$E$65536</definedName>
    <definedName name="Insumos_auxiliares" localSheetId="2">[83]Insumos!#REF!</definedName>
    <definedName name="Insumos_auxiliares">[83]Insumos!#REF!</definedName>
    <definedName name="Insumos_basicos" localSheetId="2">#REF!</definedName>
    <definedName name="Insumos_basicos">#REF!</definedName>
    <definedName name="Int">#REF!</definedName>
    <definedName name="InTap">[20]Interc.tapones!$E$1:$E$65536</definedName>
    <definedName name="INTER">[73]Hoja3!$F$7:$F$9</definedName>
    <definedName name="Intercambiadores">#REF!</definedName>
    <definedName name="Interest_Rate">#REF!</definedName>
    <definedName name="INTERMEDIA_I">#REF!</definedName>
    <definedName name="Interventor">[41]CONTRATO!$E$12</definedName>
    <definedName name="IntVal">[20]Interc.válv.!$E$1:$E$65536</definedName>
    <definedName name="INV_11">'[84]PR 1'!$A$2:$N$655</definedName>
    <definedName name="INV_Payments" localSheetId="1">[51]!INV_Payments</definedName>
    <definedName name="INV_Payments">[51]!INV_Payments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'[41]LIQUIDA-NOMINA'!$AT$4</definedName>
    <definedName name="issafp">[56]Hoja1!$C$19</definedName>
    <definedName name="isscs">[56]Hoja1!$C$21</definedName>
    <definedName name="isseps">[56]Hoja1!$C$20</definedName>
    <definedName name="ITEM">[79]BASE!$C$4:$H$255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[85]LISTADO!#REF!</definedName>
    <definedName name="LICITACION" localSheetId="2">#REF!</definedName>
    <definedName name="LICITACION">#REF!</definedName>
    <definedName name="LINEA" localSheetId="2">[86]CONT_ADI!#REF!</definedName>
    <definedName name="LINEA">[86]CONT_ADI!#REF!</definedName>
    <definedName name="ListaCantidad">#REF!</definedName>
    <definedName name="Listado">#REF!</definedName>
    <definedName name="Listado1">#REF!</definedName>
    <definedName name="ListaItem">#REF!</definedName>
    <definedName name="ListaUni">[87]TOTALES!$D$7:$D$654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[88]tub!$C$1:$J$39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[39]!absc</definedName>
    <definedName name="LOCA1">[39]!absc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'[38]Res-Accide-10'!#REF!</definedName>
    <definedName name="lun">'[38]Res-Accide-10'!#REF!</definedName>
    <definedName name="lv">#REF!</definedName>
    <definedName name="m">#REF!</definedName>
    <definedName name="MA" localSheetId="2">'[38]Res-Accide-10'!#REF!</definedName>
    <definedName name="MA">'[38]Res-Accide-10'!#REF!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[54]Insum!$A$68:$H$98</definedName>
    <definedName name="MAQUINAR">[55]Insum!$A$68:$H$98</definedName>
    <definedName name="mar" localSheetId="2">'[38]Res-Accide-10'!#REF!</definedName>
    <definedName name="mar">'[38]Res-Accide-10'!#REF!</definedName>
    <definedName name="MARCO_H">#REF!</definedName>
    <definedName name="marina">'[89]Informe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'[71]TABLA MATERIALES'!$A$3:$D$654</definedName>
    <definedName name="materiales">[70]materiales!$A$7:$A$1317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'[90]CCP,LEYES,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'[41]LIQUIDA-NOMINA'!$H$3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[91]Tablas!$AO$6:$AO$7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[46]steel!#REF!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[51]!Nada</definedName>
    <definedName name="Nada">[51]!Nada</definedName>
    <definedName name="Nafta_2">'[92] ASR+Nafta'!$K$19:$AS$19</definedName>
    <definedName name="Nafta2">'[92] ASR+Nafta'!$K$19:$AS$19</definedName>
    <definedName name="Nafta3">'[92]Todos+Nafta'!$K$19:$AS$19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[41]EMPRESA!$F$8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'[28]Reservas de Petróleo'!$A$2,'[28]Reservas de Petróleo'!$A$1,'[28]Reservas de Petróleo'!$D$4,'[28]Reservas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DATE(YEAR([93]!Loan_Start),MONTH([93]!Loan_Start)+Payment_Number,DAY([93]!Loan_Start))</definedName>
    <definedName name="obras1">DATE(YEAR([93]!Loan_Start),MONTH([93]!Loan_Start)+Payment_Number,DAY([93]!Loan_Start))</definedName>
    <definedName name="obras11" hidden="1">#REF!</definedName>
    <definedName name="obras111" localSheetId="1">DATE(YEAR([94]!Loan_Start),MONTH([94]!Loan_Start)+Payment_Number,DAY([94]!Loan_Start))</definedName>
    <definedName name="obras111">DATE(YEAR([94]!Loan_Start),MONTH([94]!Loan_Start)+Payment_Number,DAY([94]!Loan_Start))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[70]otros!$A$6:$A$1235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[58]Tablas!$A$1:$A$65536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DATE(YEAR([94]!Loan_Start),MONTH([94]!Loan_Start)+Payment_Number,DAY([94]!Loan_Start))</definedName>
    <definedName name="Payment_Date1">DATE(YEAR([94]!Loan_Start),MONTH([94]!Loan_Start)+Payment_Number,DAY([94]!Loan_Start))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[43]Hoja1!$C$1</definedName>
    <definedName name="PeriodoPago">'[41]LIQUIDA-NOMINA'!$C$4</definedName>
    <definedName name="PeriodoRepago">#REF!</definedName>
    <definedName name="PeriodoRepagoCCP">#REF!</definedName>
    <definedName name="phed">[56]Hoja1!$C$4</definedName>
    <definedName name="phen">[56]Hoja1!$C$5</definedName>
    <definedName name="Pindis">#REF!</definedName>
    <definedName name="pint">'[77]7422CW00'!#REF!</definedName>
    <definedName name="pintura">'[77]7422CW00'!#REF!</definedName>
    <definedName name="pintyura">[95]STRSUMM0!#REF!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[36]BASES!$E$27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[37]BASES!$E$26</definedName>
    <definedName name="Porcentaje">#REF!</definedName>
    <definedName name="PORCENTAJE1">#REF!</definedName>
    <definedName name="PORTADA2">'[96]Hoja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[58]Tablas!$C$1:$C$65536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[47]medelo!$D$46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'[89]Informe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[56]Hoja1!$C$3</definedName>
    <definedName name="prnf">[56]Hoja1!$C$6</definedName>
    <definedName name="ProbRange">0</definedName>
    <definedName name="ProbRangeMit">0</definedName>
    <definedName name="PROC">#REF!</definedName>
    <definedName name="PROCEDIM_SELECC">#REF!</definedName>
    <definedName name="PROCESO">#REF!</definedName>
    <definedName name="PRODUCTO">#REF!</definedName>
    <definedName name="PrOfic">[36]BASES!$B$31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[97]!absc</definedName>
    <definedName name="PRUEBA">[97]!absc</definedName>
    <definedName name="prueba1" localSheetId="1">[97]!absc</definedName>
    <definedName name="prueba1">[97]!absc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'[98]ORITO 02 '!$A$12</definedName>
    <definedName name="Pwf_actual">'[98]ORITO 02 '!$E$6</definedName>
    <definedName name="Pwf_i">[47]medelo!$A$66:$A$83</definedName>
    <definedName name="Pwf_min">'[98]ORITO 02 '!$E$8</definedName>
    <definedName name="Pwfd">#REF!</definedName>
    <definedName name="Q" localSheetId="2">#REF!</definedName>
    <definedName name="Q">#REF!</definedName>
    <definedName name="Q_actual">'[98]ORITO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[47]medelo!$B$63</definedName>
    <definedName name="qqqqqw" localSheetId="2" hidden="1">{"via1",#N/A,TRUE,"general";"via2",#N/A,TRUE,"general";"via3",#N/A,TRUE,"general"}</definedName>
    <definedName name="qqqqqw" hidden="1">{"via1",#N/A,TRUE,"general";"via2",#N/A,TRUE,"general";"via3",#N/A,TRUE,"general"}</definedName>
    <definedName name="QS">#REF!</definedName>
    <definedName name="Qt">'[98]ORITO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'[92] ASR+Nafta'!$E$9:$E$21</definedName>
    <definedName name="Recall_3">'[92]Todos+Nafta'!$E$9:$E$21</definedName>
    <definedName name="Recorder">#REF!</definedName>
    <definedName name="recursos">[99]RECURSOS!$A$8:$A$204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[91]Tablas!$M$6:$M$8</definedName>
    <definedName name="REGIONAL">[91]Tablas!$I$6:$I$10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'[28]Reservas de Petróleo'!$A$2,'[28]Reservas de Petróleo'!$A$1,'[28]Reservas de Petróleo'!$D$4,'[28]Reservas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[100]original_sist!$B$1:$L$167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[36]BASES!$E$31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[101]Ingenieria!#REF!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[56]Datos!$D$12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'[102]Form5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[36]BASES!$E$41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[56]Hoja1!$C$14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[56]Hoja1!$C$12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[46]steel!#REF!</definedName>
    <definedName name="SHEET">'[3]7422CW00'!#REF!</definedName>
    <definedName name="SHEET_KP">[46]steel!$C$7:$L$47</definedName>
    <definedName name="SHEET_MR">[46]steel!$C$7:$J$47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[41]CONTRATO!$I$9</definedName>
    <definedName name="smlv2001">[41]CONTRATO!$H$9</definedName>
    <definedName name="SMML">'[66]ASPECTOS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(Entidad)'!$K$81</definedName>
    <definedName name="solver_lhs1" localSheetId="1" hidden="1">'PROPUESTA ECONOMICA(Proponente)'!$K$47</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(Entidad)'!$K$81</definedName>
    <definedName name="solver_opt" localSheetId="1" hidden="1">'PROPUESTA ECONOMICA(Proponente)'!$K$47</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(Entidad)'!$K$82</definedName>
    <definedName name="solver_rhs1" localSheetId="1" hidden="1">'PROPUESTA ECONOMICA(Proponente)'!$K$48</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[56]Hoja1!$C$25</definedName>
    <definedName name="ssh">[56]Hoja1!$C$24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'[103]PxQ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[53]Hoja1!$F$60</definedName>
    <definedName name="Summary" localSheetId="2">#REF!</definedName>
    <definedName name="Summary">#REF!</definedName>
    <definedName name="SUP_ART">[46]steel!#REF!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[58]Tablas!$H$1:$H$65536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[58]Tablas!$B$1:$B$65536</definedName>
    <definedName name="TABLA" localSheetId="2">#REF!</definedName>
    <definedName name="TABLA">#REF!</definedName>
    <definedName name="tabla1">[104]Hoja3!$B$4:$F$28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[41]EMPRESA!$F$24</definedName>
    <definedName name="TARIFAS">[105]TARIFAS!$A$1:$F$52</definedName>
    <definedName name="TarifaSalud">[41]EMPRESA!$F$26</definedName>
    <definedName name="Tasa">#REF!</definedName>
    <definedName name="TASA_DE_CAMBIO">#REF!</definedName>
    <definedName name="Tasa1">'[106]Bases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[41]EMPRESA!$F$16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[37]BASES!$E$27</definedName>
    <definedName name="TIPO">#REF!</definedName>
    <definedName name="TIPO_GRUPO">#REF!</definedName>
    <definedName name="TipoGC">[91]Tablas!$U$6:$U$15</definedName>
    <definedName name="TipoNeces">[91]Tablas!$Q$6:$Q$8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[56]Datos!$D$14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'[41]NOMINA 1'!$N$38</definedName>
    <definedName name="Totalcunetas">[27]Memorias!$J$96</definedName>
    <definedName name="TOTALHH">#REF!</definedName>
    <definedName name="TOTALHH1">#REF!</definedName>
    <definedName name="TotalVacaciones">'[41]NOMINA 1'!$N$37</definedName>
    <definedName name="TotAuxAlim">'[10]NOMINA-1'!$E$37</definedName>
    <definedName name="TotAuxAlimentacion">'[41]NOMINA 1'!$E$38</definedName>
    <definedName name="TotAuxCom">'[10]NOMINA-1'!$E$39</definedName>
    <definedName name="TotAuxComi">'[41]NOMINA 1'!$E$40</definedName>
    <definedName name="TotAuxDotacion">'[41]NOMINA 1'!$E$41</definedName>
    <definedName name="TotAuxHab">'[41]NOMINA 1'!$E$37</definedName>
    <definedName name="TotAuxTransporte">'[41]NOMINA 1'!$E$39</definedName>
    <definedName name="TotBasico">'[41]NOMINA 1'!$E$35</definedName>
    <definedName name="TotCom">'[10]NOMINA-1'!$E$41</definedName>
    <definedName name="TotComision">'[41]NOMINA 1'!$E$42</definedName>
    <definedName name="TotExtras">'[41]NOMINA 1'!$E$36</definedName>
    <definedName name="TotIntercesantias">'[41]NOMINA 1'!$N$39</definedName>
    <definedName name="TotPrimaServicios">'[41]NOMINA 1'!$N$36</definedName>
    <definedName name="TotPrimaServicos">'[41]NOMINA 1'!$N$36</definedName>
    <definedName name="TotPrimaVacaciones">'[41]NOMINA 1'!$N$41</definedName>
    <definedName name="TotPrimConv">'[10]NOMINA-1'!$N$39</definedName>
    <definedName name="TotPrimConvencional">'[41]NOMINA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[107]desmonte!$E$48</definedName>
    <definedName name="TRAT">[108]desmonte!$E$48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[109]Tablas!$B$2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'[90]CCP,LEYES,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'[110]Lista APU'!$A$3:$D$479</definedName>
    <definedName name="UNITARIO">[111]Unitarios!$A$3:$D$13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'[80]1'!$N$42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[112]CONTRATO!$E$9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'[77]7422CW00'!#REF!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[91]Tablas!$A$6:$A$26</definedName>
    <definedName name="VigenciaDolares">#REF!</definedName>
    <definedName name="VigenciaPesos">#REF!</definedName>
    <definedName name="VIGFUTURA">[91]Tablas!$J$6:$J$8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[51]Personalizar!$E$15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'[113]2004'!#REF!</definedName>
    <definedName name="Wcut">#REF!</definedName>
    <definedName name="WD">#REF!</definedName>
    <definedName name="WDD" hidden="1">{#N/A,#N/A,FALSE,"orthoflow";#N/A,#N/A,FALSE,"Miscelaneos";#N/A,#N/A,FALSE,"Instrumentacio";#N/A,#N/A,FALSE,"Electrico";#N/A,#N/A,FALSE,"Valv. Seguridad"}</definedName>
    <definedName name="WDFSDF" localSheetId="2">'[38]Res-Accide-10'!#REF!</definedName>
    <definedName name="WDFSDF">'[38]Res-Accide-10'!#REF!</definedName>
    <definedName name="wedw">#REF!</definedName>
    <definedName name="WEFWE" localSheetId="2">'[38]Res-Accide-10'!#REF!</definedName>
    <definedName name="WEFWE">'[38]Res-Accide-10'!#REF!</definedName>
    <definedName name="WER">'[38]Res-Accide-10'!$S$2:$S$7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'[38]Res-Accide-10'!#REF!</definedName>
    <definedName name="WILSON">'[38]Res-Accide-10'!#REF!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[114]!absc</definedName>
    <definedName name="xxxxx">[114]!absc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'[115]AISLAMIENTO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'[52]A. P. U.'!#REF!</definedName>
    <definedName name="ZZZZZZZZZZZ">'[52]A. P. U.'!#REF!</definedName>
  </definedNames>
  <calcPr calcId="191028"/>
  <fileRecoveryPr repair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65" i="265" l="1"/>
  <c r="I55" i="265"/>
  <c r="I45" i="265"/>
  <c r="I35" i="265"/>
  <c r="I25" i="265"/>
  <c r="I15" i="265"/>
  <c r="O21" i="265"/>
  <c r="O20" i="265"/>
  <c r="O18" i="265"/>
  <c r="O16" i="265"/>
  <c r="O17" i="265"/>
  <c r="O19" i="265"/>
  <c r="O15" i="265"/>
  <c r="K61" i="265" l="1"/>
  <c r="K60" i="265"/>
  <c r="K59" i="265"/>
  <c r="K58" i="265"/>
  <c r="K57" i="265"/>
  <c r="K56" i="265"/>
  <c r="K55" i="265"/>
  <c r="K51" i="265"/>
  <c r="K50" i="265"/>
  <c r="K49" i="265"/>
  <c r="K48" i="265"/>
  <c r="K47" i="265"/>
  <c r="K46" i="265"/>
  <c r="K45" i="265"/>
  <c r="K71" i="265"/>
  <c r="K70" i="265"/>
  <c r="K69" i="265"/>
  <c r="K68" i="265"/>
  <c r="K67" i="265"/>
  <c r="K66" i="265"/>
  <c r="K65" i="265"/>
  <c r="K41" i="265"/>
  <c r="K40" i="265"/>
  <c r="K39" i="265"/>
  <c r="K38" i="265"/>
  <c r="K37" i="265"/>
  <c r="K36" i="265"/>
  <c r="K35" i="265"/>
  <c r="K42" i="265" l="1"/>
  <c r="K43" i="265" s="1"/>
  <c r="K62" i="265"/>
  <c r="K63" i="265" s="1"/>
  <c r="K72" i="265"/>
  <c r="K73" i="265" s="1"/>
  <c r="K52" i="265"/>
  <c r="K53" i="265" s="1"/>
  <c r="K83" i="265"/>
  <c r="K15" i="265"/>
  <c r="K31" i="265" l="1"/>
  <c r="K30" i="265"/>
  <c r="K29" i="265"/>
  <c r="K28" i="265"/>
  <c r="K27" i="265"/>
  <c r="K26" i="265"/>
  <c r="K25" i="265"/>
  <c r="K32" i="265" l="1"/>
  <c r="K33" i="265" s="1"/>
  <c r="K18" i="265"/>
  <c r="K19" i="265" l="1"/>
  <c r="K21" i="265"/>
  <c r="K16" i="265"/>
  <c r="K17" i="265"/>
  <c r="K20" i="265"/>
  <c r="K22" i="265" l="1"/>
  <c r="K23" i="265" s="1"/>
  <c r="K75" i="265" l="1"/>
  <c r="O23" i="265"/>
  <c r="O24" i="265" s="1"/>
</calcChain>
</file>

<file path=xl/sharedStrings.xml><?xml version="1.0" encoding="utf-8"?>
<sst xmlns="http://schemas.openxmlformats.org/spreadsheetml/2006/main" count="336" uniqueCount="123">
  <si>
    <t>Formulario 1 - Propuesta económica  - Documento tipo de selección abreviada de menor cuantía - versión 2</t>
  </si>
  <si>
    <t>Código</t>
  </si>
  <si>
    <t>CCE-EICP-FM-25</t>
  </si>
  <si>
    <t>Versión</t>
  </si>
  <si>
    <t>FORMULARIO 1</t>
  </si>
  <si>
    <t>PRESUPUESTO OFICIAL</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</si>
  <si>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</si>
  <si>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</si>
  <si>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</si>
  <si>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</si>
  <si>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</si>
  <si>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DESCRIPCIÓN</t>
  </si>
  <si>
    <t>UND.</t>
  </si>
  <si>
    <t>CANTIDAD</t>
  </si>
  <si>
    <t>VALOR UNITARIO</t>
  </si>
  <si>
    <t xml:space="preserve">VALOR TOTAL                                </t>
  </si>
  <si>
    <t>GENERAL</t>
  </si>
  <si>
    <t>PARTICULAR</t>
  </si>
  <si>
    <t>CONVENIO ICCU 873</t>
  </si>
  <si>
    <t>310.1</t>
  </si>
  <si>
    <t>INVIAS</t>
  </si>
  <si>
    <t>CONFORMACIÓN DE LA CALZADA EXISTENTE</t>
  </si>
  <si>
    <t>M2</t>
  </si>
  <si>
    <t>610.1</t>
  </si>
  <si>
    <t>AFIRMADO</t>
  </si>
  <si>
    <t>M3</t>
  </si>
  <si>
    <t>600.4 P</t>
  </si>
  <si>
    <t>EXCAVACIONES VARIAS EN MATERIAL COMÚN SECO A MANO (INCLUYE RETIRO DE SOBRANTES A UNA DISTANCIA MENOR DE 5 KM)</t>
  </si>
  <si>
    <t>630.4</t>
  </si>
  <si>
    <t>CONCRETOS CLASE D, f´c =3000 psi (bases)</t>
  </si>
  <si>
    <t>630.7</t>
  </si>
  <si>
    <t>CONCRETO CICLÓPEO CLASE G, 2000 PSI 40% RAJÓN PARA BASES</t>
  </si>
  <si>
    <t>671.1</t>
  </si>
  <si>
    <t xml:space="preserve">CUNETA DE CONCRETO CLASE E, 2500 PSI FUNDIDA EN EL LUGAR </t>
  </si>
  <si>
    <t>640.1</t>
  </si>
  <si>
    <t>SUMINISTRO FIGURADO Y ARMADO DE ACERO DE REFUERZO 60000 PSI</t>
  </si>
  <si>
    <t>KG</t>
  </si>
  <si>
    <t>SUBTOTAL</t>
  </si>
  <si>
    <t>AJUSTE (-9)</t>
  </si>
  <si>
    <t>CONVENIO ICCU 975</t>
  </si>
  <si>
    <t>CONVENIO ICCU 871</t>
  </si>
  <si>
    <t>600.1</t>
  </si>
  <si>
    <t>CONVENIO ICCU 934</t>
  </si>
  <si>
    <t>CONVENIO ICCU 872</t>
  </si>
  <si>
    <t>CONVENIO ICCU 877</t>
  </si>
  <si>
    <t>VALOR TOTAL (INCLUYE IVA)</t>
  </si>
  <si>
    <r>
      <rPr>
        <b/>
        <sz val="10"/>
        <rFont val="Arial"/>
      </rPr>
      <t xml:space="preserve">NOTA 1: </t>
    </r>
    <r>
      <rPr>
        <sz val="10"/>
        <rFont val="Arial"/>
      </rPr>
      <t xml:space="preserve"> Se debe tener en cuenta que el PRECIO UNITARIO incluye el valor de A.I.U. </t>
    </r>
  </si>
  <si>
    <t>PORCENTAJE</t>
  </si>
  <si>
    <r>
      <rPr>
        <b/>
        <sz val="10"/>
        <rFont val="Arial"/>
      </rPr>
      <t>NOTA 2:</t>
    </r>
    <r>
      <rPr>
        <sz val="10"/>
        <rFont val="Arial"/>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</si>
  <si>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</si>
  <si>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</si>
  <si>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0"/>
        <rFont val="Arial"/>
      </rPr>
      <t>NOTA 3:</t>
    </r>
    <r>
      <rPr>
        <sz val="10"/>
        <rFont val="Arial"/>
      </rPr>
      <t xml:space="preserve"> El A.I.U y su discriminación deben estar en porcentaje (%). </t>
    </r>
  </si>
  <si>
    <t>IMPREVISTO</t>
  </si>
  <si>
    <t>I=</t>
  </si>
  <si>
    <t>UTILIDAD</t>
  </si>
  <si>
    <t>U=</t>
  </si>
  <si>
    <t>TOTAL A.I.U</t>
  </si>
  <si>
    <t>A.I.U.=</t>
  </si>
  <si>
    <t>PROPUESTA ECONOMICA</t>
  </si>
  <si>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</si>
  <si>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</si>
  <si>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DESCRIPCION</t>
  </si>
  <si>
    <t>Subtotal</t>
  </si>
  <si>
    <r>
      <rPr>
        <b/>
        <sz val="12"/>
        <rFont val="Arial Narrow"/>
        <family val="2"/>
      </rPr>
      <t xml:space="preserve">NOTA 1: </t>
    </r>
    <r>
      <rPr>
        <sz val="12"/>
        <rFont val="Arial Narrow"/>
        <family val="2"/>
      </rPr>
      <t xml:space="preserve"> Se debe tener en cuenta que el PRECIO UNITARIO incluye el valor de A.I.U. </t>
    </r>
  </si>
  <si>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</si>
  <si>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</si>
  <si>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r>
      <rPr>
        <b/>
        <sz val="12"/>
        <rFont val="Arial Narrow"/>
        <family val="2"/>
      </rPr>
      <t>NOTA 3:</t>
    </r>
    <r>
      <rPr>
        <sz val="12"/>
        <rFont val="Arial Narrow"/>
        <family val="2"/>
      </rPr>
      <t xml:space="preserve"> El A.I.U y su discriminación deben estar en porcentaje (%). </t>
    </r>
  </si>
  <si>
    <t xml:space="preserve">IMPREVISTO
</t>
  </si>
  <si>
    <t xml:space="preserve">UTILIDAD
</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</si>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</sst>
</file>

<file path=xl/styles.xml><?xml version="1.0" encoding="utf-8"?>
<styleSheet xmlns="http://schemas.openxmlformats.org/spreadsheetml/2006/main" xmlns:mc="http://schemas.openxmlformats.org/markup-compatibility/2006" xmlns:x14ac="http://schemas.microsoft.com/office/spreadsheetml/2009/9/ac" mc:Ignorable="x14ac">
  <numFmts count="44">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_-* #,##0\ _P_t_s_-;\-* #,##0\ _P_t_s_-;_-* &quot;-&quot;??\ _P_t_s_-;_-@_-"/>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0.0%;\-0.0%;&quot;&quot;"/>
    <numFmt numFmtId="203" formatCode="&quot;$&quot;#,##0.00"/>
  </numFmts>
  <fonts count="68"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amily val="2"/>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2"/>
      <name val="Arial Narrow"/>
      <family val="2"/>
    </font>
    <font>
      <b/>
      <u/>
      <sz val="11"/>
      <name val="Arial Narrow"/>
      <family val="2"/>
    </font>
    <font>
      <sz val="10"/>
      <name val="Arial"/>
      <family val="2"/>
    </font>
    <font>
      <b/>
      <sz val="14"/>
      <name val="Arial"/>
    </font>
    <font>
      <b/>
      <sz val="10"/>
      <name val="Arial"/>
    </font>
    <font>
      <sz val="10"/>
      <color indexed="8"/>
      <name val="Arial"/>
    </font>
    <font>
      <sz val="10"/>
      <color theme="1"/>
      <name val="Arial"/>
    </font>
    <font>
      <sz val="14"/>
      <name val="Arial Narrow"/>
      <family val="2"/>
    </font>
    <font>
      <sz val="14"/>
      <name val="Arial"/>
      <family val="2"/>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indexed="9"/>
        <bgColor indexed="64"/>
      </patternFill>
    </fill>
    <fill>
      <patternFill patternType="solid">
        <fgColor rgb="FFFFFFFF"/>
        <bgColor rgb="FF000000"/>
      </patternFill>
    </fill>
  </fills>
  <borders count="11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
      <left style="medium">
        <color rgb="FF000000"/>
      </left>
      <right/>
      <top style="medium">
        <color rgb="FF000000"/>
      </top>
      <bottom style="thin">
        <color indexed="64"/>
      </bottom>
      <diagonal/>
    </border>
    <border>
      <left/>
      <right/>
      <top style="medium">
        <color rgb="FF000000"/>
      </top>
      <bottom style="thin">
        <color indexed="64"/>
      </bottom>
      <diagonal/>
    </border>
    <border>
      <left/>
      <right style="medium">
        <color rgb="FF000000"/>
      </right>
      <top style="medium">
        <color rgb="FF000000"/>
      </top>
      <bottom style="thin">
        <color indexed="64"/>
      </bottom>
      <diagonal/>
    </border>
    <border>
      <left style="medium">
        <color rgb="FF000000"/>
      </left>
      <right style="thin">
        <color indexed="64"/>
      </right>
      <top style="thin">
        <color indexed="64"/>
      </top>
      <bottom style="thin">
        <color indexed="64"/>
      </bottom>
      <diagonal/>
    </border>
    <border>
      <left style="thin">
        <color indexed="64"/>
      </left>
      <right style="medium">
        <color rgb="FF000000"/>
      </right>
      <top/>
      <bottom style="thin">
        <color indexed="64"/>
      </bottom>
      <diagonal/>
    </border>
    <border>
      <left style="thin">
        <color indexed="64"/>
      </left>
      <right style="medium">
        <color rgb="FF000000"/>
      </right>
      <top style="thin">
        <color indexed="64"/>
      </top>
      <bottom style="thin">
        <color indexed="64"/>
      </bottom>
      <diagonal/>
    </border>
    <border>
      <left style="medium">
        <color rgb="FF000000"/>
      </left>
      <right/>
      <top style="thin">
        <color indexed="64"/>
      </top>
      <bottom/>
      <diagonal/>
    </border>
    <border>
      <left style="medium">
        <color rgb="FF000000"/>
      </left>
      <right/>
      <top/>
      <bottom style="medium">
        <color rgb="FF000000"/>
      </bottom>
      <diagonal/>
    </border>
    <border>
      <left/>
      <right/>
      <top/>
      <bottom style="medium">
        <color rgb="FF000000"/>
      </bottom>
      <diagonal/>
    </border>
    <border>
      <left/>
      <right style="thin">
        <color indexed="64"/>
      </right>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s>
  <cellStyleXfs count="262">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2" fontId="6" fillId="0" borderId="0" applyFont="0" applyFill="0" applyBorder="0" applyAlignment="0" applyProtection="0"/>
    <xf numFmtId="0" fontId="17" fillId="3" borderId="0" applyNumberFormat="0" applyBorder="0" applyAlignment="0" applyProtection="0"/>
    <xf numFmtId="173" fontId="5" fillId="0" borderId="0" applyFont="0" applyFill="0" applyBorder="0" applyAlignment="0" applyProtection="0"/>
    <xf numFmtId="2" fontId="7" fillId="0" borderId="4"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78"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8" fontId="6" fillId="0" borderId="0" applyFont="0" applyFill="0" applyBorder="0" applyAlignment="0" applyProtection="0"/>
    <xf numFmtId="174" fontId="6" fillId="0" borderId="0" applyFont="0" applyFill="0" applyBorder="0" applyAlignment="0" applyProtection="0"/>
    <xf numFmtId="169" fontId="9" fillId="0" borderId="0" applyFont="0" applyFill="0" applyBorder="0" applyAlignment="0" applyProtection="0"/>
    <xf numFmtId="174" fontId="6" fillId="0" borderId="0" applyFont="0" applyFill="0" applyBorder="0" applyAlignment="0" applyProtection="0"/>
    <xf numFmtId="169" fontId="6" fillId="0" borderId="0" applyFont="0" applyFill="0" applyBorder="0" applyAlignment="0" applyProtection="0"/>
    <xf numFmtId="169" fontId="27"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9" fontId="6" fillId="0" borderId="0" applyFont="0" applyFill="0" applyBorder="0" applyAlignment="0" applyProtection="0"/>
    <xf numFmtId="168" fontId="9" fillId="0" borderId="0" applyFont="0" applyFill="0" applyBorder="0" applyAlignment="0" applyProtection="0"/>
    <xf numFmtId="170" fontId="6" fillId="0" borderId="0" applyFont="0" applyFill="0" applyBorder="0" applyAlignment="0" applyProtection="0"/>
    <xf numFmtId="177" fontId="6" fillId="0" borderId="0" applyFont="0" applyFill="0" applyBorder="0" applyAlignment="0" applyProtection="0"/>
    <xf numFmtId="164" fontId="6" fillId="0" borderId="0" applyFont="0" applyFill="0" applyBorder="0" applyAlignment="0" applyProtection="0"/>
    <xf numFmtId="177"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3"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7"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7" fontId="7" fillId="0" borderId="47">
      <alignment horizontal="right"/>
    </xf>
    <xf numFmtId="187" fontId="7" fillId="0" borderId="47">
      <alignment horizontal="right"/>
    </xf>
    <xf numFmtId="2" fontId="7" fillId="0" borderId="0"/>
    <xf numFmtId="2" fontId="7" fillId="0" borderId="0"/>
    <xf numFmtId="2" fontId="7" fillId="0" borderId="0"/>
    <xf numFmtId="188" fontId="7" fillId="0" borderId="0"/>
    <xf numFmtId="188" fontId="7" fillId="0" borderId="0"/>
    <xf numFmtId="188" fontId="7" fillId="0" borderId="0"/>
    <xf numFmtId="189" fontId="8" fillId="0" borderId="0"/>
    <xf numFmtId="189" fontId="8" fillId="0" borderId="0"/>
    <xf numFmtId="189" fontId="8" fillId="0" borderId="0"/>
    <xf numFmtId="187" fontId="7" fillId="0" borderId="47">
      <alignment horizontal="right"/>
    </xf>
    <xf numFmtId="190" fontId="5" fillId="0" borderId="0">
      <protection locked="0"/>
    </xf>
    <xf numFmtId="3" fontId="35" fillId="0" borderId="0" applyFont="0" applyFill="0" applyBorder="0" applyAlignment="0" applyProtection="0"/>
    <xf numFmtId="191" fontId="5" fillId="0" borderId="0">
      <protection locked="0"/>
    </xf>
    <xf numFmtId="192" fontId="35" fillId="0" borderId="0" applyFont="0" applyFill="0" applyBorder="0" applyAlignment="0" applyProtection="0"/>
    <xf numFmtId="193"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4" fontId="36" fillId="0" borderId="0">
      <protection locked="0"/>
    </xf>
    <xf numFmtId="194" fontId="36" fillId="0" borderId="0">
      <protection locked="0"/>
    </xf>
    <xf numFmtId="194" fontId="36" fillId="0" borderId="0">
      <protection locked="0"/>
    </xf>
    <xf numFmtId="194" fontId="36" fillId="0" borderId="0">
      <protection locked="0"/>
    </xf>
    <xf numFmtId="194" fontId="36" fillId="0" borderId="0">
      <protection locked="0"/>
    </xf>
    <xf numFmtId="194" fontId="36" fillId="0" borderId="0">
      <protection locked="0"/>
    </xf>
    <xf numFmtId="194" fontId="36" fillId="0" borderId="0">
      <protection locked="0"/>
    </xf>
    <xf numFmtId="195" fontId="5"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6" fontId="5" fillId="0" borderId="0">
      <protection locked="0"/>
    </xf>
    <xf numFmtId="196" fontId="5" fillId="0" borderId="0">
      <protection locked="0"/>
    </xf>
    <xf numFmtId="0" fontId="17" fillId="3" borderId="0" applyNumberFormat="0" applyBorder="0" applyAlignment="0" applyProtection="0"/>
    <xf numFmtId="197" fontId="7" fillId="0" borderId="0">
      <alignment horizontal="right"/>
    </xf>
    <xf numFmtId="197" fontId="7" fillId="0" borderId="0">
      <alignment horizontal="right"/>
    </xf>
    <xf numFmtId="197" fontId="7" fillId="0" borderId="0">
      <alignment horizontal="right"/>
    </xf>
    <xf numFmtId="198" fontId="7" fillId="0" borderId="0" applyFont="0" applyFill="0" applyBorder="0" applyAlignment="0">
      <alignment horizontal="center"/>
    </xf>
    <xf numFmtId="198" fontId="7" fillId="0" borderId="0" applyFont="0" applyFill="0" applyBorder="0" applyAlignment="0">
      <alignment horizontal="center"/>
    </xf>
    <xf numFmtId="2" fontId="7" fillId="0" borderId="4" applyFont="0" applyBorder="0"/>
    <xf numFmtId="169" fontId="9"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99" fontId="7" fillId="0" borderId="0">
      <alignment horizontal="right"/>
    </xf>
    <xf numFmtId="199" fontId="7" fillId="0" borderId="0">
      <alignment horizontal="right"/>
    </xf>
    <xf numFmtId="199" fontId="7" fillId="0" borderId="0">
      <alignment horizontal="right"/>
    </xf>
    <xf numFmtId="200" fontId="5" fillId="0" borderId="0" applyFont="0" applyFill="0" applyBorder="0" applyAlignment="0" applyProtection="0"/>
    <xf numFmtId="200" fontId="5" fillId="0" borderId="0" applyFont="0" applyFill="0" applyBorder="0" applyAlignment="0" applyProtection="0"/>
    <xf numFmtId="165" fontId="5" fillId="0" borderId="0" applyFont="0" applyFill="0" applyBorder="0" applyAlignment="0" applyProtection="0"/>
    <xf numFmtId="168"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165" fontId="5" fillId="0" borderId="0" applyFont="0" applyFill="0" applyBorder="0" applyAlignment="0" applyProtection="0"/>
    <xf numFmtId="168" fontId="9" fillId="0" borderId="0" applyFont="0" applyFill="0" applyBorder="0" applyAlignment="0" applyProtection="0"/>
    <xf numFmtId="192" fontId="40" fillId="0" borderId="0" applyFont="0" applyFill="0" applyBorder="0" applyAlignment="0" applyProtection="0"/>
    <xf numFmtId="0" fontId="18" fillId="22" borderId="0" applyNumberFormat="0" applyBorder="0" applyAlignment="0" applyProtection="0"/>
    <xf numFmtId="201" fontId="7" fillId="0" borderId="0" applyFont="0" applyFill="0" applyBorder="0" applyAlignment="0">
      <alignment horizontal="center"/>
    </xf>
    <xf numFmtId="201" fontId="7" fillId="0" borderId="0" applyFont="0" applyFill="0" applyBorder="0" applyAlignment="0">
      <alignment horizontal="center"/>
    </xf>
    <xf numFmtId="0" fontId="5" fillId="0" borderId="0"/>
    <xf numFmtId="0" fontId="5" fillId="0" borderId="0"/>
    <xf numFmtId="0" fontId="39" fillId="0" borderId="0"/>
    <xf numFmtId="0" fontId="2" fillId="0" borderId="0"/>
    <xf numFmtId="0" fontId="39" fillId="0" borderId="0"/>
    <xf numFmtId="0" fontId="5" fillId="0" borderId="0"/>
    <xf numFmtId="0" fontId="5" fillId="0" borderId="0"/>
    <xf numFmtId="0" fontId="5" fillId="0" borderId="0"/>
    <xf numFmtId="0" fontId="5" fillId="0" borderId="0"/>
    <xf numFmtId="0" fontId="41" fillId="0" borderId="0"/>
    <xf numFmtId="0" fontId="5" fillId="0" borderId="0"/>
    <xf numFmtId="0" fontId="5" fillId="23" borderId="5" applyNumberFormat="0" applyFont="0" applyAlignment="0" applyProtection="0"/>
    <xf numFmtId="202"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9" fillId="0" borderId="0" applyFont="0" applyFill="0" applyBorder="0" applyAlignment="0" applyProtection="0"/>
    <xf numFmtId="0" fontId="42"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6" fontId="5" fillId="0" borderId="52">
      <protection locked="0"/>
    </xf>
    <xf numFmtId="0" fontId="49" fillId="0" borderId="0"/>
    <xf numFmtId="0" fontId="50" fillId="0" borderId="0" applyNumberFormat="0" applyFill="0" applyBorder="0" applyAlignment="0" applyProtection="0">
      <alignment vertical="top"/>
      <protection locked="0"/>
    </xf>
    <xf numFmtId="44" fontId="61" fillId="0" borderId="0" applyFont="0" applyFill="0" applyBorder="0" applyAlignment="0" applyProtection="0"/>
    <xf numFmtId="0" fontId="1" fillId="0" borderId="0"/>
    <xf numFmtId="42" fontId="1" fillId="0" borderId="0" applyFont="0" applyFill="0" applyBorder="0" applyAlignment="0" applyProtection="0"/>
    <xf numFmtId="41" fontId="1" fillId="0" borderId="0" applyFont="0" applyFill="0" applyBorder="0" applyAlignment="0" applyProtection="0"/>
    <xf numFmtId="9" fontId="1" fillId="0" borderId="0" applyFont="0" applyFill="0" applyBorder="0" applyAlignment="0" applyProtection="0"/>
  </cellStyleXfs>
  <cellXfs count="465">
    <xf numFmtId="0" fontId="0" fillId="0" borderId="0" xfId="0"/>
    <xf numFmtId="0" fontId="30" fillId="0" borderId="0" xfId="89" applyFont="1"/>
    <xf numFmtId="0" fontId="30" fillId="0" borderId="0" xfId="89" applyFont="1" applyAlignment="1">
      <alignment horizontal="center"/>
    </xf>
    <xf numFmtId="0" fontId="33" fillId="0" borderId="0" xfId="90" applyFont="1"/>
    <xf numFmtId="0" fontId="32" fillId="0" borderId="0" xfId="90" applyFont="1"/>
    <xf numFmtId="0" fontId="34" fillId="0" borderId="0" xfId="89" applyFont="1"/>
    <xf numFmtId="0" fontId="34" fillId="0" borderId="0" xfId="89" applyFont="1" applyAlignment="1">
      <alignment horizontal="center"/>
    </xf>
    <xf numFmtId="0" fontId="34" fillId="0" borderId="36" xfId="89" applyFont="1" applyBorder="1"/>
    <xf numFmtId="0" fontId="34" fillId="0" borderId="37" xfId="89" applyFont="1" applyBorder="1"/>
    <xf numFmtId="0" fontId="31" fillId="0" borderId="20" xfId="126" applyFont="1" applyBorder="1" applyAlignment="1">
      <alignment horizontal="center" vertical="center" wrapText="1"/>
    </xf>
    <xf numFmtId="0" fontId="31" fillId="24" borderId="39" xfId="73" applyFont="1" applyFill="1" applyBorder="1" applyAlignment="1">
      <alignment vertical="center"/>
    </xf>
    <xf numFmtId="0" fontId="31" fillId="24" borderId="41" xfId="73" applyFont="1" applyFill="1" applyBorder="1" applyAlignment="1">
      <alignment vertical="center"/>
    </xf>
    <xf numFmtId="0" fontId="31" fillId="24" borderId="42" xfId="73" applyFont="1" applyFill="1" applyBorder="1" applyAlignment="1">
      <alignment vertical="center"/>
    </xf>
    <xf numFmtId="0" fontId="34" fillId="0" borderId="33" xfId="73" applyFont="1" applyBorder="1" applyAlignment="1">
      <alignment horizontal="center" vertical="center"/>
    </xf>
    <xf numFmtId="0" fontId="34" fillId="0" borderId="18" xfId="73" applyFont="1" applyBorder="1" applyAlignment="1">
      <alignment horizontal="center" vertical="center"/>
    </xf>
    <xf numFmtId="0" fontId="34" fillId="0" borderId="18" xfId="73" applyFont="1" applyBorder="1" applyAlignment="1">
      <alignment horizontal="left" vertical="center" wrapText="1"/>
    </xf>
    <xf numFmtId="0" fontId="34" fillId="0" borderId="18" xfId="73" applyFont="1" applyBorder="1" applyAlignment="1">
      <alignment horizontal="center" vertical="center" wrapText="1"/>
    </xf>
    <xf numFmtId="4" fontId="34" fillId="0" borderId="18" xfId="39" applyNumberFormat="1" applyFont="1" applyBorder="1" applyAlignment="1">
      <alignment vertical="center" wrapText="1"/>
    </xf>
    <xf numFmtId="167" fontId="34" fillId="0" borderId="18" xfId="62" applyNumberFormat="1" applyFont="1" applyBorder="1" applyAlignment="1">
      <alignment horizontal="right" vertical="center" wrapText="1"/>
    </xf>
    <xf numFmtId="167" fontId="34" fillId="0" borderId="30" xfId="62" applyNumberFormat="1" applyFont="1" applyBorder="1" applyAlignment="1">
      <alignment horizontal="right" vertical="center" wrapText="1"/>
    </xf>
    <xf numFmtId="0" fontId="34" fillId="0" borderId="13" xfId="73" applyFont="1" applyBorder="1" applyAlignment="1">
      <alignment horizontal="left" vertical="center"/>
    </xf>
    <xf numFmtId="0" fontId="34" fillId="0" borderId="14" xfId="73" applyFont="1" applyBorder="1" applyAlignment="1">
      <alignment horizontal="center" vertical="center"/>
    </xf>
    <xf numFmtId="0" fontId="34" fillId="0" borderId="14" xfId="73" applyFont="1" applyBorder="1" applyAlignment="1">
      <alignment horizontal="left" vertical="center" wrapText="1"/>
    </xf>
    <xf numFmtId="167" fontId="34" fillId="0" borderId="24" xfId="62" applyNumberFormat="1" applyFont="1" applyBorder="1" applyAlignment="1">
      <alignment horizontal="right" vertical="center" wrapText="1"/>
    </xf>
    <xf numFmtId="176" fontId="31" fillId="0" borderId="38" xfId="39" applyNumberFormat="1" applyFont="1" applyBorder="1" applyAlignment="1">
      <alignment horizontal="right" vertical="center"/>
    </xf>
    <xf numFmtId="0" fontId="34" fillId="0" borderId="50" xfId="73" applyFont="1" applyBorder="1" applyAlignment="1">
      <alignment horizontal="center" vertical="center"/>
    </xf>
    <xf numFmtId="167" fontId="34" fillId="0" borderId="45" xfId="62" applyNumberFormat="1" applyFont="1" applyBorder="1" applyAlignment="1">
      <alignment horizontal="right" vertical="center" wrapText="1"/>
    </xf>
    <xf numFmtId="0" fontId="34" fillId="0" borderId="18" xfId="74" applyFont="1" applyBorder="1" applyAlignment="1">
      <alignment horizontal="center" vertical="center"/>
    </xf>
    <xf numFmtId="0" fontId="34" fillId="0" borderId="18" xfId="74" applyFont="1" applyBorder="1" applyAlignment="1">
      <alignment horizontal="left" vertical="center" wrapText="1"/>
    </xf>
    <xf numFmtId="0" fontId="34" fillId="0" borderId="14" xfId="74" applyFont="1" applyBorder="1" applyAlignment="1">
      <alignment horizontal="center" vertical="center"/>
    </xf>
    <xf numFmtId="0" fontId="34" fillId="0" borderId="14" xfId="74" applyFont="1" applyBorder="1" applyAlignment="1">
      <alignment horizontal="left" vertical="center" wrapText="1"/>
    </xf>
    <xf numFmtId="0" fontId="34" fillId="0" borderId="18" xfId="74" applyFont="1" applyBorder="1" applyAlignment="1">
      <alignment horizontal="left" vertical="center"/>
    </xf>
    <xf numFmtId="0" fontId="34" fillId="0" borderId="18" xfId="135" applyFont="1" applyBorder="1" applyAlignment="1">
      <alignment horizontal="center" vertical="center"/>
    </xf>
    <xf numFmtId="0" fontId="34" fillId="0" borderId="18" xfId="135" applyFont="1" applyBorder="1" applyAlignment="1">
      <alignment horizontal="left" vertical="center" wrapText="1"/>
    </xf>
    <xf numFmtId="0" fontId="34" fillId="0" borderId="14" xfId="89" applyFont="1" applyBorder="1"/>
    <xf numFmtId="0" fontId="34" fillId="0" borderId="14" xfId="89" applyFont="1" applyBorder="1" applyAlignment="1">
      <alignment horizontal="center"/>
    </xf>
    <xf numFmtId="167" fontId="34" fillId="0" borderId="18" xfId="62" quotePrefix="1" applyNumberFormat="1" applyFont="1" applyBorder="1" applyAlignment="1">
      <alignment horizontal="right" vertical="center" wrapText="1"/>
    </xf>
    <xf numFmtId="0" fontId="34" fillId="0" borderId="49" xfId="73" applyFont="1" applyBorder="1" applyAlignment="1">
      <alignment horizontal="left" vertical="center"/>
    </xf>
    <xf numFmtId="167" fontId="34" fillId="0" borderId="43" xfId="62" applyNumberFormat="1" applyFont="1" applyBorder="1" applyAlignment="1">
      <alignment horizontal="right" vertical="center" wrapText="1"/>
    </xf>
    <xf numFmtId="176" fontId="31" fillId="0" borderId="48" xfId="39" applyNumberFormat="1" applyFont="1" applyBorder="1" applyAlignment="1">
      <alignment horizontal="right" vertical="center"/>
    </xf>
    <xf numFmtId="2" fontId="34" fillId="0" borderId="14" xfId="73" applyNumberFormat="1" applyFont="1" applyBorder="1" applyAlignment="1">
      <alignment horizontal="center" vertical="center"/>
    </xf>
    <xf numFmtId="0" fontId="34" fillId="0" borderId="14" xfId="73" applyFont="1" applyBorder="1" applyAlignment="1">
      <alignment horizontal="left" vertical="center"/>
    </xf>
    <xf numFmtId="0" fontId="34" fillId="0" borderId="0" xfId="90" applyFont="1"/>
    <xf numFmtId="0" fontId="34" fillId="0" borderId="36" xfId="90" applyFont="1" applyBorder="1"/>
    <xf numFmtId="0" fontId="34" fillId="0" borderId="37" xfId="90" applyFont="1" applyBorder="1"/>
    <xf numFmtId="181" fontId="34" fillId="0" borderId="37" xfId="90" applyNumberFormat="1" applyFont="1" applyBorder="1"/>
    <xf numFmtId="183" fontId="34" fillId="0" borderId="37" xfId="90" applyNumberFormat="1" applyFont="1" applyBorder="1"/>
    <xf numFmtId="0" fontId="34" fillId="0" borderId="18" xfId="126" applyFont="1" applyBorder="1" applyAlignment="1">
      <alignment horizontal="center" vertical="center"/>
    </xf>
    <xf numFmtId="0" fontId="30" fillId="0" borderId="36" xfId="89" applyFont="1" applyBorder="1"/>
    <xf numFmtId="0" fontId="30" fillId="0" borderId="37" xfId="89" applyFont="1" applyBorder="1"/>
    <xf numFmtId="0" fontId="34" fillId="0" borderId="50" xfId="135" applyFont="1" applyBorder="1" applyAlignment="1">
      <alignment horizontal="center" vertical="center"/>
    </xf>
    <xf numFmtId="0" fontId="34" fillId="0" borderId="18" xfId="135" applyFont="1" applyBorder="1" applyAlignment="1">
      <alignment horizontal="left" vertical="center"/>
    </xf>
    <xf numFmtId="0" fontId="32" fillId="0" borderId="0" xfId="0" applyFont="1"/>
    <xf numFmtId="0" fontId="32" fillId="0" borderId="14" xfId="0" applyFont="1" applyBorder="1"/>
    <xf numFmtId="0" fontId="33" fillId="0" borderId="11" xfId="0" applyFont="1" applyBorder="1" applyAlignment="1">
      <alignment horizontal="left"/>
    </xf>
    <xf numFmtId="0" fontId="32" fillId="0" borderId="12" xfId="0" applyFont="1" applyBorder="1" applyAlignment="1">
      <alignment horizontal="center"/>
    </xf>
    <xf numFmtId="0" fontId="32" fillId="0" borderId="11" xfId="0" applyFont="1" applyBorder="1" applyAlignment="1">
      <alignment horizontal="left"/>
    </xf>
    <xf numFmtId="0" fontId="32" fillId="0" borderId="12" xfId="0" applyFont="1" applyBorder="1"/>
    <xf numFmtId="0" fontId="32" fillId="0" borderId="11" xfId="0" applyFont="1" applyBorder="1"/>
    <xf numFmtId="0" fontId="32" fillId="0" borderId="53" xfId="0" applyFont="1" applyBorder="1"/>
    <xf numFmtId="0" fontId="32" fillId="0" borderId="54" xfId="0" applyFont="1" applyBorder="1"/>
    <xf numFmtId="0" fontId="32" fillId="0" borderId="11" xfId="0" applyFont="1" applyBorder="1" applyAlignment="1">
      <alignment horizontal="center"/>
    </xf>
    <xf numFmtId="0" fontId="44" fillId="0" borderId="11" xfId="0" applyFont="1" applyBorder="1" applyAlignment="1">
      <alignment horizontal="left"/>
    </xf>
    <xf numFmtId="0" fontId="32" fillId="0" borderId="55" xfId="0" applyFont="1" applyBorder="1"/>
    <xf numFmtId="0" fontId="45" fillId="0" borderId="21" xfId="0" applyFont="1" applyBorder="1"/>
    <xf numFmtId="0" fontId="33" fillId="0" borderId="12" xfId="0" applyFont="1" applyBorder="1"/>
    <xf numFmtId="0" fontId="33" fillId="0" borderId="11" xfId="0" applyFont="1" applyBorder="1"/>
    <xf numFmtId="0" fontId="32" fillId="0" borderId="56" xfId="0" applyFont="1" applyBorder="1"/>
    <xf numFmtId="0" fontId="32" fillId="0" borderId="57" xfId="0" applyFont="1" applyBorder="1"/>
    <xf numFmtId="0" fontId="32" fillId="0" borderId="58" xfId="0" applyFont="1" applyBorder="1"/>
    <xf numFmtId="43" fontId="32" fillId="24" borderId="59" xfId="0" applyNumberFormat="1" applyFont="1" applyFill="1" applyBorder="1"/>
    <xf numFmtId="43" fontId="32" fillId="0" borderId="59" xfId="0" applyNumberFormat="1" applyFont="1" applyBorder="1"/>
    <xf numFmtId="43" fontId="32" fillId="0" borderId="30" xfId="34" applyNumberFormat="1" applyFont="1" applyBorder="1"/>
    <xf numFmtId="9" fontId="32" fillId="0" borderId="18" xfId="95" applyFont="1" applyBorder="1" applyAlignment="1">
      <alignment horizontal="center"/>
    </xf>
    <xf numFmtId="9" fontId="32" fillId="0" borderId="28" xfId="95" applyFont="1" applyBorder="1"/>
    <xf numFmtId="43" fontId="32" fillId="0" borderId="31" xfId="34" applyNumberFormat="1" applyFont="1" applyBorder="1"/>
    <xf numFmtId="9" fontId="32" fillId="0" borderId="23" xfId="95" applyFont="1" applyBorder="1"/>
    <xf numFmtId="43" fontId="32" fillId="0" borderId="22" xfId="34" applyNumberFormat="1" applyFont="1" applyBorder="1"/>
    <xf numFmtId="0" fontId="32" fillId="0" borderId="61" xfId="0" applyFont="1" applyBorder="1"/>
    <xf numFmtId="0" fontId="45" fillId="24" borderId="35" xfId="0" applyFont="1" applyFill="1" applyBorder="1" applyAlignment="1">
      <alignment horizontal="center" wrapText="1"/>
    </xf>
    <xf numFmtId="0" fontId="45" fillId="24" borderId="29" xfId="0" applyFont="1" applyFill="1" applyBorder="1" applyAlignment="1">
      <alignment horizontal="center" wrapText="1"/>
    </xf>
    <xf numFmtId="166" fontId="32" fillId="24" borderId="59" xfId="0" applyNumberFormat="1" applyFont="1" applyFill="1" applyBorder="1"/>
    <xf numFmtId="173" fontId="32" fillId="0" borderId="59" xfId="34" applyFont="1" applyBorder="1"/>
    <xf numFmtId="173" fontId="32" fillId="0" borderId="38" xfId="34" applyFont="1" applyBorder="1"/>
    <xf numFmtId="0" fontId="32" fillId="0" borderId="62" xfId="0" applyFont="1" applyBorder="1"/>
    <xf numFmtId="173" fontId="32" fillId="0" borderId="45" xfId="34" applyFont="1" applyBorder="1" applyAlignment="1">
      <alignment horizontal="center" wrapText="1"/>
    </xf>
    <xf numFmtId="166" fontId="32" fillId="0" borderId="25" xfId="0" applyNumberFormat="1" applyFont="1" applyBorder="1" applyAlignment="1">
      <alignment horizontal="center" wrapText="1"/>
    </xf>
    <xf numFmtId="0" fontId="32" fillId="0" borderId="22" xfId="95" applyNumberFormat="1" applyFont="1" applyBorder="1" applyAlignment="1">
      <alignment horizontal="center"/>
    </xf>
    <xf numFmtId="173" fontId="32" fillId="0" borderId="18" xfId="34" applyFont="1" applyBorder="1" applyAlignment="1">
      <alignment horizontal="center"/>
    </xf>
    <xf numFmtId="0" fontId="32" fillId="0" borderId="22" xfId="0" applyFont="1" applyBorder="1" applyAlignment="1">
      <alignment horizontal="left"/>
    </xf>
    <xf numFmtId="0" fontId="32" fillId="0" borderId="21" xfId="0" applyFont="1" applyBorder="1" applyAlignment="1">
      <alignment horizontal="left"/>
    </xf>
    <xf numFmtId="0" fontId="45" fillId="24" borderId="16" xfId="0" applyFont="1" applyFill="1" applyBorder="1" applyAlignment="1">
      <alignment horizontal="center" wrapText="1"/>
    </xf>
    <xf numFmtId="0" fontId="45" fillId="24" borderId="29" xfId="0" applyFont="1" applyFill="1" applyBorder="1" applyAlignment="1">
      <alignment horizontal="center"/>
    </xf>
    <xf numFmtId="173" fontId="32" fillId="0" borderId="59" xfId="0" applyNumberFormat="1" applyFont="1" applyBorder="1"/>
    <xf numFmtId="173" fontId="32" fillId="0" borderId="30" xfId="34" applyFont="1" applyBorder="1"/>
    <xf numFmtId="2" fontId="32" fillId="0" borderId="18" xfId="0" applyNumberFormat="1" applyFont="1" applyBorder="1" applyAlignment="1">
      <alignment horizontal="center"/>
    </xf>
    <xf numFmtId="2" fontId="32" fillId="0" borderId="22" xfId="0" applyNumberFormat="1" applyFont="1" applyBorder="1" applyAlignment="1">
      <alignment horizontal="center"/>
    </xf>
    <xf numFmtId="0" fontId="45" fillId="24" borderId="35" xfId="0" applyFont="1" applyFill="1" applyBorder="1" applyAlignment="1">
      <alignment horizontal="center"/>
    </xf>
    <xf numFmtId="0" fontId="45" fillId="24" borderId="29" xfId="0" applyFont="1" applyFill="1" applyBorder="1"/>
    <xf numFmtId="173" fontId="32" fillId="0" borderId="40" xfId="34" applyFont="1" applyBorder="1"/>
    <xf numFmtId="0" fontId="32" fillId="0" borderId="20" xfId="0" applyFont="1" applyBorder="1"/>
    <xf numFmtId="2" fontId="32" fillId="0" borderId="18" xfId="0" applyNumberFormat="1" applyFont="1" applyBorder="1"/>
    <xf numFmtId="173" fontId="32" fillId="0" borderId="62" xfId="34" applyFont="1" applyBorder="1"/>
    <xf numFmtId="173" fontId="32" fillId="0" borderId="18" xfId="34" applyFont="1" applyBorder="1"/>
    <xf numFmtId="0" fontId="32" fillId="0" borderId="63" xfId="0" applyFont="1" applyBorder="1"/>
    <xf numFmtId="0" fontId="32" fillId="0" borderId="64" xfId="0" applyFont="1" applyBorder="1"/>
    <xf numFmtId="4" fontId="32" fillId="24" borderId="67" xfId="0" applyNumberFormat="1" applyFont="1" applyFill="1" applyBorder="1" applyAlignment="1">
      <alignment horizontal="center" vertical="center"/>
    </xf>
    <xf numFmtId="0" fontId="32" fillId="24" borderId="67" xfId="0" applyFont="1" applyFill="1" applyBorder="1" applyAlignment="1">
      <alignment horizontal="center" vertical="center"/>
    </xf>
    <xf numFmtId="0" fontId="32" fillId="0" borderId="68" xfId="0" applyFont="1" applyBorder="1"/>
    <xf numFmtId="0" fontId="48" fillId="0" borderId="70" xfId="0" applyFont="1" applyBorder="1" applyAlignment="1">
      <alignment horizontal="center"/>
    </xf>
    <xf numFmtId="0" fontId="48" fillId="0" borderId="54" xfId="0" applyFont="1" applyBorder="1" applyAlignment="1">
      <alignment horizontal="center"/>
    </xf>
    <xf numFmtId="0" fontId="48" fillId="0" borderId="71" xfId="0" applyFont="1" applyBorder="1" applyAlignment="1">
      <alignment horizontal="left"/>
    </xf>
    <xf numFmtId="1" fontId="48" fillId="0" borderId="12"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8" xfId="0" applyNumberFormat="1" applyFont="1" applyBorder="1" applyAlignment="1">
      <alignment horizontal="center" vertical="center"/>
    </xf>
    <xf numFmtId="0" fontId="48" fillId="0" borderId="35" xfId="0" applyFont="1" applyBorder="1" applyAlignment="1">
      <alignment horizontal="center" vertical="center"/>
    </xf>
    <xf numFmtId="0" fontId="48" fillId="0" borderId="29" xfId="0" applyFont="1" applyBorder="1" applyAlignment="1">
      <alignment horizontal="center" vertical="center"/>
    </xf>
    <xf numFmtId="0" fontId="48" fillId="0" borderId="57" xfId="0" applyFont="1" applyBorder="1" applyAlignment="1">
      <alignment horizontal="right" vertical="center"/>
    </xf>
    <xf numFmtId="0" fontId="46" fillId="0" borderId="57" xfId="0" applyFont="1" applyBorder="1" applyAlignment="1">
      <alignment horizontal="center"/>
    </xf>
    <xf numFmtId="0" fontId="32" fillId="0" borderId="58" xfId="0" applyFont="1" applyBorder="1" applyAlignment="1">
      <alignment horizontal="center"/>
    </xf>
    <xf numFmtId="0" fontId="48" fillId="0" borderId="72" xfId="0" applyFont="1" applyBorder="1" applyAlignment="1">
      <alignment vertical="center"/>
    </xf>
    <xf numFmtId="0" fontId="48" fillId="0" borderId="53" xfId="0" applyFont="1" applyBorder="1" applyAlignment="1">
      <alignment vertical="center"/>
    </xf>
    <xf numFmtId="0" fontId="46" fillId="0" borderId="53" xfId="0" applyFont="1" applyBorder="1" applyAlignment="1">
      <alignment horizontal="center"/>
    </xf>
    <xf numFmtId="0" fontId="32" fillId="0" borderId="61" xfId="0" applyFont="1" applyBorder="1" applyAlignment="1">
      <alignment horizontal="center"/>
    </xf>
    <xf numFmtId="0" fontId="34" fillId="25" borderId="0" xfId="89" applyFont="1" applyFill="1"/>
    <xf numFmtId="0" fontId="34" fillId="25" borderId="36" xfId="89" applyFont="1" applyFill="1" applyBorder="1"/>
    <xf numFmtId="0" fontId="30" fillId="25" borderId="0" xfId="89" applyFont="1" applyFill="1"/>
    <xf numFmtId="0" fontId="34" fillId="25" borderId="37" xfId="89" applyFont="1" applyFill="1" applyBorder="1"/>
    <xf numFmtId="0" fontId="32" fillId="0" borderId="22" xfId="0" applyFont="1" applyBorder="1"/>
    <xf numFmtId="0" fontId="32" fillId="0" borderId="27" xfId="0" applyFont="1" applyBorder="1"/>
    <xf numFmtId="0" fontId="32" fillId="0" borderId="31" xfId="0" applyFont="1" applyBorder="1"/>
    <xf numFmtId="0" fontId="32" fillId="0" borderId="22" xfId="0" applyFont="1" applyBorder="1" applyAlignment="1">
      <alignment horizontal="center"/>
    </xf>
    <xf numFmtId="0" fontId="45" fillId="24" borderId="16" xfId="0" applyFont="1" applyFill="1" applyBorder="1" applyAlignment="1">
      <alignment horizontal="center"/>
    </xf>
    <xf numFmtId="0" fontId="45" fillId="24" borderId="17" xfId="0" applyFont="1" applyFill="1" applyBorder="1" applyAlignment="1">
      <alignment horizontal="center" wrapText="1"/>
    </xf>
    <xf numFmtId="0" fontId="45" fillId="24" borderId="44" xfId="0" applyFont="1" applyFill="1" applyBorder="1" applyAlignment="1">
      <alignment horizontal="center"/>
    </xf>
    <xf numFmtId="0" fontId="32" fillId="0" borderId="36" xfId="0" applyFont="1" applyBorder="1"/>
    <xf numFmtId="0" fontId="32" fillId="0" borderId="37" xfId="0" applyFont="1" applyBorder="1"/>
    <xf numFmtId="0" fontId="46" fillId="0" borderId="0" xfId="0" applyFont="1" applyAlignment="1">
      <alignment horizontal="center"/>
    </xf>
    <xf numFmtId="0" fontId="48" fillId="0" borderId="0" xfId="0" applyFont="1" applyAlignment="1">
      <alignment horizontal="right" vertical="center"/>
    </xf>
    <xf numFmtId="0" fontId="33" fillId="0" borderId="0" xfId="0" applyFont="1"/>
    <xf numFmtId="0" fontId="32" fillId="0" borderId="0" xfId="0" applyFont="1" applyAlignment="1">
      <alignment horizontal="center"/>
    </xf>
    <xf numFmtId="0" fontId="32" fillId="0" borderId="0" xfId="0" applyFont="1" applyAlignment="1">
      <alignment horizontal="left"/>
    </xf>
    <xf numFmtId="0" fontId="43" fillId="0" borderId="0" xfId="0" applyFont="1" applyAlignment="1">
      <alignment horizontal="left"/>
    </xf>
    <xf numFmtId="0" fontId="32" fillId="0" borderId="81" xfId="0" applyFont="1" applyBorder="1"/>
    <xf numFmtId="0" fontId="32" fillId="0" borderId="82" xfId="0" applyFont="1" applyBorder="1"/>
    <xf numFmtId="0" fontId="32" fillId="0" borderId="83" xfId="0" applyFont="1" applyBorder="1"/>
    <xf numFmtId="0" fontId="54" fillId="0" borderId="0" xfId="0" applyFont="1" applyAlignment="1">
      <alignment horizontal="left"/>
    </xf>
    <xf numFmtId="0" fontId="55" fillId="0" borderId="0" xfId="0" applyFont="1" applyAlignment="1">
      <alignment horizontal="left"/>
    </xf>
    <xf numFmtId="0" fontId="34" fillId="0" borderId="0" xfId="73" applyFont="1" applyAlignment="1">
      <alignment horizontal="center" vertical="center"/>
    </xf>
    <xf numFmtId="0" fontId="34" fillId="0" borderId="0" xfId="73" applyFont="1" applyAlignment="1">
      <alignment horizontal="left" vertical="center" wrapText="1"/>
    </xf>
    <xf numFmtId="49" fontId="31" fillId="0" borderId="0" xfId="131" applyNumberFormat="1" applyFont="1" applyAlignment="1">
      <alignment horizontal="right" vertical="center"/>
    </xf>
    <xf numFmtId="185" fontId="31" fillId="0" borderId="0" xfId="131" applyNumberFormat="1" applyFont="1" applyAlignment="1">
      <alignment vertical="center"/>
    </xf>
    <xf numFmtId="0" fontId="34" fillId="0" borderId="0" xfId="128" applyFont="1"/>
    <xf numFmtId="0" fontId="34" fillId="0" borderId="0" xfId="128" applyFont="1" applyAlignment="1">
      <alignment horizontal="center"/>
    </xf>
    <xf numFmtId="2" fontId="34" fillId="0" borderId="0" xfId="128" applyNumberFormat="1" applyFont="1"/>
    <xf numFmtId="0" fontId="34" fillId="0" borderId="81" xfId="90" applyFont="1" applyBorder="1"/>
    <xf numFmtId="0" fontId="34" fillId="0" borderId="82" xfId="89" applyFont="1" applyBorder="1"/>
    <xf numFmtId="0" fontId="34" fillId="0" borderId="82" xfId="89" applyFont="1" applyBorder="1" applyAlignment="1">
      <alignment horizontal="center"/>
    </xf>
    <xf numFmtId="0" fontId="34" fillId="0" borderId="83" xfId="89" applyFont="1" applyBorder="1"/>
    <xf numFmtId="0" fontId="56" fillId="24" borderId="69" xfId="0" applyFont="1" applyFill="1" applyBorder="1" applyAlignment="1">
      <alignment horizontal="center" vertical="center"/>
    </xf>
    <xf numFmtId="0" fontId="54" fillId="0" borderId="87" xfId="0" applyFont="1" applyBorder="1" applyAlignment="1">
      <alignment horizontal="left"/>
    </xf>
    <xf numFmtId="0" fontId="55" fillId="0" borderId="14" xfId="0" applyFont="1" applyBorder="1" applyAlignment="1">
      <alignment horizontal="left"/>
    </xf>
    <xf numFmtId="0" fontId="54" fillId="0" borderId="95" xfId="0" applyFont="1" applyBorder="1" applyAlignment="1">
      <alignment horizontal="left"/>
    </xf>
    <xf numFmtId="0" fontId="54" fillId="0" borderId="98" xfId="0" applyFont="1" applyBorder="1" applyAlignment="1">
      <alignment horizontal="left"/>
    </xf>
    <xf numFmtId="0" fontId="54" fillId="0" borderId="36" xfId="0" applyFont="1" applyBorder="1" applyAlignment="1">
      <alignment horizontal="left"/>
    </xf>
    <xf numFmtId="0" fontId="57" fillId="0" borderId="88" xfId="0" applyFont="1" applyBorder="1" applyAlignment="1">
      <alignment horizontal="left"/>
    </xf>
    <xf numFmtId="0" fontId="58" fillId="0" borderId="88" xfId="0" applyFont="1" applyBorder="1" applyAlignment="1">
      <alignment horizontal="left"/>
    </xf>
    <xf numFmtId="0" fontId="34" fillId="0" borderId="103" xfId="89" applyFont="1" applyBorder="1"/>
    <xf numFmtId="0" fontId="34" fillId="25" borderId="103" xfId="89" applyFont="1" applyFill="1" applyBorder="1"/>
    <xf numFmtId="0" fontId="58" fillId="0" borderId="87" xfId="0" applyFont="1" applyBorder="1" applyAlignment="1">
      <alignment horizontal="left"/>
    </xf>
    <xf numFmtId="0" fontId="58" fillId="0" borderId="96" xfId="0" applyFont="1" applyBorder="1" applyAlignment="1">
      <alignment horizontal="left"/>
    </xf>
    <xf numFmtId="0" fontId="58" fillId="0" borderId="99" xfId="0" applyFont="1" applyBorder="1" applyAlignment="1">
      <alignment horizontal="left"/>
    </xf>
    <xf numFmtId="185" fontId="31" fillId="0" borderId="45" xfId="60" applyNumberFormat="1" applyFont="1" applyFill="1" applyBorder="1" applyAlignment="1">
      <alignment horizontal="center" vertical="center"/>
    </xf>
    <xf numFmtId="185" fontId="31" fillId="0" borderId="18" xfId="60" applyNumberFormat="1" applyFont="1" applyFill="1" applyBorder="1" applyAlignment="1">
      <alignment horizontal="center" vertical="center"/>
    </xf>
    <xf numFmtId="9" fontId="34" fillId="0" borderId="30" xfId="95" applyFont="1" applyFill="1" applyBorder="1" applyAlignment="1">
      <alignment horizontal="center" vertical="center"/>
    </xf>
    <xf numFmtId="186" fontId="62" fillId="0" borderId="42" xfId="73" applyNumberFormat="1" applyFont="1" applyBorder="1" applyAlignment="1">
      <alignment vertical="center"/>
    </xf>
    <xf numFmtId="180" fontId="34" fillId="0" borderId="0" xfId="129" applyNumberFormat="1" applyFont="1" applyFill="1" applyBorder="1"/>
    <xf numFmtId="39" fontId="31" fillId="0" borderId="0" xfId="129" applyNumberFormat="1" applyFont="1" applyFill="1" applyBorder="1" applyAlignment="1">
      <alignment vertical="center"/>
    </xf>
    <xf numFmtId="0" fontId="31" fillId="0" borderId="34" xfId="79" applyFont="1" applyBorder="1" applyAlignment="1">
      <alignment vertical="center"/>
    </xf>
    <xf numFmtId="0" fontId="34" fillId="0" borderId="0" xfId="130" applyFont="1" applyAlignment="1">
      <alignment horizontal="center" vertical="center" wrapText="1"/>
    </xf>
    <xf numFmtId="0" fontId="31" fillId="0" borderId="53" xfId="130" applyFont="1" applyBorder="1" applyAlignment="1">
      <alignment horizontal="center" vertical="center" wrapText="1"/>
    </xf>
    <xf numFmtId="184" fontId="34" fillId="0" borderId="82" xfId="34" applyNumberFormat="1" applyFont="1" applyFill="1" applyBorder="1"/>
    <xf numFmtId="0" fontId="0" fillId="0" borderId="0" xfId="90" applyFont="1"/>
    <xf numFmtId="0" fontId="0" fillId="0" borderId="0" xfId="89" applyFont="1"/>
    <xf numFmtId="0" fontId="0" fillId="0" borderId="36" xfId="89" applyFont="1" applyBorder="1"/>
    <xf numFmtId="0" fontId="0" fillId="0" borderId="37" xfId="89" applyFont="1" applyBorder="1"/>
    <xf numFmtId="0" fontId="63" fillId="0" borderId="20" xfId="126" applyFont="1" applyBorder="1" applyAlignment="1">
      <alignment horizontal="center" vertical="center" wrapText="1"/>
    </xf>
    <xf numFmtId="0" fontId="63" fillId="24" borderId="39" xfId="73" applyFont="1" applyFill="1" applyBorder="1" applyAlignment="1">
      <alignment vertical="center"/>
    </xf>
    <xf numFmtId="0" fontId="63" fillId="24" borderId="41" xfId="73" applyFont="1" applyFill="1" applyBorder="1" applyAlignment="1">
      <alignment vertical="center"/>
    </xf>
    <xf numFmtId="0" fontId="63" fillId="24" borderId="42" xfId="73" applyFont="1" applyFill="1" applyBorder="1" applyAlignment="1">
      <alignment vertical="center"/>
    </xf>
    <xf numFmtId="0" fontId="0" fillId="0" borderId="50" xfId="73" applyFont="1" applyBorder="1" applyAlignment="1">
      <alignment horizontal="center" vertical="center"/>
    </xf>
    <xf numFmtId="0" fontId="64" fillId="28" borderId="18" xfId="0" applyFont="1" applyFill="1" applyBorder="1" applyAlignment="1">
      <alignment horizontal="center" vertical="center" wrapText="1"/>
    </xf>
    <xf numFmtId="0" fontId="0" fillId="0" borderId="18" xfId="74" applyFont="1" applyBorder="1" applyAlignment="1">
      <alignment horizontal="center" vertical="center"/>
    </xf>
    <xf numFmtId="0" fontId="65" fillId="25" borderId="18" xfId="0" applyFont="1" applyFill="1" applyBorder="1" applyAlignment="1">
      <alignment horizontal="justify" vertical="center" wrapText="1"/>
    </xf>
    <xf numFmtId="0" fontId="65" fillId="25" borderId="18" xfId="0" applyFont="1" applyFill="1" applyBorder="1" applyAlignment="1">
      <alignment horizontal="center" vertical="center" wrapText="1"/>
    </xf>
    <xf numFmtId="43" fontId="0" fillId="25" borderId="18" xfId="0" applyNumberFormat="1" applyFill="1" applyBorder="1" applyAlignment="1">
      <alignment horizontal="right" vertical="center" wrapText="1"/>
    </xf>
    <xf numFmtId="44" fontId="0" fillId="29" borderId="18" xfId="257" applyFont="1" applyFill="1" applyBorder="1" applyAlignment="1">
      <alignment horizontal="right" vertical="center" wrapText="1"/>
    </xf>
    <xf numFmtId="167" fontId="0" fillId="0" borderId="45" xfId="62" applyNumberFormat="1" applyFont="1" applyBorder="1" applyAlignment="1">
      <alignment horizontal="right" vertical="center" wrapText="1"/>
    </xf>
    <xf numFmtId="0" fontId="0" fillId="0" borderId="18" xfId="0" applyBorder="1" applyAlignment="1">
      <alignment horizontal="center" vertical="center"/>
    </xf>
    <xf numFmtId="2" fontId="64" fillId="28" borderId="18" xfId="0" applyNumberFormat="1" applyFont="1" applyFill="1" applyBorder="1" applyAlignment="1">
      <alignment horizontal="center" vertical="center" wrapText="1"/>
    </xf>
    <xf numFmtId="0" fontId="65" fillId="0" borderId="18" xfId="0" applyFont="1" applyBorder="1" applyAlignment="1">
      <alignment horizontal="center" vertical="center" wrapText="1"/>
    </xf>
    <xf numFmtId="43" fontId="0" fillId="0" borderId="18" xfId="0" applyNumberFormat="1" applyBorder="1" applyAlignment="1">
      <alignment horizontal="right" vertical="center" wrapText="1"/>
    </xf>
    <xf numFmtId="0" fontId="65" fillId="0" borderId="18" xfId="0" applyFont="1" applyBorder="1" applyAlignment="1">
      <alignment horizontal="left" vertical="center" wrapText="1"/>
    </xf>
    <xf numFmtId="43" fontId="65" fillId="0" borderId="18" xfId="0" applyNumberFormat="1" applyFont="1" applyBorder="1" applyAlignment="1">
      <alignment horizontal="right" vertical="center" wrapText="1"/>
    </xf>
    <xf numFmtId="0" fontId="65" fillId="0" borderId="18" xfId="0" applyFont="1" applyBorder="1" applyAlignment="1">
      <alignment horizontal="center"/>
    </xf>
    <xf numFmtId="0" fontId="0" fillId="0" borderId="18" xfId="73" applyFont="1" applyBorder="1" applyAlignment="1">
      <alignment horizontal="left" vertical="center"/>
    </xf>
    <xf numFmtId="0" fontId="0" fillId="0" borderId="18" xfId="74" applyFont="1" applyBorder="1" applyAlignment="1">
      <alignment horizontal="left" vertical="center" wrapText="1"/>
    </xf>
    <xf numFmtId="4" fontId="0" fillId="0" borderId="18" xfId="39" applyNumberFormat="1" applyFont="1" applyBorder="1" applyAlignment="1">
      <alignment vertical="center" wrapText="1"/>
    </xf>
    <xf numFmtId="167" fontId="0" fillId="0" borderId="18" xfId="62" applyNumberFormat="1" applyFont="1" applyBorder="1" applyAlignment="1">
      <alignment horizontal="right" vertical="center" wrapText="1"/>
    </xf>
    <xf numFmtId="176" fontId="63" fillId="0" borderId="18" xfId="39" applyNumberFormat="1" applyFont="1" applyBorder="1" applyAlignment="1">
      <alignment horizontal="right" vertical="center"/>
    </xf>
    <xf numFmtId="0" fontId="0" fillId="0" borderId="18" xfId="73" applyFont="1" applyBorder="1" applyAlignment="1">
      <alignment vertical="center"/>
    </xf>
    <xf numFmtId="4" fontId="63" fillId="0" borderId="18" xfId="39" applyNumberFormat="1" applyFont="1" applyBorder="1" applyAlignment="1">
      <alignment vertical="center" wrapText="1"/>
    </xf>
    <xf numFmtId="0" fontId="63" fillId="24" borderId="13" xfId="73" applyFont="1" applyFill="1" applyBorder="1" applyAlignment="1">
      <alignment vertical="center"/>
    </xf>
    <xf numFmtId="0" fontId="63" fillId="24" borderId="14" xfId="73" applyFont="1" applyFill="1" applyBorder="1" applyAlignment="1">
      <alignment vertical="center"/>
    </xf>
    <xf numFmtId="0" fontId="63" fillId="24" borderId="15" xfId="73" applyFont="1" applyFill="1" applyBorder="1" applyAlignment="1">
      <alignment vertical="center"/>
    </xf>
    <xf numFmtId="176" fontId="63" fillId="0" borderId="48" xfId="39" applyNumberFormat="1" applyFont="1" applyBorder="1" applyAlignment="1">
      <alignment horizontal="right" vertical="center"/>
    </xf>
    <xf numFmtId="0" fontId="65" fillId="0" borderId="18" xfId="0" applyFont="1" applyBorder="1" applyAlignment="1">
      <alignment horizontal="center" vertical="center"/>
    </xf>
    <xf numFmtId="0" fontId="0" fillId="0" borderId="18" xfId="89" applyFont="1" applyBorder="1" applyAlignment="1">
      <alignment horizontal="center" vertical="center"/>
    </xf>
    <xf numFmtId="0" fontId="0" fillId="0" borderId="18" xfId="74" applyFont="1" applyBorder="1" applyAlignment="1">
      <alignment horizontal="center" vertical="center" wrapText="1"/>
    </xf>
    <xf numFmtId="0" fontId="0" fillId="0" borderId="18" xfId="73" applyFont="1" applyBorder="1" applyAlignment="1">
      <alignment horizontal="center" vertical="center"/>
    </xf>
    <xf numFmtId="0" fontId="0" fillId="0" borderId="50" xfId="135" applyFont="1" applyBorder="1" applyAlignment="1">
      <alignment horizontal="center" vertical="center"/>
    </xf>
    <xf numFmtId="0" fontId="0" fillId="0" borderId="75" xfId="73" applyFont="1" applyBorder="1" applyAlignment="1">
      <alignment horizontal="center" vertical="center"/>
    </xf>
    <xf numFmtId="0" fontId="0" fillId="0" borderId="75" xfId="73" applyFont="1" applyBorder="1" applyAlignment="1">
      <alignment horizontal="left" vertical="center" wrapText="1"/>
    </xf>
    <xf numFmtId="0" fontId="65" fillId="0" borderId="75" xfId="0" applyFont="1" applyBorder="1" applyAlignment="1">
      <alignment horizontal="center" vertical="center" wrapText="1"/>
    </xf>
    <xf numFmtId="4" fontId="63" fillId="0" borderId="23" xfId="39" applyNumberFormat="1" applyFont="1" applyBorder="1" applyAlignment="1">
      <alignment vertical="center" wrapText="1"/>
    </xf>
    <xf numFmtId="167" fontId="63" fillId="0" borderId="30" xfId="62" applyNumberFormat="1" applyFont="1" applyBorder="1" applyAlignment="1">
      <alignment horizontal="right" vertical="center" wrapText="1"/>
    </xf>
    <xf numFmtId="0" fontId="0" fillId="0" borderId="36" xfId="90" applyFont="1" applyBorder="1"/>
    <xf numFmtId="186" fontId="63" fillId="0" borderId="42" xfId="73" applyNumberFormat="1" applyFont="1" applyBorder="1" applyAlignment="1">
      <alignment vertical="center"/>
    </xf>
    <xf numFmtId="0" fontId="0" fillId="0" borderId="37" xfId="90" applyFont="1" applyBorder="1"/>
    <xf numFmtId="49" fontId="63" fillId="0" borderId="0" xfId="131" applyNumberFormat="1" applyFont="1" applyAlignment="1">
      <alignment horizontal="right" vertical="center"/>
    </xf>
    <xf numFmtId="185" fontId="63" fillId="0" borderId="0" xfId="131" applyNumberFormat="1" applyFont="1" applyAlignment="1">
      <alignment vertical="center"/>
    </xf>
    <xf numFmtId="0" fontId="0" fillId="0" borderId="0" xfId="128" applyFont="1"/>
    <xf numFmtId="0" fontId="0" fillId="0" borderId="0" xfId="128" applyFont="1" applyAlignment="1">
      <alignment horizontal="center"/>
    </xf>
    <xf numFmtId="2" fontId="0" fillId="0" borderId="0" xfId="128" applyNumberFormat="1" applyFont="1"/>
    <xf numFmtId="180" fontId="0" fillId="0" borderId="0" xfId="129" applyNumberFormat="1" applyFont="1" applyBorder="1"/>
    <xf numFmtId="39" fontId="63" fillId="0" borderId="0" xfId="129" applyNumberFormat="1" applyFont="1" applyBorder="1" applyAlignment="1">
      <alignment vertical="center"/>
    </xf>
    <xf numFmtId="0" fontId="63" fillId="0" borderId="104" xfId="79" applyFont="1" applyBorder="1" applyAlignment="1">
      <alignment vertical="center"/>
    </xf>
    <xf numFmtId="181" fontId="0" fillId="0" borderId="37" xfId="90" applyNumberFormat="1" applyFont="1" applyBorder="1"/>
    <xf numFmtId="185" fontId="63" fillId="0" borderId="108" xfId="60" applyNumberFormat="1" applyFont="1" applyFill="1" applyBorder="1" applyAlignment="1">
      <alignment horizontal="center" vertical="center"/>
    </xf>
    <xf numFmtId="183" fontId="0" fillId="0" borderId="37" xfId="90" applyNumberFormat="1" applyFont="1" applyBorder="1"/>
    <xf numFmtId="185" fontId="63" fillId="0" borderId="18" xfId="60" applyNumberFormat="1" applyFont="1" applyFill="1" applyBorder="1" applyAlignment="1">
      <alignment horizontal="center" vertical="center"/>
    </xf>
    <xf numFmtId="9" fontId="0" fillId="0" borderId="109" xfId="95" applyFont="1" applyFill="1" applyBorder="1" applyAlignment="1">
      <alignment horizontal="center" vertical="center"/>
    </xf>
    <xf numFmtId="185" fontId="63" fillId="0" borderId="114" xfId="60" applyNumberFormat="1" applyFont="1" applyFill="1" applyBorder="1" applyAlignment="1">
      <alignment horizontal="center" vertical="center"/>
    </xf>
    <xf numFmtId="9" fontId="0" fillId="0" borderId="115" xfId="95" applyFont="1" applyFill="1" applyBorder="1" applyAlignment="1">
      <alignment horizontal="center" vertical="center"/>
    </xf>
    <xf numFmtId="0" fontId="0" fillId="0" borderId="81" xfId="90" applyFont="1" applyBorder="1"/>
    <xf numFmtId="0" fontId="0" fillId="0" borderId="82" xfId="89" applyFont="1" applyBorder="1"/>
    <xf numFmtId="0" fontId="0" fillId="0" borderId="82" xfId="89" applyFont="1" applyBorder="1" applyAlignment="1">
      <alignment horizontal="center"/>
    </xf>
    <xf numFmtId="184" fontId="0" fillId="0" borderId="82" xfId="34" applyNumberFormat="1" applyFont="1" applyBorder="1"/>
    <xf numFmtId="0" fontId="0" fillId="0" borderId="83" xfId="89" applyFont="1" applyBorder="1"/>
    <xf numFmtId="0" fontId="0" fillId="0" borderId="0" xfId="89" applyFont="1" applyAlignment="1">
      <alignment horizontal="center"/>
    </xf>
    <xf numFmtId="0" fontId="66" fillId="0" borderId="0" xfId="89" applyFont="1"/>
    <xf numFmtId="0" fontId="66" fillId="25" borderId="0" xfId="89" applyFont="1" applyFill="1"/>
    <xf numFmtId="0" fontId="67" fillId="0" borderId="0" xfId="89" applyFont="1"/>
    <xf numFmtId="2" fontId="67" fillId="0" borderId="0" xfId="89" applyNumberFormat="1" applyFont="1"/>
    <xf numFmtId="167" fontId="67" fillId="0" borderId="0" xfId="62" applyNumberFormat="1" applyFont="1" applyBorder="1" applyAlignment="1">
      <alignment horizontal="right" vertical="center" wrapText="1"/>
    </xf>
    <xf numFmtId="4" fontId="67" fillId="0" borderId="0" xfId="89" applyNumberFormat="1" applyFont="1"/>
    <xf numFmtId="0" fontId="67" fillId="0" borderId="0" xfId="90" applyFont="1"/>
    <xf numFmtId="44" fontId="67" fillId="0" borderId="0" xfId="89" applyNumberFormat="1" applyFont="1"/>
    <xf numFmtId="203" fontId="67" fillId="0" borderId="0" xfId="89" applyNumberFormat="1" applyFont="1"/>
    <xf numFmtId="167" fontId="5" fillId="0" borderId="18" xfId="62" applyNumberFormat="1" applyFont="1" applyBorder="1" applyAlignment="1">
      <alignment horizontal="right" vertical="center" wrapText="1"/>
    </xf>
    <xf numFmtId="0" fontId="31" fillId="0" borderId="86" xfId="130" applyFont="1" applyBorder="1" applyAlignment="1">
      <alignment horizontal="center"/>
    </xf>
    <xf numFmtId="0" fontId="31" fillId="0" borderId="84" xfId="130" applyFont="1" applyBorder="1" applyAlignment="1">
      <alignment horizontal="center"/>
    </xf>
    <xf numFmtId="0" fontId="31" fillId="0" borderId="85" xfId="130" applyFont="1" applyBorder="1" applyAlignment="1">
      <alignment horizontal="center"/>
    </xf>
    <xf numFmtId="0" fontId="54" fillId="0" borderId="89" xfId="0" applyFont="1" applyBorder="1" applyAlignment="1">
      <alignment horizontal="center" wrapText="1"/>
    </xf>
    <xf numFmtId="0" fontId="54" fillId="0" borderId="90" xfId="0" applyFont="1" applyBorder="1" applyAlignment="1">
      <alignment horizontal="center" wrapText="1"/>
    </xf>
    <xf numFmtId="0" fontId="54" fillId="0" borderId="91" xfId="0" applyFont="1" applyBorder="1" applyAlignment="1">
      <alignment horizontal="center" wrapText="1"/>
    </xf>
    <xf numFmtId="0" fontId="34" fillId="0" borderId="92" xfId="89" applyFont="1" applyBorder="1" applyAlignment="1">
      <alignment horizontal="center"/>
    </xf>
    <xf numFmtId="0" fontId="34" fillId="0" borderId="79" xfId="89" applyFont="1" applyBorder="1" applyAlignment="1">
      <alignment horizontal="center"/>
    </xf>
    <xf numFmtId="0" fontId="34" fillId="0" borderId="80" xfId="89" applyFont="1" applyBorder="1" applyAlignment="1">
      <alignment horizontal="center"/>
    </xf>
    <xf numFmtId="0" fontId="34" fillId="0" borderId="54" xfId="130" applyFont="1" applyBorder="1" applyAlignment="1">
      <alignment horizontal="center"/>
    </xf>
    <xf numFmtId="0" fontId="34" fillId="0" borderId="70" xfId="130" applyFont="1" applyBorder="1" applyAlignment="1">
      <alignment horizontal="center"/>
    </xf>
    <xf numFmtId="0" fontId="63" fillId="25" borderId="29" xfId="73" applyFont="1" applyFill="1" applyBorder="1" applyAlignment="1">
      <alignment horizontal="center" vertical="center" wrapText="1"/>
    </xf>
    <xf numFmtId="0" fontId="63" fillId="25" borderId="20" xfId="73" applyFont="1" applyFill="1" applyBorder="1" applyAlignment="1">
      <alignment horizontal="center" vertical="center" wrapText="1"/>
    </xf>
    <xf numFmtId="4" fontId="63" fillId="25" borderId="29" xfId="73" applyNumberFormat="1" applyFont="1" applyFill="1" applyBorder="1" applyAlignment="1">
      <alignment horizontal="center" vertical="center" wrapText="1"/>
    </xf>
    <xf numFmtId="4" fontId="63" fillId="25" borderId="20" xfId="73" applyNumberFormat="1" applyFont="1" applyFill="1" applyBorder="1" applyAlignment="1">
      <alignment horizontal="center" vertical="center" wrapText="1"/>
    </xf>
    <xf numFmtId="4" fontId="63" fillId="25" borderId="35" xfId="73" applyNumberFormat="1" applyFont="1" applyFill="1" applyBorder="1" applyAlignment="1">
      <alignment horizontal="center" vertical="center" wrapText="1"/>
    </xf>
    <xf numFmtId="4" fontId="63" fillId="25" borderId="40" xfId="73" applyNumberFormat="1" applyFont="1" applyFill="1" applyBorder="1" applyAlignment="1">
      <alignment horizontal="center" vertical="center" wrapText="1"/>
    </xf>
    <xf numFmtId="0" fontId="63" fillId="25" borderId="32" xfId="73" applyFont="1" applyFill="1" applyBorder="1" applyAlignment="1">
      <alignment horizontal="center" vertical="center" wrapText="1"/>
    </xf>
    <xf numFmtId="0" fontId="63" fillId="25" borderId="46" xfId="73" applyFont="1" applyFill="1" applyBorder="1" applyAlignment="1">
      <alignment horizontal="center" vertical="center" wrapText="1"/>
    </xf>
    <xf numFmtId="0" fontId="63" fillId="0" borderId="29" xfId="126" applyFont="1" applyBorder="1" applyAlignment="1">
      <alignment horizontal="center" vertical="center" wrapText="1"/>
    </xf>
    <xf numFmtId="0" fontId="34" fillId="27" borderId="33" xfId="89" applyFont="1" applyFill="1" applyBorder="1" applyAlignment="1">
      <alignment horizontal="left" wrapText="1"/>
    </xf>
    <xf numFmtId="0" fontId="34" fillId="27" borderId="18" xfId="89" applyFont="1" applyFill="1" applyBorder="1" applyAlignment="1">
      <alignment horizontal="left" wrapText="1"/>
    </xf>
    <xf numFmtId="0" fontId="34" fillId="27" borderId="30" xfId="89" applyFont="1" applyFill="1" applyBorder="1" applyAlignment="1">
      <alignment horizontal="left" wrapText="1"/>
    </xf>
    <xf numFmtId="0" fontId="34" fillId="26" borderId="21" xfId="89" applyFont="1" applyFill="1" applyBorder="1" applyAlignment="1">
      <alignment horizontal="center" wrapText="1"/>
    </xf>
    <xf numFmtId="0" fontId="34" fillId="26" borderId="22" xfId="89" applyFont="1" applyFill="1" applyBorder="1" applyAlignment="1">
      <alignment horizontal="center" wrapText="1"/>
    </xf>
    <xf numFmtId="0" fontId="34" fillId="26" borderId="55" xfId="89" applyFont="1" applyFill="1" applyBorder="1" applyAlignment="1">
      <alignment horizontal="center" wrapText="1"/>
    </xf>
    <xf numFmtId="0" fontId="31" fillId="24" borderId="13" xfId="73" applyFont="1" applyFill="1" applyBorder="1" applyAlignment="1">
      <alignment horizontal="left" vertical="center"/>
    </xf>
    <xf numFmtId="0" fontId="31" fillId="24" borderId="14" xfId="73" applyFont="1" applyFill="1" applyBorder="1" applyAlignment="1">
      <alignment horizontal="left" vertical="center"/>
    </xf>
    <xf numFmtId="0" fontId="31" fillId="24" borderId="15" xfId="73" applyFont="1" applyFill="1" applyBorder="1" applyAlignment="1">
      <alignment horizontal="left" vertical="center"/>
    </xf>
    <xf numFmtId="0" fontId="63" fillId="0" borderId="39" xfId="73" applyFont="1" applyBorder="1" applyAlignment="1">
      <alignment horizontal="right" vertical="center"/>
    </xf>
    <xf numFmtId="0" fontId="63" fillId="0" borderId="41" xfId="73" applyFont="1" applyBorder="1" applyAlignment="1">
      <alignment horizontal="right" vertical="center"/>
    </xf>
    <xf numFmtId="0" fontId="63" fillId="0" borderId="51" xfId="73" applyFont="1" applyBorder="1" applyAlignment="1">
      <alignment horizontal="right" vertical="center"/>
    </xf>
    <xf numFmtId="0" fontId="0" fillId="0" borderId="107" xfId="130" applyFont="1" applyBorder="1" applyAlignment="1">
      <alignment vertical="center" wrapText="1"/>
    </xf>
    <xf numFmtId="0" fontId="0" fillId="0" borderId="18" xfId="130" applyFont="1" applyBorder="1" applyAlignment="1">
      <alignment vertical="center" wrapText="1"/>
    </xf>
    <xf numFmtId="0" fontId="63" fillId="0" borderId="18" xfId="130" applyFont="1" applyBorder="1" applyAlignment="1">
      <alignment horizontal="center" vertical="center" wrapText="1"/>
    </xf>
    <xf numFmtId="0" fontId="63" fillId="0" borderId="18" xfId="130" applyFont="1" applyBorder="1" applyAlignment="1">
      <alignment horizontal="center" vertical="center"/>
    </xf>
    <xf numFmtId="0" fontId="0" fillId="0" borderId="105" xfId="79" applyFont="1" applyBorder="1" applyAlignment="1">
      <alignment horizontal="center" vertical="center"/>
    </xf>
    <xf numFmtId="0" fontId="0" fillId="0" borderId="106" xfId="79" applyFont="1" applyBorder="1" applyAlignment="1">
      <alignment horizontal="center" vertical="center"/>
    </xf>
    <xf numFmtId="3" fontId="63" fillId="0" borderId="18" xfId="130" applyNumberFormat="1" applyFont="1" applyBorder="1" applyAlignment="1">
      <alignment horizontal="center" vertical="center" wrapText="1"/>
    </xf>
    <xf numFmtId="3" fontId="63" fillId="0" borderId="18" xfId="130" applyNumberFormat="1" applyFont="1" applyBorder="1" applyAlignment="1">
      <alignment horizontal="center" vertical="center"/>
    </xf>
    <xf numFmtId="3" fontId="63" fillId="0" borderId="114" xfId="130" applyNumberFormat="1" applyFont="1" applyBorder="1" applyAlignment="1">
      <alignment horizontal="center" vertical="center"/>
    </xf>
    <xf numFmtId="3" fontId="63" fillId="0" borderId="25" xfId="130" applyNumberFormat="1" applyFont="1" applyBorder="1" applyAlignment="1">
      <alignment horizontal="center" vertical="center" wrapText="1"/>
    </xf>
    <xf numFmtId="0" fontId="0" fillId="0" borderId="110" xfId="0" applyBorder="1" applyAlignment="1">
      <alignment horizontal="center" vertical="center" wrapText="1"/>
    </xf>
    <xf numFmtId="0" fontId="0" fillId="0" borderId="53" xfId="0" applyBorder="1" applyAlignment="1">
      <alignment horizontal="center" vertical="center" wrapText="1"/>
    </xf>
    <xf numFmtId="0" fontId="0" fillId="0" borderId="63" xfId="0" applyBorder="1" applyAlignment="1">
      <alignment horizontal="center" vertical="center" wrapText="1"/>
    </xf>
    <xf numFmtId="0" fontId="0" fillId="0" borderId="111" xfId="0" applyBorder="1" applyAlignment="1">
      <alignment horizontal="center" vertical="center" wrapText="1"/>
    </xf>
    <xf numFmtId="0" fontId="0" fillId="0" borderId="112" xfId="0" applyBorder="1" applyAlignment="1">
      <alignment horizontal="center" vertical="center" wrapText="1"/>
    </xf>
    <xf numFmtId="0" fontId="0" fillId="0" borderId="113" xfId="0" applyBorder="1" applyAlignment="1">
      <alignment horizontal="center" vertical="center" wrapText="1"/>
    </xf>
    <xf numFmtId="0" fontId="31" fillId="0" borderId="58" xfId="130" applyFont="1" applyBorder="1" applyAlignment="1">
      <alignment horizontal="center"/>
    </xf>
    <xf numFmtId="0" fontId="31" fillId="0" borderId="57" xfId="130" applyFont="1" applyBorder="1" applyAlignment="1">
      <alignment horizontal="center"/>
    </xf>
    <xf numFmtId="0" fontId="31" fillId="0" borderId="56" xfId="130" applyFont="1" applyBorder="1" applyAlignment="1">
      <alignment horizontal="center"/>
    </xf>
    <xf numFmtId="0" fontId="54" fillId="0" borderId="93" xfId="0" applyFont="1" applyBorder="1" applyAlignment="1">
      <alignment horizontal="center" wrapText="1"/>
    </xf>
    <xf numFmtId="0" fontId="54" fillId="0" borderId="94" xfId="0" applyFont="1" applyBorder="1" applyAlignment="1">
      <alignment horizontal="center" wrapText="1"/>
    </xf>
    <xf numFmtId="0" fontId="54" fillId="0" borderId="97" xfId="0" applyFont="1" applyBorder="1" applyAlignment="1">
      <alignment horizontal="center" wrapText="1"/>
    </xf>
    <xf numFmtId="3" fontId="31" fillId="0" borderId="18" xfId="130" applyNumberFormat="1" applyFont="1" applyBorder="1" applyAlignment="1">
      <alignment horizontal="center" vertical="center" wrapText="1"/>
    </xf>
    <xf numFmtId="3" fontId="31" fillId="0" borderId="18" xfId="130" applyNumberFormat="1" applyFont="1" applyBorder="1" applyAlignment="1">
      <alignment horizontal="center" vertical="center"/>
    </xf>
    <xf numFmtId="0" fontId="34" fillId="0" borderId="16" xfId="79" applyFont="1" applyBorder="1" applyAlignment="1">
      <alignment horizontal="center" vertical="center"/>
    </xf>
    <xf numFmtId="0" fontId="34" fillId="0" borderId="26" xfId="79" applyFont="1" applyBorder="1" applyAlignment="1">
      <alignment horizontal="center" vertical="center"/>
    </xf>
    <xf numFmtId="0" fontId="31" fillId="0" borderId="11" xfId="130" applyFont="1" applyBorder="1" applyAlignment="1">
      <alignment horizontal="center"/>
    </xf>
    <xf numFmtId="0" fontId="31" fillId="0" borderId="0" xfId="130" applyFont="1" applyAlignment="1">
      <alignment horizontal="center"/>
    </xf>
    <xf numFmtId="0" fontId="31" fillId="0" borderId="12" xfId="130" applyFont="1" applyBorder="1" applyAlignment="1">
      <alignment horizontal="center"/>
    </xf>
    <xf numFmtId="0" fontId="30" fillId="27" borderId="18" xfId="89" applyFont="1" applyFill="1" applyBorder="1" applyAlignment="1">
      <alignment horizontal="left" vertical="center" wrapText="1"/>
    </xf>
    <xf numFmtId="0" fontId="30" fillId="26" borderId="19" xfId="89" applyFont="1" applyFill="1" applyBorder="1" applyAlignment="1">
      <alignment horizontal="center" wrapText="1"/>
    </xf>
    <xf numFmtId="0" fontId="30" fillId="26" borderId="22" xfId="89" applyFont="1" applyFill="1" applyBorder="1" applyAlignment="1">
      <alignment horizontal="center" wrapText="1"/>
    </xf>
    <xf numFmtId="0" fontId="30" fillId="26" borderId="23" xfId="89" applyFont="1" applyFill="1" applyBorder="1" applyAlignment="1">
      <alignment horizontal="center" wrapText="1"/>
    </xf>
    <xf numFmtId="0" fontId="31" fillId="25" borderId="32" xfId="73" applyFont="1" applyFill="1" applyBorder="1" applyAlignment="1">
      <alignment horizontal="center" vertical="center" wrapText="1"/>
    </xf>
    <xf numFmtId="0" fontId="31" fillId="25" borderId="46" xfId="73" applyFont="1" applyFill="1" applyBorder="1" applyAlignment="1">
      <alignment horizontal="center" vertical="center" wrapText="1"/>
    </xf>
    <xf numFmtId="0" fontId="31" fillId="25" borderId="29" xfId="73" applyFont="1" applyFill="1" applyBorder="1" applyAlignment="1">
      <alignment horizontal="center" vertical="center" wrapText="1"/>
    </xf>
    <xf numFmtId="0" fontId="31" fillId="25" borderId="20" xfId="73" applyFont="1" applyFill="1" applyBorder="1" applyAlignment="1">
      <alignment horizontal="center" vertical="center" wrapText="1"/>
    </xf>
    <xf numFmtId="0" fontId="31" fillId="0" borderId="29" xfId="126" applyFont="1" applyBorder="1" applyAlignment="1">
      <alignment horizontal="center" vertical="center" wrapText="1"/>
    </xf>
    <xf numFmtId="4" fontId="31" fillId="25" borderId="29" xfId="73" applyNumberFormat="1" applyFont="1" applyFill="1" applyBorder="1" applyAlignment="1">
      <alignment horizontal="center" vertical="center" wrapText="1"/>
    </xf>
    <xf numFmtId="4" fontId="31" fillId="25" borderId="20" xfId="73" applyNumberFormat="1" applyFont="1" applyFill="1" applyBorder="1" applyAlignment="1">
      <alignment horizontal="center" vertical="center" wrapText="1"/>
    </xf>
    <xf numFmtId="4" fontId="31" fillId="25" borderId="35" xfId="73" applyNumberFormat="1" applyFont="1" applyFill="1" applyBorder="1" applyAlignment="1">
      <alignment horizontal="center" vertical="center" wrapText="1"/>
    </xf>
    <xf numFmtId="4" fontId="31" fillId="25" borderId="40" xfId="73" applyNumberFormat="1" applyFont="1" applyFill="1" applyBorder="1" applyAlignment="1">
      <alignment horizontal="center" vertical="center" wrapText="1"/>
    </xf>
    <xf numFmtId="0" fontId="62" fillId="0" borderId="39" xfId="73" applyFont="1" applyBorder="1" applyAlignment="1">
      <alignment horizontal="right" vertical="center"/>
    </xf>
    <xf numFmtId="0" fontId="62" fillId="0" borderId="41" xfId="73" applyFont="1" applyBorder="1" applyAlignment="1">
      <alignment horizontal="right" vertical="center"/>
    </xf>
    <xf numFmtId="0" fontId="62" fillId="0" borderId="51" xfId="73" applyFont="1" applyBorder="1" applyAlignment="1">
      <alignment horizontal="right" vertical="center"/>
    </xf>
    <xf numFmtId="0" fontId="34" fillId="0" borderId="20" xfId="130" applyFont="1" applyBorder="1" applyAlignment="1">
      <alignment horizontal="center" vertical="center" wrapText="1"/>
    </xf>
    <xf numFmtId="0" fontId="34" fillId="0" borderId="40" xfId="130" applyFont="1" applyBorder="1" applyAlignment="1">
      <alignment horizontal="center" vertical="center" wrapText="1"/>
    </xf>
    <xf numFmtId="0" fontId="34" fillId="0" borderId="33" xfId="130" applyFont="1" applyBorder="1" applyAlignment="1">
      <alignment vertical="center" wrapText="1"/>
    </xf>
    <xf numFmtId="0" fontId="34" fillId="0" borderId="18" xfId="130" applyFont="1" applyBorder="1" applyAlignment="1">
      <alignment vertical="center" wrapText="1"/>
    </xf>
    <xf numFmtId="3" fontId="31" fillId="0" borderId="25" xfId="130" applyNumberFormat="1" applyFont="1" applyBorder="1" applyAlignment="1">
      <alignment horizontal="center" vertical="center" wrapText="1"/>
    </xf>
    <xf numFmtId="0" fontId="31" fillId="0" borderId="18" xfId="130" applyFont="1" applyBorder="1" applyAlignment="1">
      <alignment horizontal="center" vertical="center" wrapText="1"/>
    </xf>
    <xf numFmtId="0" fontId="31" fillId="0" borderId="18" xfId="130" applyFont="1" applyBorder="1" applyAlignment="1">
      <alignment horizontal="center" vertical="center"/>
    </xf>
    <xf numFmtId="0" fontId="34" fillId="0" borderId="61" xfId="0" applyFont="1" applyBorder="1" applyAlignment="1">
      <alignment horizontal="center" vertical="center" wrapText="1"/>
    </xf>
    <xf numFmtId="0" fontId="34" fillId="0" borderId="53" xfId="0" applyFont="1" applyBorder="1" applyAlignment="1">
      <alignment horizontal="center" vertical="center" wrapText="1"/>
    </xf>
    <xf numFmtId="0" fontId="34" fillId="0" borderId="63" xfId="0" applyFont="1" applyBorder="1" applyAlignment="1">
      <alignment horizontal="center" vertical="center" wrapText="1"/>
    </xf>
    <xf numFmtId="0" fontId="34" fillId="0" borderId="11" xfId="0" applyFont="1" applyBorder="1" applyAlignment="1">
      <alignment horizontal="center" vertical="center" wrapText="1"/>
    </xf>
    <xf numFmtId="0" fontId="34" fillId="0" borderId="0" xfId="0" applyFont="1" applyAlignment="1">
      <alignment horizontal="center" vertical="center" wrapText="1"/>
    </xf>
    <xf numFmtId="0" fontId="34" fillId="0" borderId="43" xfId="0" applyFont="1" applyBorder="1" applyAlignment="1">
      <alignment horizontal="center" vertical="center" wrapText="1"/>
    </xf>
    <xf numFmtId="0" fontId="34" fillId="0" borderId="13" xfId="0" applyFont="1" applyBorder="1" applyAlignment="1">
      <alignment horizontal="center" vertical="center" wrapText="1"/>
    </xf>
    <xf numFmtId="0" fontId="34" fillId="0" borderId="14" xfId="0" applyFont="1" applyBorder="1" applyAlignment="1">
      <alignment horizontal="center" vertical="center" wrapText="1"/>
    </xf>
    <xf numFmtId="0" fontId="34" fillId="0" borderId="24" xfId="0" applyFont="1" applyBorder="1" applyAlignment="1">
      <alignment horizontal="center" vertical="center" wrapText="1"/>
    </xf>
    <xf numFmtId="0" fontId="57" fillId="0" borderId="100" xfId="0" applyFont="1" applyBorder="1" applyAlignment="1">
      <alignment horizontal="center" wrapText="1"/>
    </xf>
    <xf numFmtId="0" fontId="57" fillId="0" borderId="101" xfId="0" applyFont="1" applyBorder="1" applyAlignment="1">
      <alignment horizontal="center" wrapText="1"/>
    </xf>
    <xf numFmtId="0" fontId="57" fillId="0" borderId="102" xfId="0" applyFont="1" applyBorder="1" applyAlignment="1">
      <alignment horizontal="center" wrapText="1"/>
    </xf>
    <xf numFmtId="0" fontId="54" fillId="0" borderId="92" xfId="0" applyFont="1" applyBorder="1" applyAlignment="1">
      <alignment horizontal="center"/>
    </xf>
    <xf numFmtId="0" fontId="54" fillId="0" borderId="79" xfId="0" applyFont="1" applyBorder="1" applyAlignment="1">
      <alignment horizontal="center"/>
    </xf>
    <xf numFmtId="0" fontId="54" fillId="0" borderId="80" xfId="0" applyFont="1" applyBorder="1" applyAlignment="1">
      <alignment horizontal="center"/>
    </xf>
    <xf numFmtId="0" fontId="34" fillId="0" borderId="0" xfId="0" applyFont="1" applyAlignment="1">
      <alignment horizontal="right"/>
    </xf>
    <xf numFmtId="0" fontId="34" fillId="0" borderId="12" xfId="0" applyFont="1" applyBorder="1" applyAlignment="1">
      <alignment horizontal="right"/>
    </xf>
    <xf numFmtId="0" fontId="34" fillId="0" borderId="14" xfId="0" applyFont="1" applyBorder="1" applyAlignment="1">
      <alignment horizontal="right"/>
    </xf>
    <xf numFmtId="0" fontId="34" fillId="0" borderId="15" xfId="0" applyFont="1" applyBorder="1" applyAlignment="1">
      <alignment horizontal="right"/>
    </xf>
    <xf numFmtId="0" fontId="43" fillId="0" borderId="13" xfId="0" applyFont="1" applyBorder="1" applyAlignment="1">
      <alignment horizontal="left"/>
    </xf>
    <xf numFmtId="0" fontId="43" fillId="0" borderId="14" xfId="0" applyFont="1" applyBorder="1" applyAlignment="1">
      <alignment horizontal="left"/>
    </xf>
    <xf numFmtId="0" fontId="44" fillId="0" borderId="11" xfId="0" applyFont="1" applyBorder="1" applyAlignment="1">
      <alignment horizontal="right" vertical="center"/>
    </xf>
    <xf numFmtId="0" fontId="44" fillId="0" borderId="0" xfId="0" applyFont="1" applyAlignment="1">
      <alignment horizontal="right" vertical="center"/>
    </xf>
    <xf numFmtId="0" fontId="44" fillId="0" borderId="11" xfId="0" applyFont="1" applyBorder="1" applyAlignment="1">
      <alignment wrapText="1"/>
    </xf>
    <xf numFmtId="0" fontId="44" fillId="0" borderId="0" xfId="0" applyFont="1" applyAlignment="1">
      <alignment wrapText="1"/>
    </xf>
    <xf numFmtId="0" fontId="44" fillId="0" borderId="12" xfId="0" applyFont="1" applyBorder="1" applyAlignment="1">
      <alignment wrapText="1"/>
    </xf>
    <xf numFmtId="0" fontId="32" fillId="0" borderId="21" xfId="0" applyFont="1" applyBorder="1" applyAlignment="1">
      <alignment horizontal="center"/>
    </xf>
    <xf numFmtId="0" fontId="32" fillId="0" borderId="22" xfId="0" applyFont="1" applyBorder="1" applyAlignment="1">
      <alignment horizontal="center"/>
    </xf>
    <xf numFmtId="0" fontId="32" fillId="0" borderId="55" xfId="0" applyFont="1" applyBorder="1" applyAlignment="1">
      <alignment horizontal="center"/>
    </xf>
    <xf numFmtId="0" fontId="32" fillId="0" borderId="21" xfId="0" applyFont="1" applyBorder="1" applyAlignment="1"/>
    <xf numFmtId="0" fontId="32" fillId="0" borderId="22" xfId="0" applyFont="1" applyBorder="1" applyAlignment="1"/>
    <xf numFmtId="43" fontId="32" fillId="0" borderId="19" xfId="34" applyNumberFormat="1" applyFont="1" applyBorder="1" applyAlignment="1">
      <alignment horizontal="center"/>
    </xf>
    <xf numFmtId="43" fontId="32" fillId="0" borderId="23" xfId="34" applyNumberFormat="1" applyFont="1" applyBorder="1" applyAlignment="1">
      <alignment horizontal="center"/>
    </xf>
    <xf numFmtId="43" fontId="32" fillId="0" borderId="60" xfId="34" applyNumberFormat="1" applyFont="1" applyBorder="1" applyAlignment="1">
      <alignment horizontal="center"/>
    </xf>
    <xf numFmtId="43" fontId="32" fillId="0" borderId="28" xfId="34" applyNumberFormat="1" applyFont="1" applyBorder="1" applyAlignment="1">
      <alignment horizontal="center"/>
    </xf>
    <xf numFmtId="0" fontId="45" fillId="0" borderId="39" xfId="0" applyFont="1" applyBorder="1" applyAlignment="1">
      <alignment horizontal="right"/>
    </xf>
    <xf numFmtId="0" fontId="45" fillId="0" borderId="41" xfId="0" applyFont="1" applyBorder="1" applyAlignment="1">
      <alignment horizontal="right"/>
    </xf>
    <xf numFmtId="0" fontId="45" fillId="0" borderId="42" xfId="0" applyFont="1" applyBorder="1" applyAlignment="1">
      <alignment horizontal="right"/>
    </xf>
    <xf numFmtId="0" fontId="46" fillId="24" borderId="39" xfId="0" applyFont="1" applyFill="1" applyBorder="1" applyAlignment="1">
      <alignment horizontal="right"/>
    </xf>
    <xf numFmtId="0" fontId="46" fillId="24" borderId="41" xfId="0" applyFont="1" applyFill="1" applyBorder="1" applyAlignment="1">
      <alignment horizontal="right"/>
    </xf>
    <xf numFmtId="0" fontId="46" fillId="24" borderId="42" xfId="0" applyFont="1" applyFill="1" applyBorder="1" applyAlignment="1">
      <alignment horizontal="right"/>
    </xf>
    <xf numFmtId="0" fontId="32" fillId="0" borderId="27" xfId="0" applyFont="1" applyBorder="1" applyAlignment="1"/>
    <xf numFmtId="0" fontId="32" fillId="0" borderId="31" xfId="0" applyFont="1" applyBorder="1" applyAlignment="1"/>
    <xf numFmtId="0" fontId="32" fillId="0" borderId="60" xfId="0" applyFont="1" applyBorder="1" applyAlignment="1">
      <alignment horizontal="center"/>
    </xf>
    <xf numFmtId="0" fontId="32" fillId="0" borderId="28" xfId="0" applyFont="1" applyBorder="1" applyAlignment="1">
      <alignment horizontal="center"/>
    </xf>
    <xf numFmtId="0" fontId="45" fillId="24" borderId="34" xfId="0" applyFont="1" applyFill="1" applyBorder="1" applyAlignment="1">
      <alignment horizontal="center"/>
    </xf>
    <xf numFmtId="0" fontId="45" fillId="24" borderId="16" xfId="0" applyFont="1" applyFill="1" applyBorder="1" applyAlignment="1">
      <alignment horizontal="center"/>
    </xf>
    <xf numFmtId="0" fontId="45" fillId="24" borderId="44" xfId="0" applyFont="1" applyFill="1" applyBorder="1" applyAlignment="1">
      <alignment horizontal="center" wrapText="1"/>
    </xf>
    <xf numFmtId="0" fontId="45" fillId="24" borderId="17" xfId="0" applyFont="1" applyFill="1" applyBorder="1" applyAlignment="1">
      <alignment horizontal="center" wrapText="1"/>
    </xf>
    <xf numFmtId="2" fontId="32" fillId="0" borderId="19" xfId="0" applyNumberFormat="1" applyFont="1" applyBorder="1" applyAlignment="1">
      <alignment horizontal="center"/>
    </xf>
    <xf numFmtId="2" fontId="32" fillId="0" borderId="23" xfId="0" applyNumberFormat="1" applyFont="1" applyBorder="1" applyAlignment="1">
      <alignment horizontal="center"/>
    </xf>
    <xf numFmtId="0" fontId="45" fillId="24" borderId="44" xfId="0" applyFont="1" applyFill="1" applyBorder="1" applyAlignment="1">
      <alignment horizontal="center"/>
    </xf>
    <xf numFmtId="0" fontId="45" fillId="24" borderId="17" xfId="0" applyFont="1" applyFill="1" applyBorder="1" applyAlignment="1">
      <alignment horizontal="center"/>
    </xf>
    <xf numFmtId="2" fontId="32" fillId="0" borderId="19" xfId="0" applyNumberFormat="1" applyFont="1" applyBorder="1" applyAlignment="1">
      <alignment horizontal="center" wrapText="1"/>
    </xf>
    <xf numFmtId="2" fontId="32" fillId="0" borderId="23" xfId="0" applyNumberFormat="1" applyFont="1" applyBorder="1" applyAlignment="1">
      <alignment horizontal="center" wrapText="1"/>
    </xf>
    <xf numFmtId="0" fontId="45" fillId="24" borderId="66" xfId="0" applyFont="1" applyFill="1" applyBorder="1" applyAlignment="1">
      <alignment horizontal="center"/>
    </xf>
    <xf numFmtId="0" fontId="45" fillId="24" borderId="65" xfId="0" applyFont="1" applyFill="1" applyBorder="1" applyAlignment="1">
      <alignment horizontal="center"/>
    </xf>
    <xf numFmtId="0" fontId="32" fillId="24" borderId="27" xfId="0" applyFont="1" applyFill="1" applyBorder="1" applyAlignment="1">
      <alignment horizontal="center" vertical="center"/>
    </xf>
    <xf numFmtId="0" fontId="32" fillId="24" borderId="31" xfId="0" applyFont="1" applyFill="1" applyBorder="1" applyAlignment="1">
      <alignment horizontal="center" vertical="center"/>
    </xf>
    <xf numFmtId="0" fontId="32" fillId="24" borderId="68" xfId="0" applyFont="1" applyFill="1" applyBorder="1" applyAlignment="1">
      <alignment horizontal="center" vertical="center"/>
    </xf>
    <xf numFmtId="0" fontId="45" fillId="0" borderId="58" xfId="0" applyFont="1" applyBorder="1" applyAlignment="1">
      <alignment horizontal="left" vertical="center"/>
    </xf>
    <xf numFmtId="0" fontId="45" fillId="0" borderId="57" xfId="0" applyFont="1" applyBorder="1" applyAlignment="1">
      <alignment horizontal="left" vertical="center"/>
    </xf>
    <xf numFmtId="0" fontId="45" fillId="0" borderId="56" xfId="0" applyFont="1" applyBorder="1" applyAlignment="1">
      <alignment horizontal="left" vertical="center"/>
    </xf>
    <xf numFmtId="0" fontId="45" fillId="0" borderId="11" xfId="0" applyFont="1" applyBorder="1" applyAlignment="1">
      <alignment horizontal="left" vertical="center"/>
    </xf>
    <xf numFmtId="0" fontId="45" fillId="0" borderId="0" xfId="0" applyFont="1" applyAlignment="1">
      <alignment horizontal="left" vertical="center"/>
    </xf>
    <xf numFmtId="0" fontId="45" fillId="0" borderId="12" xfId="0" applyFont="1" applyBorder="1" applyAlignment="1">
      <alignment horizontal="left" vertical="center"/>
    </xf>
    <xf numFmtId="0" fontId="45" fillId="0" borderId="13" xfId="0" applyFont="1" applyBorder="1" applyAlignment="1">
      <alignment horizontal="left" vertical="center"/>
    </xf>
    <xf numFmtId="0" fontId="45" fillId="0" borderId="14" xfId="0" applyFont="1" applyBorder="1" applyAlignment="1">
      <alignment horizontal="left" vertical="center"/>
    </xf>
    <xf numFmtId="0" fontId="45" fillId="0" borderId="15" xfId="0" applyFont="1" applyBorder="1" applyAlignment="1">
      <alignment horizontal="left" vertical="center"/>
    </xf>
    <xf numFmtId="0" fontId="32" fillId="0" borderId="28" xfId="0" applyFont="1" applyBorder="1" applyAlignment="1"/>
    <xf numFmtId="0" fontId="32" fillId="0" borderId="60" xfId="0" applyFont="1" applyBorder="1" applyAlignment="1"/>
    <xf numFmtId="2" fontId="32" fillId="0" borderId="60" xfId="0" applyNumberFormat="1" applyFont="1" applyBorder="1" applyAlignment="1">
      <alignment horizontal="center"/>
    </xf>
    <xf numFmtId="2" fontId="32" fillId="0" borderId="28" xfId="0" applyNumberFormat="1" applyFont="1" applyBorder="1" applyAlignment="1">
      <alignment horizontal="center"/>
    </xf>
    <xf numFmtId="0" fontId="32" fillId="0" borderId="19" xfId="0" applyFont="1" applyBorder="1" applyAlignment="1">
      <alignment horizontal="center"/>
    </xf>
    <xf numFmtId="0" fontId="32" fillId="0" borderId="23" xfId="0" applyFont="1" applyBorder="1" applyAlignment="1">
      <alignment horizontal="center"/>
    </xf>
    <xf numFmtId="0" fontId="32" fillId="0" borderId="23" xfId="0" applyFont="1" applyBorder="1" applyAlignment="1"/>
    <xf numFmtId="0" fontId="51" fillId="0" borderId="78" xfId="256" applyFont="1" applyBorder="1" applyAlignment="1" applyProtection="1">
      <alignment horizontal="center"/>
    </xf>
    <xf numFmtId="0" fontId="51" fillId="0" borderId="49" xfId="256" applyFont="1" applyBorder="1" applyAlignment="1" applyProtection="1">
      <alignment horizontal="center"/>
    </xf>
    <xf numFmtId="0" fontId="52" fillId="0" borderId="76" xfId="0" applyFont="1" applyBorder="1" applyAlignment="1">
      <alignment horizontal="center"/>
    </xf>
    <xf numFmtId="0" fontId="52" fillId="0" borderId="57" xfId="0" applyFont="1" applyBorder="1" applyAlignment="1">
      <alignment horizontal="center"/>
    </xf>
    <xf numFmtId="0" fontId="52" fillId="0" borderId="77" xfId="0" applyFont="1" applyBorder="1" applyAlignment="1">
      <alignment horizontal="center"/>
    </xf>
    <xf numFmtId="0" fontId="46" fillId="0" borderId="73" xfId="0" applyFont="1" applyBorder="1" applyAlignment="1">
      <alignment horizontal="center"/>
    </xf>
    <xf numFmtId="0" fontId="46" fillId="0" borderId="0" xfId="0" applyFont="1" applyAlignment="1">
      <alignment horizontal="center"/>
    </xf>
    <xf numFmtId="0" fontId="46" fillId="0" borderId="43" xfId="0" applyFont="1" applyBorder="1" applyAlignment="1">
      <alignment horizontal="center"/>
    </xf>
    <xf numFmtId="0" fontId="45" fillId="0" borderId="73" xfId="0" applyFont="1" applyBorder="1" applyAlignment="1">
      <alignment horizontal="center"/>
    </xf>
    <xf numFmtId="0" fontId="45" fillId="0" borderId="0" xfId="0" applyFont="1" applyAlignment="1">
      <alignment horizontal="center"/>
    </xf>
    <xf numFmtId="0" fontId="45" fillId="0" borderId="43" xfId="0" applyFont="1" applyBorder="1" applyAlignment="1">
      <alignment horizontal="center"/>
    </xf>
    <xf numFmtId="0" fontId="48" fillId="0" borderId="75" xfId="255" applyFont="1" applyBorder="1" applyAlignment="1">
      <alignment horizontal="center" vertical="center"/>
    </xf>
    <xf numFmtId="0" fontId="48" fillId="0" borderId="25" xfId="0" applyFont="1" applyBorder="1" applyAlignment="1">
      <alignment horizontal="center" vertical="center"/>
    </xf>
    <xf numFmtId="0" fontId="56" fillId="24" borderId="34" xfId="0" applyFont="1" applyFill="1" applyBorder="1" applyAlignment="1">
      <alignment horizontal="center" vertical="center" wrapText="1"/>
    </xf>
    <xf numFmtId="0" fontId="56" fillId="24" borderId="16" xfId="0" applyFont="1" applyFill="1" applyBorder="1" applyAlignment="1">
      <alignment horizontal="center" vertical="center" wrapText="1"/>
    </xf>
    <xf numFmtId="0" fontId="56" fillId="24" borderId="26" xfId="0" applyFont="1" applyFill="1" applyBorder="1" applyAlignment="1">
      <alignment horizontal="center" vertical="center" wrapText="1"/>
    </xf>
    <xf numFmtId="0" fontId="48" fillId="0" borderId="74" xfId="255" applyFont="1" applyBorder="1" applyAlignment="1">
      <alignment horizontal="center" vertical="center"/>
    </xf>
    <xf numFmtId="0" fontId="48" fillId="0" borderId="48" xfId="255" applyFont="1" applyBorder="1" applyAlignment="1">
      <alignment horizontal="center" vertical="center"/>
    </xf>
    <xf numFmtId="0" fontId="48" fillId="0" borderId="76" xfId="255" applyFont="1" applyBorder="1" applyAlignment="1">
      <alignment horizontal="center" vertical="center"/>
    </xf>
    <xf numFmtId="0" fontId="48" fillId="0" borderId="57" xfId="255" applyFont="1" applyBorder="1" applyAlignment="1">
      <alignment horizontal="center" vertical="center"/>
    </xf>
    <xf numFmtId="0" fontId="48" fillId="0" borderId="56" xfId="255" applyFont="1" applyBorder="1" applyAlignment="1">
      <alignment horizontal="center" vertical="center"/>
    </xf>
    <xf numFmtId="0" fontId="48" fillId="0" borderId="66" xfId="255" applyFont="1" applyBorder="1" applyAlignment="1">
      <alignment horizontal="center" vertical="center"/>
    </xf>
    <xf numFmtId="0" fontId="48" fillId="0" borderId="54" xfId="255" applyFont="1" applyBorder="1" applyAlignment="1">
      <alignment horizontal="center" vertical="center"/>
    </xf>
    <xf numFmtId="0" fontId="48" fillId="0" borderId="70" xfId="255" applyFont="1" applyBorder="1" applyAlignment="1">
      <alignment horizontal="center" vertical="center"/>
    </xf>
    <xf numFmtId="0" fontId="48" fillId="0" borderId="64" xfId="255" applyFont="1" applyBorder="1" applyAlignment="1">
      <alignment horizontal="center" vertical="center"/>
    </xf>
    <xf numFmtId="0" fontId="48" fillId="0" borderId="53" xfId="255" applyFont="1" applyBorder="1" applyAlignment="1">
      <alignment horizontal="center" vertical="center"/>
    </xf>
    <xf numFmtId="0" fontId="48" fillId="0" borderId="72" xfId="255" applyFont="1" applyBorder="1" applyAlignment="1">
      <alignment horizontal="center" vertical="center"/>
    </xf>
    <xf numFmtId="0" fontId="48" fillId="0" borderId="66" xfId="0" applyFont="1" applyBorder="1" applyAlignment="1">
      <alignment horizontal="center" vertical="center"/>
    </xf>
    <xf numFmtId="0" fontId="48" fillId="0" borderId="54" xfId="0" applyFont="1" applyBorder="1" applyAlignment="1">
      <alignment horizontal="center" vertical="center"/>
    </xf>
    <xf numFmtId="0" fontId="48" fillId="0" borderId="70" xfId="0" applyFont="1" applyBorder="1" applyAlignment="1">
      <alignment horizontal="center" vertical="center"/>
    </xf>
    <xf numFmtId="0" fontId="48" fillId="0" borderId="47" xfId="255" applyFont="1" applyBorder="1" applyAlignment="1">
      <alignment horizontal="center" vertical="center"/>
    </xf>
    <xf numFmtId="173" fontId="32" fillId="0" borderId="19" xfId="34" applyFont="1" applyBorder="1" applyAlignment="1">
      <alignment horizontal="center"/>
    </xf>
    <xf numFmtId="173" fontId="32" fillId="0" borderId="23" xfId="34" applyFont="1" applyBorder="1" applyAlignment="1">
      <alignment horizontal="center"/>
    </xf>
    <xf numFmtId="0" fontId="32" fillId="24" borderId="16" xfId="0" applyFont="1" applyFill="1" applyBorder="1" applyAlignment="1">
      <alignment horizontal="center"/>
    </xf>
    <xf numFmtId="0" fontId="32" fillId="24" borderId="17" xfId="0" applyFont="1" applyFill="1" applyBorder="1" applyAlignment="1">
      <alignment horizontal="center"/>
    </xf>
    <xf numFmtId="0" fontId="34" fillId="27" borderId="18" xfId="0" applyFont="1" applyFill="1" applyBorder="1" applyAlignment="1">
      <alignment horizontal="center" wrapText="1"/>
    </xf>
    <xf numFmtId="0" fontId="46" fillId="0" borderId="73" xfId="0" applyFont="1" applyBorder="1" applyAlignment="1">
      <alignment horizontal="center" vertical="center" wrapText="1"/>
    </xf>
    <xf numFmtId="0" fontId="46" fillId="0" borderId="0" xfId="0" applyFont="1" applyAlignment="1">
      <alignment horizontal="center" vertical="center" wrapText="1"/>
    </xf>
    <xf numFmtId="0" fontId="46" fillId="0" borderId="43" xfId="0" applyFont="1" applyBorder="1" applyAlignment="1">
      <alignment horizontal="center" vertical="center" wrapText="1"/>
    </xf>
    <xf numFmtId="0" fontId="56" fillId="24" borderId="34" xfId="0" applyFont="1" applyFill="1" applyBorder="1" applyAlignment="1">
      <alignment horizontal="center" vertical="center"/>
    </xf>
    <xf numFmtId="0" fontId="56" fillId="24" borderId="26" xfId="0" applyFont="1" applyFill="1" applyBorder="1" applyAlignment="1">
      <alignment horizontal="center" vertical="center"/>
    </xf>
    <xf numFmtId="0" fontId="45" fillId="0" borderId="58" xfId="0" applyFont="1" applyBorder="1" applyAlignment="1" applyProtection="1">
      <alignment horizontal="center"/>
      <protection locked="0"/>
    </xf>
    <xf numFmtId="0" fontId="45" fillId="0" borderId="57" xfId="0" applyFont="1" applyBorder="1" applyAlignment="1" applyProtection="1">
      <alignment horizontal="center"/>
      <protection locked="0"/>
    </xf>
    <xf numFmtId="0" fontId="45" fillId="0" borderId="56" xfId="0" applyFont="1" applyBorder="1" applyAlignment="1" applyProtection="1">
      <alignment horizontal="center"/>
      <protection locked="0"/>
    </xf>
    <xf numFmtId="0" fontId="32" fillId="0" borderId="19" xfId="0" applyFont="1" applyBorder="1" applyAlignment="1"/>
  </cellXfs>
  <cellStyles count="262">
    <cellStyle name="20% - Énfasis1 2" xfId="1"/>
    <cellStyle name="20% - Énfasis1 3" xfId="136"/>
    <cellStyle name="20% - Énfasis2 2" xfId="2"/>
    <cellStyle name="20% - Énfasis2 3" xfId="137"/>
    <cellStyle name="20% - Énfasis3 2" xfId="3"/>
    <cellStyle name="20% - Énfasis3 3" xfId="138"/>
    <cellStyle name="20% - Énfasis4 2" xfId="4"/>
    <cellStyle name="20% - Énfasis4 3" xfId="139"/>
    <cellStyle name="20% - Énfasis5 2" xfId="5"/>
    <cellStyle name="20% - Énfasis5 3" xfId="140"/>
    <cellStyle name="20% - Énfasis6 2" xfId="6"/>
    <cellStyle name="20% - Énfasis6 3" xfId="141"/>
    <cellStyle name="40% - Énfasis1 2" xfId="7"/>
    <cellStyle name="40% - Énfasis1 3" xfId="142"/>
    <cellStyle name="40% - Énfasis2 2" xfId="8"/>
    <cellStyle name="40% - Énfasis2 3" xfId="143"/>
    <cellStyle name="40% - Énfasis3 2" xfId="9"/>
    <cellStyle name="40% - Énfasis3 3" xfId="144"/>
    <cellStyle name="40% - Énfasis4 2" xfId="10"/>
    <cellStyle name="40% - Énfasis4 3" xfId="145"/>
    <cellStyle name="40% - Énfasis5 2" xfId="11"/>
    <cellStyle name="40% - Énfasis5 3" xfId="146"/>
    <cellStyle name="40% - Énfasis6 2" xfId="12"/>
    <cellStyle name="40% - Énfasis6 3" xfId="147"/>
    <cellStyle name="60% - Énfasis1 2" xfId="13"/>
    <cellStyle name="60% - Énfasis1 3" xfId="148"/>
    <cellStyle name="60% - Énfasis2 2" xfId="14"/>
    <cellStyle name="60% - Énfasis2 3" xfId="149"/>
    <cellStyle name="60% - Énfasis3 2" xfId="15"/>
    <cellStyle name="60% - Énfasis3 3" xfId="150"/>
    <cellStyle name="60% - Énfasis4 2" xfId="16"/>
    <cellStyle name="60% - Énfasis4 3" xfId="151"/>
    <cellStyle name="60% - Énfasis5 2" xfId="17"/>
    <cellStyle name="60% - Énfasis5 3" xfId="152"/>
    <cellStyle name="60% - Énfasis6 2" xfId="18"/>
    <cellStyle name="60% - Énfasis6 3" xfId="153"/>
    <cellStyle name="Buena 2" xfId="19"/>
    <cellStyle name="Buena 3" xfId="154"/>
    <cellStyle name="Cálculo 2" xfId="20"/>
    <cellStyle name="Cálculo 3" xfId="155"/>
    <cellStyle name="Cancel" xfId="156"/>
    <cellStyle name="Celda de comprobación 2" xfId="21"/>
    <cellStyle name="Celda de comprobación 3" xfId="157"/>
    <cellStyle name="Celda vinculada 2" xfId="22"/>
    <cellStyle name="Celda vinculada 3" xfId="158"/>
    <cellStyle name="CIENTOS" xfId="159"/>
    <cellStyle name="CIENTOS 2" xfId="160"/>
    <cellStyle name="CIENTOS 2D" xfId="161"/>
    <cellStyle name="CIENTOS 2D 2" xfId="162"/>
    <cellStyle name="CIENTOS 2D_PRESUPUESTO FASE III ABR-2015 Rev3" xfId="163"/>
    <cellStyle name="CIENTOS 3D" xfId="164"/>
    <cellStyle name="CIENTOS 3D 2" xfId="165"/>
    <cellStyle name="CIENTOS 3D_PRESUPUESTO FASE III ABR-2015 Rev3" xfId="166"/>
    <cellStyle name="CIENTOS 4D" xfId="167"/>
    <cellStyle name="CIENTOS 4D 2" xfId="168"/>
    <cellStyle name="CIENTOS 4D_PRESUPUESTO FASE III ABR-2015 Rev3" xfId="169"/>
    <cellStyle name="CIENTOS_CantidadesGirardota" xfId="170"/>
    <cellStyle name="Comma" xfId="171"/>
    <cellStyle name="Comma0" xfId="172"/>
    <cellStyle name="Currency" xfId="173"/>
    <cellStyle name="Currency0" xfId="174"/>
    <cellStyle name="Date" xfId="175"/>
    <cellStyle name="Encabezado 4 2" xfId="23"/>
    <cellStyle name="Encabezado 4 3" xfId="176"/>
    <cellStyle name="Énfasis1 2" xfId="24"/>
    <cellStyle name="Énfasis1 3" xfId="177"/>
    <cellStyle name="Énfasis2 2" xfId="25"/>
    <cellStyle name="Énfasis2 3" xfId="178"/>
    <cellStyle name="Énfasis3 2" xfId="26"/>
    <cellStyle name="Énfasis3 3" xfId="179"/>
    <cellStyle name="Énfasis4 2" xfId="27"/>
    <cellStyle name="Énfasis4 3" xfId="180"/>
    <cellStyle name="Énfasis5 2" xfId="28"/>
    <cellStyle name="Énfasis5 3" xfId="181"/>
    <cellStyle name="Énfasis6 2" xfId="29"/>
    <cellStyle name="Énfasis6 3" xfId="182"/>
    <cellStyle name="Entrada 2" xfId="30"/>
    <cellStyle name="Entrada 3" xfId="183"/>
    <cellStyle name="Estilo 1" xfId="31"/>
    <cellStyle name="Euro" xfId="32"/>
    <cellStyle name="F2" xfId="184"/>
    <cellStyle name="F3" xfId="185"/>
    <cellStyle name="F4" xfId="186"/>
    <cellStyle name="F5" xfId="187"/>
    <cellStyle name="F6" xfId="188"/>
    <cellStyle name="F7" xfId="189"/>
    <cellStyle name="F8" xfId="190"/>
    <cellStyle name="Fixed" xfId="191"/>
    <cellStyle name="Heading 1" xfId="192"/>
    <cellStyle name="Heading 2" xfId="193"/>
    <cellStyle name="Heading1" xfId="194"/>
    <cellStyle name="Heading2" xfId="195"/>
    <cellStyle name="Hipervínculo" xfId="256" builtinId="8"/>
    <cellStyle name="Incorrecto 2" xfId="33"/>
    <cellStyle name="Incorrecto 3" xfId="196"/>
    <cellStyle name="MILE DE MILLONES" xfId="197"/>
    <cellStyle name="MILE DE MILLONES 2" xfId="198"/>
    <cellStyle name="MILE DE MILLONES_PRESUPUESTO FASE III ABR-2015 Rev3" xfId="199"/>
    <cellStyle name="MILES" xfId="200"/>
    <cellStyle name="MILES 2" xfId="201"/>
    <cellStyle name="Millares" xfId="34" builtinId="3"/>
    <cellStyle name="Millares [0] 2" xfId="260"/>
    <cellStyle name="Millares [2]" xfId="35"/>
    <cellStyle name="Millares [2] 2" xfId="202"/>
    <cellStyle name="Millares 10" xfId="36"/>
    <cellStyle name="Millares 10 2" xfId="37"/>
    <cellStyle name="Millares 11" xfId="38"/>
    <cellStyle name="Millares 11 2" xfId="203"/>
    <cellStyle name="Millares 12" xfId="125"/>
    <cellStyle name="Millares 13" xfId="134"/>
    <cellStyle name="Millares 2" xfId="39"/>
    <cellStyle name="Millares 2 2" xfId="40"/>
    <cellStyle name="Millares 2 3" xfId="41"/>
    <cellStyle name="Millares 2 4" xfId="204"/>
    <cellStyle name="Millares 2 5" xfId="42"/>
    <cellStyle name="Millares 2_APU´S_NO_PREVISTOS (1)" xfId="205"/>
    <cellStyle name="Millares 3" xfId="43"/>
    <cellStyle name="Millares 3 2" xfId="44"/>
    <cellStyle name="Millares 3 3" xfId="45"/>
    <cellStyle name="Millares 3 4" xfId="46"/>
    <cellStyle name="Millares 3 5" xfId="47"/>
    <cellStyle name="Millares 4" xfId="48"/>
    <cellStyle name="Millares 4 2" xfId="49"/>
    <cellStyle name="Millares 4 3" xfId="206"/>
    <cellStyle name="Millares 4_APU´S_NO_PREVISTOS (1)" xfId="207"/>
    <cellStyle name="Millares 5" xfId="50"/>
    <cellStyle name="Millares 5 2" xfId="208"/>
    <cellStyle name="Millares 6" xfId="51"/>
    <cellStyle name="Millares 6 2" xfId="52"/>
    <cellStyle name="Millares 7" xfId="53"/>
    <cellStyle name="Millares 7 2" xfId="54"/>
    <cellStyle name="Millares 7 2 2" xfId="55"/>
    <cellStyle name="Millares 8" xfId="56"/>
    <cellStyle name="Millares 8 2" xfId="57"/>
    <cellStyle name="Millares 9" xfId="58"/>
    <cellStyle name="Millares 9 2" xfId="59"/>
    <cellStyle name="Millares_FORMULARIO 4 - M-OFERENTE PPTA ECONOMICA" xfId="60"/>
    <cellStyle name="MILLONES" xfId="209"/>
    <cellStyle name="MILLONES 2" xfId="210"/>
    <cellStyle name="MILLONES_PRESUPUESTO FASE III ABR-2015 Rev3" xfId="211"/>
    <cellStyle name="Moneda" xfId="257" builtinId="4"/>
    <cellStyle name="Moneda [0] 2" xfId="259"/>
    <cellStyle name="Moneda 10 2" xfId="61"/>
    <cellStyle name="Moneda 2" xfId="62"/>
    <cellStyle name="Moneda 2 10" xfId="212"/>
    <cellStyle name="Moneda 2 11" xfId="213"/>
    <cellStyle name="Moneda 2 12" xfId="214"/>
    <cellStyle name="Moneda 2 2" xfId="63"/>
    <cellStyle name="Moneda 2 2 2" xfId="64"/>
    <cellStyle name="Moneda 2 2 2 2" xfId="65"/>
    <cellStyle name="Moneda 2 2 2 2 2" xfId="129"/>
    <cellStyle name="Moneda 2 2 3" xfId="66"/>
    <cellStyle name="Moneda 2 2 4" xfId="67"/>
    <cellStyle name="Moneda 2 2 5" xfId="68"/>
    <cellStyle name="Moneda 2 2_APU´S_NO_PREVISTOS (1)" xfId="215"/>
    <cellStyle name="Moneda 2 3" xfId="69"/>
    <cellStyle name="Moneda 2 4" xfId="216"/>
    <cellStyle name="Moneda 2 5" xfId="217"/>
    <cellStyle name="Moneda 2 6" xfId="218"/>
    <cellStyle name="Moneda 2 7" xfId="219"/>
    <cellStyle name="Moneda 2 8" xfId="220"/>
    <cellStyle name="Moneda 2 9" xfId="221"/>
    <cellStyle name="Moneda 2_APU´S_NO_PREVISTOS (1)" xfId="222"/>
    <cellStyle name="Moneda 3" xfId="70"/>
    <cellStyle name="Moneda 4" xfId="223"/>
    <cellStyle name="Monetario0" xfId="224"/>
    <cellStyle name="Neutral" xfId="71" builtinId="28" customBuiltin="1"/>
    <cellStyle name="Neutral 2" xfId="72"/>
    <cellStyle name="Neutral 3" xfId="225"/>
    <cellStyle name="No. punto" xfId="226"/>
    <cellStyle name="No. punto 2" xfId="227"/>
    <cellStyle name="Normal" xfId="0" builtinId="0"/>
    <cellStyle name="Normal 10" xfId="258"/>
    <cellStyle name="Normal 2" xfId="73"/>
    <cellStyle name="Normal 2 10" xfId="74"/>
    <cellStyle name="Normal 2 10 2" xfId="75"/>
    <cellStyle name="Normal 2 10 2 2" xfId="135"/>
    <cellStyle name="Normal 2 10 3" xfId="126"/>
    <cellStyle name="Normal 2 11" xfId="76"/>
    <cellStyle name="Normal 2 12" xfId="77"/>
    <cellStyle name="Normal 2 13" xfId="78"/>
    <cellStyle name="Normal 2 2" xfId="79"/>
    <cellStyle name="Normal 2 2 2" xfId="228"/>
    <cellStyle name="Normal 2 2 3" xfId="229"/>
    <cellStyle name="Normal 2 3" xfId="80"/>
    <cellStyle name="Normal 2 3 2" xfId="230"/>
    <cellStyle name="Normal 2 4" xfId="81"/>
    <cellStyle name="Normal 2 5" xfId="82"/>
    <cellStyle name="Normal 2 6" xfId="83"/>
    <cellStyle name="Normal 2 7" xfId="84"/>
    <cellStyle name="Normal 2 8" xfId="85"/>
    <cellStyle name="Normal 2 9" xfId="86"/>
    <cellStyle name="Normal 2_APU NO PREVISTOS MTTO" xfId="87"/>
    <cellStyle name="Normal 29" xfId="88"/>
    <cellStyle name="Normal 3" xfId="89"/>
    <cellStyle name="Normal 3 11" xfId="130"/>
    <cellStyle name="Normal 3 2" xfId="90"/>
    <cellStyle name="Normal 3 2 2" xfId="128"/>
    <cellStyle name="Normal 3 3" xfId="231"/>
    <cellStyle name="Normal 3_APU´S_NO_PREVISTOS (1)" xfId="232"/>
    <cellStyle name="Normal 4" xfId="91"/>
    <cellStyle name="Normal 4 2" xfId="92"/>
    <cellStyle name="Normal 4 2 2" xfId="233"/>
    <cellStyle name="Normal 5" xfId="133"/>
    <cellStyle name="Normal 6" xfId="234"/>
    <cellStyle name="Normal 6 2" xfId="235"/>
    <cellStyle name="Normal 7" xfId="236"/>
    <cellStyle name="Normal 8" xfId="237"/>
    <cellStyle name="Normal 9" xfId="238"/>
    <cellStyle name="Normal 9 2" xfId="132"/>
    <cellStyle name="Normal_modelo ACTA OBRA y MODIFICACION" xfId="255"/>
    <cellStyle name="Normal_PTO OFICIAL PREPLIEGO (CORREGIDO) 2" xfId="131"/>
    <cellStyle name="Notas 2" xfId="93"/>
    <cellStyle name="Notas 3" xfId="239"/>
    <cellStyle name="Percent" xfId="240"/>
    <cellStyle name="Porcentaje" xfId="95" builtinId="5"/>
    <cellStyle name="Porcentaje 2" xfId="241"/>
    <cellStyle name="Porcentaje 3" xfId="94"/>
    <cellStyle name="Porcentaje 4" xfId="242"/>
    <cellStyle name="Porcentaje 5" xfId="243"/>
    <cellStyle name="Porcentaje 5 2" xfId="244"/>
    <cellStyle name="Porcentaje 6" xfId="261"/>
    <cellStyle name="Porcentual 2" xfId="96"/>
    <cellStyle name="Porcentual 2 10" xfId="97"/>
    <cellStyle name="Porcentual 2 10 2" xfId="98"/>
    <cellStyle name="Porcentual 2 11" xfId="99"/>
    <cellStyle name="Porcentual 2 12" xfId="100"/>
    <cellStyle name="Porcentual 2 2" xfId="101"/>
    <cellStyle name="Porcentual 2 3" xfId="102"/>
    <cellStyle name="Porcentual 2 4" xfId="103"/>
    <cellStyle name="Porcentual 2 5" xfId="104"/>
    <cellStyle name="Porcentual 2 6" xfId="105"/>
    <cellStyle name="Porcentual 2 7" xfId="106"/>
    <cellStyle name="Porcentual 2 8" xfId="107"/>
    <cellStyle name="Porcentual 2 9" xfId="108"/>
    <cellStyle name="Porcentual 3" xfId="109"/>
    <cellStyle name="Porcentual 4" xfId="110"/>
    <cellStyle name="Porcentual 4 2" xfId="111"/>
    <cellStyle name="Porcentual 5" xfId="112"/>
    <cellStyle name="Porcentual 5 2" xfId="245"/>
    <cellStyle name="Porcentual 6" xfId="113"/>
    <cellStyle name="Porcentual 6 2" xfId="114"/>
    <cellStyle name="Porcentual 7" xfId="115"/>
    <cellStyle name="Porcentual 8" xfId="127"/>
    <cellStyle name="resaltado" xfId="246"/>
    <cellStyle name="Salida 2" xfId="116"/>
    <cellStyle name="Salida 3" xfId="247"/>
    <cellStyle name="Texto de advertencia 2" xfId="117"/>
    <cellStyle name="Texto de advertencia 3" xfId="248"/>
    <cellStyle name="Texto explicativo 2" xfId="118"/>
    <cellStyle name="Texto explicativo 3" xfId="249"/>
    <cellStyle name="Título 1 2" xfId="119"/>
    <cellStyle name="Título 1 3" xfId="250"/>
    <cellStyle name="Título 2 2" xfId="120"/>
    <cellStyle name="Título 2 3" xfId="251"/>
    <cellStyle name="Título 3 2" xfId="121"/>
    <cellStyle name="Título 3 3" xfId="252"/>
    <cellStyle name="Título 4" xfId="122"/>
    <cellStyle name="Título 5" xfId="253"/>
    <cellStyle name="Total" xfId="123" builtinId="25" customBuiltin="1"/>
    <cellStyle name="Total 2" xfId="124"/>
    <cellStyle name="Total 3" xfId="25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1.xml"/><Relationship Id="rId5" Type="http://schemas.openxmlformats.org/officeDocument/2006/relationships/externalLink" Target="externalLinks/externalLink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56" Type="http://schemas.openxmlformats.org/officeDocument/2006/relationships/externalLink" Target="externalLinks/externalLink53.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13" Type="http://schemas.openxmlformats.org/officeDocument/2006/relationships/externalLink" Target="externalLinks/externalLink110.xml"/><Relationship Id="rId118" Type="http://schemas.openxmlformats.org/officeDocument/2006/relationships/externalLink" Target="externalLinks/externalLink115.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46" Type="http://schemas.openxmlformats.org/officeDocument/2006/relationships/externalLink" Target="externalLinks/externalLink43.xml"/><Relationship Id="rId59" Type="http://schemas.openxmlformats.org/officeDocument/2006/relationships/externalLink" Target="externalLinks/externalLink56.xml"/><Relationship Id="rId67" Type="http://schemas.openxmlformats.org/officeDocument/2006/relationships/externalLink" Target="externalLinks/externalLink64.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16" Type="http://schemas.openxmlformats.org/officeDocument/2006/relationships/externalLink" Target="externalLinks/externalLink113.xml"/><Relationship Id="rId124" Type="http://schemas.openxmlformats.org/officeDocument/2006/relationships/customXml" Target="../customXml/item2.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54" Type="http://schemas.openxmlformats.org/officeDocument/2006/relationships/externalLink" Target="externalLinks/externalLink51.xml"/><Relationship Id="rId62" Type="http://schemas.openxmlformats.org/officeDocument/2006/relationships/externalLink" Target="externalLinks/externalLink59.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11" Type="http://schemas.openxmlformats.org/officeDocument/2006/relationships/externalLink" Target="externalLinks/externalLink108.xml"/><Relationship Id="rId1" Type="http://schemas.openxmlformats.org/officeDocument/2006/relationships/worksheet" Target="worksheets/sheet1.xml"/><Relationship Id="rId6" Type="http://schemas.openxmlformats.org/officeDocument/2006/relationships/externalLink" Target="externalLinks/externalLink3.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externalLink" Target="externalLinks/externalLink33.xml"/><Relationship Id="rId49" Type="http://schemas.openxmlformats.org/officeDocument/2006/relationships/externalLink" Target="externalLinks/externalLink46.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14" Type="http://schemas.openxmlformats.org/officeDocument/2006/relationships/externalLink" Target="externalLinks/externalLink111.xml"/><Relationship Id="rId119" Type="http://schemas.openxmlformats.org/officeDocument/2006/relationships/theme" Target="theme/theme1.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tyles" Target="styles.xml"/><Relationship Id="rId125" Type="http://schemas.openxmlformats.org/officeDocument/2006/relationships/customXml" Target="../customXml/item3.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xmlns=""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xmlns=""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S.O.P.%202022/PLACA%20HUELLA/TRAMOS%20PLACA%20HUELLA%20MANUEL/TRAMO%20KALAMARY/PRESUPUESTO%20KALAMARY.xlsm"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3.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9.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1.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4.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8.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5.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8.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8.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7410C77C" TargetMode="External"/><Relationship Id="rId1" Type="http://schemas.openxmlformats.org/officeDocument/2006/relationships/externalLinkPath" Target="file:///\\7410C77C\partidas_cant_tub_final_04.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1.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2.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00.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8A4D9DF8" TargetMode="External"/><Relationship Id="rId1" Type="http://schemas.openxmlformats.org/officeDocument/2006/relationships/externalLinkPath" Target="file:///\\8A4D9DF8\resumen_fin_mat_glp.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2.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_a  aaInformación GRUPO 4_A MIn"/>
      <sheetName val="Res-Accide-10"/>
      <sheetName val="\\Escritorio\amv 2011\a  aaInfo"/>
      <sheetName val="\\Giovanni\administracion vial\"/>
      <sheetName val="\MONTO AGOTABLE 2010\a  aaInfor"/>
      <sheetName val="[aCCIDENTES DE 1995 - 1996.xls]"/>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_aCCIDENTES_DE_1995___1996_xl_7"/>
      <sheetName val="//ccefici"/>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SEGUIM Y REPROG MES 1 (2)"/>
      <sheetName val="_aCCIDENTES_DE_1995___1996_xl_2"/>
      <sheetName val="precios-básicos2002"/>
      <sheetName val="APUs"/>
      <sheetName val="Hoja1 (2)"/>
      <sheetName val="Hoja1 (3)"/>
      <sheetName val="#REF"/>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3"/>
      <sheetName val="CANT OBRA"/>
      <sheetName val="_aCCIDENTES_DE_1995___1996_xl_4"/>
      <sheetName val="_aCCIDENTES_DE_1995___1996_xl_5"/>
      <sheetName val="_aCCIDENTES_DE_1995___1996_xl_6"/>
      <sheetName val="_aCCIDENTES_DE_1995___1996_xl_8"/>
      <sheetName val="_aCCIDENTES_DE_1995___1996_xl_9"/>
      <sheetName val="_aCCIDENTES_DE_1995___1996_x_10"/>
      <sheetName val="_aCCIDENTES_DE_1995___1996_x_11"/>
      <sheetName val="_aCCIDENTES_DE_1995___1996_x_18"/>
      <sheetName val="_aCCIDENTES_DE_1995___1996_x_17"/>
      <sheetName val="_aCCIDENTES_DE_1995___1996_x_16"/>
      <sheetName val="_aCCIDENTES_DE_1995___1996_x_14"/>
      <sheetName val="_aCCIDENTES_DE_1995___1996_x_12"/>
      <sheetName val="_aCCIDENTES_DE_1995___1996_x_13"/>
      <sheetName val="_aCCIDENTES_DE_1995___1996_x_15"/>
      <sheetName val="\Users\ANDRES FELIPE MUÑOZ\Down"/>
      <sheetName val="EQUIPOS"/>
      <sheetName val="MANO DE OBRA"/>
      <sheetName val="TRANSPORTE"/>
      <sheetName val="//d.docs.live.net/a  aaInformac"/>
      <sheetName val="LISTADO "/>
      <sheetName val="M.O."/>
      <sheetName val="Hoja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refreshError="1"/>
      <sheetData sheetId="256" refreshError="1"/>
      <sheetData sheetId="257" refreshError="1"/>
      <sheetData sheetId="258" refreshError="1"/>
      <sheetData sheetId="259" refreshError="1"/>
      <sheetData sheetId="260" refreshError="1"/>
      <sheetData sheetId="261"/>
      <sheetData sheetId="262"/>
      <sheetData sheetId="263"/>
      <sheetData sheetId="264"/>
      <sheetData sheetId="265"/>
      <sheetData sheetId="266"/>
      <sheetData sheetId="267"/>
      <sheetData sheetId="268"/>
      <sheetData sheetId="269"/>
      <sheetData sheetId="270" refreshError="1"/>
      <sheetData sheetId="271" refreshError="1"/>
      <sheetData sheetId="272"/>
      <sheetData sheetId="273" refreshError="1"/>
      <sheetData sheetId="274"/>
      <sheetData sheetId="275" refreshError="1"/>
      <sheetData sheetId="276" refreshError="1"/>
      <sheetData sheetId="277" refreshError="1"/>
      <sheetData sheetId="278" refreshError="1"/>
      <sheetData sheetId="279" refreshError="1"/>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sheetData sheetId="321"/>
      <sheetData sheetId="322"/>
      <sheetData sheetId="323"/>
      <sheetData sheetId="324"/>
      <sheetData sheetId="325"/>
      <sheetData sheetId="326"/>
      <sheetData sheetId="327"/>
      <sheetData sheetId="328"/>
      <sheetData sheetId="329"/>
      <sheetData sheetId="330"/>
      <sheetData sheetId="331"/>
      <sheetData sheetId="332" refreshError="1"/>
      <sheetData sheetId="333" refreshError="1"/>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Planeación"/>
      <sheetName val="Presupuesto ICCU"/>
      <sheetName val="Memorias"/>
      <sheetName val="Cronograma de Obra"/>
      <sheetName val="LOCALIZACION"/>
      <sheetName val="Memorias (adicional 65m)"/>
      <sheetName val="precios"/>
      <sheetName val="Hoja1"/>
    </sheetNames>
    <sheetDataSet>
      <sheetData sheetId="0"/>
      <sheetData sheetId="1"/>
      <sheetData sheetId="2"/>
      <sheetData sheetId="3"/>
      <sheetData sheetId="4"/>
      <sheetData sheetId="5"/>
      <sheetData sheetId="6"/>
      <sheetData sheetId="7"/>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Materiales"/>
      <sheetName val="Cuadrillas"/>
      <sheetName val="Concretos y morteros"/>
      <sheetName val="Equipo"/>
      <sheetName val="Datos iniciales "/>
      <sheetName val="Transporte"/>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Acc%20Ago-Sep.xl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Anexo No. 5"/>
      <sheetName val="Datos"/>
      <sheetName val="Puntajes"/>
      <sheetName val="5094-2003"/>
      <sheetName val="FINANCIERA"/>
      <sheetName val="PREACTA"/>
      <sheetName val="ESTADO VÍA-CRIT.TECNIC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FLUJOS"/>
      <sheetName val="PRESUPUESTO"/>
      <sheetName val="MANO"/>
      <sheetName val="EQUIPO"/>
      <sheetName val="MATERIAL"/>
      <sheetName val="TRANSPORTE"/>
      <sheetName val="BASE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Equipo"/>
      <sheetName val="materiales"/>
      <sheetName val="otros"/>
      <sheetName val="Formulas"/>
      <sheetName val="FIBRA ÓPTICA"/>
      <sheetName val="TARIFAS"/>
      <sheetName val="Personalizar"/>
      <sheetName val="INDICE"/>
      <sheetName val="DISTANCIA"/>
      <sheetName val="PERSONAL"/>
      <sheetName val="ELECTRICO"/>
      <sheetName val="Vuelta"/>
      <sheetName val="2103mar%20.xls"/>
      <sheetName val="Hoja1"/>
      <sheetName val="Precio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días habiles 2015"/>
      <sheetName val="INS"/>
      <sheetName val="Ppto"/>
      <sheetName val="Plan auditoría"/>
      <sheetName val="Análisis de precios"/>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BASE"/>
      <sheetName val="1_Preliminares"/>
      <sheetName val="M.Obra"/>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refreshError="1"/>
      <sheetData sheetId="229" refreshError="1"/>
      <sheetData sheetId="230" refreshError="1"/>
      <sheetData sheetId="231" refreshError="1"/>
      <sheetData sheetId="232" refreshError="1"/>
      <sheetData sheetId="233" refreshError="1"/>
      <sheetData sheetId="234"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Insum"/>
      <sheetName val="PRECIOS"/>
      <sheetName val="PREACTA 6"/>
      <sheetName val="TABLA 2008"/>
      <sheetName val="Excavación Mat. Común Estacione"/>
      <sheetName val="Demolición Pavimento"/>
      <sheetName val="SUB APU"/>
      <sheetName val="TRANSPORTE"/>
      <sheetName val="PUNITARIOS%20PARA%20241201%202S"/>
      <sheetName val="RELACION MES"/>
      <sheetName val="Equipo"/>
      <sheetName val="ESTADO VÍA-CRIT.TECNICO"/>
      <sheetName val="PRESUPUESTO"/>
      <sheetName val="GCB2000"/>
      <sheetName val="Listas"/>
      <sheetName val="A. P. 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LASIFICACION"/>
      <sheetName val="OCTUBRE"/>
      <sheetName val="LISTA DE PRECIOS"/>
      <sheetName val="062"/>
      <sheetName val="Listado"/>
      <sheetName val="Presup_Cancha"/>
      <sheetName val="A.P.U"/>
      <sheetName val="Bajadas"/>
      <sheetName val="CRA.MODI"/>
      <sheetName val="FORMULA"/>
      <sheetName val="K16+000 AL K18+500"/>
      <sheetName val="K23+200 AL K24+700"/>
      <sheetName val="k18+500 AL K23+050"/>
      <sheetName val="Presupuesto PUENTE"/>
      <sheetName val="VOLUMENES (4)"/>
      <sheetName val="VOLUMENES (4SA)"/>
      <sheetName val="c2.5y2.6"/>
      <sheetName val="5. ELECTRICO"/>
      <sheetName val="NARIÑO"/>
      <sheetName val="c2_5y2_6"/>
      <sheetName val="c2_5y2_62"/>
      <sheetName val="c2_5y2_61"/>
      <sheetName val="c2_5y2_63"/>
      <sheetName val="c2_5y2_65"/>
      <sheetName val="c2_5y2_64"/>
      <sheetName val="c2_5y2_66"/>
      <sheetName val="c2_5y2_67"/>
      <sheetName val="c2_5y2_68"/>
      <sheetName val="c2_5y2_69"/>
      <sheetName val="PR_110"/>
      <sheetName val="PUNITARIOS_PARA_241201_2S10"/>
      <sheetName val="ESTADO_RED_TEC10"/>
      <sheetName val="PREACTA_1010"/>
      <sheetName val="PREACTA_910"/>
      <sheetName val="c2_5y2_610"/>
      <sheetName val=" Liquidacion de Obra por Tramos"/>
      <sheetName val="REC-COD,"/>
      <sheetName val="Lp"/>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refreshError="1"/>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O85"/>
  <sheetViews>
    <sheetView showGridLines="0" view="pageBreakPreview" topLeftCell="E12" zoomScale="85" zoomScaleNormal="55" zoomScaleSheetLayoutView="85" zoomScalePageLayoutView="70" workbookViewId="0">
      <pane ySplit="2" topLeftCell="A14" activePane="bottomLeft" state="frozen"/>
      <selection activeCell="G12" sqref="G12"/>
      <selection pane="bottomLeft" activeCell="O28" sqref="O28"/>
    </sheetView>
  </sheetViews>
  <sheetFormatPr baseColWidth="10" defaultColWidth="11.42578125" defaultRowHeight="18.75" x14ac:dyDescent="0.3"/>
  <cols>
    <col min="1" max="2" width="4.42578125" style="1" customWidth="1"/>
    <col min="3" max="3" width="14.7109375" style="1" customWidth="1"/>
    <col min="4" max="4" width="14.28515625" style="1" customWidth="1"/>
    <col min="5" max="5" width="21.28515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4" width="26.28515625" style="250" customWidth="1"/>
    <col min="15" max="15" width="23.140625" style="250" customWidth="1"/>
    <col min="16" max="16384" width="11.42578125" style="1"/>
  </cols>
  <sheetData>
    <row r="1" spans="1:15" ht="19.5" thickBot="1" x14ac:dyDescent="0.35">
      <c r="A1" s="5"/>
      <c r="B1" s="146"/>
      <c r="C1" s="147"/>
      <c r="D1" s="146"/>
      <c r="E1" s="147"/>
      <c r="F1" s="5"/>
      <c r="G1" s="5"/>
      <c r="H1" s="5"/>
      <c r="I1" s="5"/>
      <c r="J1" s="5"/>
      <c r="K1" s="5"/>
      <c r="L1" s="5"/>
      <c r="M1" s="5"/>
    </row>
    <row r="2" spans="1:15" ht="19.5" thickTop="1" x14ac:dyDescent="0.3">
      <c r="A2" s="5"/>
      <c r="B2" s="266"/>
      <c r="C2" s="267"/>
      <c r="D2" s="267"/>
      <c r="E2" s="267"/>
      <c r="F2" s="267"/>
      <c r="G2" s="267"/>
      <c r="H2" s="267"/>
      <c r="I2" s="267"/>
      <c r="J2" s="267"/>
      <c r="K2" s="267"/>
      <c r="L2" s="268"/>
      <c r="M2" s="5"/>
    </row>
    <row r="3" spans="1:15" ht="30.75" customHeight="1" x14ac:dyDescent="0.3">
      <c r="A3" s="5"/>
      <c r="B3" s="7"/>
      <c r="C3" s="263" t="s">
        <v>0</v>
      </c>
      <c r="D3" s="264"/>
      <c r="E3" s="264"/>
      <c r="F3" s="265"/>
      <c r="G3" s="5"/>
      <c r="H3" s="5"/>
      <c r="I3" s="5"/>
      <c r="J3" s="5"/>
      <c r="K3" s="5"/>
      <c r="L3" s="8"/>
      <c r="M3" s="5"/>
    </row>
    <row r="4" spans="1:15" x14ac:dyDescent="0.3">
      <c r="A4" s="5"/>
      <c r="B4" s="7"/>
      <c r="C4" s="160" t="s">
        <v>1</v>
      </c>
      <c r="D4" s="169" t="s">
        <v>2</v>
      </c>
      <c r="E4" s="160" t="s">
        <v>3</v>
      </c>
      <c r="F4" s="169">
        <v>2</v>
      </c>
      <c r="G4" s="5"/>
      <c r="H4" s="5"/>
      <c r="I4" s="5"/>
      <c r="J4" s="5"/>
      <c r="K4" s="5"/>
      <c r="L4" s="8"/>
      <c r="M4" s="5"/>
    </row>
    <row r="5" spans="1:15" ht="19.5" thickBot="1" x14ac:dyDescent="0.35">
      <c r="A5" s="5"/>
      <c r="B5" s="7"/>
      <c r="C5" s="146"/>
      <c r="D5" s="147"/>
      <c r="E5" s="146"/>
      <c r="F5" s="147"/>
      <c r="G5" s="5"/>
      <c r="H5" s="5"/>
      <c r="I5" s="5"/>
      <c r="J5" s="5"/>
      <c r="K5" s="5"/>
      <c r="L5" s="8"/>
      <c r="M5" s="5"/>
    </row>
    <row r="6" spans="1:15" ht="31.5" customHeight="1" thickTop="1" x14ac:dyDescent="0.3">
      <c r="A6" s="5"/>
      <c r="B6" s="7"/>
      <c r="C6" s="260" t="s">
        <v>4</v>
      </c>
      <c r="D6" s="261"/>
      <c r="E6" s="261"/>
      <c r="F6" s="261"/>
      <c r="G6" s="261"/>
      <c r="H6" s="261"/>
      <c r="I6" s="261"/>
      <c r="J6" s="261"/>
      <c r="K6" s="262"/>
      <c r="L6" s="8"/>
      <c r="M6" s="5"/>
    </row>
    <row r="7" spans="1:15" x14ac:dyDescent="0.3">
      <c r="A7" s="5"/>
      <c r="B7" s="167"/>
      <c r="C7" s="269" t="s">
        <v>5</v>
      </c>
      <c r="D7" s="269"/>
      <c r="E7" s="269"/>
      <c r="F7" s="269"/>
      <c r="G7" s="269"/>
      <c r="H7" s="269"/>
      <c r="I7" s="269"/>
      <c r="J7" s="269"/>
      <c r="K7" s="270"/>
      <c r="L7" s="8"/>
      <c r="M7" s="5"/>
    </row>
    <row r="8" spans="1:15" s="126" customFormat="1" x14ac:dyDescent="0.3">
      <c r="A8" s="124"/>
      <c r="B8" s="168"/>
      <c r="C8" s="280" t="s">
        <v>6</v>
      </c>
      <c r="D8" s="281"/>
      <c r="E8" s="281"/>
      <c r="F8" s="281"/>
      <c r="G8" s="281"/>
      <c r="H8" s="281"/>
      <c r="I8" s="281"/>
      <c r="J8" s="281"/>
      <c r="K8" s="282"/>
      <c r="L8" s="127"/>
      <c r="M8" s="124"/>
      <c r="N8" s="251"/>
      <c r="O8" s="251"/>
    </row>
    <row r="9" spans="1:15" x14ac:dyDescent="0.3">
      <c r="A9" s="5"/>
      <c r="B9" s="167"/>
      <c r="C9" s="280"/>
      <c r="D9" s="281"/>
      <c r="E9" s="281"/>
      <c r="F9" s="281"/>
      <c r="G9" s="281"/>
      <c r="H9" s="281"/>
      <c r="I9" s="281"/>
      <c r="J9" s="281"/>
      <c r="K9" s="282"/>
      <c r="L9" s="8"/>
      <c r="M9" s="5"/>
    </row>
    <row r="10" spans="1:15" ht="34.5" customHeight="1" x14ac:dyDescent="0.3">
      <c r="A10" s="5"/>
      <c r="B10" s="167"/>
      <c r="C10" s="283" t="s">
        <v>7</v>
      </c>
      <c r="D10" s="284"/>
      <c r="E10" s="284"/>
      <c r="F10" s="284"/>
      <c r="G10" s="284"/>
      <c r="H10" s="284"/>
      <c r="I10" s="284"/>
      <c r="J10" s="284"/>
      <c r="K10" s="285"/>
      <c r="L10" s="8"/>
      <c r="M10" s="5"/>
    </row>
    <row r="11" spans="1:15" ht="30" customHeight="1" thickBot="1" x14ac:dyDescent="0.35">
      <c r="A11" s="5"/>
      <c r="B11" s="7"/>
      <c r="C11" s="286"/>
      <c r="D11" s="287"/>
      <c r="E11" s="287"/>
      <c r="F11" s="287"/>
      <c r="G11" s="287"/>
      <c r="H11" s="287"/>
      <c r="I11" s="287"/>
      <c r="J11" s="287"/>
      <c r="K11" s="288"/>
      <c r="L11" s="8"/>
      <c r="M11" s="5"/>
    </row>
    <row r="12" spans="1:15" s="183" customFormat="1" ht="30" customHeight="1" x14ac:dyDescent="0.25">
      <c r="B12" s="184"/>
      <c r="C12" s="277" t="s">
        <v>8</v>
      </c>
      <c r="D12" s="271" t="s">
        <v>9</v>
      </c>
      <c r="E12" s="279" t="s">
        <v>10</v>
      </c>
      <c r="F12" s="279"/>
      <c r="G12" s="277" t="s">
        <v>11</v>
      </c>
      <c r="H12" s="271" t="s">
        <v>12</v>
      </c>
      <c r="I12" s="271" t="s">
        <v>13</v>
      </c>
      <c r="J12" s="273" t="s">
        <v>14</v>
      </c>
      <c r="K12" s="275" t="s">
        <v>15</v>
      </c>
      <c r="L12" s="185"/>
      <c r="N12" s="252"/>
      <c r="O12" s="252"/>
    </row>
    <row r="13" spans="1:15" s="183" customFormat="1" ht="30" customHeight="1" x14ac:dyDescent="0.25">
      <c r="B13" s="184"/>
      <c r="C13" s="278"/>
      <c r="D13" s="272"/>
      <c r="E13" s="186" t="s">
        <v>16</v>
      </c>
      <c r="F13" s="186" t="s">
        <v>17</v>
      </c>
      <c r="G13" s="278"/>
      <c r="H13" s="272"/>
      <c r="I13" s="272"/>
      <c r="J13" s="274"/>
      <c r="K13" s="276"/>
      <c r="L13" s="185"/>
      <c r="N13" s="252"/>
      <c r="O13" s="252"/>
    </row>
    <row r="14" spans="1:15" s="183" customFormat="1" ht="30" customHeight="1" x14ac:dyDescent="0.25">
      <c r="B14" s="184"/>
      <c r="C14" s="187"/>
      <c r="D14" s="188"/>
      <c r="E14" s="188"/>
      <c r="F14" s="188"/>
      <c r="G14" s="188" t="s">
        <v>18</v>
      </c>
      <c r="H14" s="188"/>
      <c r="I14" s="188"/>
      <c r="J14" s="188"/>
      <c r="K14" s="189"/>
      <c r="L14" s="185"/>
      <c r="N14" s="252"/>
      <c r="O14" s="252"/>
    </row>
    <row r="15" spans="1:15" s="183" customFormat="1" ht="30" customHeight="1" x14ac:dyDescent="0.25">
      <c r="B15" s="184"/>
      <c r="C15" s="190">
        <v>1</v>
      </c>
      <c r="D15" s="191" t="s">
        <v>19</v>
      </c>
      <c r="E15" s="192" t="s">
        <v>20</v>
      </c>
      <c r="F15" s="192"/>
      <c r="G15" s="193" t="s">
        <v>21</v>
      </c>
      <c r="H15" s="194" t="s">
        <v>22</v>
      </c>
      <c r="I15" s="195">
        <f>1215.75-1.9</f>
        <v>1213.8499999999999</v>
      </c>
      <c r="J15" s="196">
        <v>1245</v>
      </c>
      <c r="K15" s="197">
        <f>+ROUND(I15*J15,0)</f>
        <v>1511243</v>
      </c>
      <c r="L15" s="185"/>
      <c r="N15" s="252"/>
      <c r="O15" s="257">
        <f>ROUND(J15,0)</f>
        <v>1245</v>
      </c>
    </row>
    <row r="16" spans="1:15" s="183" customFormat="1" ht="30" customHeight="1" x14ac:dyDescent="0.25">
      <c r="B16" s="184"/>
      <c r="C16" s="190">
        <v>2</v>
      </c>
      <c r="D16" s="198" t="s">
        <v>23</v>
      </c>
      <c r="E16" s="192" t="s">
        <v>20</v>
      </c>
      <c r="F16" s="192"/>
      <c r="G16" s="193" t="s">
        <v>24</v>
      </c>
      <c r="H16" s="198" t="s">
        <v>25</v>
      </c>
      <c r="I16" s="195">
        <v>182.36</v>
      </c>
      <c r="J16" s="196">
        <v>97548</v>
      </c>
      <c r="K16" s="197">
        <f t="shared" ref="K16:K21" si="0">+ROUND(I16*J16,0)</f>
        <v>17788853</v>
      </c>
      <c r="L16" s="185"/>
      <c r="N16" s="252"/>
      <c r="O16" s="257">
        <f t="shared" ref="O16:O21" si="1">ROUND(J16,0)</f>
        <v>97548</v>
      </c>
    </row>
    <row r="17" spans="2:15" s="183" customFormat="1" ht="30" customHeight="1" x14ac:dyDescent="0.25">
      <c r="B17" s="184"/>
      <c r="C17" s="190">
        <v>3</v>
      </c>
      <c r="D17" s="199" t="s">
        <v>26</v>
      </c>
      <c r="E17" s="192" t="s">
        <v>20</v>
      </c>
      <c r="F17" s="192"/>
      <c r="G17" s="193" t="s">
        <v>27</v>
      </c>
      <c r="H17" s="200" t="s">
        <v>25</v>
      </c>
      <c r="I17" s="201">
        <v>20.07</v>
      </c>
      <c r="J17" s="196">
        <v>64284</v>
      </c>
      <c r="K17" s="197">
        <f t="shared" si="0"/>
        <v>1290180</v>
      </c>
      <c r="L17" s="185"/>
      <c r="N17" s="252"/>
      <c r="O17" s="257">
        <f t="shared" si="1"/>
        <v>64284</v>
      </c>
    </row>
    <row r="18" spans="2:15" s="183" customFormat="1" ht="30" customHeight="1" x14ac:dyDescent="0.25">
      <c r="B18" s="184"/>
      <c r="C18" s="190">
        <v>4</v>
      </c>
      <c r="D18" s="198" t="s">
        <v>28</v>
      </c>
      <c r="E18" s="192" t="s">
        <v>20</v>
      </c>
      <c r="F18" s="192"/>
      <c r="G18" s="193" t="s">
        <v>29</v>
      </c>
      <c r="H18" s="200" t="s">
        <v>25</v>
      </c>
      <c r="I18" s="201">
        <v>74.809999999999988</v>
      </c>
      <c r="J18" s="196">
        <v>823189</v>
      </c>
      <c r="K18" s="197">
        <f t="shared" si="0"/>
        <v>61582769</v>
      </c>
      <c r="L18" s="185"/>
      <c r="N18" s="252"/>
      <c r="O18" s="257">
        <f t="shared" si="1"/>
        <v>823189</v>
      </c>
    </row>
    <row r="19" spans="2:15" s="183" customFormat="1" ht="30" customHeight="1" x14ac:dyDescent="0.25">
      <c r="B19" s="184"/>
      <c r="C19" s="190">
        <v>5</v>
      </c>
      <c r="D19" s="198" t="s">
        <v>30</v>
      </c>
      <c r="E19" s="192" t="s">
        <v>20</v>
      </c>
      <c r="F19" s="192"/>
      <c r="G19" s="202" t="s">
        <v>31</v>
      </c>
      <c r="H19" s="200" t="s">
        <v>25</v>
      </c>
      <c r="I19" s="203">
        <v>68.400000000000006</v>
      </c>
      <c r="J19" s="196">
        <v>543409</v>
      </c>
      <c r="K19" s="197">
        <f t="shared" si="0"/>
        <v>37169176</v>
      </c>
      <c r="L19" s="185"/>
      <c r="N19" s="252"/>
      <c r="O19" s="257">
        <f t="shared" si="1"/>
        <v>543409</v>
      </c>
    </row>
    <row r="20" spans="2:15" s="183" customFormat="1" ht="30" customHeight="1" x14ac:dyDescent="0.25">
      <c r="B20" s="184"/>
      <c r="C20" s="190">
        <v>6</v>
      </c>
      <c r="D20" s="191" t="s">
        <v>32</v>
      </c>
      <c r="E20" s="192" t="s">
        <v>20</v>
      </c>
      <c r="F20" s="192"/>
      <c r="G20" s="202" t="s">
        <v>33</v>
      </c>
      <c r="H20" s="200" t="s">
        <v>25</v>
      </c>
      <c r="I20" s="203">
        <v>45.23</v>
      </c>
      <c r="J20" s="196">
        <v>673572</v>
      </c>
      <c r="K20" s="197">
        <f t="shared" si="0"/>
        <v>30465662</v>
      </c>
      <c r="L20" s="185"/>
      <c r="N20" s="252"/>
      <c r="O20" s="257">
        <f t="shared" si="1"/>
        <v>673572</v>
      </c>
    </row>
    <row r="21" spans="2:15" s="183" customFormat="1" ht="30" customHeight="1" x14ac:dyDescent="0.25">
      <c r="B21" s="184"/>
      <c r="C21" s="190">
        <v>7</v>
      </c>
      <c r="D21" s="204" t="s">
        <v>34</v>
      </c>
      <c r="E21" s="192" t="s">
        <v>20</v>
      </c>
      <c r="F21" s="192"/>
      <c r="G21" s="202" t="s">
        <v>35</v>
      </c>
      <c r="H21" s="200" t="s">
        <v>36</v>
      </c>
      <c r="I21" s="203">
        <v>7057.43</v>
      </c>
      <c r="J21" s="196">
        <v>10885</v>
      </c>
      <c r="K21" s="197">
        <f t="shared" si="0"/>
        <v>76820126</v>
      </c>
      <c r="L21" s="185"/>
      <c r="N21" s="252"/>
      <c r="O21" s="257">
        <f t="shared" si="1"/>
        <v>10885</v>
      </c>
    </row>
    <row r="22" spans="2:15" s="183" customFormat="1" ht="30" customHeight="1" x14ac:dyDescent="0.25">
      <c r="B22" s="184"/>
      <c r="C22" s="205"/>
      <c r="D22" s="192"/>
      <c r="E22" s="192"/>
      <c r="F22" s="192"/>
      <c r="G22" s="206"/>
      <c r="H22" s="192"/>
      <c r="I22" s="207"/>
      <c r="J22" s="208"/>
      <c r="K22" s="209">
        <f>+SUM(K15:K21)</f>
        <v>226628009</v>
      </c>
      <c r="L22" s="185"/>
      <c r="N22" s="252"/>
      <c r="O22" s="252"/>
    </row>
    <row r="23" spans="2:15" s="183" customFormat="1" ht="30" customHeight="1" x14ac:dyDescent="0.25">
      <c r="B23" s="184"/>
      <c r="C23" s="210"/>
      <c r="D23" s="210"/>
      <c r="E23" s="210"/>
      <c r="F23" s="210"/>
      <c r="G23" s="210"/>
      <c r="H23" s="210"/>
      <c r="I23" s="211" t="s">
        <v>37</v>
      </c>
      <c r="J23" s="259" t="s">
        <v>38</v>
      </c>
      <c r="K23" s="209">
        <f>+K22-9</f>
        <v>226628000</v>
      </c>
      <c r="L23" s="185"/>
      <c r="N23" s="252">
        <v>226628000</v>
      </c>
      <c r="O23" s="258">
        <f>N23-K23</f>
        <v>0</v>
      </c>
    </row>
    <row r="24" spans="2:15" s="183" customFormat="1" ht="30" customHeight="1" x14ac:dyDescent="0.25">
      <c r="B24" s="184"/>
      <c r="C24" s="212"/>
      <c r="D24" s="213"/>
      <c r="E24" s="213"/>
      <c r="F24" s="213"/>
      <c r="G24" s="213" t="s">
        <v>39</v>
      </c>
      <c r="H24" s="213"/>
      <c r="I24" s="213"/>
      <c r="J24" s="213"/>
      <c r="K24" s="214"/>
      <c r="L24" s="185"/>
      <c r="N24" s="252"/>
      <c r="O24" s="252">
        <f>O23/J15</f>
        <v>0</v>
      </c>
    </row>
    <row r="25" spans="2:15" s="183" customFormat="1" ht="30" customHeight="1" x14ac:dyDescent="0.25">
      <c r="B25" s="184"/>
      <c r="C25" s="190">
        <v>8</v>
      </c>
      <c r="D25" s="191" t="s">
        <v>19</v>
      </c>
      <c r="E25" s="192" t="s">
        <v>20</v>
      </c>
      <c r="F25" s="192"/>
      <c r="G25" s="193" t="s">
        <v>21</v>
      </c>
      <c r="H25" s="194" t="s">
        <v>22</v>
      </c>
      <c r="I25" s="195">
        <f>1215.75-1.9</f>
        <v>1213.8499999999999</v>
      </c>
      <c r="J25" s="196">
        <v>1245</v>
      </c>
      <c r="K25" s="197">
        <f>+ROUND(I25*J25,0)</f>
        <v>1511243</v>
      </c>
      <c r="L25" s="185"/>
      <c r="N25" s="252"/>
      <c r="O25" s="253"/>
    </row>
    <row r="26" spans="2:15" s="183" customFormat="1" ht="30" customHeight="1" x14ac:dyDescent="0.25">
      <c r="B26" s="184"/>
      <c r="C26" s="190">
        <v>9</v>
      </c>
      <c r="D26" s="198" t="s">
        <v>23</v>
      </c>
      <c r="E26" s="192" t="s">
        <v>20</v>
      </c>
      <c r="F26" s="192"/>
      <c r="G26" s="193" t="s">
        <v>24</v>
      </c>
      <c r="H26" s="198" t="s">
        <v>25</v>
      </c>
      <c r="I26" s="195">
        <v>182.36</v>
      </c>
      <c r="J26" s="196">
        <v>97548</v>
      </c>
      <c r="K26" s="197">
        <f t="shared" ref="K26:K29" si="2">+ROUND(I26*J26,0)</f>
        <v>17788853</v>
      </c>
      <c r="L26" s="185"/>
      <c r="N26" s="252"/>
      <c r="O26" s="253"/>
    </row>
    <row r="27" spans="2:15" s="183" customFormat="1" ht="30" customHeight="1" x14ac:dyDescent="0.25">
      <c r="B27" s="184"/>
      <c r="C27" s="190">
        <v>10</v>
      </c>
      <c r="D27" s="199" t="s">
        <v>26</v>
      </c>
      <c r="E27" s="192" t="s">
        <v>20</v>
      </c>
      <c r="F27" s="192"/>
      <c r="G27" s="193" t="s">
        <v>27</v>
      </c>
      <c r="H27" s="200" t="s">
        <v>25</v>
      </c>
      <c r="I27" s="201">
        <v>20.07</v>
      </c>
      <c r="J27" s="196">
        <v>64284</v>
      </c>
      <c r="K27" s="197">
        <f t="shared" si="2"/>
        <v>1290180</v>
      </c>
      <c r="L27" s="185"/>
      <c r="N27" s="252"/>
      <c r="O27" s="253"/>
    </row>
    <row r="28" spans="2:15" s="183" customFormat="1" ht="30" customHeight="1" x14ac:dyDescent="0.25">
      <c r="B28" s="184"/>
      <c r="C28" s="190">
        <v>11</v>
      </c>
      <c r="D28" s="198" t="s">
        <v>28</v>
      </c>
      <c r="E28" s="192" t="s">
        <v>20</v>
      </c>
      <c r="F28" s="192"/>
      <c r="G28" s="193" t="s">
        <v>29</v>
      </c>
      <c r="H28" s="200" t="s">
        <v>25</v>
      </c>
      <c r="I28" s="201">
        <v>74.809999999999988</v>
      </c>
      <c r="J28" s="196">
        <v>823189</v>
      </c>
      <c r="K28" s="197">
        <f t="shared" si="2"/>
        <v>61582769</v>
      </c>
      <c r="L28" s="185"/>
      <c r="N28" s="252"/>
      <c r="O28" s="253"/>
    </row>
    <row r="29" spans="2:15" s="183" customFormat="1" ht="30" customHeight="1" x14ac:dyDescent="0.25">
      <c r="B29" s="184"/>
      <c r="C29" s="190">
        <v>12</v>
      </c>
      <c r="D29" s="198" t="s">
        <v>30</v>
      </c>
      <c r="E29" s="192" t="s">
        <v>20</v>
      </c>
      <c r="F29" s="192"/>
      <c r="G29" s="202" t="s">
        <v>31</v>
      </c>
      <c r="H29" s="200" t="s">
        <v>25</v>
      </c>
      <c r="I29" s="203">
        <v>68.400000000000006</v>
      </c>
      <c r="J29" s="196">
        <v>543409</v>
      </c>
      <c r="K29" s="197">
        <f t="shared" si="2"/>
        <v>37169176</v>
      </c>
      <c r="L29" s="185"/>
      <c r="N29" s="252"/>
      <c r="O29" s="253"/>
    </row>
    <row r="30" spans="2:15" s="183" customFormat="1" ht="30" customHeight="1" x14ac:dyDescent="0.25">
      <c r="B30" s="184"/>
      <c r="C30" s="190">
        <v>13</v>
      </c>
      <c r="D30" s="191" t="s">
        <v>32</v>
      </c>
      <c r="E30" s="192" t="s">
        <v>20</v>
      </c>
      <c r="F30" s="192"/>
      <c r="G30" s="202" t="s">
        <v>33</v>
      </c>
      <c r="H30" s="200" t="s">
        <v>25</v>
      </c>
      <c r="I30" s="203">
        <v>45.23</v>
      </c>
      <c r="J30" s="196">
        <v>673572</v>
      </c>
      <c r="K30" s="197">
        <f>+ROUND(I30*J30,0)</f>
        <v>30465662</v>
      </c>
      <c r="L30" s="185"/>
      <c r="N30" s="252"/>
      <c r="O30" s="253"/>
    </row>
    <row r="31" spans="2:15" s="183" customFormat="1" ht="30" customHeight="1" x14ac:dyDescent="0.25">
      <c r="B31" s="184"/>
      <c r="C31" s="190">
        <v>14</v>
      </c>
      <c r="D31" s="204" t="s">
        <v>34</v>
      </c>
      <c r="E31" s="192" t="s">
        <v>20</v>
      </c>
      <c r="F31" s="192"/>
      <c r="G31" s="202" t="s">
        <v>35</v>
      </c>
      <c r="H31" s="200" t="s">
        <v>36</v>
      </c>
      <c r="I31" s="203">
        <v>7057.43</v>
      </c>
      <c r="J31" s="196">
        <v>10885</v>
      </c>
      <c r="K31" s="197">
        <f>+ROUND(I31*J31,0)</f>
        <v>76820126</v>
      </c>
      <c r="L31" s="185"/>
      <c r="N31" s="252"/>
      <c r="O31" s="253"/>
    </row>
    <row r="32" spans="2:15" s="183" customFormat="1" ht="30" customHeight="1" x14ac:dyDescent="0.25">
      <c r="B32" s="184"/>
      <c r="C32" s="205"/>
      <c r="D32" s="192"/>
      <c r="E32" s="192"/>
      <c r="F32" s="192"/>
      <c r="G32" s="206"/>
      <c r="H32" s="192"/>
      <c r="I32" s="207"/>
      <c r="J32" s="208"/>
      <c r="K32" s="215">
        <f>+SUM(K25:K31)</f>
        <v>226628009</v>
      </c>
      <c r="L32" s="185"/>
      <c r="N32" s="252"/>
      <c r="O32" s="252"/>
    </row>
    <row r="33" spans="2:15" s="183" customFormat="1" ht="30" customHeight="1" x14ac:dyDescent="0.25">
      <c r="B33" s="184"/>
      <c r="C33" s="210"/>
      <c r="D33" s="210"/>
      <c r="E33" s="210"/>
      <c r="F33" s="210"/>
      <c r="G33" s="210"/>
      <c r="H33" s="210"/>
      <c r="I33" s="211" t="s">
        <v>37</v>
      </c>
      <c r="J33" s="259" t="s">
        <v>38</v>
      </c>
      <c r="K33" s="209">
        <f>+K32-9</f>
        <v>226628000</v>
      </c>
      <c r="L33" s="185"/>
      <c r="N33" s="252"/>
      <c r="O33" s="252"/>
    </row>
    <row r="34" spans="2:15" s="183" customFormat="1" ht="30" customHeight="1" x14ac:dyDescent="0.25">
      <c r="B34" s="184"/>
      <c r="C34" s="212"/>
      <c r="D34" s="213"/>
      <c r="E34" s="213"/>
      <c r="F34" s="213"/>
      <c r="G34" s="213" t="s">
        <v>40</v>
      </c>
      <c r="H34" s="213"/>
      <c r="I34" s="213"/>
      <c r="J34" s="213"/>
      <c r="K34" s="214"/>
      <c r="L34" s="185"/>
      <c r="N34" s="252"/>
      <c r="O34" s="252"/>
    </row>
    <row r="35" spans="2:15" s="183" customFormat="1" ht="30" customHeight="1" x14ac:dyDescent="0.25">
      <c r="B35" s="184"/>
      <c r="C35" s="190">
        <v>15</v>
      </c>
      <c r="D35" s="192" t="s">
        <v>41</v>
      </c>
      <c r="E35" s="192" t="s">
        <v>20</v>
      </c>
      <c r="F35" s="192"/>
      <c r="G35" s="193" t="s">
        <v>21</v>
      </c>
      <c r="H35" s="194" t="s">
        <v>22</v>
      </c>
      <c r="I35" s="195">
        <f>1215.75-1.9</f>
        <v>1213.8499999999999</v>
      </c>
      <c r="J35" s="196">
        <v>1245</v>
      </c>
      <c r="K35" s="197">
        <f>+ROUND(I35*J35,0)</f>
        <v>1511243</v>
      </c>
      <c r="L35" s="185"/>
      <c r="N35" s="252"/>
      <c r="O35" s="252"/>
    </row>
    <row r="36" spans="2:15" s="183" customFormat="1" ht="30" customHeight="1" x14ac:dyDescent="0.25">
      <c r="B36" s="184"/>
      <c r="C36" s="190">
        <v>16</v>
      </c>
      <c r="D36" s="191" t="s">
        <v>19</v>
      </c>
      <c r="E36" s="192" t="s">
        <v>20</v>
      </c>
      <c r="F36" s="192"/>
      <c r="G36" s="193" t="s">
        <v>24</v>
      </c>
      <c r="H36" s="198" t="s">
        <v>25</v>
      </c>
      <c r="I36" s="195">
        <v>182.36</v>
      </c>
      <c r="J36" s="196">
        <v>97548</v>
      </c>
      <c r="K36" s="197">
        <f t="shared" ref="K36:K39" si="3">+ROUND(I36*J36,0)</f>
        <v>17788853</v>
      </c>
      <c r="L36" s="185"/>
      <c r="N36" s="252"/>
      <c r="O36" s="252"/>
    </row>
    <row r="37" spans="2:15" s="183" customFormat="1" ht="30" customHeight="1" x14ac:dyDescent="0.25">
      <c r="B37" s="184"/>
      <c r="C37" s="190">
        <v>17</v>
      </c>
      <c r="D37" s="198" t="s">
        <v>23</v>
      </c>
      <c r="E37" s="192" t="s">
        <v>20</v>
      </c>
      <c r="F37" s="192"/>
      <c r="G37" s="193" t="s">
        <v>27</v>
      </c>
      <c r="H37" s="200" t="s">
        <v>25</v>
      </c>
      <c r="I37" s="201">
        <v>20.07</v>
      </c>
      <c r="J37" s="196">
        <v>64284</v>
      </c>
      <c r="K37" s="197">
        <f t="shared" si="3"/>
        <v>1290180</v>
      </c>
      <c r="L37" s="185"/>
      <c r="N37" s="252"/>
      <c r="O37" s="252"/>
    </row>
    <row r="38" spans="2:15" s="183" customFormat="1" ht="30" customHeight="1" x14ac:dyDescent="0.25">
      <c r="B38" s="184"/>
      <c r="C38" s="190">
        <v>18</v>
      </c>
      <c r="D38" s="198" t="s">
        <v>28</v>
      </c>
      <c r="E38" s="192" t="s">
        <v>20</v>
      </c>
      <c r="F38" s="192"/>
      <c r="G38" s="193" t="s">
        <v>29</v>
      </c>
      <c r="H38" s="200" t="s">
        <v>25</v>
      </c>
      <c r="I38" s="201">
        <v>74.809999999999988</v>
      </c>
      <c r="J38" s="196">
        <v>823189</v>
      </c>
      <c r="K38" s="197">
        <f t="shared" si="3"/>
        <v>61582769</v>
      </c>
      <c r="L38" s="185"/>
      <c r="N38" s="252"/>
      <c r="O38" s="252"/>
    </row>
    <row r="39" spans="2:15" s="183" customFormat="1" ht="30" customHeight="1" x14ac:dyDescent="0.25">
      <c r="B39" s="184"/>
      <c r="C39" s="190">
        <v>19</v>
      </c>
      <c r="D39" s="198" t="s">
        <v>30</v>
      </c>
      <c r="E39" s="192" t="s">
        <v>20</v>
      </c>
      <c r="F39" s="192"/>
      <c r="G39" s="202" t="s">
        <v>31</v>
      </c>
      <c r="H39" s="200" t="s">
        <v>25</v>
      </c>
      <c r="I39" s="203">
        <v>68.400000000000006</v>
      </c>
      <c r="J39" s="196">
        <v>543409</v>
      </c>
      <c r="K39" s="197">
        <f t="shared" si="3"/>
        <v>37169176</v>
      </c>
      <c r="L39" s="185"/>
      <c r="N39" s="252"/>
      <c r="O39" s="252"/>
    </row>
    <row r="40" spans="2:15" s="183" customFormat="1" ht="30" customHeight="1" x14ac:dyDescent="0.25">
      <c r="B40" s="184"/>
      <c r="C40" s="190">
        <v>20</v>
      </c>
      <c r="D40" s="191" t="s">
        <v>32</v>
      </c>
      <c r="E40" s="192" t="s">
        <v>20</v>
      </c>
      <c r="F40" s="192"/>
      <c r="G40" s="202" t="s">
        <v>33</v>
      </c>
      <c r="H40" s="200" t="s">
        <v>25</v>
      </c>
      <c r="I40" s="203">
        <v>45.23</v>
      </c>
      <c r="J40" s="196">
        <v>673572</v>
      </c>
      <c r="K40" s="197">
        <f>+ROUND(I40*J40,0)</f>
        <v>30465662</v>
      </c>
      <c r="L40" s="185"/>
      <c r="N40" s="252"/>
      <c r="O40" s="252"/>
    </row>
    <row r="41" spans="2:15" s="183" customFormat="1" ht="30" customHeight="1" x14ac:dyDescent="0.25">
      <c r="B41" s="184"/>
      <c r="C41" s="190">
        <v>21</v>
      </c>
      <c r="D41" s="216" t="s">
        <v>34</v>
      </c>
      <c r="E41" s="192" t="s">
        <v>20</v>
      </c>
      <c r="F41" s="192"/>
      <c r="G41" s="202" t="s">
        <v>35</v>
      </c>
      <c r="H41" s="200" t="s">
        <v>36</v>
      </c>
      <c r="I41" s="203">
        <v>7057.43</v>
      </c>
      <c r="J41" s="196">
        <v>10885</v>
      </c>
      <c r="K41" s="197">
        <f>+ROUND(I41*J41,0)</f>
        <v>76820126</v>
      </c>
      <c r="L41" s="185"/>
      <c r="N41" s="252"/>
      <c r="O41" s="252"/>
    </row>
    <row r="42" spans="2:15" s="183" customFormat="1" ht="30" customHeight="1" x14ac:dyDescent="0.25">
      <c r="B42" s="184"/>
      <c r="C42" s="190">
        <v>22</v>
      </c>
      <c r="D42" s="217"/>
      <c r="E42" s="218"/>
      <c r="F42" s="192"/>
      <c r="G42" s="206"/>
      <c r="H42" s="192"/>
      <c r="I42" s="207"/>
      <c r="J42" s="208"/>
      <c r="K42" s="215">
        <f>+SUM(K35:K41)</f>
        <v>226628009</v>
      </c>
      <c r="L42" s="185"/>
      <c r="N42" s="252"/>
      <c r="O42" s="252"/>
    </row>
    <row r="43" spans="2:15" s="183" customFormat="1" ht="30" customHeight="1" x14ac:dyDescent="0.25">
      <c r="B43" s="184"/>
      <c r="C43" s="219"/>
      <c r="D43" s="192"/>
      <c r="E43" s="192"/>
      <c r="F43" s="210"/>
      <c r="G43" s="210"/>
      <c r="H43" s="210"/>
      <c r="I43" s="211" t="s">
        <v>37</v>
      </c>
      <c r="J43" s="259" t="s">
        <v>38</v>
      </c>
      <c r="K43" s="209">
        <f>+K42-9</f>
        <v>226628000</v>
      </c>
      <c r="L43" s="185"/>
      <c r="N43" s="252"/>
      <c r="O43" s="252"/>
    </row>
    <row r="44" spans="2:15" s="183" customFormat="1" ht="30" customHeight="1" thickBot="1" x14ac:dyDescent="0.3">
      <c r="B44" s="184"/>
      <c r="C44" s="212"/>
      <c r="D44" s="213"/>
      <c r="E44" s="213"/>
      <c r="F44" s="213"/>
      <c r="G44" s="213" t="s">
        <v>42</v>
      </c>
      <c r="H44" s="213"/>
      <c r="I44" s="213"/>
      <c r="J44" s="213"/>
      <c r="K44" s="214"/>
      <c r="L44" s="185"/>
      <c r="N44" s="252"/>
      <c r="O44" s="252"/>
    </row>
    <row r="45" spans="2:15" s="183" customFormat="1" ht="30" customHeight="1" x14ac:dyDescent="0.25">
      <c r="B45" s="184"/>
      <c r="C45" s="190">
        <v>15</v>
      </c>
      <c r="D45" s="192" t="s">
        <v>41</v>
      </c>
      <c r="E45" s="192" t="s">
        <v>20</v>
      </c>
      <c r="F45" s="192"/>
      <c r="G45" s="193" t="s">
        <v>21</v>
      </c>
      <c r="H45" s="194" t="s">
        <v>22</v>
      </c>
      <c r="I45" s="195">
        <f>1215.75-1.9</f>
        <v>1213.8499999999999</v>
      </c>
      <c r="J45" s="196">
        <v>1245</v>
      </c>
      <c r="K45" s="197">
        <f>+ROUND(I45*J45,0)</f>
        <v>1511243</v>
      </c>
      <c r="L45" s="185"/>
      <c r="N45" s="252"/>
      <c r="O45" s="252"/>
    </row>
    <row r="46" spans="2:15" s="183" customFormat="1" ht="30" customHeight="1" x14ac:dyDescent="0.25">
      <c r="B46" s="184"/>
      <c r="C46" s="190">
        <v>16</v>
      </c>
      <c r="D46" s="191" t="s">
        <v>19</v>
      </c>
      <c r="E46" s="192" t="s">
        <v>20</v>
      </c>
      <c r="F46" s="192"/>
      <c r="G46" s="193" t="s">
        <v>24</v>
      </c>
      <c r="H46" s="198" t="s">
        <v>25</v>
      </c>
      <c r="I46" s="195">
        <v>182.36</v>
      </c>
      <c r="J46" s="196">
        <v>97548</v>
      </c>
      <c r="K46" s="197">
        <f t="shared" ref="K46:K49" si="4">+ROUND(I46*J46,0)</f>
        <v>17788853</v>
      </c>
      <c r="L46" s="185"/>
      <c r="N46" s="252"/>
      <c r="O46" s="252"/>
    </row>
    <row r="47" spans="2:15" s="183" customFormat="1" ht="30" customHeight="1" x14ac:dyDescent="0.25">
      <c r="B47" s="184"/>
      <c r="C47" s="190">
        <v>17</v>
      </c>
      <c r="D47" s="198" t="s">
        <v>23</v>
      </c>
      <c r="E47" s="192" t="s">
        <v>20</v>
      </c>
      <c r="F47" s="192"/>
      <c r="G47" s="193" t="s">
        <v>27</v>
      </c>
      <c r="H47" s="200" t="s">
        <v>25</v>
      </c>
      <c r="I47" s="201">
        <v>20.07</v>
      </c>
      <c r="J47" s="196">
        <v>64284</v>
      </c>
      <c r="K47" s="197">
        <f t="shared" si="4"/>
        <v>1290180</v>
      </c>
      <c r="L47" s="185"/>
      <c r="N47" s="252"/>
      <c r="O47" s="252"/>
    </row>
    <row r="48" spans="2:15" s="183" customFormat="1" ht="30" customHeight="1" x14ac:dyDescent="0.25">
      <c r="B48" s="184"/>
      <c r="C48" s="190">
        <v>18</v>
      </c>
      <c r="D48" s="198" t="s">
        <v>28</v>
      </c>
      <c r="E48" s="192" t="s">
        <v>20</v>
      </c>
      <c r="F48" s="192"/>
      <c r="G48" s="193" t="s">
        <v>29</v>
      </c>
      <c r="H48" s="200" t="s">
        <v>25</v>
      </c>
      <c r="I48" s="201">
        <v>74.809999999999988</v>
      </c>
      <c r="J48" s="196">
        <v>823189</v>
      </c>
      <c r="K48" s="197">
        <f t="shared" si="4"/>
        <v>61582769</v>
      </c>
      <c r="L48" s="185"/>
      <c r="N48" s="252"/>
      <c r="O48" s="252"/>
    </row>
    <row r="49" spans="2:15" s="183" customFormat="1" ht="30" customHeight="1" x14ac:dyDescent="0.25">
      <c r="B49" s="184"/>
      <c r="C49" s="190">
        <v>19</v>
      </c>
      <c r="D49" s="198" t="s">
        <v>30</v>
      </c>
      <c r="E49" s="192" t="s">
        <v>20</v>
      </c>
      <c r="F49" s="192"/>
      <c r="G49" s="202" t="s">
        <v>31</v>
      </c>
      <c r="H49" s="200" t="s">
        <v>25</v>
      </c>
      <c r="I49" s="203">
        <v>68.400000000000006</v>
      </c>
      <c r="J49" s="196">
        <v>543409</v>
      </c>
      <c r="K49" s="197">
        <f t="shared" si="4"/>
        <v>37169176</v>
      </c>
      <c r="L49" s="185"/>
      <c r="N49" s="252"/>
      <c r="O49" s="252"/>
    </row>
    <row r="50" spans="2:15" s="183" customFormat="1" ht="30" customHeight="1" x14ac:dyDescent="0.25">
      <c r="B50" s="184"/>
      <c r="C50" s="190">
        <v>20</v>
      </c>
      <c r="D50" s="191" t="s">
        <v>32</v>
      </c>
      <c r="E50" s="192" t="s">
        <v>20</v>
      </c>
      <c r="F50" s="192"/>
      <c r="G50" s="202" t="s">
        <v>33</v>
      </c>
      <c r="H50" s="200" t="s">
        <v>25</v>
      </c>
      <c r="I50" s="203">
        <v>45.23</v>
      </c>
      <c r="J50" s="196">
        <v>673572</v>
      </c>
      <c r="K50" s="197">
        <f>+ROUND(I50*J50,0)</f>
        <v>30465662</v>
      </c>
      <c r="L50" s="185"/>
      <c r="N50" s="252"/>
      <c r="O50" s="252"/>
    </row>
    <row r="51" spans="2:15" s="183" customFormat="1" ht="30" customHeight="1" x14ac:dyDescent="0.25">
      <c r="B51" s="184"/>
      <c r="C51" s="190">
        <v>21</v>
      </c>
      <c r="D51" s="216" t="s">
        <v>34</v>
      </c>
      <c r="E51" s="192" t="s">
        <v>20</v>
      </c>
      <c r="F51" s="192"/>
      <c r="G51" s="202" t="s">
        <v>35</v>
      </c>
      <c r="H51" s="200" t="s">
        <v>36</v>
      </c>
      <c r="I51" s="203">
        <v>7057.43</v>
      </c>
      <c r="J51" s="196">
        <v>10885</v>
      </c>
      <c r="K51" s="197">
        <f>+ROUND(I51*J51,0)</f>
        <v>76820126</v>
      </c>
      <c r="L51" s="185"/>
      <c r="N51" s="252"/>
      <c r="O51" s="252"/>
    </row>
    <row r="52" spans="2:15" s="183" customFormat="1" ht="30" customHeight="1" x14ac:dyDescent="0.25">
      <c r="B52" s="184"/>
      <c r="C52" s="190">
        <v>22</v>
      </c>
      <c r="D52" s="217"/>
      <c r="E52" s="218"/>
      <c r="F52" s="192"/>
      <c r="G52" s="206"/>
      <c r="H52" s="192"/>
      <c r="I52" s="207"/>
      <c r="J52" s="208"/>
      <c r="K52" s="215">
        <f>+SUM(K45:K51)</f>
        <v>226628009</v>
      </c>
      <c r="L52" s="185"/>
      <c r="N52" s="252"/>
      <c r="O52" s="252"/>
    </row>
    <row r="53" spans="2:15" s="183" customFormat="1" ht="30" customHeight="1" x14ac:dyDescent="0.25">
      <c r="B53" s="184"/>
      <c r="C53" s="219"/>
      <c r="D53" s="192"/>
      <c r="E53" s="192"/>
      <c r="F53" s="210"/>
      <c r="G53" s="210"/>
      <c r="H53" s="210"/>
      <c r="I53" s="211" t="s">
        <v>37</v>
      </c>
      <c r="J53" s="259" t="s">
        <v>38</v>
      </c>
      <c r="K53" s="209">
        <f>+K52-9</f>
        <v>226628000</v>
      </c>
      <c r="L53" s="185"/>
      <c r="N53" s="252"/>
      <c r="O53" s="252"/>
    </row>
    <row r="54" spans="2:15" s="183" customFormat="1" ht="30" customHeight="1" thickBot="1" x14ac:dyDescent="0.3">
      <c r="B54" s="184"/>
      <c r="C54" s="212"/>
      <c r="D54" s="213"/>
      <c r="E54" s="213"/>
      <c r="F54" s="213"/>
      <c r="G54" s="213" t="s">
        <v>43</v>
      </c>
      <c r="H54" s="213"/>
      <c r="I54" s="213"/>
      <c r="J54" s="213"/>
      <c r="K54" s="214"/>
      <c r="L54" s="185"/>
      <c r="N54" s="252"/>
      <c r="O54" s="252"/>
    </row>
    <row r="55" spans="2:15" s="183" customFormat="1" ht="30" customHeight="1" x14ac:dyDescent="0.25">
      <c r="B55" s="184"/>
      <c r="C55" s="190">
        <v>15</v>
      </c>
      <c r="D55" s="192" t="s">
        <v>41</v>
      </c>
      <c r="E55" s="192" t="s">
        <v>20</v>
      </c>
      <c r="F55" s="192"/>
      <c r="G55" s="193" t="s">
        <v>21</v>
      </c>
      <c r="H55" s="194" t="s">
        <v>22</v>
      </c>
      <c r="I55" s="195">
        <f>1215.75-1.9</f>
        <v>1213.8499999999999</v>
      </c>
      <c r="J55" s="196">
        <v>1245</v>
      </c>
      <c r="K55" s="197">
        <f>+ROUND(I55*J55,0)</f>
        <v>1511243</v>
      </c>
      <c r="L55" s="185"/>
      <c r="N55" s="252"/>
      <c r="O55" s="252"/>
    </row>
    <row r="56" spans="2:15" s="183" customFormat="1" ht="30" customHeight="1" x14ac:dyDescent="0.25">
      <c r="B56" s="184"/>
      <c r="C56" s="190">
        <v>16</v>
      </c>
      <c r="D56" s="191" t="s">
        <v>19</v>
      </c>
      <c r="E56" s="192" t="s">
        <v>20</v>
      </c>
      <c r="F56" s="192"/>
      <c r="G56" s="193" t="s">
        <v>24</v>
      </c>
      <c r="H56" s="198" t="s">
        <v>25</v>
      </c>
      <c r="I56" s="195">
        <v>182.36</v>
      </c>
      <c r="J56" s="196">
        <v>97548</v>
      </c>
      <c r="K56" s="197">
        <f t="shared" ref="K56:K59" si="5">+ROUND(I56*J56,0)</f>
        <v>17788853</v>
      </c>
      <c r="L56" s="185"/>
      <c r="N56" s="252"/>
      <c r="O56" s="252"/>
    </row>
    <row r="57" spans="2:15" s="183" customFormat="1" ht="30" customHeight="1" x14ac:dyDescent="0.25">
      <c r="B57" s="184"/>
      <c r="C57" s="190">
        <v>17</v>
      </c>
      <c r="D57" s="198" t="s">
        <v>23</v>
      </c>
      <c r="E57" s="192" t="s">
        <v>20</v>
      </c>
      <c r="F57" s="192"/>
      <c r="G57" s="193" t="s">
        <v>27</v>
      </c>
      <c r="H57" s="200" t="s">
        <v>25</v>
      </c>
      <c r="I57" s="201">
        <v>20.07</v>
      </c>
      <c r="J57" s="196">
        <v>64284</v>
      </c>
      <c r="K57" s="197">
        <f t="shared" si="5"/>
        <v>1290180</v>
      </c>
      <c r="L57" s="185"/>
      <c r="N57" s="252"/>
      <c r="O57" s="252"/>
    </row>
    <row r="58" spans="2:15" s="183" customFormat="1" ht="30" customHeight="1" x14ac:dyDescent="0.25">
      <c r="B58" s="184"/>
      <c r="C58" s="190">
        <v>18</v>
      </c>
      <c r="D58" s="198" t="s">
        <v>28</v>
      </c>
      <c r="E58" s="192" t="s">
        <v>20</v>
      </c>
      <c r="F58" s="192"/>
      <c r="G58" s="193" t="s">
        <v>29</v>
      </c>
      <c r="H58" s="200" t="s">
        <v>25</v>
      </c>
      <c r="I58" s="201">
        <v>74.809999999999988</v>
      </c>
      <c r="J58" s="196">
        <v>823189</v>
      </c>
      <c r="K58" s="197">
        <f t="shared" si="5"/>
        <v>61582769</v>
      </c>
      <c r="L58" s="185"/>
      <c r="N58" s="252"/>
      <c r="O58" s="252"/>
    </row>
    <row r="59" spans="2:15" s="183" customFormat="1" ht="30" customHeight="1" x14ac:dyDescent="0.25">
      <c r="B59" s="184"/>
      <c r="C59" s="190">
        <v>19</v>
      </c>
      <c r="D59" s="198" t="s">
        <v>30</v>
      </c>
      <c r="E59" s="192" t="s">
        <v>20</v>
      </c>
      <c r="F59" s="192"/>
      <c r="G59" s="202" t="s">
        <v>31</v>
      </c>
      <c r="H59" s="200" t="s">
        <v>25</v>
      </c>
      <c r="I59" s="203">
        <v>68.400000000000006</v>
      </c>
      <c r="J59" s="196">
        <v>543409</v>
      </c>
      <c r="K59" s="197">
        <f t="shared" si="5"/>
        <v>37169176</v>
      </c>
      <c r="L59" s="185"/>
      <c r="N59" s="252"/>
      <c r="O59" s="252"/>
    </row>
    <row r="60" spans="2:15" s="183" customFormat="1" ht="30" customHeight="1" x14ac:dyDescent="0.25">
      <c r="B60" s="184"/>
      <c r="C60" s="190">
        <v>20</v>
      </c>
      <c r="D60" s="191" t="s">
        <v>32</v>
      </c>
      <c r="E60" s="192" t="s">
        <v>20</v>
      </c>
      <c r="F60" s="192"/>
      <c r="G60" s="202" t="s">
        <v>33</v>
      </c>
      <c r="H60" s="200" t="s">
        <v>25</v>
      </c>
      <c r="I60" s="203">
        <v>45.23</v>
      </c>
      <c r="J60" s="196">
        <v>673572</v>
      </c>
      <c r="K60" s="197">
        <f>+ROUND(I60*J60,0)</f>
        <v>30465662</v>
      </c>
      <c r="L60" s="185"/>
      <c r="N60" s="252"/>
      <c r="O60" s="252"/>
    </row>
    <row r="61" spans="2:15" s="183" customFormat="1" ht="30" customHeight="1" x14ac:dyDescent="0.25">
      <c r="B61" s="184"/>
      <c r="C61" s="190">
        <v>21</v>
      </c>
      <c r="D61" s="216" t="s">
        <v>34</v>
      </c>
      <c r="E61" s="192" t="s">
        <v>20</v>
      </c>
      <c r="F61" s="192"/>
      <c r="G61" s="202" t="s">
        <v>35</v>
      </c>
      <c r="H61" s="200" t="s">
        <v>36</v>
      </c>
      <c r="I61" s="203">
        <v>7057.43</v>
      </c>
      <c r="J61" s="196">
        <v>10885</v>
      </c>
      <c r="K61" s="197">
        <f>+ROUND(I61*J61,0)</f>
        <v>76820126</v>
      </c>
      <c r="L61" s="185"/>
      <c r="N61" s="252"/>
      <c r="O61" s="252"/>
    </row>
    <row r="62" spans="2:15" s="183" customFormat="1" ht="30" customHeight="1" x14ac:dyDescent="0.25">
      <c r="B62" s="184"/>
      <c r="C62" s="190">
        <v>22</v>
      </c>
      <c r="D62" s="217"/>
      <c r="E62" s="218"/>
      <c r="F62" s="192"/>
      <c r="G62" s="206"/>
      <c r="H62" s="192"/>
      <c r="I62" s="207"/>
      <c r="J62" s="208"/>
      <c r="K62" s="215">
        <f>+SUM(K55:K61)</f>
        <v>226628009</v>
      </c>
      <c r="L62" s="185"/>
      <c r="N62" s="252"/>
      <c r="O62" s="252"/>
    </row>
    <row r="63" spans="2:15" s="183" customFormat="1" ht="30" customHeight="1" thickBot="1" x14ac:dyDescent="0.3">
      <c r="B63" s="184"/>
      <c r="C63" s="219"/>
      <c r="D63" s="192"/>
      <c r="E63" s="192"/>
      <c r="F63" s="210"/>
      <c r="G63" s="210"/>
      <c r="H63" s="210"/>
      <c r="I63" s="211" t="s">
        <v>37</v>
      </c>
      <c r="J63" s="259" t="s">
        <v>38</v>
      </c>
      <c r="K63" s="209">
        <f>+K62-9</f>
        <v>226628000</v>
      </c>
      <c r="L63" s="185"/>
      <c r="N63" s="252"/>
      <c r="O63" s="252"/>
    </row>
    <row r="64" spans="2:15" s="183" customFormat="1" ht="30" customHeight="1" thickBot="1" x14ac:dyDescent="0.3">
      <c r="B64" s="184"/>
      <c r="C64" s="187"/>
      <c r="D64" s="188"/>
      <c r="E64" s="188"/>
      <c r="F64" s="213"/>
      <c r="G64" s="213" t="s">
        <v>44</v>
      </c>
      <c r="H64" s="213"/>
      <c r="I64" s="213"/>
      <c r="J64" s="213"/>
      <c r="K64" s="214"/>
      <c r="L64" s="185"/>
      <c r="N64" s="252"/>
      <c r="O64" s="252"/>
    </row>
    <row r="65" spans="2:15" s="183" customFormat="1" ht="30" customHeight="1" x14ac:dyDescent="0.25">
      <c r="B65" s="184"/>
      <c r="C65" s="190">
        <v>23</v>
      </c>
      <c r="D65" s="192" t="s">
        <v>41</v>
      </c>
      <c r="E65" s="192" t="s">
        <v>20</v>
      </c>
      <c r="F65" s="192"/>
      <c r="G65" s="193" t="s">
        <v>21</v>
      </c>
      <c r="H65" s="194" t="s">
        <v>22</v>
      </c>
      <c r="I65" s="195">
        <f>1215.75-1.9</f>
        <v>1213.8499999999999</v>
      </c>
      <c r="J65" s="196">
        <v>1245</v>
      </c>
      <c r="K65" s="197">
        <f>+ROUND(I65*J65,0)</f>
        <v>1511243</v>
      </c>
      <c r="L65" s="185"/>
      <c r="N65" s="252"/>
      <c r="O65" s="254"/>
    </row>
    <row r="66" spans="2:15" s="183" customFormat="1" ht="30" customHeight="1" x14ac:dyDescent="0.25">
      <c r="B66" s="184"/>
      <c r="C66" s="190">
        <v>24</v>
      </c>
      <c r="D66" s="191" t="s">
        <v>19</v>
      </c>
      <c r="E66" s="192" t="s">
        <v>20</v>
      </c>
      <c r="F66" s="192"/>
      <c r="G66" s="193" t="s">
        <v>24</v>
      </c>
      <c r="H66" s="198" t="s">
        <v>25</v>
      </c>
      <c r="I66" s="195">
        <v>182.36</v>
      </c>
      <c r="J66" s="196">
        <v>97548</v>
      </c>
      <c r="K66" s="197">
        <f t="shared" ref="K66:K69" si="6">+ROUND(I66*J66,0)</f>
        <v>17788853</v>
      </c>
      <c r="L66" s="185"/>
      <c r="N66" s="252"/>
      <c r="O66" s="254"/>
    </row>
    <row r="67" spans="2:15" s="183" customFormat="1" ht="30" customHeight="1" x14ac:dyDescent="0.25">
      <c r="B67" s="184"/>
      <c r="C67" s="190">
        <v>25</v>
      </c>
      <c r="D67" s="198" t="s">
        <v>23</v>
      </c>
      <c r="E67" s="192" t="s">
        <v>20</v>
      </c>
      <c r="F67" s="192"/>
      <c r="G67" s="193" t="s">
        <v>27</v>
      </c>
      <c r="H67" s="200" t="s">
        <v>25</v>
      </c>
      <c r="I67" s="201">
        <v>20.07</v>
      </c>
      <c r="J67" s="196">
        <v>64284</v>
      </c>
      <c r="K67" s="197">
        <f t="shared" si="6"/>
        <v>1290180</v>
      </c>
      <c r="L67" s="185"/>
      <c r="N67" s="252"/>
      <c r="O67" s="254"/>
    </row>
    <row r="68" spans="2:15" s="183" customFormat="1" ht="30" customHeight="1" x14ac:dyDescent="0.25">
      <c r="B68" s="184"/>
      <c r="C68" s="190">
        <v>26</v>
      </c>
      <c r="D68" s="198" t="s">
        <v>28</v>
      </c>
      <c r="E68" s="192" t="s">
        <v>20</v>
      </c>
      <c r="F68" s="192"/>
      <c r="G68" s="193" t="s">
        <v>29</v>
      </c>
      <c r="H68" s="200" t="s">
        <v>25</v>
      </c>
      <c r="I68" s="201">
        <v>74.809999999999988</v>
      </c>
      <c r="J68" s="196">
        <v>823189</v>
      </c>
      <c r="K68" s="197">
        <f t="shared" si="6"/>
        <v>61582769</v>
      </c>
      <c r="L68" s="185"/>
      <c r="N68" s="252"/>
      <c r="O68" s="254"/>
    </row>
    <row r="69" spans="2:15" s="183" customFormat="1" ht="30" customHeight="1" x14ac:dyDescent="0.25">
      <c r="B69" s="184"/>
      <c r="C69" s="190">
        <v>27</v>
      </c>
      <c r="D69" s="198" t="s">
        <v>30</v>
      </c>
      <c r="E69" s="192" t="s">
        <v>20</v>
      </c>
      <c r="F69" s="192"/>
      <c r="G69" s="202" t="s">
        <v>31</v>
      </c>
      <c r="H69" s="200" t="s">
        <v>25</v>
      </c>
      <c r="I69" s="203">
        <v>68.400000000000006</v>
      </c>
      <c r="J69" s="196">
        <v>543409</v>
      </c>
      <c r="K69" s="197">
        <f t="shared" si="6"/>
        <v>37169176</v>
      </c>
      <c r="L69" s="185"/>
      <c r="N69" s="252"/>
      <c r="O69" s="254"/>
    </row>
    <row r="70" spans="2:15" s="183" customFormat="1" ht="30" customHeight="1" x14ac:dyDescent="0.25">
      <c r="B70" s="184"/>
      <c r="C70" s="220">
        <v>28</v>
      </c>
      <c r="D70" s="191" t="s">
        <v>32</v>
      </c>
      <c r="E70" s="192" t="s">
        <v>20</v>
      </c>
      <c r="F70" s="192"/>
      <c r="G70" s="202" t="s">
        <v>33</v>
      </c>
      <c r="H70" s="200" t="s">
        <v>25</v>
      </c>
      <c r="I70" s="203">
        <v>45.23</v>
      </c>
      <c r="J70" s="196">
        <v>673572</v>
      </c>
      <c r="K70" s="197">
        <f>+ROUND(I70*J70,0)</f>
        <v>30465662</v>
      </c>
      <c r="L70" s="185"/>
      <c r="N70" s="252"/>
      <c r="O70" s="254"/>
    </row>
    <row r="71" spans="2:15" s="183" customFormat="1" ht="30" customHeight="1" x14ac:dyDescent="0.25">
      <c r="B71" s="184"/>
      <c r="C71" s="190">
        <v>29</v>
      </c>
      <c r="D71" s="216" t="s">
        <v>34</v>
      </c>
      <c r="E71" s="192" t="s">
        <v>20</v>
      </c>
      <c r="F71" s="192"/>
      <c r="G71" s="202" t="s">
        <v>35</v>
      </c>
      <c r="H71" s="200" t="s">
        <v>36</v>
      </c>
      <c r="I71" s="203">
        <v>7057.43</v>
      </c>
      <c r="J71" s="196">
        <v>10885</v>
      </c>
      <c r="K71" s="197">
        <f>+ROUND(I71*J71,0)</f>
        <v>76820126</v>
      </c>
      <c r="L71" s="185"/>
      <c r="N71" s="252"/>
      <c r="O71" s="254"/>
    </row>
    <row r="72" spans="2:15" s="183" customFormat="1" ht="30" customHeight="1" x14ac:dyDescent="0.25">
      <c r="B72" s="184"/>
      <c r="C72" s="190">
        <v>30</v>
      </c>
      <c r="D72" s="192"/>
      <c r="E72" s="218"/>
      <c r="F72" s="192"/>
      <c r="G72" s="206"/>
      <c r="H72" s="192"/>
      <c r="I72" s="207"/>
      <c r="J72" s="208"/>
      <c r="K72" s="215">
        <f>+SUM(K65:K71)</f>
        <v>226628009</v>
      </c>
      <c r="L72" s="185"/>
      <c r="N72" s="252"/>
      <c r="O72" s="254"/>
    </row>
    <row r="73" spans="2:15" s="183" customFormat="1" ht="30" customHeight="1" x14ac:dyDescent="0.25">
      <c r="B73" s="184"/>
      <c r="C73" s="190">
        <v>31</v>
      </c>
      <c r="D73" s="192"/>
      <c r="E73" s="218"/>
      <c r="F73" s="210"/>
      <c r="G73" s="210"/>
      <c r="H73" s="210"/>
      <c r="I73" s="211" t="s">
        <v>37</v>
      </c>
      <c r="J73" s="259" t="s">
        <v>38</v>
      </c>
      <c r="K73" s="209">
        <f>+K72-9</f>
        <v>226628000</v>
      </c>
      <c r="L73" s="185"/>
      <c r="N73" s="255"/>
      <c r="O73" s="254"/>
    </row>
    <row r="74" spans="2:15" s="183" customFormat="1" ht="30" customHeight="1" thickBot="1" x14ac:dyDescent="0.3">
      <c r="B74" s="184"/>
      <c r="C74" s="190"/>
      <c r="D74" s="221"/>
      <c r="E74" s="221"/>
      <c r="F74" s="221"/>
      <c r="G74" s="222"/>
      <c r="H74" s="223"/>
      <c r="I74" s="224"/>
      <c r="J74" s="208"/>
      <c r="K74" s="225"/>
      <c r="L74" s="185"/>
      <c r="N74" s="252"/>
      <c r="O74" s="252"/>
    </row>
    <row r="75" spans="2:15" s="182" customFormat="1" ht="30" customHeight="1" thickBot="1" x14ac:dyDescent="0.3">
      <c r="B75" s="226"/>
      <c r="C75" s="289" t="s">
        <v>45</v>
      </c>
      <c r="D75" s="290"/>
      <c r="E75" s="290"/>
      <c r="F75" s="290"/>
      <c r="G75" s="290"/>
      <c r="H75" s="290"/>
      <c r="I75" s="290"/>
      <c r="J75" s="291"/>
      <c r="K75" s="227">
        <f>SUM(K23,K33,K43,K53,K63,K73)</f>
        <v>1359768000</v>
      </c>
      <c r="L75" s="228"/>
      <c r="N75" s="256"/>
      <c r="O75" s="256"/>
    </row>
    <row r="76" spans="2:15" s="182" customFormat="1" ht="18" x14ac:dyDescent="0.25">
      <c r="B76" s="226"/>
      <c r="C76" s="229"/>
      <c r="D76" s="229"/>
      <c r="E76" s="229"/>
      <c r="F76" s="229"/>
      <c r="G76" s="229"/>
      <c r="H76" s="229"/>
      <c r="I76" s="229"/>
      <c r="J76" s="229"/>
      <c r="K76" s="230"/>
      <c r="L76" s="228"/>
      <c r="N76" s="256"/>
      <c r="O76" s="256"/>
    </row>
    <row r="77" spans="2:15" s="182" customFormat="1" ht="18" x14ac:dyDescent="0.25">
      <c r="B77" s="226"/>
      <c r="C77" s="231"/>
      <c r="D77" s="232"/>
      <c r="E77" s="232"/>
      <c r="F77" s="232"/>
      <c r="G77" s="231"/>
      <c r="H77" s="231"/>
      <c r="I77" s="233"/>
      <c r="J77" s="234"/>
      <c r="K77" s="235"/>
      <c r="L77" s="228"/>
      <c r="N77" s="256"/>
      <c r="O77" s="256"/>
    </row>
    <row r="78" spans="2:15" s="182" customFormat="1" ht="18" x14ac:dyDescent="0.25">
      <c r="B78" s="226"/>
      <c r="C78" s="236"/>
      <c r="D78" s="296"/>
      <c r="E78" s="296"/>
      <c r="F78" s="296"/>
      <c r="G78" s="296"/>
      <c r="H78" s="296"/>
      <c r="I78" s="296"/>
      <c r="J78" s="296"/>
      <c r="K78" s="297"/>
      <c r="L78" s="237"/>
      <c r="N78" s="256"/>
      <c r="O78" s="256"/>
    </row>
    <row r="79" spans="2:15" s="182" customFormat="1" ht="46.5" customHeight="1" x14ac:dyDescent="0.25">
      <c r="B79" s="226"/>
      <c r="C79" s="292" t="s">
        <v>46</v>
      </c>
      <c r="D79" s="293"/>
      <c r="E79" s="293"/>
      <c r="F79" s="293"/>
      <c r="G79" s="293"/>
      <c r="H79" s="301" t="s">
        <v>11</v>
      </c>
      <c r="I79" s="301"/>
      <c r="J79" s="301"/>
      <c r="K79" s="238" t="s">
        <v>47</v>
      </c>
      <c r="L79" s="239"/>
      <c r="N79" s="256"/>
      <c r="O79" s="256"/>
    </row>
    <row r="80" spans="2:15" s="182" customFormat="1" ht="32.25" customHeight="1" x14ac:dyDescent="0.25">
      <c r="B80" s="226"/>
      <c r="C80" s="292" t="s">
        <v>48</v>
      </c>
      <c r="D80" s="293"/>
      <c r="E80" s="293"/>
      <c r="F80" s="293"/>
      <c r="G80" s="293"/>
      <c r="H80" s="299" t="s">
        <v>49</v>
      </c>
      <c r="I80" s="299"/>
      <c r="J80" s="240" t="s">
        <v>50</v>
      </c>
      <c r="K80" s="241">
        <v>0.24</v>
      </c>
      <c r="L80" s="239"/>
      <c r="N80" s="256"/>
      <c r="O80" s="256"/>
    </row>
    <row r="81" spans="2:15" s="182" customFormat="1" ht="30" customHeight="1" x14ac:dyDescent="0.25">
      <c r="B81" s="226"/>
      <c r="C81" s="292" t="s">
        <v>51</v>
      </c>
      <c r="D81" s="293"/>
      <c r="E81" s="293"/>
      <c r="F81" s="293"/>
      <c r="G81" s="293"/>
      <c r="H81" s="294" t="s">
        <v>52</v>
      </c>
      <c r="I81" s="295"/>
      <c r="J81" s="240" t="s">
        <v>53</v>
      </c>
      <c r="K81" s="241">
        <v>0.03</v>
      </c>
      <c r="L81" s="239"/>
      <c r="N81" s="256"/>
      <c r="O81" s="256"/>
    </row>
    <row r="82" spans="2:15" s="182" customFormat="1" ht="33.75" customHeight="1" x14ac:dyDescent="0.25">
      <c r="B82" s="226"/>
      <c r="C82" s="302"/>
      <c r="D82" s="303"/>
      <c r="E82" s="303"/>
      <c r="F82" s="303"/>
      <c r="G82" s="304"/>
      <c r="H82" s="298" t="s">
        <v>54</v>
      </c>
      <c r="I82" s="299"/>
      <c r="J82" s="240" t="s">
        <v>55</v>
      </c>
      <c r="K82" s="241">
        <v>0.06</v>
      </c>
      <c r="L82" s="228"/>
      <c r="N82" s="256"/>
      <c r="O82" s="256"/>
    </row>
    <row r="83" spans="2:15" s="183" customFormat="1" ht="29.25" customHeight="1" x14ac:dyDescent="0.25">
      <c r="B83" s="184"/>
      <c r="C83" s="305"/>
      <c r="D83" s="306"/>
      <c r="E83" s="306"/>
      <c r="F83" s="306"/>
      <c r="G83" s="307"/>
      <c r="H83" s="300" t="s">
        <v>56</v>
      </c>
      <c r="I83" s="300"/>
      <c r="J83" s="242" t="s">
        <v>57</v>
      </c>
      <c r="K83" s="243">
        <f>+K82+K81+K80</f>
        <v>0.32999999999999996</v>
      </c>
      <c r="L83" s="185"/>
      <c r="N83" s="252"/>
      <c r="O83" s="252"/>
    </row>
    <row r="84" spans="2:15" s="183" customFormat="1" ht="18" x14ac:dyDescent="0.25">
      <c r="B84" s="244"/>
      <c r="C84" s="245"/>
      <c r="D84" s="245"/>
      <c r="E84" s="246"/>
      <c r="F84" s="245"/>
      <c r="G84" s="247"/>
      <c r="H84" s="245"/>
      <c r="I84" s="245"/>
      <c r="J84" s="245"/>
      <c r="K84" s="245"/>
      <c r="L84" s="248"/>
      <c r="N84" s="252"/>
      <c r="O84" s="252"/>
    </row>
    <row r="85" spans="2:15" s="183" customFormat="1" ht="18" x14ac:dyDescent="0.25">
      <c r="E85" s="249"/>
      <c r="N85" s="252"/>
      <c r="O85" s="252"/>
    </row>
  </sheetData>
  <mergeCells count="26">
    <mergeCell ref="H83:I83"/>
    <mergeCell ref="C79:G79"/>
    <mergeCell ref="H79:J79"/>
    <mergeCell ref="H80:I80"/>
    <mergeCell ref="C82:G83"/>
    <mergeCell ref="C80:G80"/>
    <mergeCell ref="C75:J75"/>
    <mergeCell ref="C81:G81"/>
    <mergeCell ref="H81:I81"/>
    <mergeCell ref="D78:K78"/>
    <mergeCell ref="H82:I82"/>
    <mergeCell ref="C6:K6"/>
    <mergeCell ref="C3:F3"/>
    <mergeCell ref="B2:L2"/>
    <mergeCell ref="C7:K7"/>
    <mergeCell ref="I12:I13"/>
    <mergeCell ref="J12:J13"/>
    <mergeCell ref="K12:K13"/>
    <mergeCell ref="C12:C13"/>
    <mergeCell ref="D12:D13"/>
    <mergeCell ref="G12:G13"/>
    <mergeCell ref="H12:H13"/>
    <mergeCell ref="E12:F12"/>
    <mergeCell ref="C8:K9"/>
    <mergeCell ref="C10:K10"/>
    <mergeCell ref="C11:K11"/>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4"/>
  <sheetViews>
    <sheetView showGridLines="0" view="pageBreakPreview" zoomScale="70" zoomScaleNormal="100" zoomScaleSheetLayoutView="70" zoomScalePageLayoutView="145" workbookViewId="0">
      <selection activeCell="Q9" sqref="Q9"/>
    </sheetView>
  </sheetViews>
  <sheetFormatPr baseColWidth="10" defaultColWidth="11.42578125" defaultRowHeight="16.5" x14ac:dyDescent="0.3"/>
  <cols>
    <col min="1" max="2" width="2.85546875" style="1" customWidth="1"/>
    <col min="3" max="3" width="11.140625" style="1" customWidth="1"/>
    <col min="4" max="4" width="22.42578125" style="1" customWidth="1"/>
    <col min="5" max="5" width="16.140625" style="2"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1:13" ht="17.25" thickBot="1" x14ac:dyDescent="0.35">
      <c r="A1" s="5"/>
      <c r="B1" s="5"/>
      <c r="C1" s="146"/>
      <c r="D1" s="147"/>
      <c r="E1" s="146"/>
      <c r="F1" s="147"/>
      <c r="G1" s="5"/>
      <c r="H1" s="5"/>
      <c r="I1" s="5"/>
      <c r="J1" s="5"/>
      <c r="K1" s="5"/>
      <c r="L1" s="5"/>
      <c r="M1" s="5"/>
    </row>
    <row r="2" spans="1:13" ht="17.25" thickTop="1" x14ac:dyDescent="0.3">
      <c r="A2" s="5"/>
      <c r="B2" s="266"/>
      <c r="C2" s="267"/>
      <c r="D2" s="267"/>
      <c r="E2" s="267"/>
      <c r="F2" s="267"/>
      <c r="G2" s="267"/>
      <c r="H2" s="267"/>
      <c r="I2" s="267"/>
      <c r="J2" s="267"/>
      <c r="K2" s="267"/>
      <c r="L2" s="268"/>
      <c r="M2" s="5"/>
    </row>
    <row r="3" spans="1:13" ht="33" customHeight="1" x14ac:dyDescent="0.3">
      <c r="A3" s="5"/>
      <c r="B3" s="7"/>
      <c r="C3" s="311" t="s">
        <v>0</v>
      </c>
      <c r="D3" s="312"/>
      <c r="E3" s="312"/>
      <c r="F3" s="313"/>
      <c r="G3" s="5"/>
      <c r="H3" s="5"/>
      <c r="I3" s="5"/>
      <c r="J3" s="5"/>
      <c r="K3" s="5"/>
      <c r="L3" s="8"/>
      <c r="M3" s="5"/>
    </row>
    <row r="4" spans="1:13" x14ac:dyDescent="0.3">
      <c r="A4" s="5"/>
      <c r="B4" s="7"/>
      <c r="C4" s="162" t="s">
        <v>1</v>
      </c>
      <c r="D4" s="170" t="s">
        <v>2</v>
      </c>
      <c r="E4" s="163" t="s">
        <v>3</v>
      </c>
      <c r="F4" s="171">
        <v>2</v>
      </c>
      <c r="G4" s="5"/>
      <c r="H4" s="5"/>
      <c r="I4" s="5"/>
      <c r="J4" s="5"/>
      <c r="K4" s="5"/>
      <c r="L4" s="8"/>
      <c r="M4" s="5"/>
    </row>
    <row r="5" spans="1:13" ht="17.25" thickBot="1" x14ac:dyDescent="0.35">
      <c r="A5" s="5"/>
      <c r="B5" s="7"/>
      <c r="C5" s="146"/>
      <c r="D5" s="161"/>
      <c r="E5" s="146"/>
      <c r="F5" s="147"/>
      <c r="G5" s="5"/>
      <c r="H5" s="5"/>
      <c r="I5" s="5"/>
      <c r="J5" s="5"/>
      <c r="K5" s="5"/>
      <c r="L5" s="8"/>
      <c r="M5" s="5"/>
    </row>
    <row r="6" spans="1:13" ht="31.5" customHeight="1" x14ac:dyDescent="0.3">
      <c r="A6" s="5"/>
      <c r="B6" s="7"/>
      <c r="C6" s="308" t="s">
        <v>4</v>
      </c>
      <c r="D6" s="309"/>
      <c r="E6" s="309"/>
      <c r="F6" s="309"/>
      <c r="G6" s="309"/>
      <c r="H6" s="309"/>
      <c r="I6" s="309"/>
      <c r="J6" s="309"/>
      <c r="K6" s="310"/>
      <c r="L6" s="8"/>
      <c r="M6" s="5"/>
    </row>
    <row r="7" spans="1:13" x14ac:dyDescent="0.3">
      <c r="A7" s="5"/>
      <c r="B7" s="7"/>
      <c r="C7" s="318" t="s">
        <v>58</v>
      </c>
      <c r="D7" s="319"/>
      <c r="E7" s="319"/>
      <c r="F7" s="319"/>
      <c r="G7" s="319"/>
      <c r="H7" s="319"/>
      <c r="I7" s="319"/>
      <c r="J7" s="319"/>
      <c r="K7" s="320"/>
      <c r="L7" s="8"/>
      <c r="M7" s="5"/>
    </row>
    <row r="8" spans="1:13" s="126" customFormat="1" x14ac:dyDescent="0.3">
      <c r="A8" s="124"/>
      <c r="B8" s="125"/>
      <c r="C8" s="321" t="s">
        <v>59</v>
      </c>
      <c r="D8" s="321"/>
      <c r="E8" s="321"/>
      <c r="F8" s="321"/>
      <c r="G8" s="321"/>
      <c r="H8" s="321"/>
      <c r="I8" s="321"/>
      <c r="J8" s="321"/>
      <c r="K8" s="321"/>
      <c r="L8" s="127"/>
      <c r="M8" s="124"/>
    </row>
    <row r="9" spans="1:13" ht="55.5" customHeight="1" x14ac:dyDescent="0.3">
      <c r="A9" s="5"/>
      <c r="B9" s="7"/>
      <c r="C9" s="321"/>
      <c r="D9" s="321"/>
      <c r="E9" s="321"/>
      <c r="F9" s="321"/>
      <c r="G9" s="321"/>
      <c r="H9" s="321"/>
      <c r="I9" s="321"/>
      <c r="J9" s="321"/>
      <c r="K9" s="321"/>
      <c r="L9" s="8"/>
      <c r="M9" s="5"/>
    </row>
    <row r="10" spans="1:13" ht="34.5" customHeight="1" x14ac:dyDescent="0.3">
      <c r="A10" s="5"/>
      <c r="B10" s="7"/>
      <c r="C10" s="322" t="s">
        <v>60</v>
      </c>
      <c r="D10" s="323"/>
      <c r="E10" s="323"/>
      <c r="F10" s="323"/>
      <c r="G10" s="323"/>
      <c r="H10" s="323"/>
      <c r="I10" s="323"/>
      <c r="J10" s="323"/>
      <c r="K10" s="324"/>
      <c r="L10" s="8"/>
      <c r="M10" s="5"/>
    </row>
    <row r="11" spans="1:13" ht="30" customHeight="1" thickBot="1" x14ac:dyDescent="0.35">
      <c r="A11" s="5"/>
      <c r="B11" s="7"/>
      <c r="C11" s="286"/>
      <c r="D11" s="287"/>
      <c r="E11" s="287"/>
      <c r="F11" s="287"/>
      <c r="G11" s="287"/>
      <c r="H11" s="287"/>
      <c r="I11" s="287"/>
      <c r="J11" s="287"/>
      <c r="K11" s="288"/>
      <c r="L11" s="8"/>
      <c r="M11" s="5"/>
    </row>
    <row r="12" spans="1:13" ht="30" customHeight="1" x14ac:dyDescent="0.3">
      <c r="A12" s="5"/>
      <c r="B12" s="7"/>
      <c r="C12" s="325" t="s">
        <v>8</v>
      </c>
      <c r="D12" s="327" t="s">
        <v>9</v>
      </c>
      <c r="E12" s="329" t="s">
        <v>10</v>
      </c>
      <c r="F12" s="329"/>
      <c r="G12" s="325" t="s">
        <v>61</v>
      </c>
      <c r="H12" s="327" t="s">
        <v>12</v>
      </c>
      <c r="I12" s="327" t="s">
        <v>13</v>
      </c>
      <c r="J12" s="330" t="s">
        <v>14</v>
      </c>
      <c r="K12" s="332" t="s">
        <v>15</v>
      </c>
      <c r="L12" s="8"/>
      <c r="M12" s="5"/>
    </row>
    <row r="13" spans="1:13" ht="30" customHeight="1" thickBot="1" x14ac:dyDescent="0.35">
      <c r="A13" s="5"/>
      <c r="B13" s="7"/>
      <c r="C13" s="326"/>
      <c r="D13" s="328"/>
      <c r="E13" s="9" t="s">
        <v>16</v>
      </c>
      <c r="F13" s="9" t="s">
        <v>17</v>
      </c>
      <c r="G13" s="326"/>
      <c r="H13" s="328"/>
      <c r="I13" s="328"/>
      <c r="J13" s="331"/>
      <c r="K13" s="333"/>
      <c r="L13" s="8"/>
      <c r="M13" s="5"/>
    </row>
    <row r="14" spans="1:13" ht="30" customHeight="1" thickBot="1" x14ac:dyDescent="0.35">
      <c r="A14" s="5"/>
      <c r="B14" s="7"/>
      <c r="C14" s="10"/>
      <c r="D14" s="11"/>
      <c r="E14" s="11"/>
      <c r="F14" s="11"/>
      <c r="G14" s="11"/>
      <c r="H14" s="11"/>
      <c r="I14" s="11"/>
      <c r="J14" s="11"/>
      <c r="K14" s="12"/>
      <c r="L14" s="8"/>
      <c r="M14" s="5"/>
    </row>
    <row r="15" spans="1:13" ht="30" customHeight="1" x14ac:dyDescent="0.3">
      <c r="A15" s="5"/>
      <c r="B15" s="7"/>
      <c r="C15" s="25"/>
      <c r="D15" s="27"/>
      <c r="E15" s="27"/>
      <c r="F15" s="27"/>
      <c r="G15" s="28"/>
      <c r="H15" s="27"/>
      <c r="I15" s="17"/>
      <c r="J15" s="18"/>
      <c r="K15" s="26"/>
      <c r="L15" s="8"/>
      <c r="M15" s="5"/>
    </row>
    <row r="16" spans="1:13" ht="30" customHeight="1" thickBot="1" x14ac:dyDescent="0.35">
      <c r="A16" s="5"/>
      <c r="B16" s="7"/>
      <c r="C16" s="20" t="s">
        <v>62</v>
      </c>
      <c r="D16" s="29"/>
      <c r="E16" s="29"/>
      <c r="F16" s="29"/>
      <c r="G16" s="30"/>
      <c r="H16" s="29"/>
      <c r="I16" s="17"/>
      <c r="J16" s="23"/>
      <c r="K16" s="24"/>
      <c r="L16" s="8"/>
      <c r="M16" s="5"/>
    </row>
    <row r="17" spans="1:13" ht="30" customHeight="1" thickBot="1" x14ac:dyDescent="0.35">
      <c r="A17" s="5"/>
      <c r="B17" s="7"/>
      <c r="C17" s="10"/>
      <c r="D17" s="11"/>
      <c r="E17" s="11"/>
      <c r="F17" s="11"/>
      <c r="G17" s="11"/>
      <c r="H17" s="11"/>
      <c r="I17" s="11"/>
      <c r="J17" s="11"/>
      <c r="K17" s="12"/>
      <c r="L17" s="8"/>
      <c r="M17" s="5"/>
    </row>
    <row r="18" spans="1:13" ht="30" customHeight="1" x14ac:dyDescent="0.3">
      <c r="A18" s="5"/>
      <c r="B18" s="7"/>
      <c r="C18" s="25"/>
      <c r="D18" s="27"/>
      <c r="E18" s="27"/>
      <c r="F18" s="27"/>
      <c r="G18" s="31"/>
      <c r="H18" s="27"/>
      <c r="I18" s="17"/>
      <c r="J18" s="18"/>
      <c r="K18" s="19"/>
      <c r="L18" s="8"/>
      <c r="M18" s="5"/>
    </row>
    <row r="19" spans="1:13" ht="30" customHeight="1" x14ac:dyDescent="0.3">
      <c r="A19" s="5"/>
      <c r="B19" s="7"/>
      <c r="C19" s="25"/>
      <c r="D19" s="27"/>
      <c r="E19" s="27"/>
      <c r="F19" s="27"/>
      <c r="G19" s="31"/>
      <c r="H19" s="27"/>
      <c r="I19" s="17"/>
      <c r="J19" s="18"/>
      <c r="K19" s="19"/>
      <c r="L19" s="8"/>
      <c r="M19" s="5"/>
    </row>
    <row r="20" spans="1:13" s="5" customFormat="1" ht="30" customHeight="1" x14ac:dyDescent="0.25">
      <c r="B20" s="7"/>
      <c r="C20" s="25"/>
      <c r="D20" s="32"/>
      <c r="E20" s="32"/>
      <c r="F20" s="32"/>
      <c r="G20" s="51"/>
      <c r="H20" s="32"/>
      <c r="I20" s="17"/>
      <c r="J20" s="18"/>
      <c r="K20" s="19"/>
      <c r="L20" s="8"/>
    </row>
    <row r="21" spans="1:13" ht="30" customHeight="1" x14ac:dyDescent="0.3">
      <c r="B21" s="48"/>
      <c r="C21" s="25"/>
      <c r="D21" s="27"/>
      <c r="E21" s="27"/>
      <c r="F21" s="27"/>
      <c r="G21" s="31"/>
      <c r="H21" s="27"/>
      <c r="I21" s="17"/>
      <c r="J21" s="18"/>
      <c r="K21" s="19"/>
      <c r="L21" s="49"/>
    </row>
    <row r="22" spans="1:13" ht="30" customHeight="1" thickBot="1" x14ac:dyDescent="0.35">
      <c r="A22" s="5"/>
      <c r="B22" s="7"/>
      <c r="C22" s="20" t="s">
        <v>62</v>
      </c>
      <c r="D22" s="34"/>
      <c r="E22" s="35"/>
      <c r="F22" s="34"/>
      <c r="G22" s="34"/>
      <c r="H22" s="34"/>
      <c r="I22" s="17"/>
      <c r="J22" s="34"/>
      <c r="K22" s="24"/>
      <c r="L22" s="8"/>
      <c r="M22" s="5"/>
    </row>
    <row r="23" spans="1:13" ht="30" customHeight="1" thickBot="1" x14ac:dyDescent="0.35">
      <c r="A23" s="5"/>
      <c r="B23" s="7"/>
      <c r="C23" s="10"/>
      <c r="D23" s="11"/>
      <c r="E23" s="11"/>
      <c r="F23" s="11"/>
      <c r="G23" s="11"/>
      <c r="H23" s="11"/>
      <c r="I23" s="11"/>
      <c r="J23" s="11"/>
      <c r="K23" s="12"/>
      <c r="L23" s="8"/>
      <c r="M23" s="5"/>
    </row>
    <row r="24" spans="1:13" ht="30" customHeight="1" x14ac:dyDescent="0.3">
      <c r="A24" s="5"/>
      <c r="B24" s="7"/>
      <c r="C24" s="25"/>
      <c r="D24" s="14"/>
      <c r="E24" s="14"/>
      <c r="F24" s="14"/>
      <c r="G24" s="15"/>
      <c r="H24" s="14"/>
      <c r="I24" s="17"/>
      <c r="J24" s="18"/>
      <c r="K24" s="19"/>
      <c r="L24" s="8"/>
      <c r="M24" s="5"/>
    </row>
    <row r="25" spans="1:13" ht="30" customHeight="1" x14ac:dyDescent="0.3">
      <c r="A25" s="5"/>
      <c r="B25" s="7"/>
      <c r="C25" s="25"/>
      <c r="D25" s="47"/>
      <c r="E25" s="47"/>
      <c r="F25" s="47"/>
      <c r="G25" s="15"/>
      <c r="H25" s="14"/>
      <c r="I25" s="17"/>
      <c r="J25" s="18"/>
      <c r="K25" s="19"/>
      <c r="L25" s="8"/>
      <c r="M25" s="5"/>
    </row>
    <row r="26" spans="1:13" ht="30" customHeight="1" x14ac:dyDescent="0.3">
      <c r="A26" s="5"/>
      <c r="B26" s="7"/>
      <c r="C26" s="25"/>
      <c r="D26" s="14"/>
      <c r="E26" s="14"/>
      <c r="F26" s="14"/>
      <c r="G26" s="15"/>
      <c r="H26" s="14"/>
      <c r="I26" s="17"/>
      <c r="J26" s="18"/>
      <c r="K26" s="19"/>
      <c r="L26" s="8"/>
      <c r="M26" s="5"/>
    </row>
    <row r="27" spans="1:13" s="5" customFormat="1" ht="30" customHeight="1" x14ac:dyDescent="0.25">
      <c r="B27" s="7"/>
      <c r="C27" s="25"/>
      <c r="D27" s="32"/>
      <c r="E27" s="32"/>
      <c r="F27" s="32"/>
      <c r="G27" s="33"/>
      <c r="H27" s="32"/>
      <c r="I27" s="17"/>
      <c r="J27" s="18"/>
      <c r="K27" s="19"/>
      <c r="L27" s="8"/>
    </row>
    <row r="28" spans="1:13" ht="30" customHeight="1" x14ac:dyDescent="0.3">
      <c r="A28" s="5"/>
      <c r="B28" s="7"/>
      <c r="C28" s="25"/>
      <c r="D28" s="14"/>
      <c r="E28" s="14"/>
      <c r="F28" s="14"/>
      <c r="G28" s="15"/>
      <c r="H28" s="14"/>
      <c r="I28" s="17"/>
      <c r="J28" s="36"/>
      <c r="K28" s="19"/>
      <c r="L28" s="8"/>
      <c r="M28" s="5"/>
    </row>
    <row r="29" spans="1:13" s="5" customFormat="1" ht="30" customHeight="1" x14ac:dyDescent="0.25">
      <c r="B29" s="7"/>
      <c r="C29" s="50"/>
      <c r="D29" s="32"/>
      <c r="E29" s="32"/>
      <c r="F29" s="32"/>
      <c r="G29" s="33"/>
      <c r="H29" s="32"/>
      <c r="I29" s="17"/>
      <c r="J29" s="36"/>
      <c r="K29" s="19"/>
      <c r="L29" s="8"/>
    </row>
    <row r="30" spans="1:13" ht="30" customHeight="1" x14ac:dyDescent="0.3">
      <c r="A30" s="5"/>
      <c r="B30" s="7"/>
      <c r="C30" s="25"/>
      <c r="D30" s="14"/>
      <c r="E30" s="27"/>
      <c r="F30" s="14"/>
      <c r="G30" s="15"/>
      <c r="H30" s="14"/>
      <c r="I30" s="17"/>
      <c r="J30" s="18"/>
      <c r="K30" s="19"/>
      <c r="L30" s="8"/>
      <c r="M30" s="5"/>
    </row>
    <row r="31" spans="1:13" ht="30" customHeight="1" x14ac:dyDescent="0.3">
      <c r="A31" s="5"/>
      <c r="B31" s="7"/>
      <c r="C31" s="25"/>
      <c r="D31" s="14"/>
      <c r="E31" s="14"/>
      <c r="F31" s="14"/>
      <c r="G31" s="15"/>
      <c r="H31" s="16"/>
      <c r="I31" s="17"/>
      <c r="J31" s="18"/>
      <c r="K31" s="19"/>
      <c r="L31" s="8"/>
      <c r="M31" s="5"/>
    </row>
    <row r="32" spans="1:13" ht="30" customHeight="1" thickBot="1" x14ac:dyDescent="0.35">
      <c r="A32" s="5"/>
      <c r="B32" s="7"/>
      <c r="C32" s="37" t="s">
        <v>62</v>
      </c>
      <c r="D32" s="148"/>
      <c r="E32" s="148"/>
      <c r="F32" s="148"/>
      <c r="G32" s="149"/>
      <c r="H32" s="148"/>
      <c r="I32" s="17"/>
      <c r="J32" s="38"/>
      <c r="K32" s="39"/>
      <c r="L32" s="8"/>
      <c r="M32" s="5"/>
    </row>
    <row r="33" spans="1:13" ht="30" customHeight="1" thickBot="1" x14ac:dyDescent="0.35">
      <c r="A33" s="5"/>
      <c r="B33" s="7"/>
      <c r="C33" s="10"/>
      <c r="D33" s="11"/>
      <c r="E33" s="11"/>
      <c r="F33" s="11"/>
      <c r="G33" s="11"/>
      <c r="H33" s="11"/>
      <c r="I33" s="11"/>
      <c r="J33" s="11"/>
      <c r="K33" s="12"/>
      <c r="L33" s="8"/>
      <c r="M33" s="5"/>
    </row>
    <row r="34" spans="1:13" ht="30" customHeight="1" x14ac:dyDescent="0.3">
      <c r="A34" s="5"/>
      <c r="B34" s="7"/>
      <c r="C34" s="25"/>
      <c r="D34" s="14"/>
      <c r="E34" s="14"/>
      <c r="F34" s="14"/>
      <c r="G34" s="15"/>
      <c r="H34" s="14"/>
      <c r="I34" s="17"/>
      <c r="J34" s="18"/>
      <c r="K34" s="19"/>
      <c r="L34" s="8"/>
      <c r="M34" s="5"/>
    </row>
    <row r="35" spans="1:13" ht="30" customHeight="1" x14ac:dyDescent="0.3">
      <c r="A35" s="5"/>
      <c r="B35" s="7"/>
      <c r="C35" s="25"/>
      <c r="D35" s="14"/>
      <c r="E35" s="14"/>
      <c r="F35" s="14"/>
      <c r="G35" s="15"/>
      <c r="H35" s="14"/>
      <c r="I35" s="17"/>
      <c r="J35" s="18"/>
      <c r="K35" s="19"/>
      <c r="L35" s="8"/>
      <c r="M35" s="5"/>
    </row>
    <row r="36" spans="1:13" ht="30" customHeight="1" x14ac:dyDescent="0.3">
      <c r="A36" s="5"/>
      <c r="B36" s="7"/>
      <c r="C36" s="13"/>
      <c r="D36" s="14"/>
      <c r="E36" s="14"/>
      <c r="F36" s="14"/>
      <c r="G36" s="15"/>
      <c r="H36" s="14"/>
      <c r="I36" s="17"/>
      <c r="J36" s="18"/>
      <c r="K36" s="19"/>
      <c r="L36" s="8"/>
      <c r="M36" s="5"/>
    </row>
    <row r="37" spans="1:13" ht="30" customHeight="1" thickBot="1" x14ac:dyDescent="0.35">
      <c r="A37" s="5"/>
      <c r="B37" s="7"/>
      <c r="C37" s="20" t="s">
        <v>62</v>
      </c>
      <c r="D37" s="40"/>
      <c r="E37" s="40"/>
      <c r="F37" s="40"/>
      <c r="G37" s="41"/>
      <c r="H37" s="21"/>
      <c r="I37" s="17"/>
      <c r="J37" s="23"/>
      <c r="K37" s="24"/>
      <c r="L37" s="8"/>
      <c r="M37" s="5"/>
    </row>
    <row r="38" spans="1:13" ht="30" customHeight="1" thickBot="1" x14ac:dyDescent="0.35">
      <c r="A38" s="5"/>
      <c r="B38" s="7"/>
      <c r="C38" s="10"/>
      <c r="D38" s="11"/>
      <c r="E38" s="11"/>
      <c r="F38" s="11"/>
      <c r="G38" s="11"/>
      <c r="H38" s="11"/>
      <c r="I38" s="11"/>
      <c r="J38" s="11"/>
      <c r="K38" s="12"/>
      <c r="L38" s="8"/>
      <c r="M38" s="5"/>
    </row>
    <row r="39" spans="1:13" ht="30" customHeight="1" x14ac:dyDescent="0.3">
      <c r="A39" s="5"/>
      <c r="B39" s="7"/>
      <c r="C39" s="25"/>
      <c r="D39" s="14"/>
      <c r="E39" s="14"/>
      <c r="F39" s="14"/>
      <c r="G39" s="15"/>
      <c r="H39" s="14"/>
      <c r="I39" s="17"/>
      <c r="J39" s="18"/>
      <c r="K39" s="19"/>
      <c r="L39" s="8"/>
      <c r="M39" s="5"/>
    </row>
    <row r="40" spans="1:13" ht="30" customHeight="1" x14ac:dyDescent="0.3">
      <c r="A40" s="5"/>
      <c r="B40" s="7"/>
      <c r="C40" s="20" t="s">
        <v>62</v>
      </c>
      <c r="D40" s="40"/>
      <c r="E40" s="40"/>
      <c r="F40" s="40"/>
      <c r="G40" s="22"/>
      <c r="H40" s="21"/>
      <c r="I40" s="17"/>
      <c r="J40" s="23"/>
      <c r="K40" s="24"/>
      <c r="L40" s="8"/>
      <c r="M40" s="5"/>
    </row>
    <row r="41" spans="1:13" s="3" customFormat="1" ht="30" customHeight="1" x14ac:dyDescent="0.25">
      <c r="A41" s="42"/>
      <c r="B41" s="43"/>
      <c r="C41" s="334" t="s">
        <v>45</v>
      </c>
      <c r="D41" s="335"/>
      <c r="E41" s="335"/>
      <c r="F41" s="335"/>
      <c r="G41" s="335"/>
      <c r="H41" s="335"/>
      <c r="I41" s="335"/>
      <c r="J41" s="336"/>
      <c r="K41" s="175"/>
      <c r="L41" s="44"/>
      <c r="M41" s="42"/>
    </row>
    <row r="42" spans="1:13" s="3" customFormat="1" ht="15.75" x14ac:dyDescent="0.25">
      <c r="A42" s="42"/>
      <c r="B42" s="43"/>
      <c r="C42" s="150"/>
      <c r="D42" s="150"/>
      <c r="E42" s="150"/>
      <c r="F42" s="150"/>
      <c r="G42" s="150"/>
      <c r="H42" s="150"/>
      <c r="I42" s="150"/>
      <c r="J42" s="150"/>
      <c r="K42" s="151"/>
      <c r="L42" s="44"/>
      <c r="M42" s="42"/>
    </row>
    <row r="43" spans="1:13" s="3" customFormat="1" thickBot="1" x14ac:dyDescent="0.3">
      <c r="A43" s="42"/>
      <c r="B43" s="43"/>
      <c r="C43" s="152"/>
      <c r="D43" s="153"/>
      <c r="E43" s="153"/>
      <c r="F43" s="153"/>
      <c r="G43" s="152"/>
      <c r="H43" s="152"/>
      <c r="I43" s="154"/>
      <c r="J43" s="176"/>
      <c r="K43" s="177"/>
      <c r="L43" s="44"/>
      <c r="M43" s="42"/>
    </row>
    <row r="44" spans="1:13" s="3" customFormat="1" ht="15.75" x14ac:dyDescent="0.25">
      <c r="A44" s="42"/>
      <c r="B44" s="43"/>
      <c r="C44" s="178"/>
      <c r="D44" s="316"/>
      <c r="E44" s="316"/>
      <c r="F44" s="316"/>
      <c r="G44" s="316"/>
      <c r="H44" s="316"/>
      <c r="I44" s="316"/>
      <c r="J44" s="316"/>
      <c r="K44" s="317"/>
      <c r="L44" s="45"/>
      <c r="M44" s="42"/>
    </row>
    <row r="45" spans="1:13" s="3" customFormat="1" ht="46.5" customHeight="1" x14ac:dyDescent="0.25">
      <c r="A45" s="42"/>
      <c r="B45" s="43"/>
      <c r="C45" s="339" t="s">
        <v>63</v>
      </c>
      <c r="D45" s="340"/>
      <c r="E45" s="340"/>
      <c r="F45" s="340"/>
      <c r="G45" s="340"/>
      <c r="H45" s="341" t="s">
        <v>61</v>
      </c>
      <c r="I45" s="341"/>
      <c r="J45" s="341"/>
      <c r="K45" s="172" t="s">
        <v>47</v>
      </c>
      <c r="L45" s="46"/>
      <c r="M45" s="42"/>
    </row>
    <row r="46" spans="1:13" s="3" customFormat="1" ht="32.25" customHeight="1" x14ac:dyDescent="0.25">
      <c r="A46" s="42"/>
      <c r="B46" s="43"/>
      <c r="C46" s="339" t="s">
        <v>64</v>
      </c>
      <c r="D46" s="340"/>
      <c r="E46" s="340"/>
      <c r="F46" s="340"/>
      <c r="G46" s="340"/>
      <c r="H46" s="315" t="s">
        <v>49</v>
      </c>
      <c r="I46" s="315"/>
      <c r="J46" s="173" t="s">
        <v>50</v>
      </c>
      <c r="K46" s="174" t="s">
        <v>65</v>
      </c>
      <c r="L46" s="46"/>
      <c r="M46" s="42"/>
    </row>
    <row r="47" spans="1:13" s="3" customFormat="1" ht="30" customHeight="1" x14ac:dyDescent="0.25">
      <c r="A47" s="42"/>
      <c r="B47" s="43"/>
      <c r="C47" s="339" t="s">
        <v>66</v>
      </c>
      <c r="D47" s="340"/>
      <c r="E47" s="340"/>
      <c r="F47" s="340"/>
      <c r="G47" s="340"/>
      <c r="H47" s="342" t="s">
        <v>67</v>
      </c>
      <c r="I47" s="343"/>
      <c r="J47" s="173" t="s">
        <v>53</v>
      </c>
      <c r="K47" s="174" t="s">
        <v>65</v>
      </c>
      <c r="L47" s="46"/>
      <c r="M47" s="42"/>
    </row>
    <row r="48" spans="1:13" s="4" customFormat="1" ht="58.5" customHeight="1" x14ac:dyDescent="0.25">
      <c r="A48" s="42"/>
      <c r="B48" s="43"/>
      <c r="C48" s="344"/>
      <c r="D48" s="345"/>
      <c r="E48" s="345"/>
      <c r="F48" s="345"/>
      <c r="G48" s="346"/>
      <c r="H48" s="314" t="s">
        <v>68</v>
      </c>
      <c r="I48" s="315"/>
      <c r="J48" s="173" t="s">
        <v>55</v>
      </c>
      <c r="K48" s="174" t="s">
        <v>65</v>
      </c>
      <c r="L48" s="44"/>
      <c r="M48" s="42"/>
    </row>
    <row r="49" spans="1:13" ht="39" customHeight="1" x14ac:dyDescent="0.3">
      <c r="A49" s="5"/>
      <c r="B49" s="7"/>
      <c r="C49" s="347"/>
      <c r="D49" s="348"/>
      <c r="E49" s="348"/>
      <c r="F49" s="348"/>
      <c r="G49" s="349"/>
      <c r="H49" s="315" t="s">
        <v>56</v>
      </c>
      <c r="I49" s="315"/>
      <c r="J49" s="173" t="s">
        <v>57</v>
      </c>
      <c r="K49" s="174" t="s">
        <v>65</v>
      </c>
      <c r="L49" s="8"/>
      <c r="M49" s="5"/>
    </row>
    <row r="50" spans="1:13" ht="47.25" customHeight="1" thickBot="1" x14ac:dyDescent="0.35">
      <c r="A50" s="5"/>
      <c r="B50" s="7"/>
      <c r="C50" s="350"/>
      <c r="D50" s="351"/>
      <c r="E50" s="351"/>
      <c r="F50" s="351"/>
      <c r="G50" s="352"/>
      <c r="H50" s="337"/>
      <c r="I50" s="337"/>
      <c r="J50" s="337"/>
      <c r="K50" s="338"/>
      <c r="L50" s="8"/>
      <c r="M50" s="5"/>
    </row>
    <row r="51" spans="1:13" ht="47.25" customHeight="1" x14ac:dyDescent="0.3">
      <c r="A51" s="5"/>
      <c r="B51" s="7"/>
      <c r="C51" s="179"/>
      <c r="D51" s="179"/>
      <c r="E51" s="179"/>
      <c r="F51" s="179"/>
      <c r="G51" s="179"/>
      <c r="H51" s="179"/>
      <c r="I51" s="179"/>
      <c r="J51" s="179"/>
      <c r="K51" s="179"/>
      <c r="L51" s="8"/>
      <c r="M51" s="5"/>
    </row>
    <row r="52" spans="1:13" ht="47.25" customHeight="1" x14ac:dyDescent="0.3">
      <c r="A52" s="5"/>
      <c r="B52" s="7"/>
      <c r="C52" s="179"/>
      <c r="D52" s="179"/>
      <c r="E52" s="179"/>
      <c r="F52" s="179"/>
      <c r="G52" s="180" t="s">
        <v>69</v>
      </c>
      <c r="H52" s="179"/>
      <c r="I52" s="179"/>
      <c r="J52" s="179"/>
      <c r="K52" s="179"/>
      <c r="L52" s="8"/>
      <c r="M52" s="5"/>
    </row>
    <row r="53" spans="1:13" ht="17.25" thickBot="1" x14ac:dyDescent="0.35">
      <c r="A53" s="5"/>
      <c r="B53" s="155"/>
      <c r="C53" s="156"/>
      <c r="D53" s="156"/>
      <c r="E53" s="157"/>
      <c r="F53" s="156"/>
      <c r="G53" s="181"/>
      <c r="H53" s="156"/>
      <c r="I53" s="156"/>
      <c r="J53" s="156"/>
      <c r="K53" s="156"/>
      <c r="L53" s="158"/>
      <c r="M53" s="5"/>
    </row>
    <row r="54" spans="1:13" ht="17.25" thickTop="1" x14ac:dyDescent="0.3">
      <c r="A54" s="5"/>
      <c r="B54" s="5"/>
      <c r="C54" s="5"/>
      <c r="D54" s="5"/>
      <c r="E54" s="6"/>
      <c r="F54" s="5"/>
      <c r="G54" s="5"/>
      <c r="H54" s="5"/>
      <c r="I54" s="5"/>
      <c r="J54" s="5"/>
      <c r="K54" s="5"/>
      <c r="L54" s="5"/>
      <c r="M54" s="5"/>
    </row>
  </sheetData>
  <mergeCells count="27">
    <mergeCell ref="K12:K13"/>
    <mergeCell ref="C41:J41"/>
    <mergeCell ref="H49:I49"/>
    <mergeCell ref="H50:K50"/>
    <mergeCell ref="C45:G45"/>
    <mergeCell ref="H45:J45"/>
    <mergeCell ref="C46:G46"/>
    <mergeCell ref="H46:I46"/>
    <mergeCell ref="C47:G47"/>
    <mergeCell ref="H47:I47"/>
    <mergeCell ref="C48:G50"/>
    <mergeCell ref="C6:K6"/>
    <mergeCell ref="C3:F3"/>
    <mergeCell ref="B2:L2"/>
    <mergeCell ref="H48:I48"/>
    <mergeCell ref="D44:K44"/>
    <mergeCell ref="C7:K7"/>
    <mergeCell ref="C8:K9"/>
    <mergeCell ref="C10:K10"/>
    <mergeCell ref="C11:K11"/>
    <mergeCell ref="C12:C13"/>
    <mergeCell ref="D12:D13"/>
    <mergeCell ref="E12:F12"/>
    <mergeCell ref="G12:G13"/>
    <mergeCell ref="H12:H13"/>
    <mergeCell ref="I12:I13"/>
    <mergeCell ref="J12:J13"/>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4"/>
  <sheetViews>
    <sheetView showGridLines="0" tabSelected="1" view="pageBreakPreview" zoomScale="80" zoomScaleNormal="80" zoomScaleSheetLayoutView="80" zoomScalePageLayoutView="85" workbookViewId="0">
      <selection activeCell="F4" sqref="F4"/>
    </sheetView>
  </sheetViews>
  <sheetFormatPr baseColWidth="10" defaultColWidth="11.42578125" defaultRowHeight="12.75" x14ac:dyDescent="0.2"/>
  <cols>
    <col min="1" max="2" width="3.140625" style="52" customWidth="1"/>
    <col min="3" max="3" width="14.7109375" style="52" customWidth="1"/>
    <col min="4" max="4" width="13" style="52" customWidth="1"/>
    <col min="5" max="11" width="11.42578125" style="52"/>
    <col min="12" max="12" width="12.85546875" style="52" customWidth="1"/>
    <col min="13" max="14" width="11.42578125" style="52"/>
    <col min="15" max="15" width="13" style="52" customWidth="1"/>
    <col min="16" max="17" width="3.140625" style="52" customWidth="1"/>
    <col min="18" max="16384" width="11.42578125" style="52"/>
  </cols>
  <sheetData>
    <row r="1" spans="2:16" ht="13.5" thickBot="1" x14ac:dyDescent="0.25"/>
    <row r="2" spans="2:16" ht="25.5" customHeight="1" thickTop="1" x14ac:dyDescent="0.2">
      <c r="B2" s="356"/>
      <c r="C2" s="357"/>
      <c r="D2" s="357"/>
      <c r="E2" s="357"/>
      <c r="F2" s="357"/>
      <c r="G2" s="357"/>
      <c r="H2" s="357"/>
      <c r="I2" s="357"/>
      <c r="J2" s="357"/>
      <c r="K2" s="357"/>
      <c r="L2" s="357"/>
      <c r="M2" s="357"/>
      <c r="N2" s="357"/>
      <c r="O2" s="357"/>
      <c r="P2" s="358"/>
    </row>
    <row r="3" spans="2:16" ht="25.5" customHeight="1" x14ac:dyDescent="0.2">
      <c r="B3" s="164"/>
      <c r="C3" s="353" t="s">
        <v>0</v>
      </c>
      <c r="D3" s="354"/>
      <c r="E3" s="354"/>
      <c r="F3" s="355"/>
      <c r="P3" s="136"/>
    </row>
    <row r="4" spans="2:16" ht="25.5" customHeight="1" x14ac:dyDescent="0.2">
      <c r="B4" s="164"/>
      <c r="C4" s="165" t="s">
        <v>1</v>
      </c>
      <c r="D4" s="166" t="s">
        <v>2</v>
      </c>
      <c r="E4" s="165" t="s">
        <v>3</v>
      </c>
      <c r="F4" s="166">
        <v>2</v>
      </c>
      <c r="P4" s="136"/>
    </row>
    <row r="5" spans="2:16" ht="25.5" customHeight="1" x14ac:dyDescent="0.2">
      <c r="B5" s="164"/>
      <c r="C5" s="146"/>
      <c r="D5" s="147"/>
      <c r="E5" s="146"/>
      <c r="F5" s="147"/>
      <c r="P5" s="136"/>
    </row>
    <row r="6" spans="2:16" ht="36.75" customHeight="1" x14ac:dyDescent="0.25">
      <c r="B6" s="135"/>
      <c r="C6" s="455" t="s">
        <v>70</v>
      </c>
      <c r="D6" s="455"/>
      <c r="E6" s="455"/>
      <c r="F6" s="455"/>
      <c r="G6" s="455"/>
      <c r="H6" s="455"/>
      <c r="I6" s="455"/>
      <c r="J6" s="455"/>
      <c r="K6" s="455"/>
      <c r="L6" s="455"/>
      <c r="M6" s="455"/>
      <c r="N6" s="455"/>
      <c r="O6" s="455"/>
      <c r="P6" s="136"/>
    </row>
    <row r="7" spans="2:16" ht="13.5" thickBot="1" x14ac:dyDescent="0.25">
      <c r="B7" s="135"/>
      <c r="P7" s="136"/>
    </row>
    <row r="8" spans="2:16" x14ac:dyDescent="0.2">
      <c r="B8" s="135"/>
      <c r="C8" s="420"/>
      <c r="D8" s="422"/>
      <c r="E8" s="423"/>
      <c r="F8" s="423"/>
      <c r="G8" s="423"/>
      <c r="H8" s="423"/>
      <c r="I8" s="423"/>
      <c r="J8" s="423"/>
      <c r="K8" s="424"/>
      <c r="L8" s="438"/>
      <c r="M8" s="439"/>
      <c r="N8" s="439"/>
      <c r="O8" s="440"/>
      <c r="P8" s="136"/>
    </row>
    <row r="9" spans="2:16" x14ac:dyDescent="0.2">
      <c r="B9" s="135"/>
      <c r="C9" s="421"/>
      <c r="D9" s="425" t="s">
        <v>71</v>
      </c>
      <c r="E9" s="426"/>
      <c r="F9" s="426"/>
      <c r="G9" s="426"/>
      <c r="H9" s="426"/>
      <c r="I9" s="426"/>
      <c r="J9" s="426"/>
      <c r="K9" s="427"/>
      <c r="L9" s="441"/>
      <c r="M9" s="442"/>
      <c r="N9" s="442"/>
      <c r="O9" s="443"/>
      <c r="P9" s="136"/>
    </row>
    <row r="10" spans="2:16" ht="13.5" x14ac:dyDescent="0.25">
      <c r="B10" s="135"/>
      <c r="C10" s="421"/>
      <c r="D10" s="428"/>
      <c r="E10" s="429"/>
      <c r="F10" s="429"/>
      <c r="G10" s="429"/>
      <c r="H10" s="429"/>
      <c r="I10" s="429"/>
      <c r="J10" s="429"/>
      <c r="K10" s="430"/>
      <c r="L10" s="431" t="s">
        <v>72</v>
      </c>
      <c r="M10" s="444"/>
      <c r="N10" s="445"/>
      <c r="O10" s="446"/>
      <c r="P10" s="136"/>
    </row>
    <row r="11" spans="2:16" x14ac:dyDescent="0.2">
      <c r="B11" s="135"/>
      <c r="C11" s="421"/>
      <c r="D11" s="425" t="s">
        <v>73</v>
      </c>
      <c r="E11" s="426"/>
      <c r="F11" s="426"/>
      <c r="G11" s="426"/>
      <c r="H11" s="426"/>
      <c r="I11" s="426"/>
      <c r="J11" s="426"/>
      <c r="K11" s="427"/>
      <c r="L11" s="432"/>
      <c r="M11" s="447"/>
      <c r="N11" s="448"/>
      <c r="O11" s="449"/>
      <c r="P11" s="136"/>
    </row>
    <row r="12" spans="2:16" ht="12.75" customHeight="1" x14ac:dyDescent="0.2">
      <c r="B12" s="135"/>
      <c r="C12" s="421"/>
      <c r="D12" s="456"/>
      <c r="E12" s="457"/>
      <c r="F12" s="457"/>
      <c r="G12" s="457"/>
      <c r="H12" s="457"/>
      <c r="I12" s="457"/>
      <c r="J12" s="457"/>
      <c r="K12" s="458"/>
      <c r="L12" s="431" t="s">
        <v>74</v>
      </c>
      <c r="M12" s="431">
        <v>1</v>
      </c>
      <c r="N12" s="431" t="s">
        <v>75</v>
      </c>
      <c r="O12" s="436">
        <v>1</v>
      </c>
      <c r="P12" s="136"/>
    </row>
    <row r="13" spans="2:16" x14ac:dyDescent="0.2">
      <c r="B13" s="135"/>
      <c r="C13" s="421"/>
      <c r="D13" s="456"/>
      <c r="E13" s="457"/>
      <c r="F13" s="457"/>
      <c r="G13" s="457"/>
      <c r="H13" s="457"/>
      <c r="I13" s="457"/>
      <c r="J13" s="457"/>
      <c r="K13" s="458"/>
      <c r="L13" s="450"/>
      <c r="M13" s="450"/>
      <c r="N13" s="450"/>
      <c r="O13" s="437"/>
      <c r="P13" s="136"/>
    </row>
    <row r="14" spans="2:16" x14ac:dyDescent="0.2">
      <c r="B14" s="135"/>
      <c r="C14" s="421"/>
      <c r="D14" s="425" t="s">
        <v>76</v>
      </c>
      <c r="E14" s="426"/>
      <c r="F14" s="426"/>
      <c r="G14" s="426"/>
      <c r="H14" s="426"/>
      <c r="I14" s="426"/>
      <c r="J14" s="426"/>
      <c r="K14" s="427"/>
      <c r="L14" s="450"/>
      <c r="M14" s="450"/>
      <c r="N14" s="450"/>
      <c r="O14" s="437"/>
      <c r="P14" s="136"/>
    </row>
    <row r="15" spans="2:16" ht="14.25" thickBot="1" x14ac:dyDescent="0.25">
      <c r="B15" s="135"/>
      <c r="C15" s="123"/>
      <c r="D15" s="122"/>
      <c r="E15" s="122"/>
      <c r="F15" s="122"/>
      <c r="G15" s="122"/>
      <c r="H15" s="122"/>
      <c r="I15" s="122"/>
      <c r="J15" s="122"/>
      <c r="K15" s="122"/>
      <c r="L15" s="122"/>
      <c r="M15" s="121"/>
      <c r="N15" s="121"/>
      <c r="O15" s="120"/>
      <c r="P15" s="136"/>
    </row>
    <row r="16" spans="2:16" ht="13.5" x14ac:dyDescent="0.2">
      <c r="B16" s="135"/>
      <c r="C16" s="119"/>
      <c r="D16" s="118"/>
      <c r="E16" s="118"/>
      <c r="F16" s="118"/>
      <c r="G16" s="118"/>
      <c r="H16" s="118"/>
      <c r="I16" s="118"/>
      <c r="J16" s="118"/>
      <c r="K16" s="118"/>
      <c r="L16" s="117" t="s">
        <v>77</v>
      </c>
      <c r="M16" s="116" t="s">
        <v>78</v>
      </c>
      <c r="N16" s="116" t="s">
        <v>79</v>
      </c>
      <c r="O16" s="115" t="s">
        <v>80</v>
      </c>
      <c r="P16" s="136"/>
    </row>
    <row r="17" spans="2:16" ht="13.5" x14ac:dyDescent="0.2">
      <c r="B17" s="135"/>
      <c r="C17" s="61"/>
      <c r="D17" s="137"/>
      <c r="E17" s="137"/>
      <c r="F17" s="137"/>
      <c r="G17" s="137"/>
      <c r="H17" s="137"/>
      <c r="I17" s="137"/>
      <c r="J17" s="137"/>
      <c r="K17" s="137"/>
      <c r="L17" s="138"/>
      <c r="M17" s="114"/>
      <c r="N17" s="114"/>
      <c r="O17" s="113"/>
      <c r="P17" s="136"/>
    </row>
    <row r="18" spans="2:16" ht="18" customHeight="1" x14ac:dyDescent="0.2">
      <c r="B18" s="135"/>
      <c r="C18" s="365" t="s">
        <v>81</v>
      </c>
      <c r="D18" s="366"/>
      <c r="E18" s="366"/>
      <c r="F18" s="366"/>
      <c r="G18" s="137"/>
      <c r="H18" s="137"/>
      <c r="I18" s="137" t="s">
        <v>82</v>
      </c>
      <c r="K18" s="137"/>
      <c r="L18" s="138"/>
      <c r="O18" s="112"/>
      <c r="P18" s="136"/>
    </row>
    <row r="19" spans="2:16" ht="13.5" x14ac:dyDescent="0.25">
      <c r="B19" s="135"/>
      <c r="C19" s="111"/>
      <c r="D19" s="110"/>
      <c r="E19" s="110"/>
      <c r="F19" s="110"/>
      <c r="G19" s="110"/>
      <c r="H19" s="110"/>
      <c r="I19" s="110"/>
      <c r="J19" s="110"/>
      <c r="K19" s="110"/>
      <c r="L19" s="110"/>
      <c r="M19" s="110"/>
      <c r="N19" s="110"/>
      <c r="O19" s="109"/>
      <c r="P19" s="136"/>
    </row>
    <row r="20" spans="2:16" ht="13.5" thickBot="1" x14ac:dyDescent="0.25">
      <c r="B20" s="135"/>
      <c r="C20" s="129"/>
      <c r="D20" s="130"/>
      <c r="E20" s="130"/>
      <c r="F20" s="130"/>
      <c r="G20" s="130"/>
      <c r="H20" s="130"/>
      <c r="I20" s="130"/>
      <c r="J20" s="130"/>
      <c r="K20" s="130"/>
      <c r="L20" s="130"/>
      <c r="M20" s="130"/>
      <c r="N20" s="130"/>
      <c r="O20" s="108"/>
      <c r="P20" s="136"/>
    </row>
    <row r="21" spans="2:16" ht="13.5" thickBot="1" x14ac:dyDescent="0.25">
      <c r="B21" s="135"/>
      <c r="C21" s="69"/>
      <c r="D21" s="68"/>
      <c r="E21" s="68"/>
      <c r="F21" s="68"/>
      <c r="G21" s="68"/>
      <c r="H21" s="68"/>
      <c r="K21" s="68"/>
      <c r="L21" s="68"/>
      <c r="M21" s="68"/>
      <c r="N21" s="68"/>
      <c r="O21" s="67"/>
      <c r="P21" s="136"/>
    </row>
    <row r="22" spans="2:16" ht="13.5" x14ac:dyDescent="0.25">
      <c r="B22" s="135"/>
      <c r="C22" s="461" t="s">
        <v>83</v>
      </c>
      <c r="D22" s="462"/>
      <c r="E22" s="462"/>
      <c r="F22" s="462"/>
      <c r="G22" s="462"/>
      <c r="H22" s="462"/>
      <c r="I22" s="462"/>
      <c r="J22" s="462"/>
      <c r="K22" s="462"/>
      <c r="L22" s="462"/>
      <c r="M22" s="462"/>
      <c r="N22" s="462"/>
      <c r="O22" s="463"/>
      <c r="P22" s="136"/>
    </row>
    <row r="23" spans="2:16" ht="13.5" thickBot="1" x14ac:dyDescent="0.25">
      <c r="B23" s="135"/>
      <c r="C23" s="58"/>
      <c r="O23" s="57"/>
      <c r="P23" s="136"/>
    </row>
    <row r="24" spans="2:16" x14ac:dyDescent="0.2">
      <c r="B24" s="135"/>
      <c r="C24" s="159" t="s">
        <v>84</v>
      </c>
      <c r="D24" s="433" t="s">
        <v>11</v>
      </c>
      <c r="E24" s="434"/>
      <c r="F24" s="434"/>
      <c r="G24" s="434"/>
      <c r="H24" s="434"/>
      <c r="I24" s="434"/>
      <c r="J24" s="434"/>
      <c r="K24" s="434"/>
      <c r="L24" s="435"/>
      <c r="M24" s="459" t="s">
        <v>85</v>
      </c>
      <c r="N24" s="460"/>
      <c r="O24" s="159" t="s">
        <v>13</v>
      </c>
      <c r="P24" s="136"/>
    </row>
    <row r="25" spans="2:16" ht="13.5" thickBot="1" x14ac:dyDescent="0.25">
      <c r="B25" s="135"/>
      <c r="C25" s="107"/>
      <c r="D25" s="401"/>
      <c r="E25" s="402"/>
      <c r="F25" s="402"/>
      <c r="G25" s="402"/>
      <c r="H25" s="402"/>
      <c r="I25" s="402"/>
      <c r="J25" s="402"/>
      <c r="K25" s="402"/>
      <c r="L25" s="403"/>
      <c r="M25" s="401"/>
      <c r="N25" s="403"/>
      <c r="O25" s="106"/>
      <c r="P25" s="136"/>
    </row>
    <row r="26" spans="2:16" x14ac:dyDescent="0.2">
      <c r="B26" s="135"/>
      <c r="C26" s="404" t="s">
        <v>86</v>
      </c>
      <c r="D26" s="405"/>
      <c r="E26" s="405"/>
      <c r="F26" s="405"/>
      <c r="G26" s="405"/>
      <c r="H26" s="405"/>
      <c r="I26" s="405"/>
      <c r="J26" s="405"/>
      <c r="K26" s="405"/>
      <c r="L26" s="405"/>
      <c r="M26" s="405"/>
      <c r="N26" s="405"/>
      <c r="O26" s="406"/>
      <c r="P26" s="136"/>
    </row>
    <row r="27" spans="2:16" x14ac:dyDescent="0.2">
      <c r="B27" s="135"/>
      <c r="C27" s="407"/>
      <c r="D27" s="408"/>
      <c r="E27" s="408"/>
      <c r="F27" s="408"/>
      <c r="G27" s="408"/>
      <c r="H27" s="408"/>
      <c r="I27" s="408"/>
      <c r="J27" s="408"/>
      <c r="K27" s="408"/>
      <c r="L27" s="408"/>
      <c r="M27" s="408"/>
      <c r="N27" s="408"/>
      <c r="O27" s="409"/>
      <c r="P27" s="136"/>
    </row>
    <row r="28" spans="2:16" ht="13.5" thickBot="1" x14ac:dyDescent="0.25">
      <c r="B28" s="135"/>
      <c r="C28" s="410"/>
      <c r="D28" s="411"/>
      <c r="E28" s="411"/>
      <c r="F28" s="411"/>
      <c r="G28" s="411"/>
      <c r="H28" s="411"/>
      <c r="I28" s="411"/>
      <c r="J28" s="411"/>
      <c r="K28" s="411"/>
      <c r="L28" s="411"/>
      <c r="M28" s="411"/>
      <c r="N28" s="411"/>
      <c r="O28" s="412"/>
      <c r="P28" s="136"/>
    </row>
    <row r="29" spans="2:16" ht="13.5" x14ac:dyDescent="0.25">
      <c r="B29" s="135"/>
      <c r="C29" s="389" t="s">
        <v>11</v>
      </c>
      <c r="D29" s="453"/>
      <c r="E29" s="453"/>
      <c r="F29" s="453"/>
      <c r="G29" s="454"/>
      <c r="H29" s="395" t="s">
        <v>87</v>
      </c>
      <c r="I29" s="453"/>
      <c r="J29" s="399" t="s">
        <v>88</v>
      </c>
      <c r="K29" s="400"/>
      <c r="L29" s="92" t="s">
        <v>89</v>
      </c>
      <c r="M29" s="395" t="s">
        <v>90</v>
      </c>
      <c r="N29" s="396"/>
      <c r="O29" s="97" t="s">
        <v>91</v>
      </c>
      <c r="P29" s="136"/>
    </row>
    <row r="30" spans="2:16" x14ac:dyDescent="0.2">
      <c r="B30" s="135"/>
      <c r="C30" s="373"/>
      <c r="D30" s="374"/>
      <c r="E30" s="374"/>
      <c r="F30" s="374"/>
      <c r="G30" s="419"/>
      <c r="H30" s="464"/>
      <c r="I30" s="419"/>
      <c r="J30" s="464"/>
      <c r="K30" s="419"/>
      <c r="L30" s="103"/>
      <c r="M30" s="417"/>
      <c r="N30" s="418"/>
      <c r="O30" s="94"/>
      <c r="P30" s="136"/>
    </row>
    <row r="31" spans="2:16" x14ac:dyDescent="0.2">
      <c r="B31" s="135"/>
      <c r="C31" s="78"/>
      <c r="D31" s="59"/>
      <c r="E31" s="59"/>
      <c r="F31" s="59"/>
      <c r="G31" s="104"/>
      <c r="H31" s="105"/>
      <c r="I31" s="104"/>
      <c r="J31" s="105"/>
      <c r="K31" s="104"/>
      <c r="L31" s="103"/>
      <c r="M31" s="417"/>
      <c r="N31" s="418"/>
      <c r="O31" s="94"/>
      <c r="P31" s="136"/>
    </row>
    <row r="32" spans="2:16" ht="13.5" thickBot="1" x14ac:dyDescent="0.25">
      <c r="B32" s="135"/>
      <c r="C32" s="385"/>
      <c r="D32" s="386"/>
      <c r="E32" s="386"/>
      <c r="F32" s="386"/>
      <c r="G32" s="413"/>
      <c r="H32" s="414"/>
      <c r="I32" s="413"/>
      <c r="J32" s="414"/>
      <c r="K32" s="413"/>
      <c r="L32" s="102"/>
      <c r="M32" s="415"/>
      <c r="N32" s="416"/>
      <c r="O32" s="94"/>
      <c r="P32" s="136"/>
    </row>
    <row r="33" spans="2:16" ht="14.25" thickBot="1" x14ac:dyDescent="0.3">
      <c r="B33" s="135"/>
      <c r="C33" s="379" t="s">
        <v>92</v>
      </c>
      <c r="D33" s="380"/>
      <c r="E33" s="380"/>
      <c r="F33" s="380"/>
      <c r="G33" s="380"/>
      <c r="H33" s="380"/>
      <c r="I33" s="380"/>
      <c r="J33" s="380"/>
      <c r="K33" s="380"/>
      <c r="L33" s="380"/>
      <c r="M33" s="380"/>
      <c r="N33" s="381"/>
      <c r="O33" s="93"/>
      <c r="P33" s="136"/>
    </row>
    <row r="34" spans="2:16" ht="13.5" customHeight="1" x14ac:dyDescent="0.2">
      <c r="B34" s="135"/>
      <c r="C34" s="404" t="s">
        <v>93</v>
      </c>
      <c r="D34" s="405"/>
      <c r="E34" s="405"/>
      <c r="F34" s="405"/>
      <c r="G34" s="405"/>
      <c r="H34" s="405"/>
      <c r="I34" s="405"/>
      <c r="J34" s="405"/>
      <c r="K34" s="405"/>
      <c r="L34" s="405"/>
      <c r="M34" s="405"/>
      <c r="N34" s="405"/>
      <c r="O34" s="406"/>
      <c r="P34" s="136"/>
    </row>
    <row r="35" spans="2:16" x14ac:dyDescent="0.2">
      <c r="B35" s="135"/>
      <c r="C35" s="407"/>
      <c r="D35" s="408"/>
      <c r="E35" s="408"/>
      <c r="F35" s="408"/>
      <c r="G35" s="408"/>
      <c r="H35" s="408"/>
      <c r="I35" s="408"/>
      <c r="J35" s="408"/>
      <c r="K35" s="408"/>
      <c r="L35" s="408"/>
      <c r="M35" s="408"/>
      <c r="N35" s="408"/>
      <c r="O35" s="409"/>
      <c r="P35" s="136"/>
    </row>
    <row r="36" spans="2:16" ht="13.5" thickBot="1" x14ac:dyDescent="0.25">
      <c r="B36" s="135"/>
      <c r="C36" s="410"/>
      <c r="D36" s="411"/>
      <c r="E36" s="411"/>
      <c r="F36" s="411"/>
      <c r="G36" s="411"/>
      <c r="H36" s="411"/>
      <c r="I36" s="411"/>
      <c r="J36" s="411"/>
      <c r="K36" s="411"/>
      <c r="L36" s="411"/>
      <c r="M36" s="411"/>
      <c r="N36" s="411"/>
      <c r="O36" s="412"/>
      <c r="P36" s="136"/>
    </row>
    <row r="37" spans="2:16" ht="13.5" x14ac:dyDescent="0.25">
      <c r="B37" s="135"/>
      <c r="C37" s="389" t="s">
        <v>11</v>
      </c>
      <c r="D37" s="390"/>
      <c r="E37" s="390"/>
      <c r="F37" s="390"/>
      <c r="G37" s="390"/>
      <c r="H37" s="390"/>
      <c r="I37" s="390"/>
      <c r="J37" s="396"/>
      <c r="K37" s="134" t="s">
        <v>85</v>
      </c>
      <c r="L37" s="92" t="s">
        <v>13</v>
      </c>
      <c r="M37" s="395" t="s">
        <v>94</v>
      </c>
      <c r="N37" s="396"/>
      <c r="O37" s="97" t="s">
        <v>91</v>
      </c>
      <c r="P37" s="136"/>
    </row>
    <row r="38" spans="2:16" x14ac:dyDescent="0.2">
      <c r="B38" s="135"/>
      <c r="C38" s="373"/>
      <c r="D38" s="374"/>
      <c r="E38" s="374"/>
      <c r="F38" s="374"/>
      <c r="G38" s="374"/>
      <c r="H38" s="374"/>
      <c r="I38" s="374"/>
      <c r="J38" s="419"/>
      <c r="K38" s="131"/>
      <c r="L38" s="101"/>
      <c r="M38" s="451"/>
      <c r="N38" s="452"/>
      <c r="O38" s="94"/>
      <c r="P38" s="136"/>
    </row>
    <row r="39" spans="2:16" ht="13.5" thickBot="1" x14ac:dyDescent="0.25">
      <c r="B39" s="135"/>
      <c r="C39" s="385"/>
      <c r="D39" s="386"/>
      <c r="E39" s="386"/>
      <c r="F39" s="386"/>
      <c r="G39" s="386"/>
      <c r="H39" s="386"/>
      <c r="I39" s="386"/>
      <c r="J39" s="413"/>
      <c r="K39" s="59"/>
      <c r="L39" s="100"/>
      <c r="M39" s="387"/>
      <c r="N39" s="388"/>
      <c r="O39" s="99"/>
      <c r="P39" s="136"/>
    </row>
    <row r="40" spans="2:16" ht="14.25" thickBot="1" x14ac:dyDescent="0.3">
      <c r="B40" s="135"/>
      <c r="C40" s="379" t="s">
        <v>92</v>
      </c>
      <c r="D40" s="380"/>
      <c r="E40" s="380"/>
      <c r="F40" s="380"/>
      <c r="G40" s="380"/>
      <c r="H40" s="380"/>
      <c r="I40" s="380"/>
      <c r="J40" s="380"/>
      <c r="K40" s="380"/>
      <c r="L40" s="380"/>
      <c r="M40" s="380"/>
      <c r="N40" s="381"/>
      <c r="O40" s="82">
        <v>0</v>
      </c>
      <c r="P40" s="136"/>
    </row>
    <row r="41" spans="2:16" x14ac:dyDescent="0.2">
      <c r="B41" s="135"/>
      <c r="C41" s="404" t="s">
        <v>95</v>
      </c>
      <c r="D41" s="405"/>
      <c r="E41" s="405"/>
      <c r="F41" s="405"/>
      <c r="G41" s="405"/>
      <c r="H41" s="405"/>
      <c r="I41" s="405"/>
      <c r="J41" s="405"/>
      <c r="K41" s="405"/>
      <c r="L41" s="405"/>
      <c r="M41" s="405"/>
      <c r="N41" s="405"/>
      <c r="O41" s="406"/>
      <c r="P41" s="136"/>
    </row>
    <row r="42" spans="2:16" x14ac:dyDescent="0.2">
      <c r="B42" s="135"/>
      <c r="C42" s="407"/>
      <c r="D42" s="408"/>
      <c r="E42" s="408"/>
      <c r="F42" s="408"/>
      <c r="G42" s="408"/>
      <c r="H42" s="408"/>
      <c r="I42" s="408"/>
      <c r="J42" s="408"/>
      <c r="K42" s="408"/>
      <c r="L42" s="408"/>
      <c r="M42" s="408"/>
      <c r="N42" s="408"/>
      <c r="O42" s="409"/>
      <c r="P42" s="136"/>
    </row>
    <row r="43" spans="2:16" ht="13.5" thickBot="1" x14ac:dyDescent="0.25">
      <c r="B43" s="135"/>
      <c r="C43" s="410"/>
      <c r="D43" s="411"/>
      <c r="E43" s="411"/>
      <c r="F43" s="411"/>
      <c r="G43" s="411"/>
      <c r="H43" s="411"/>
      <c r="I43" s="411"/>
      <c r="J43" s="411"/>
      <c r="K43" s="411"/>
      <c r="L43" s="411"/>
      <c r="M43" s="411"/>
      <c r="N43" s="411"/>
      <c r="O43" s="412"/>
      <c r="P43" s="136"/>
    </row>
    <row r="44" spans="2:16" ht="13.5" x14ac:dyDescent="0.25">
      <c r="B44" s="135"/>
      <c r="C44" s="389" t="s">
        <v>96</v>
      </c>
      <c r="D44" s="390"/>
      <c r="E44" s="390"/>
      <c r="F44" s="390"/>
      <c r="G44" s="390"/>
      <c r="H44" s="390"/>
      <c r="I44" s="390"/>
      <c r="J44" s="92" t="s">
        <v>97</v>
      </c>
      <c r="K44" s="132" t="s">
        <v>98</v>
      </c>
      <c r="L44" s="98" t="s">
        <v>99</v>
      </c>
      <c r="M44" s="395" t="s">
        <v>100</v>
      </c>
      <c r="N44" s="396"/>
      <c r="O44" s="97" t="s">
        <v>91</v>
      </c>
      <c r="P44" s="136"/>
    </row>
    <row r="45" spans="2:16" x14ac:dyDescent="0.2">
      <c r="B45" s="135"/>
      <c r="C45" s="373"/>
      <c r="D45" s="374"/>
      <c r="E45" s="374"/>
      <c r="F45" s="374"/>
      <c r="G45" s="374"/>
      <c r="H45" s="374"/>
      <c r="I45" s="374"/>
      <c r="J45" s="95"/>
      <c r="K45" s="96"/>
      <c r="L45" s="95"/>
      <c r="M45" s="393"/>
      <c r="N45" s="394"/>
      <c r="O45" s="94"/>
      <c r="P45" s="136"/>
    </row>
    <row r="46" spans="2:16" ht="13.5" thickBot="1" x14ac:dyDescent="0.25">
      <c r="B46" s="135"/>
      <c r="C46" s="385"/>
      <c r="D46" s="386"/>
      <c r="E46" s="386"/>
      <c r="F46" s="386"/>
      <c r="G46" s="386"/>
      <c r="H46" s="386"/>
      <c r="I46" s="386"/>
      <c r="J46" s="84"/>
      <c r="K46" s="53"/>
      <c r="L46" s="84"/>
      <c r="M46" s="387"/>
      <c r="N46" s="388"/>
      <c r="O46" s="83"/>
      <c r="P46" s="136"/>
    </row>
    <row r="47" spans="2:16" ht="14.25" thickBot="1" x14ac:dyDescent="0.3">
      <c r="B47" s="135"/>
      <c r="C47" s="379" t="s">
        <v>92</v>
      </c>
      <c r="D47" s="380"/>
      <c r="E47" s="380"/>
      <c r="F47" s="380"/>
      <c r="G47" s="380"/>
      <c r="H47" s="380"/>
      <c r="I47" s="380"/>
      <c r="J47" s="380"/>
      <c r="K47" s="380"/>
      <c r="L47" s="380"/>
      <c r="M47" s="380"/>
      <c r="N47" s="381"/>
      <c r="O47" s="93"/>
      <c r="P47" s="136"/>
    </row>
    <row r="48" spans="2:16" x14ac:dyDescent="0.2">
      <c r="B48" s="135"/>
      <c r="C48" s="404" t="s">
        <v>101</v>
      </c>
      <c r="D48" s="405"/>
      <c r="E48" s="405"/>
      <c r="F48" s="405"/>
      <c r="G48" s="405"/>
      <c r="H48" s="405"/>
      <c r="I48" s="405"/>
      <c r="J48" s="405"/>
      <c r="K48" s="405"/>
      <c r="L48" s="405"/>
      <c r="M48" s="405"/>
      <c r="N48" s="405"/>
      <c r="O48" s="406"/>
      <c r="P48" s="136"/>
    </row>
    <row r="49" spans="2:16" x14ac:dyDescent="0.2">
      <c r="B49" s="135"/>
      <c r="C49" s="407"/>
      <c r="D49" s="408"/>
      <c r="E49" s="408"/>
      <c r="F49" s="408"/>
      <c r="G49" s="408"/>
      <c r="H49" s="408"/>
      <c r="I49" s="408"/>
      <c r="J49" s="408"/>
      <c r="K49" s="408"/>
      <c r="L49" s="408"/>
      <c r="M49" s="408"/>
      <c r="N49" s="408"/>
      <c r="O49" s="409"/>
      <c r="P49" s="136"/>
    </row>
    <row r="50" spans="2:16" ht="13.5" thickBot="1" x14ac:dyDescent="0.25">
      <c r="B50" s="135"/>
      <c r="C50" s="410"/>
      <c r="D50" s="411"/>
      <c r="E50" s="411"/>
      <c r="F50" s="411"/>
      <c r="G50" s="411"/>
      <c r="H50" s="411"/>
      <c r="I50" s="411"/>
      <c r="J50" s="411"/>
      <c r="K50" s="411"/>
      <c r="L50" s="411"/>
      <c r="M50" s="411"/>
      <c r="N50" s="411"/>
      <c r="O50" s="412"/>
      <c r="P50" s="136"/>
    </row>
    <row r="51" spans="2:16" ht="13.5" x14ac:dyDescent="0.25">
      <c r="B51" s="135"/>
      <c r="C51" s="389" t="s">
        <v>102</v>
      </c>
      <c r="D51" s="390"/>
      <c r="E51" s="390"/>
      <c r="F51" s="390"/>
      <c r="G51" s="390"/>
      <c r="H51" s="390"/>
      <c r="I51" s="390"/>
      <c r="J51" s="92" t="s">
        <v>103</v>
      </c>
      <c r="K51" s="91" t="s">
        <v>104</v>
      </c>
      <c r="L51" s="80" t="s">
        <v>105</v>
      </c>
      <c r="M51" s="391" t="s">
        <v>90</v>
      </c>
      <c r="N51" s="392"/>
      <c r="O51" s="79" t="s">
        <v>91</v>
      </c>
      <c r="P51" s="136"/>
    </row>
    <row r="52" spans="2:16" x14ac:dyDescent="0.2">
      <c r="B52" s="135"/>
      <c r="C52" s="90"/>
      <c r="D52" s="89"/>
      <c r="E52" s="89"/>
      <c r="F52" s="89"/>
      <c r="G52" s="89"/>
      <c r="H52" s="89"/>
      <c r="I52" s="89"/>
      <c r="J52" s="88"/>
      <c r="K52" s="87"/>
      <c r="L52" s="86"/>
      <c r="M52" s="397"/>
      <c r="N52" s="398"/>
      <c r="O52" s="85"/>
      <c r="P52" s="136"/>
    </row>
    <row r="53" spans="2:16" x14ac:dyDescent="0.2">
      <c r="B53" s="135"/>
      <c r="C53" s="90"/>
      <c r="D53" s="89"/>
      <c r="E53" s="89"/>
      <c r="F53" s="89"/>
      <c r="G53" s="89"/>
      <c r="H53" s="89"/>
      <c r="I53" s="89"/>
      <c r="J53" s="88"/>
      <c r="K53" s="87"/>
      <c r="L53" s="86"/>
      <c r="M53" s="397"/>
      <c r="N53" s="398"/>
      <c r="O53" s="85"/>
      <c r="P53" s="136"/>
    </row>
    <row r="54" spans="2:16" x14ac:dyDescent="0.2">
      <c r="B54" s="135"/>
      <c r="C54" s="90"/>
      <c r="D54" s="89"/>
      <c r="E54" s="89"/>
      <c r="F54" s="89"/>
      <c r="G54" s="89"/>
      <c r="H54" s="89"/>
      <c r="I54" s="89"/>
      <c r="J54" s="88"/>
      <c r="K54" s="87"/>
      <c r="L54" s="86"/>
      <c r="M54" s="393"/>
      <c r="N54" s="394"/>
      <c r="O54" s="85"/>
      <c r="P54" s="136"/>
    </row>
    <row r="55" spans="2:16" ht="13.5" thickBot="1" x14ac:dyDescent="0.25">
      <c r="B55" s="135"/>
      <c r="C55" s="385"/>
      <c r="D55" s="386"/>
      <c r="E55" s="386"/>
      <c r="F55" s="386"/>
      <c r="G55" s="386"/>
      <c r="H55" s="386"/>
      <c r="I55" s="386"/>
      <c r="J55" s="84"/>
      <c r="K55" s="53"/>
      <c r="L55" s="84"/>
      <c r="M55" s="387"/>
      <c r="N55" s="388"/>
      <c r="O55" s="83"/>
      <c r="P55" s="136"/>
    </row>
    <row r="56" spans="2:16" ht="14.25" thickBot="1" x14ac:dyDescent="0.3">
      <c r="B56" s="135"/>
      <c r="C56" s="379" t="s">
        <v>92</v>
      </c>
      <c r="D56" s="380"/>
      <c r="E56" s="380"/>
      <c r="F56" s="380"/>
      <c r="G56" s="380"/>
      <c r="H56" s="380"/>
      <c r="I56" s="380"/>
      <c r="J56" s="380"/>
      <c r="K56" s="380"/>
      <c r="L56" s="380"/>
      <c r="M56" s="380"/>
      <c r="N56" s="381"/>
      <c r="O56" s="82"/>
      <c r="P56" s="136"/>
    </row>
    <row r="57" spans="2:16" ht="13.5" thickBot="1" x14ac:dyDescent="0.25">
      <c r="B57" s="135"/>
      <c r="C57" s="58"/>
      <c r="O57" s="57"/>
      <c r="P57" s="136"/>
    </row>
    <row r="58" spans="2:16" ht="13.5" thickBot="1" x14ac:dyDescent="0.25">
      <c r="B58" s="135"/>
      <c r="C58" s="382" t="s">
        <v>106</v>
      </c>
      <c r="D58" s="383"/>
      <c r="E58" s="383"/>
      <c r="F58" s="383"/>
      <c r="G58" s="383"/>
      <c r="H58" s="383"/>
      <c r="I58" s="383"/>
      <c r="J58" s="383"/>
      <c r="K58" s="383"/>
      <c r="L58" s="383"/>
      <c r="M58" s="383"/>
      <c r="N58" s="384"/>
      <c r="O58" s="81"/>
      <c r="P58" s="136"/>
    </row>
    <row r="59" spans="2:16" x14ac:dyDescent="0.2">
      <c r="B59" s="135"/>
      <c r="C59" s="404" t="s">
        <v>107</v>
      </c>
      <c r="D59" s="405"/>
      <c r="E59" s="405"/>
      <c r="F59" s="405"/>
      <c r="G59" s="405"/>
      <c r="H59" s="405"/>
      <c r="I59" s="405"/>
      <c r="J59" s="405"/>
      <c r="K59" s="405"/>
      <c r="L59" s="405"/>
      <c r="M59" s="405"/>
      <c r="N59" s="405"/>
      <c r="O59" s="406"/>
      <c r="P59" s="136"/>
    </row>
    <row r="60" spans="2:16" x14ac:dyDescent="0.2">
      <c r="B60" s="135"/>
      <c r="C60" s="407"/>
      <c r="D60" s="408"/>
      <c r="E60" s="408"/>
      <c r="F60" s="408"/>
      <c r="G60" s="408"/>
      <c r="H60" s="408"/>
      <c r="I60" s="408"/>
      <c r="J60" s="408"/>
      <c r="K60" s="408"/>
      <c r="L60" s="408"/>
      <c r="M60" s="408"/>
      <c r="N60" s="408"/>
      <c r="O60" s="409"/>
      <c r="P60" s="136"/>
    </row>
    <row r="61" spans="2:16" ht="13.5" thickBot="1" x14ac:dyDescent="0.25">
      <c r="B61" s="135"/>
      <c r="C61" s="410"/>
      <c r="D61" s="411"/>
      <c r="E61" s="411"/>
      <c r="F61" s="411"/>
      <c r="G61" s="411"/>
      <c r="H61" s="411"/>
      <c r="I61" s="411"/>
      <c r="J61" s="411"/>
      <c r="K61" s="411"/>
      <c r="L61" s="411"/>
      <c r="M61" s="411"/>
      <c r="N61" s="411"/>
      <c r="O61" s="412"/>
      <c r="P61" s="136"/>
    </row>
    <row r="62" spans="2:16" ht="13.5" x14ac:dyDescent="0.25">
      <c r="B62" s="135"/>
      <c r="C62" s="389" t="s">
        <v>108</v>
      </c>
      <c r="D62" s="390"/>
      <c r="E62" s="390"/>
      <c r="F62" s="390"/>
      <c r="G62" s="390"/>
      <c r="H62" s="390"/>
      <c r="I62" s="390"/>
      <c r="J62" s="132"/>
      <c r="K62" s="133"/>
      <c r="L62" s="80" t="s">
        <v>109</v>
      </c>
      <c r="M62" s="391" t="s">
        <v>110</v>
      </c>
      <c r="N62" s="392"/>
      <c r="O62" s="79"/>
      <c r="P62" s="136"/>
    </row>
    <row r="63" spans="2:16" x14ac:dyDescent="0.2">
      <c r="B63" s="135"/>
      <c r="C63" s="373" t="s">
        <v>49</v>
      </c>
      <c r="D63" s="374"/>
      <c r="E63" s="374"/>
      <c r="F63" s="374"/>
      <c r="G63" s="374"/>
      <c r="H63" s="374"/>
      <c r="I63" s="374"/>
      <c r="J63" s="77"/>
      <c r="K63" s="76"/>
      <c r="L63" s="73"/>
      <c r="M63" s="375"/>
      <c r="N63" s="376"/>
      <c r="O63" s="72"/>
      <c r="P63" s="136"/>
    </row>
    <row r="64" spans="2:16" x14ac:dyDescent="0.2">
      <c r="B64" s="135"/>
      <c r="C64" s="78" t="s">
        <v>111</v>
      </c>
      <c r="D64" s="59"/>
      <c r="E64" s="59"/>
      <c r="F64" s="59"/>
      <c r="G64" s="59"/>
      <c r="H64" s="59"/>
      <c r="I64" s="59"/>
      <c r="J64" s="77"/>
      <c r="K64" s="76"/>
      <c r="L64" s="73"/>
      <c r="M64" s="375"/>
      <c r="N64" s="376"/>
      <c r="O64" s="72"/>
      <c r="P64" s="136"/>
    </row>
    <row r="65" spans="2:16" ht="13.5" thickBot="1" x14ac:dyDescent="0.25">
      <c r="B65" s="135"/>
      <c r="C65" s="129" t="s">
        <v>54</v>
      </c>
      <c r="D65" s="130"/>
      <c r="E65" s="130"/>
      <c r="F65" s="130"/>
      <c r="G65" s="130"/>
      <c r="H65" s="130"/>
      <c r="I65" s="130"/>
      <c r="J65" s="75"/>
      <c r="K65" s="74"/>
      <c r="L65" s="73"/>
      <c r="M65" s="377"/>
      <c r="N65" s="378"/>
      <c r="O65" s="72"/>
      <c r="P65" s="136"/>
    </row>
    <row r="66" spans="2:16" ht="14.25" thickBot="1" x14ac:dyDescent="0.3">
      <c r="B66" s="135"/>
      <c r="C66" s="379" t="s">
        <v>92</v>
      </c>
      <c r="D66" s="380"/>
      <c r="E66" s="380"/>
      <c r="F66" s="380"/>
      <c r="G66" s="380"/>
      <c r="H66" s="380"/>
      <c r="I66" s="380"/>
      <c r="J66" s="380"/>
      <c r="K66" s="380"/>
      <c r="L66" s="380"/>
      <c r="M66" s="380"/>
      <c r="N66" s="381"/>
      <c r="O66" s="71"/>
      <c r="P66" s="136"/>
    </row>
    <row r="67" spans="2:16" ht="13.5" thickBot="1" x14ac:dyDescent="0.25">
      <c r="B67" s="135"/>
      <c r="C67" s="58"/>
      <c r="O67" s="57"/>
      <c r="P67" s="136"/>
    </row>
    <row r="68" spans="2:16" ht="13.5" thickBot="1" x14ac:dyDescent="0.25">
      <c r="B68" s="135"/>
      <c r="C68" s="382" t="s">
        <v>112</v>
      </c>
      <c r="D68" s="383"/>
      <c r="E68" s="383"/>
      <c r="F68" s="383"/>
      <c r="G68" s="383"/>
      <c r="H68" s="383"/>
      <c r="I68" s="383"/>
      <c r="J68" s="383"/>
      <c r="K68" s="383"/>
      <c r="L68" s="383"/>
      <c r="M68" s="383"/>
      <c r="N68" s="384"/>
      <c r="O68" s="70"/>
      <c r="P68" s="136"/>
    </row>
    <row r="69" spans="2:16" x14ac:dyDescent="0.2">
      <c r="B69" s="135"/>
      <c r="C69" s="69"/>
      <c r="D69" s="68"/>
      <c r="E69" s="68"/>
      <c r="F69" s="68"/>
      <c r="G69" s="68"/>
      <c r="H69" s="68"/>
      <c r="I69" s="68"/>
      <c r="J69" s="68"/>
      <c r="K69" s="68"/>
      <c r="L69" s="68"/>
      <c r="M69" s="68"/>
      <c r="N69" s="68"/>
      <c r="O69" s="67"/>
      <c r="P69" s="136"/>
    </row>
    <row r="70" spans="2:16" x14ac:dyDescent="0.2">
      <c r="B70" s="135"/>
      <c r="C70" s="58"/>
      <c r="O70" s="57"/>
      <c r="P70" s="136"/>
    </row>
    <row r="71" spans="2:16" x14ac:dyDescent="0.2">
      <c r="B71" s="135"/>
      <c r="C71" s="58"/>
      <c r="O71" s="57"/>
      <c r="P71" s="136"/>
    </row>
    <row r="72" spans="2:16" x14ac:dyDescent="0.2">
      <c r="B72" s="135"/>
      <c r="C72" s="58"/>
      <c r="H72" s="60" t="s">
        <v>113</v>
      </c>
      <c r="I72" s="60"/>
      <c r="J72" s="60"/>
      <c r="K72" s="60"/>
      <c r="O72" s="57"/>
      <c r="P72" s="136"/>
    </row>
    <row r="73" spans="2:16" ht="13.5" x14ac:dyDescent="0.25">
      <c r="B73" s="135"/>
      <c r="C73" s="66"/>
      <c r="D73" s="139"/>
      <c r="E73" s="139"/>
      <c r="F73" s="139"/>
      <c r="G73" s="139"/>
      <c r="H73" s="60" t="s">
        <v>114</v>
      </c>
      <c r="I73" s="139"/>
      <c r="J73" s="139"/>
      <c r="K73" s="139"/>
      <c r="L73" s="139"/>
      <c r="M73" s="139"/>
      <c r="N73" s="139"/>
      <c r="O73" s="65"/>
      <c r="P73" s="136"/>
    </row>
    <row r="74" spans="2:16" ht="13.5" x14ac:dyDescent="0.25">
      <c r="B74" s="135"/>
      <c r="C74" s="66"/>
      <c r="D74" s="139"/>
      <c r="E74" s="139"/>
      <c r="F74" s="139"/>
      <c r="G74" s="139"/>
      <c r="H74" s="60" t="s">
        <v>115</v>
      </c>
      <c r="K74" s="139"/>
      <c r="L74" s="139"/>
      <c r="M74" s="139"/>
      <c r="N74" s="139"/>
      <c r="O74" s="65"/>
      <c r="P74" s="136"/>
    </row>
    <row r="75" spans="2:16" x14ac:dyDescent="0.2">
      <c r="B75" s="135"/>
      <c r="C75" s="61"/>
      <c r="D75" s="140"/>
      <c r="E75" s="140"/>
      <c r="F75" s="140"/>
      <c r="G75" s="140"/>
      <c r="H75" s="60" t="s">
        <v>116</v>
      </c>
      <c r="I75" s="140"/>
      <c r="J75" s="140"/>
      <c r="K75" s="140"/>
      <c r="L75" s="140"/>
      <c r="M75" s="140"/>
      <c r="N75" s="140"/>
      <c r="O75" s="55"/>
      <c r="P75" s="136"/>
    </row>
    <row r="76" spans="2:16" x14ac:dyDescent="0.2">
      <c r="B76" s="135"/>
      <c r="C76" s="58"/>
      <c r="H76" s="52" t="s">
        <v>117</v>
      </c>
      <c r="O76" s="57"/>
      <c r="P76" s="136"/>
    </row>
    <row r="77" spans="2:16" ht="13.5" x14ac:dyDescent="0.25">
      <c r="B77" s="135"/>
      <c r="C77" s="64" t="s">
        <v>118</v>
      </c>
      <c r="D77" s="128"/>
      <c r="E77" s="128"/>
      <c r="F77" s="128"/>
      <c r="G77" s="128"/>
      <c r="H77" s="128"/>
      <c r="I77" s="128"/>
      <c r="J77" s="128"/>
      <c r="K77" s="128"/>
      <c r="L77" s="128"/>
      <c r="M77" s="128"/>
      <c r="N77" s="128"/>
      <c r="O77" s="63"/>
      <c r="P77" s="136"/>
    </row>
    <row r="78" spans="2:16" x14ac:dyDescent="0.2">
      <c r="B78" s="135"/>
      <c r="C78" s="370"/>
      <c r="D78" s="371"/>
      <c r="E78" s="371"/>
      <c r="F78" s="371"/>
      <c r="G78" s="371"/>
      <c r="H78" s="371"/>
      <c r="I78" s="371"/>
      <c r="J78" s="371"/>
      <c r="K78" s="371"/>
      <c r="L78" s="371"/>
      <c r="M78" s="371"/>
      <c r="N78" s="371"/>
      <c r="O78" s="372"/>
      <c r="P78" s="136"/>
    </row>
    <row r="79" spans="2:16" x14ac:dyDescent="0.2">
      <c r="B79" s="135"/>
      <c r="C79" s="370"/>
      <c r="D79" s="371"/>
      <c r="E79" s="371"/>
      <c r="F79" s="371"/>
      <c r="G79" s="371"/>
      <c r="H79" s="371"/>
      <c r="I79" s="371"/>
      <c r="J79" s="371"/>
      <c r="K79" s="371"/>
      <c r="L79" s="371"/>
      <c r="M79" s="371"/>
      <c r="N79" s="371"/>
      <c r="O79" s="372"/>
      <c r="P79" s="136"/>
    </row>
    <row r="80" spans="2:16" x14ac:dyDescent="0.2">
      <c r="B80" s="135"/>
      <c r="C80" s="61"/>
      <c r="D80" s="140"/>
      <c r="E80" s="140"/>
      <c r="F80" s="140"/>
      <c r="G80" s="140"/>
      <c r="H80" s="140"/>
      <c r="I80" s="140"/>
      <c r="J80" s="140"/>
      <c r="K80" s="140"/>
      <c r="L80" s="140"/>
      <c r="M80" s="140"/>
      <c r="N80" s="140"/>
      <c r="O80" s="55"/>
      <c r="P80" s="136"/>
    </row>
    <row r="81" spans="2:16" x14ac:dyDescent="0.2">
      <c r="B81" s="135"/>
      <c r="C81" s="62" t="s">
        <v>119</v>
      </c>
      <c r="D81" s="140"/>
      <c r="E81" s="140"/>
      <c r="F81" s="140"/>
      <c r="G81" s="140"/>
      <c r="H81" s="140"/>
      <c r="I81" s="140"/>
      <c r="J81" s="140"/>
      <c r="K81" s="140"/>
      <c r="L81" s="140"/>
      <c r="M81" s="140"/>
      <c r="N81" s="140"/>
      <c r="O81" s="55"/>
      <c r="P81" s="136"/>
    </row>
    <row r="82" spans="2:16" ht="12.75" customHeight="1" x14ac:dyDescent="0.2">
      <c r="B82" s="135"/>
      <c r="C82" s="367" t="s">
        <v>120</v>
      </c>
      <c r="D82" s="368"/>
      <c r="E82" s="368"/>
      <c r="F82" s="368"/>
      <c r="G82" s="368"/>
      <c r="H82" s="368"/>
      <c r="I82" s="368"/>
      <c r="J82" s="368"/>
      <c r="K82" s="368"/>
      <c r="L82" s="368"/>
      <c r="M82" s="368"/>
      <c r="N82" s="368"/>
      <c r="O82" s="369"/>
      <c r="P82" s="136"/>
    </row>
    <row r="83" spans="2:16" x14ac:dyDescent="0.2">
      <c r="B83" s="135"/>
      <c r="C83" s="367"/>
      <c r="D83" s="368"/>
      <c r="E83" s="368"/>
      <c r="F83" s="368"/>
      <c r="G83" s="368"/>
      <c r="H83" s="368"/>
      <c r="I83" s="368"/>
      <c r="J83" s="368"/>
      <c r="K83" s="368"/>
      <c r="L83" s="368"/>
      <c r="M83" s="368"/>
      <c r="N83" s="368"/>
      <c r="O83" s="369"/>
      <c r="P83" s="136"/>
    </row>
    <row r="84" spans="2:16" ht="12.95" customHeight="1" x14ac:dyDescent="0.2">
      <c r="B84" s="135"/>
      <c r="C84" s="367" t="s">
        <v>121</v>
      </c>
      <c r="D84" s="368"/>
      <c r="E84" s="368"/>
      <c r="F84" s="368"/>
      <c r="G84" s="368"/>
      <c r="H84" s="368"/>
      <c r="I84" s="368"/>
      <c r="J84" s="368"/>
      <c r="K84" s="368"/>
      <c r="L84" s="368"/>
      <c r="M84" s="368"/>
      <c r="N84" s="368"/>
      <c r="O84" s="369"/>
      <c r="P84" s="136"/>
    </row>
    <row r="85" spans="2:16" x14ac:dyDescent="0.2">
      <c r="B85" s="135"/>
      <c r="C85" s="367"/>
      <c r="D85" s="368"/>
      <c r="E85" s="368"/>
      <c r="F85" s="368"/>
      <c r="G85" s="368"/>
      <c r="H85" s="368"/>
      <c r="I85" s="368"/>
      <c r="J85" s="368"/>
      <c r="K85" s="368"/>
      <c r="L85" s="368"/>
      <c r="M85" s="368"/>
      <c r="N85" s="368"/>
      <c r="O85" s="369"/>
      <c r="P85" s="136"/>
    </row>
    <row r="86" spans="2:16" x14ac:dyDescent="0.2">
      <c r="B86" s="135"/>
      <c r="C86" s="61"/>
      <c r="D86" s="140"/>
      <c r="E86" s="140"/>
      <c r="F86" s="140"/>
      <c r="G86" s="140"/>
      <c r="H86" s="140"/>
      <c r="I86" s="140"/>
      <c r="J86" s="140"/>
      <c r="K86" s="140"/>
      <c r="L86" s="140"/>
      <c r="M86" s="140"/>
      <c r="N86" s="140"/>
      <c r="O86" s="55"/>
      <c r="P86" s="136"/>
    </row>
    <row r="87" spans="2:16" x14ac:dyDescent="0.2">
      <c r="B87" s="135"/>
      <c r="C87" s="58"/>
      <c r="H87" s="60" t="s">
        <v>113</v>
      </c>
      <c r="O87" s="57"/>
      <c r="P87" s="136"/>
    </row>
    <row r="88" spans="2:16" x14ac:dyDescent="0.2">
      <c r="B88" s="135"/>
      <c r="C88" s="58"/>
      <c r="H88" s="52" t="s">
        <v>114</v>
      </c>
      <c r="I88" s="59"/>
      <c r="J88" s="59"/>
      <c r="K88" s="59"/>
      <c r="O88" s="57"/>
      <c r="P88" s="136"/>
    </row>
    <row r="89" spans="2:16" x14ac:dyDescent="0.2">
      <c r="B89" s="135"/>
      <c r="C89" s="58"/>
      <c r="H89" s="52" t="s">
        <v>122</v>
      </c>
      <c r="I89" s="141"/>
      <c r="J89" s="141"/>
      <c r="K89" s="141"/>
      <c r="O89" s="57"/>
      <c r="P89" s="136"/>
    </row>
    <row r="90" spans="2:16" x14ac:dyDescent="0.2">
      <c r="B90" s="135"/>
      <c r="C90" s="56"/>
      <c r="D90" s="140"/>
      <c r="E90" s="140"/>
      <c r="F90" s="140"/>
      <c r="G90" s="140"/>
      <c r="H90" s="52" t="s">
        <v>116</v>
      </c>
      <c r="L90" s="140"/>
      <c r="M90" s="140"/>
      <c r="N90" s="140"/>
      <c r="O90" s="55"/>
      <c r="P90" s="136"/>
    </row>
    <row r="91" spans="2:16" ht="17.25" customHeight="1" x14ac:dyDescent="0.25">
      <c r="B91" s="135"/>
      <c r="C91" s="54"/>
      <c r="D91" s="142"/>
      <c r="E91" s="142"/>
      <c r="K91" s="359"/>
      <c r="L91" s="359"/>
      <c r="M91" s="359"/>
      <c r="N91" s="359"/>
      <c r="O91" s="360"/>
      <c r="P91" s="136"/>
    </row>
    <row r="92" spans="2:16" ht="18.75" customHeight="1" thickBot="1" x14ac:dyDescent="0.25">
      <c r="B92" s="135"/>
      <c r="C92" s="363"/>
      <c r="D92" s="364"/>
      <c r="E92" s="364"/>
      <c r="F92" s="53"/>
      <c r="G92" s="53"/>
      <c r="H92" s="53"/>
      <c r="I92" s="53"/>
      <c r="J92" s="53"/>
      <c r="K92" s="361"/>
      <c r="L92" s="361"/>
      <c r="M92" s="361"/>
      <c r="N92" s="361"/>
      <c r="O92" s="362"/>
      <c r="P92" s="136"/>
    </row>
    <row r="93" spans="2:16" ht="13.5" thickBot="1" x14ac:dyDescent="0.25">
      <c r="B93" s="143"/>
      <c r="C93" s="144"/>
      <c r="D93" s="144"/>
      <c r="E93" s="144"/>
      <c r="F93" s="144"/>
      <c r="G93" s="144"/>
      <c r="H93" s="144"/>
      <c r="I93" s="144"/>
      <c r="J93" s="144"/>
      <c r="K93" s="144"/>
      <c r="L93" s="144"/>
      <c r="M93" s="144"/>
      <c r="N93" s="144"/>
      <c r="O93" s="144"/>
      <c r="P93" s="145"/>
    </row>
    <row r="94" spans="2:16" ht="13.5" thickTop="1" x14ac:dyDescent="0.2"/>
  </sheetData>
  <mergeCells count="79">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309658B-5BCE-421F-A72B-E258545A54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Oswaldo Díaz Pérez</cp:lastModifiedBy>
  <cp:revision/>
  <dcterms:created xsi:type="dcterms:W3CDTF">2006-06-27T16:47:25Z</dcterms:created>
  <dcterms:modified xsi:type="dcterms:W3CDTF">2023-08-10T19:35:16Z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