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D:\BIENES Y SERVICIOS\VICTIMAS ULTIMO\"/>
    </mc:Choice>
  </mc:AlternateContent>
  <xr:revisionPtr revIDLastSave="0" documentId="13_ncr:1_{7EC1744D-87C6-47C1-B250-F8C5255B47DC}" xr6:coauthVersionLast="47" xr6:coauthVersionMax="47" xr10:uidLastSave="{00000000-0000-0000-0000-000000000000}"/>
  <bookViews>
    <workbookView xWindow="-120" yWindow="-120" windowWidth="29040" windowHeight="15840" activeTab="6" xr2:uid="{00000000-000D-0000-FFFF-FFFF00000000}"/>
  </bookViews>
  <sheets>
    <sheet name="GRUPO 1" sheetId="1" r:id="rId1"/>
    <sheet name="GRUPO 2" sheetId="2" r:id="rId2"/>
    <sheet name="GRUPO 3" sheetId="3" r:id="rId3"/>
    <sheet name="GRUPO 4" sheetId="4" r:id="rId4"/>
    <sheet name="GRUPO 5" sheetId="5" r:id="rId5"/>
    <sheet name="GRUPO 6" sheetId="6" r:id="rId6"/>
    <sheet name="GRUPO 7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0" i="3" l="1"/>
  <c r="H10" i="3"/>
  <c r="K9" i="6"/>
  <c r="N9" i="6"/>
  <c r="M18" i="7"/>
  <c r="K18" i="7"/>
  <c r="H18" i="7"/>
  <c r="M17" i="7"/>
  <c r="K17" i="7"/>
  <c r="H17" i="7"/>
  <c r="M16" i="7"/>
  <c r="K16" i="7"/>
  <c r="H16" i="7"/>
  <c r="M15" i="7"/>
  <c r="K15" i="7"/>
  <c r="H15" i="7"/>
  <c r="M14" i="7"/>
  <c r="K14" i="7"/>
  <c r="H14" i="7"/>
  <c r="M13" i="7"/>
  <c r="K13" i="7"/>
  <c r="H13" i="7"/>
  <c r="N13" i="7" s="1"/>
  <c r="M12" i="7"/>
  <c r="K12" i="7"/>
  <c r="H12" i="7"/>
  <c r="M11" i="7"/>
  <c r="K11" i="7"/>
  <c r="H11" i="7"/>
  <c r="M10" i="7"/>
  <c r="K10" i="7"/>
  <c r="H10" i="7"/>
  <c r="N10" i="7" s="1"/>
  <c r="M9" i="7"/>
  <c r="K9" i="7"/>
  <c r="H9" i="7"/>
  <c r="M8" i="7"/>
  <c r="K8" i="7"/>
  <c r="H8" i="7"/>
  <c r="M7" i="7"/>
  <c r="K7" i="7"/>
  <c r="H7" i="7"/>
  <c r="M6" i="7"/>
  <c r="K6" i="7"/>
  <c r="H6" i="7"/>
  <c r="M5" i="7"/>
  <c r="K5" i="7"/>
  <c r="H5" i="7"/>
  <c r="N5" i="7" s="1"/>
  <c r="H9" i="6"/>
  <c r="M8" i="6"/>
  <c r="K8" i="6"/>
  <c r="H8" i="6"/>
  <c r="M7" i="6"/>
  <c r="K7" i="6"/>
  <c r="H7" i="6"/>
  <c r="N7" i="6" s="1"/>
  <c r="M6" i="6"/>
  <c r="K6" i="6"/>
  <c r="H6" i="6"/>
  <c r="N5" i="6"/>
  <c r="M5" i="6"/>
  <c r="K5" i="6"/>
  <c r="H5" i="6"/>
  <c r="M13" i="5"/>
  <c r="K13" i="5"/>
  <c r="H13" i="5"/>
  <c r="M12" i="5"/>
  <c r="K12" i="5"/>
  <c r="H12" i="5"/>
  <c r="M11" i="5"/>
  <c r="K11" i="5"/>
  <c r="H11" i="5"/>
  <c r="M10" i="5"/>
  <c r="K10" i="5"/>
  <c r="H10" i="5"/>
  <c r="M9" i="5"/>
  <c r="K9" i="5"/>
  <c r="H9" i="5"/>
  <c r="M8" i="5"/>
  <c r="K8" i="5"/>
  <c r="H8" i="5"/>
  <c r="M7" i="5"/>
  <c r="K7" i="5"/>
  <c r="H7" i="5"/>
  <c r="M6" i="5"/>
  <c r="K6" i="5"/>
  <c r="H6" i="5"/>
  <c r="M5" i="5"/>
  <c r="K5" i="5"/>
  <c r="H5" i="5"/>
  <c r="K15" i="4"/>
  <c r="N15" i="4"/>
  <c r="H15" i="4"/>
  <c r="M14" i="4"/>
  <c r="K14" i="4"/>
  <c r="H14" i="4"/>
  <c r="M13" i="4"/>
  <c r="K13" i="4"/>
  <c r="H13" i="4"/>
  <c r="M12" i="4"/>
  <c r="K12" i="4"/>
  <c r="N12" i="4" s="1"/>
  <c r="H12" i="4"/>
  <c r="M11" i="4"/>
  <c r="K11" i="4"/>
  <c r="H11" i="4"/>
  <c r="N11" i="4" s="1"/>
  <c r="M10" i="4"/>
  <c r="K10" i="4"/>
  <c r="H10" i="4"/>
  <c r="N10" i="4" s="1"/>
  <c r="M9" i="4"/>
  <c r="K9" i="4"/>
  <c r="H9" i="4"/>
  <c r="M8" i="4"/>
  <c r="K8" i="4"/>
  <c r="H8" i="4"/>
  <c r="N8" i="4" s="1"/>
  <c r="M7" i="4"/>
  <c r="K7" i="4"/>
  <c r="H7" i="4"/>
  <c r="M6" i="4"/>
  <c r="K6" i="4"/>
  <c r="H6" i="4"/>
  <c r="N6" i="4" s="1"/>
  <c r="M5" i="4"/>
  <c r="K5" i="4"/>
  <c r="H5" i="4"/>
  <c r="N5" i="4" s="1"/>
  <c r="K10" i="3"/>
  <c r="M9" i="3"/>
  <c r="K9" i="3"/>
  <c r="H9" i="3"/>
  <c r="N9" i="3" s="1"/>
  <c r="M8" i="3"/>
  <c r="K8" i="3"/>
  <c r="H8" i="3"/>
  <c r="N8" i="3" s="1"/>
  <c r="N7" i="3"/>
  <c r="M7" i="3"/>
  <c r="K7" i="3"/>
  <c r="H7" i="3"/>
  <c r="M6" i="3"/>
  <c r="K6" i="3"/>
  <c r="H6" i="3"/>
  <c r="N6" i="3" s="1"/>
  <c r="M5" i="3"/>
  <c r="K5" i="3"/>
  <c r="N5" i="3" s="1"/>
  <c r="H5" i="3"/>
  <c r="M43" i="2"/>
  <c r="K43" i="2"/>
  <c r="H43" i="2"/>
  <c r="N43" i="2" s="1"/>
  <c r="M42" i="2"/>
  <c r="K42" i="2"/>
  <c r="H42" i="2"/>
  <c r="N42" i="2" s="1"/>
  <c r="M41" i="2"/>
  <c r="K41" i="2"/>
  <c r="N41" i="2" s="1"/>
  <c r="H41" i="2"/>
  <c r="M40" i="2"/>
  <c r="K40" i="2"/>
  <c r="H40" i="2"/>
  <c r="N40" i="2" s="1"/>
  <c r="M39" i="2"/>
  <c r="K39" i="2"/>
  <c r="H39" i="2"/>
  <c r="M38" i="2"/>
  <c r="K38" i="2"/>
  <c r="H38" i="2"/>
  <c r="M37" i="2"/>
  <c r="K37" i="2"/>
  <c r="H37" i="2"/>
  <c r="M36" i="2"/>
  <c r="K36" i="2"/>
  <c r="H36" i="2"/>
  <c r="M35" i="2"/>
  <c r="K35" i="2"/>
  <c r="H35" i="2"/>
  <c r="M34" i="2"/>
  <c r="K34" i="2"/>
  <c r="H34" i="2"/>
  <c r="M33" i="2"/>
  <c r="K33" i="2"/>
  <c r="H33" i="2"/>
  <c r="M32" i="2"/>
  <c r="K32" i="2"/>
  <c r="H32" i="2"/>
  <c r="M31" i="2"/>
  <c r="K31" i="2"/>
  <c r="H31" i="2"/>
  <c r="M30" i="2"/>
  <c r="K30" i="2"/>
  <c r="H30" i="2"/>
  <c r="M29" i="2"/>
  <c r="K29" i="2"/>
  <c r="H29" i="2"/>
  <c r="M28" i="2"/>
  <c r="K28" i="2"/>
  <c r="H28" i="2"/>
  <c r="M27" i="2"/>
  <c r="K27" i="2"/>
  <c r="H27" i="2"/>
  <c r="M26" i="2"/>
  <c r="K26" i="2"/>
  <c r="H26" i="2"/>
  <c r="M25" i="2"/>
  <c r="K25" i="2"/>
  <c r="H25" i="2"/>
  <c r="M24" i="2"/>
  <c r="K24" i="2"/>
  <c r="H24" i="2"/>
  <c r="N24" i="2" s="1"/>
  <c r="M23" i="2"/>
  <c r="K23" i="2"/>
  <c r="H23" i="2"/>
  <c r="M22" i="2"/>
  <c r="K22" i="2"/>
  <c r="H22" i="2"/>
  <c r="M21" i="2"/>
  <c r="K21" i="2"/>
  <c r="H21" i="2"/>
  <c r="N21" i="2" s="1"/>
  <c r="M20" i="2"/>
  <c r="K20" i="2"/>
  <c r="H20" i="2"/>
  <c r="M19" i="2"/>
  <c r="K19" i="2"/>
  <c r="H19" i="2"/>
  <c r="M18" i="2"/>
  <c r="K18" i="2"/>
  <c r="H18" i="2"/>
  <c r="M17" i="2"/>
  <c r="K17" i="2"/>
  <c r="H17" i="2"/>
  <c r="M16" i="2"/>
  <c r="K16" i="2"/>
  <c r="H16" i="2"/>
  <c r="M15" i="2"/>
  <c r="K15" i="2"/>
  <c r="H15" i="2"/>
  <c r="M14" i="2"/>
  <c r="K14" i="2"/>
  <c r="H14" i="2"/>
  <c r="M13" i="2"/>
  <c r="K13" i="2"/>
  <c r="H13" i="2"/>
  <c r="M12" i="2"/>
  <c r="K12" i="2"/>
  <c r="H12" i="2"/>
  <c r="M11" i="2"/>
  <c r="K11" i="2"/>
  <c r="H11" i="2"/>
  <c r="M10" i="2"/>
  <c r="K10" i="2"/>
  <c r="H10" i="2"/>
  <c r="M9" i="2"/>
  <c r="K9" i="2"/>
  <c r="H9" i="2"/>
  <c r="M8" i="2"/>
  <c r="K8" i="2"/>
  <c r="H8" i="2"/>
  <c r="N8" i="2" s="1"/>
  <c r="M7" i="2"/>
  <c r="K7" i="2"/>
  <c r="H7" i="2"/>
  <c r="M6" i="2"/>
  <c r="K6" i="2"/>
  <c r="H6" i="2"/>
  <c r="M5" i="2"/>
  <c r="K5" i="2"/>
  <c r="H5" i="2"/>
  <c r="N50" i="1"/>
  <c r="K14" i="5" l="1"/>
  <c r="N5" i="5"/>
  <c r="H14" i="5"/>
  <c r="K44" i="2"/>
  <c r="K19" i="7"/>
  <c r="N18" i="7"/>
  <c r="H19" i="7"/>
  <c r="N18" i="2"/>
  <c r="N10" i="2"/>
  <c r="N7" i="2"/>
  <c r="N15" i="2"/>
  <c r="N31" i="2"/>
  <c r="N26" i="2"/>
  <c r="N37" i="2"/>
  <c r="N27" i="2"/>
  <c r="N6" i="2"/>
  <c r="N9" i="2"/>
  <c r="N17" i="2"/>
  <c r="H44" i="2"/>
  <c r="N17" i="7"/>
  <c r="N8" i="7"/>
  <c r="N8" i="6"/>
  <c r="N6" i="6"/>
  <c r="N6" i="7"/>
  <c r="N11" i="7"/>
  <c r="N14" i="7"/>
  <c r="N7" i="7"/>
  <c r="N12" i="7"/>
  <c r="N15" i="7"/>
  <c r="N16" i="7"/>
  <c r="N9" i="7"/>
  <c r="N13" i="5"/>
  <c r="N12" i="5"/>
  <c r="N11" i="5"/>
  <c r="N10" i="5"/>
  <c r="N9" i="5"/>
  <c r="N8" i="5"/>
  <c r="N7" i="5"/>
  <c r="N6" i="5"/>
  <c r="N14" i="4"/>
  <c r="N9" i="4"/>
  <c r="N7" i="4"/>
  <c r="N13" i="4"/>
  <c r="N39" i="2"/>
  <c r="N38" i="2"/>
  <c r="N36" i="2"/>
  <c r="N35" i="2"/>
  <c r="N29" i="2"/>
  <c r="N33" i="2"/>
  <c r="N30" i="2"/>
  <c r="N28" i="2"/>
  <c r="N25" i="2"/>
  <c r="N23" i="2"/>
  <c r="N22" i="2"/>
  <c r="N20" i="2"/>
  <c r="N19" i="2"/>
  <c r="N16" i="2"/>
  <c r="N14" i="2"/>
  <c r="N13" i="2"/>
  <c r="N12" i="2"/>
  <c r="N11" i="2"/>
  <c r="N5" i="2"/>
  <c r="N34" i="2"/>
  <c r="N32" i="2"/>
  <c r="N42" i="1"/>
  <c r="N43" i="1"/>
  <c r="N44" i="1"/>
  <c r="N45" i="1"/>
  <c r="N46" i="1"/>
  <c r="N47" i="1"/>
  <c r="N48" i="1"/>
  <c r="N49" i="1"/>
  <c r="N41" i="1"/>
  <c r="M49" i="1"/>
  <c r="M48" i="1"/>
  <c r="M42" i="1"/>
  <c r="M43" i="1"/>
  <c r="M44" i="1"/>
  <c r="M45" i="1"/>
  <c r="M46" i="1"/>
  <c r="M47" i="1"/>
  <c r="M41" i="1"/>
  <c r="K50" i="1"/>
  <c r="K42" i="1"/>
  <c r="K43" i="1"/>
  <c r="K44" i="1"/>
  <c r="K45" i="1"/>
  <c r="K46" i="1"/>
  <c r="K47" i="1"/>
  <c r="K48" i="1"/>
  <c r="K49" i="1"/>
  <c r="K41" i="1"/>
  <c r="K30" i="1"/>
  <c r="N14" i="5" l="1"/>
  <c r="N44" i="2"/>
  <c r="N19" i="7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3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1" i="1"/>
  <c r="K32" i="1"/>
  <c r="K33" i="1"/>
  <c r="K34" i="1"/>
  <c r="K35" i="1"/>
  <c r="K36" i="1"/>
  <c r="K37" i="1"/>
  <c r="K38" i="1"/>
  <c r="K39" i="1"/>
  <c r="K40" i="1"/>
  <c r="K5" i="1"/>
  <c r="H6" i="1" l="1"/>
  <c r="N6" i="1" s="1"/>
  <c r="H7" i="1"/>
  <c r="N7" i="1" s="1"/>
  <c r="H8" i="1"/>
  <c r="N8" i="1" s="1"/>
  <c r="H9" i="1"/>
  <c r="N9" i="1" s="1"/>
  <c r="H10" i="1"/>
  <c r="N10" i="1" s="1"/>
  <c r="H11" i="1"/>
  <c r="N11" i="1" s="1"/>
  <c r="H12" i="1"/>
  <c r="N12" i="1" s="1"/>
  <c r="H13" i="1"/>
  <c r="N13" i="1" s="1"/>
  <c r="H14" i="1"/>
  <c r="N14" i="1" s="1"/>
  <c r="H15" i="1"/>
  <c r="N15" i="1" s="1"/>
  <c r="H16" i="1"/>
  <c r="N16" i="1" s="1"/>
  <c r="H17" i="1"/>
  <c r="N17" i="1" s="1"/>
  <c r="H18" i="1"/>
  <c r="N18" i="1" s="1"/>
  <c r="H19" i="1"/>
  <c r="N19" i="1" s="1"/>
  <c r="H20" i="1"/>
  <c r="N20" i="1" s="1"/>
  <c r="H21" i="1"/>
  <c r="N21" i="1" s="1"/>
  <c r="H22" i="1"/>
  <c r="N22" i="1" s="1"/>
  <c r="H23" i="1"/>
  <c r="N23" i="1" s="1"/>
  <c r="H24" i="1"/>
  <c r="N24" i="1" s="1"/>
  <c r="H25" i="1"/>
  <c r="N25" i="1" s="1"/>
  <c r="H26" i="1"/>
  <c r="N26" i="1" s="1"/>
  <c r="H27" i="1"/>
  <c r="N27" i="1" s="1"/>
  <c r="H28" i="1"/>
  <c r="N28" i="1" s="1"/>
  <c r="H29" i="1"/>
  <c r="N29" i="1" s="1"/>
  <c r="H30" i="1"/>
  <c r="N30" i="1" s="1"/>
  <c r="H31" i="1"/>
  <c r="N31" i="1" s="1"/>
  <c r="H32" i="1"/>
  <c r="N32" i="1" s="1"/>
  <c r="H33" i="1"/>
  <c r="N33" i="1" s="1"/>
  <c r="H34" i="1"/>
  <c r="N34" i="1" s="1"/>
  <c r="N35" i="1"/>
  <c r="N36" i="1"/>
  <c r="N37" i="1"/>
  <c r="N38" i="1"/>
  <c r="N39" i="1"/>
  <c r="N40" i="1"/>
  <c r="H5" i="1"/>
  <c r="N5" i="1" s="1"/>
  <c r="H50" i="1" l="1"/>
</calcChain>
</file>

<file path=xl/sharedStrings.xml><?xml version="1.0" encoding="utf-8"?>
<sst xmlns="http://schemas.openxmlformats.org/spreadsheetml/2006/main" count="312" uniqueCount="166">
  <si>
    <t>DESCRIPCION DEL BIEN</t>
  </si>
  <si>
    <t>No.</t>
  </si>
  <si>
    <t>PROMEDIO</t>
  </si>
  <si>
    <t>CANT</t>
  </si>
  <si>
    <t>U MEDIDA</t>
  </si>
  <si>
    <t>Unidad</t>
  </si>
  <si>
    <t>EMPRESA 1</t>
  </si>
  <si>
    <t>EMPRESA 2</t>
  </si>
  <si>
    <t>Bulto</t>
  </si>
  <si>
    <t>Aceite vegetal de cocina</t>
  </si>
  <si>
    <t>Ajo deshidratado en polvo (molido)</t>
  </si>
  <si>
    <t>Alcaparras en conserva x 500 grs</t>
  </si>
  <si>
    <t xml:space="preserve"> Arroz Blanco para seco x 50  kg</t>
  </si>
  <si>
    <t>Azúcar Blanca Refinada (sacarosa)</t>
  </si>
  <si>
    <t>Azúcar pulverizada blanca (sacarina)</t>
  </si>
  <si>
    <t>Bocadillo de guayaba</t>
  </si>
  <si>
    <t xml:space="preserve">Café instantáneo x 250 grs </t>
  </si>
  <si>
    <t xml:space="preserve">Canela molida </t>
  </si>
  <si>
    <t>Carne de cerdo (costilla)</t>
  </si>
  <si>
    <t>Carne de cerdo (lomo)</t>
  </si>
  <si>
    <t>Carne de res (lomo fino)</t>
  </si>
  <si>
    <t xml:space="preserve">Carne molida de cerdo (pierna) </t>
  </si>
  <si>
    <t>Cerezas en conserva x 500 grs</t>
  </si>
  <si>
    <t>Chocolate en polvo (cocoa)</t>
  </si>
  <si>
    <t>Coco deshidratado dulce</t>
  </si>
  <si>
    <t>Crema chantilly</t>
  </si>
  <si>
    <t>Desinfectantes (Hipoclorito de sodio)</t>
  </si>
  <si>
    <t>Duraznos en conserva (lata)</t>
  </si>
  <si>
    <t>Esencia de ron con pasas x 500 ml</t>
  </si>
  <si>
    <t>Esencia de vainilla x 500 ml</t>
  </si>
  <si>
    <t>Esencia sabor a fresa x 500 ml</t>
  </si>
  <si>
    <t>Esencia sabor a mora x 500 ml</t>
  </si>
  <si>
    <t>Esencias sabor a piña x 500 ml</t>
  </si>
  <si>
    <t>Fríjol seco (Bolon rojo)</t>
  </si>
  <si>
    <t>Gelatina sin sabor</t>
  </si>
  <si>
    <t>Harina de Trigo</t>
  </si>
  <si>
    <t xml:space="preserve">Huevo fresco colombiano </t>
  </si>
  <si>
    <t>Jabón líquido de manos</t>
  </si>
  <si>
    <t>leche condensada</t>
  </si>
  <si>
    <t>Leche en polvo</t>
  </si>
  <si>
    <t>Levadura Seca (pulverizada)</t>
  </si>
  <si>
    <t>Maní para tostar</t>
  </si>
  <si>
    <t>Margarina vegetal sin sal para panadería, en libras</t>
  </si>
  <si>
    <t>Miga de pan para adobar</t>
  </si>
  <si>
    <t>Panela en cuadro (ladrillo)</t>
  </si>
  <si>
    <t>Papa Capiro fresca (bulto de 50 kg)</t>
  </si>
  <si>
    <t>Pasta o fideos tallarines</t>
  </si>
  <si>
    <t xml:space="preserve">Pescado (corvina en filete) </t>
  </si>
  <si>
    <t>Pimienta negra en polvo (molida)</t>
  </si>
  <si>
    <t>Pollo crudo fresco (2000 - 2500 gr)</t>
  </si>
  <si>
    <t>Polvo de hornear</t>
  </si>
  <si>
    <t>Uvas pasas</t>
  </si>
  <si>
    <t>Vino blanco Gourmet seco</t>
  </si>
  <si>
    <t>Vino tinto Gourmet seco</t>
  </si>
  <si>
    <t>Galón</t>
  </si>
  <si>
    <t>Kilo</t>
  </si>
  <si>
    <t>Frasco</t>
  </si>
  <si>
    <t>Libra</t>
  </si>
  <si>
    <t>Litro</t>
  </si>
  <si>
    <t>Panal</t>
  </si>
  <si>
    <t>Botella</t>
  </si>
  <si>
    <t>ANÁLISI DEL SECTOR PROCESO MC-NRÑ-BS-CSCLI-008-2023</t>
  </si>
  <si>
    <t>GRUPO 1. AGROINDUSTRIA</t>
  </si>
  <si>
    <t>TOTAL ESTUDIO DE MERCADO (GRUPO 1)	$ 13,657,864</t>
  </si>
  <si>
    <t>GRUPO 2. ARTESANIAS</t>
  </si>
  <si>
    <t>Barniz de laca (nitrocelulosa brillante)</t>
  </si>
  <si>
    <t>Barniz de laca (nitrocelulosa mate)</t>
  </si>
  <si>
    <t>Cinta de enmascarar (12 mm ancho x 40 Mts)</t>
  </si>
  <si>
    <t>Diluyente de pintura Thiner</t>
  </si>
  <si>
    <t>Lámina de Mdf de 15 mm 1,83 x 2,44 mts</t>
  </si>
  <si>
    <t>Lámina de Mdf de 12 mm 1,83 x 2,44 mts</t>
  </si>
  <si>
    <t>tajillo cedro 3x 25 x250 cm</t>
  </si>
  <si>
    <t>Lija  agua No 60</t>
  </si>
  <si>
    <t>Lija  agua No 100</t>
  </si>
  <si>
    <t>Lija agua No 150</t>
  </si>
  <si>
    <t>Lija agua No 180</t>
  </si>
  <si>
    <t>Lija agua No 220</t>
  </si>
  <si>
    <t>Lija agua No 320</t>
  </si>
  <si>
    <t>Lija agua No 600</t>
  </si>
  <si>
    <t>Lija agua No 1000</t>
  </si>
  <si>
    <t>Pegamento Colbón para madera</t>
  </si>
  <si>
    <t>Pintura base aceite (60 cc pintura metálica plata fusión)</t>
  </si>
  <si>
    <t>Pintura base aceite (60 cc pintura metálica oro fusión)</t>
  </si>
  <si>
    <t>Pintura  acrilica  al frio fusion  base agua (250 cc  vinilo artístico blanco)</t>
  </si>
  <si>
    <t>Pintura  acrilica  al frio fusion  base agua (250 cc  vinilo artístico negro)</t>
  </si>
  <si>
    <t>Pintura base agua (60 cc pintura acrílica amarillo radiante fusión)</t>
  </si>
  <si>
    <t>Pintura base agua (60 cc pintura acrílica rojo navidad fusión)</t>
  </si>
  <si>
    <t>Pintura base agua (60 cc pintura acrílica azul primario fusión)</t>
  </si>
  <si>
    <t>Pintura base agua (60 cc pintura acrílica chocolate fusión)</t>
  </si>
  <si>
    <t>Pintura base agua (60 cc pintura acrílica fucsia fusión)</t>
  </si>
  <si>
    <t>Pintura base agua (60 cc pintura acrílica verde lima fusión)</t>
  </si>
  <si>
    <t>Pintura base agua (60 cc pintura acrílica marfil fusión)</t>
  </si>
  <si>
    <t>Pintura base agua (60 cc pintura acrílica ocre fusión)</t>
  </si>
  <si>
    <t>Pintura base agua (60 cc pintura acrílica turquesa fusión)</t>
  </si>
  <si>
    <t>Pinturas de aceite ( juego x 12 Oleos colores básicos)</t>
  </si>
  <si>
    <t>Pinturas de aceite (30 cc  patina verde pradera fusión )</t>
  </si>
  <si>
    <t>Pinturas de aceite (30 cc patina  café quiteño fusión )</t>
  </si>
  <si>
    <t>Pinturas de aceite (30 cc patina marrón fusión )</t>
  </si>
  <si>
    <t>Pinturas de aceite (30 cc patina miel fusión )</t>
  </si>
  <si>
    <t>Pinturas de aceite (30 cc vino tinto fusión )</t>
  </si>
  <si>
    <t>Sellantes (sellador lijable nitro)</t>
  </si>
  <si>
    <t xml:space="preserve">Tinturas 1/32 galón color rojo </t>
  </si>
  <si>
    <t>Tinturas 1/32 galón color wengue</t>
  </si>
  <si>
    <t>Tinturas 1/32 galón color caramelo</t>
  </si>
  <si>
    <t>Cuarto</t>
  </si>
  <si>
    <t>unidad</t>
  </si>
  <si>
    <t>Pliego</t>
  </si>
  <si>
    <t xml:space="preserve"> Galón</t>
  </si>
  <si>
    <t>Juego</t>
  </si>
  <si>
    <t>GRUPO 3 ÁREA DE CONTABILIDAD (PAPELERIA)</t>
  </si>
  <si>
    <t>Comprobante de egreso</t>
  </si>
  <si>
    <t>Comprobante de ingreso</t>
  </si>
  <si>
    <t>Libro de contabilidad auxiliar de 3 columnas</t>
  </si>
  <si>
    <t>AZ tamaño oficio</t>
  </si>
  <si>
    <t>Factura de venta</t>
  </si>
  <si>
    <t>Paquete</t>
  </si>
  <si>
    <t>GRUPO 4 MANTENIMIENTO DE VEHICULOS (MOTOS)</t>
  </si>
  <si>
    <t>PISTÓN 0,50</t>
  </si>
  <si>
    <t>PASTILLA (S) FRENO</t>
  </si>
  <si>
    <t>EMPAQUE (S) MOTOR</t>
  </si>
  <si>
    <t>DISCO (S) EMBRAGUE</t>
  </si>
  <si>
    <t>VALVULA (S) A-E</t>
  </si>
  <si>
    <t>PARTES DE CARBURADOR</t>
  </si>
  <si>
    <t>BANDA (S) FRENO</t>
  </si>
  <si>
    <t>ACEITE CLASE SAE 20W50</t>
  </si>
  <si>
    <t>BATERÍA 12V</t>
  </si>
  <si>
    <t>KIT</t>
  </si>
  <si>
    <t>JUEGO</t>
  </si>
  <si>
    <t>GALON</t>
  </si>
  <si>
    <t>UNIDAD</t>
  </si>
  <si>
    <t>TOTAL ESTUDIO DE MERCADO (GRUPO 4)$10,282,400</t>
  </si>
  <si>
    <t>GRUPO 5 PECUARIA</t>
  </si>
  <si>
    <t xml:space="preserve">Mogolla de trigo  (Bulto por 50 Kilos), con fecha de vencimiento y libre de hongos y humedad. </t>
  </si>
  <si>
    <t xml:space="preserve">Harina de maíz (Bulto por 40 Kilos), con fecha de vencimiento, libre de hongos y humedad. </t>
  </si>
  <si>
    <t xml:space="preserve">Melaza (Bulto por 40 Kilos), con fecha de vencimiento </t>
  </si>
  <si>
    <t xml:space="preserve">Torta de soya (Bulto por 40 Kilos) con fecha de vencimiento libre de hongos y humedad. </t>
  </si>
  <si>
    <t>Premezcla vitamínica y mineral con fecha de vencimiento.</t>
  </si>
  <si>
    <t>Rollo de malla de acero inoxidable, galvanizada 2x1 x 1mm para piso,  en buen estado de conservación bien soldada de 30 metros cada rollo, para cuyes.</t>
  </si>
  <si>
    <t>Rollo de malla de acero inoxidable, galvanizada  para pastera y laterales,  en buen estado de conservación bien soldada de 30 metros cada rollo, para cuyes.</t>
  </si>
  <si>
    <t>Semilla de alfalfa alfagenes 101010 (con fecha de elaboración y fecha de vencimiento vigente)</t>
  </si>
  <si>
    <t xml:space="preserve">Semilla de Raigras tetrablend 260 (con fecha de elaboración y fecha de vencimiento vigente). </t>
  </si>
  <si>
    <t>Rollo</t>
  </si>
  <si>
    <t>GRUPO 6 CONFECCIONES (TELAS)</t>
  </si>
  <si>
    <t xml:space="preserve">Tela antifluido universal para prendas deportivas color verde agua marina </t>
  </si>
  <si>
    <t>Tela antifluido universal para prendas deportivas color azul rey</t>
  </si>
  <si>
    <t xml:space="preserve">Tela antifluido universal para prendas deportivas color azul violeta </t>
  </si>
  <si>
    <t>Tela acolchada para chaleco deportivo color verde oscuro</t>
  </si>
  <si>
    <t xml:space="preserve">Metro </t>
  </si>
  <si>
    <t>GRUPO 7 ATENCION SISTEMAS</t>
  </si>
  <si>
    <t>Sopladora</t>
  </si>
  <si>
    <t>Pasta disipadora procesador</t>
  </si>
  <si>
    <t>memorias usb 8Gb</t>
  </si>
  <si>
    <t>memorias usb 16 Gb</t>
  </si>
  <si>
    <t xml:space="preserve">Lubricante Multipropósito </t>
  </si>
  <si>
    <t>Manilla antiestática</t>
  </si>
  <si>
    <t>Limpiador de pantallas</t>
  </si>
  <si>
    <t>Microfibra</t>
  </si>
  <si>
    <t>Brocha Cerda Mona Cabo Azul de 1 1/2 Pulgadas</t>
  </si>
  <si>
    <t>Tapabocas</t>
  </si>
  <si>
    <t>Limpiador electrónico</t>
  </si>
  <si>
    <t>Silicona</t>
  </si>
  <si>
    <t>Guantes quirúrgicos Nitrilo</t>
  </si>
  <si>
    <t>Juego destornilladores</t>
  </si>
  <si>
    <t>METROS</t>
  </si>
  <si>
    <t>CAJA</t>
  </si>
  <si>
    <t>PROMEDIO: $8,856,745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</si>
</sst>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&quot;$&quot;\ #,##0"/>
    <numFmt numFmtId="166" formatCode="[$$-240A]\ #,##0"/>
    <numFmt numFmtId="167" formatCode="_-* #,##0_-;\-* #,##0_-;_-* &quot;-&quot;??_-;_-@_-"/>
    <numFmt numFmtId="168" formatCode="_-[$$-240A]\ * #,##0.00_-;\-[$$-240A]\ * #,##0.00_-;_-[$$-240A]\ * &quot;-&quot;??_-;_-@_-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theme="1"/>
      <name val="Calibri"/>
    </font>
    <font>
      <u/>
      <sz val="11"/>
      <color theme="10"/>
      <name val="Calibri"/>
    </font>
    <font>
      <b/>
      <sz val="11"/>
      <name val="Calibri"/>
      <family val="2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10"/>
      <name val="Arial Narrow"/>
      <family val="2"/>
    </font>
    <font>
      <sz val="8"/>
      <color theme="1"/>
      <name val="Arial"/>
      <family val="2"/>
    </font>
    <font>
      <sz val="7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9"/>
      </patternFill>
    </fill>
    <fill>
      <patternFill patternType="solid">
        <fgColor rgb="FFFFFF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4" fillId="0" borderId="0"/>
    <xf numFmtId="0" fontId="1" fillId="0" borderId="0"/>
    <xf numFmtId="164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</cellStyleXfs>
  <cellXfs count="123">
    <xf numFmtId="0" fontId="0" fillId="0" borderId="0" xfId="0"/>
    <xf numFmtId="0" fontId="2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2" fillId="0" borderId="1" xfId="1" applyFont="1" applyBorder="1" applyAlignment="1">
      <alignment horizontal="center" wrapText="1"/>
    </xf>
    <xf numFmtId="0" fontId="2" fillId="0" borderId="2" xfId="1" applyFont="1" applyBorder="1" applyAlignment="1">
      <alignment vertical="center" wrapText="1"/>
    </xf>
    <xf numFmtId="0" fontId="2" fillId="0" borderId="2" xfId="1" applyFon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166" fontId="0" fillId="0" borderId="0" xfId="0" applyNumberFormat="1"/>
    <xf numFmtId="166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0" fillId="2" borderId="0" xfId="0" applyFill="1"/>
    <xf numFmtId="166" fontId="0" fillId="2" borderId="1" xfId="0" applyNumberFormat="1" applyFill="1" applyBorder="1" applyAlignment="1">
      <alignment horizontal="center"/>
    </xf>
    <xf numFmtId="166" fontId="0" fillId="2" borderId="0" xfId="0" applyNumberFormat="1" applyFill="1" applyAlignment="1">
      <alignment horizontal="center"/>
    </xf>
    <xf numFmtId="0" fontId="10" fillId="2" borderId="0" xfId="0" applyFont="1" applyFill="1" applyAlignment="1">
      <alignment horizontal="center" vertical="center" wrapText="1"/>
    </xf>
    <xf numFmtId="166" fontId="5" fillId="0" borderId="0" xfId="0" applyNumberFormat="1" applyFont="1" applyAlignment="1">
      <alignment horizontal="center"/>
    </xf>
    <xf numFmtId="0" fontId="0" fillId="0" borderId="0" xfId="0" applyAlignment="1">
      <alignment horizontal="center" vertical="center" wrapText="1"/>
    </xf>
    <xf numFmtId="0" fontId="7" fillId="0" borderId="0" xfId="3" applyFont="1" applyAlignment="1">
      <alignment horizontal="left" vertical="center" wrapText="1"/>
    </xf>
    <xf numFmtId="0" fontId="0" fillId="2" borderId="0" xfId="0" applyFill="1" applyAlignment="1">
      <alignment horizontal="center" vertical="center" wrapText="1"/>
    </xf>
    <xf numFmtId="166" fontId="0" fillId="2" borderId="0" xfId="0" applyNumberFormat="1" applyFill="1" applyAlignment="1">
      <alignment horizontal="center" vertical="center" wrapText="1"/>
    </xf>
    <xf numFmtId="0" fontId="7" fillId="2" borderId="0" xfId="3" applyFon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3" applyFont="1" applyFill="1" applyAlignment="1">
      <alignment horizontal="center" vertical="center" wrapText="1"/>
    </xf>
    <xf numFmtId="0" fontId="10" fillId="2" borderId="0" xfId="3" applyFont="1" applyFill="1" applyAlignment="1">
      <alignment horizontal="center" vertical="center" wrapText="1"/>
    </xf>
    <xf numFmtId="0" fontId="7" fillId="2" borderId="0" xfId="3" applyFont="1" applyFill="1" applyAlignment="1">
      <alignment horizontal="center" vertical="center" wrapText="1"/>
    </xf>
    <xf numFmtId="168" fontId="17" fillId="2" borderId="1" xfId="4" applyNumberFormat="1" applyFont="1" applyFill="1" applyBorder="1" applyAlignment="1">
      <alignment horizontal="center" vertical="center" wrapText="1"/>
    </xf>
    <xf numFmtId="0" fontId="15" fillId="2" borderId="0" xfId="0" applyFont="1" applyFill="1" applyAlignment="1">
      <alignment vertical="center" wrapText="1"/>
    </xf>
    <xf numFmtId="0" fontId="7" fillId="2" borderId="0" xfId="0" applyFont="1" applyFill="1" applyAlignment="1">
      <alignment horizontal="left" vertical="center" wrapText="1"/>
    </xf>
    <xf numFmtId="0" fontId="2" fillId="2" borderId="0" xfId="1" applyFont="1" applyFill="1" applyAlignment="1">
      <alignment vertical="center" wrapText="1"/>
    </xf>
    <xf numFmtId="0" fontId="2" fillId="2" borderId="0" xfId="1" applyFont="1" applyFill="1" applyAlignment="1">
      <alignment horizontal="center" wrapText="1"/>
    </xf>
    <xf numFmtId="0" fontId="16" fillId="2" borderId="0" xfId="0" applyFont="1" applyFill="1" applyAlignment="1">
      <alignment vertical="center" wrapText="1"/>
    </xf>
    <xf numFmtId="0" fontId="15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 wrapText="1"/>
    </xf>
    <xf numFmtId="0" fontId="16" fillId="2" borderId="0" xfId="0" applyFont="1" applyFill="1" applyAlignment="1">
      <alignment vertical="center"/>
    </xf>
    <xf numFmtId="0" fontId="15" fillId="2" borderId="0" xfId="0" applyFont="1" applyFill="1" applyAlignment="1">
      <alignment horizontal="center" vertical="center"/>
    </xf>
    <xf numFmtId="0" fontId="2" fillId="2" borderId="0" xfId="1" applyFont="1" applyFill="1" applyAlignment="1">
      <alignment vertical="center"/>
    </xf>
    <xf numFmtId="0" fontId="8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center"/>
    </xf>
    <xf numFmtId="167" fontId="0" fillId="2" borderId="0" xfId="5" applyNumberFormat="1" applyFont="1" applyFill="1" applyBorder="1"/>
    <xf numFmtId="0" fontId="1" fillId="2" borderId="0" xfId="0" applyFont="1" applyFill="1" applyAlignment="1">
      <alignment horizontal="center" vertical="center" wrapText="1"/>
    </xf>
    <xf numFmtId="0" fontId="7" fillId="0" borderId="0" xfId="3" applyFont="1" applyAlignment="1">
      <alignment horizontal="center" vertical="center" wrapText="1"/>
    </xf>
    <xf numFmtId="0" fontId="0" fillId="0" borderId="0" xfId="3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3" applyFont="1" applyAlignment="1">
      <alignment vertical="center" wrapText="1"/>
    </xf>
    <xf numFmtId="0" fontId="10" fillId="2" borderId="0" xfId="0" applyFont="1" applyFill="1" applyAlignment="1">
      <alignment horizontal="center" vertical="center"/>
    </xf>
    <xf numFmtId="165" fontId="5" fillId="0" borderId="0" xfId="0" applyNumberFormat="1" applyFont="1" applyAlignment="1">
      <alignment horizont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6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166" fontId="0" fillId="0" borderId="0" xfId="0" applyNumberForma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49" fontId="6" fillId="2" borderId="0" xfId="0" applyNumberFormat="1" applyFont="1" applyFill="1" applyAlignment="1">
      <alignment horizontal="left" vertical="center" wrapText="1"/>
    </xf>
    <xf numFmtId="49" fontId="6" fillId="3" borderId="0" xfId="0" applyNumberFormat="1" applyFont="1" applyFill="1" applyAlignment="1">
      <alignment horizontal="left" vertical="center" wrapText="1"/>
    </xf>
    <xf numFmtId="0" fontId="11" fillId="2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9" fillId="3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5" fillId="0" borderId="0" xfId="0" applyFont="1"/>
    <xf numFmtId="3" fontId="13" fillId="2" borderId="0" xfId="0" applyNumberFormat="1" applyFont="1" applyFill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9" fillId="2" borderId="0" xfId="0" applyFont="1" applyFill="1" applyAlignment="1">
      <alignment horizontal="left" vertical="center" wrapText="1"/>
    </xf>
    <xf numFmtId="0" fontId="9" fillId="2" borderId="0" xfId="0" applyFont="1" applyFill="1" applyAlignment="1">
      <alignment horizontal="left" vertical="top" wrapText="1"/>
    </xf>
    <xf numFmtId="3" fontId="5" fillId="2" borderId="0" xfId="0" applyNumberFormat="1" applyFont="1" applyFill="1" applyAlignment="1">
      <alignment horizontal="center" vertical="center" wrapText="1"/>
    </xf>
    <xf numFmtId="165" fontId="0" fillId="2" borderId="0" xfId="0" applyNumberFormat="1" applyFill="1" applyAlignment="1">
      <alignment horizontal="center"/>
    </xf>
    <xf numFmtId="165" fontId="5" fillId="2" borderId="0" xfId="0" applyNumberFormat="1" applyFont="1" applyFill="1" applyAlignment="1">
      <alignment horizontal="center"/>
    </xf>
    <xf numFmtId="166" fontId="0" fillId="2" borderId="0" xfId="0" applyNumberFormat="1" applyFill="1"/>
    <xf numFmtId="165" fontId="0" fillId="2" borderId="0" xfId="0" applyNumberFormat="1" applyFill="1"/>
    <xf numFmtId="0" fontId="0" fillId="2" borderId="1" xfId="0" applyFill="1" applyBorder="1" applyAlignment="1">
      <alignment horizontal="center"/>
    </xf>
    <xf numFmtId="0" fontId="15" fillId="4" borderId="6" xfId="0" applyFont="1" applyFill="1" applyBorder="1" applyAlignment="1">
      <alignment vertical="center" wrapText="1"/>
    </xf>
    <xf numFmtId="0" fontId="15" fillId="4" borderId="7" xfId="0" applyFont="1" applyFill="1" applyBorder="1" applyAlignment="1">
      <alignment vertical="center" wrapText="1"/>
    </xf>
    <xf numFmtId="0" fontId="15" fillId="0" borderId="8" xfId="0" applyFont="1" applyBorder="1" applyAlignment="1">
      <alignment vertical="center"/>
    </xf>
    <xf numFmtId="0" fontId="15" fillId="4" borderId="7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 wrapText="1"/>
    </xf>
    <xf numFmtId="168" fontId="2" fillId="2" borderId="1" xfId="6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left" vertical="center" wrapText="1" indent="1"/>
    </xf>
    <xf numFmtId="0" fontId="10" fillId="0" borderId="0" xfId="0" applyFont="1" applyAlignment="1">
      <alignment horizontal="center" vertical="center" wrapText="1"/>
    </xf>
    <xf numFmtId="166" fontId="0" fillId="0" borderId="1" xfId="0" applyNumberFormat="1" applyBorder="1" applyAlignment="1">
      <alignment horizontal="center"/>
    </xf>
    <xf numFmtId="168" fontId="2" fillId="0" borderId="1" xfId="6" applyNumberFormat="1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vertical="center" wrapText="1"/>
    </xf>
    <xf numFmtId="0" fontId="15" fillId="0" borderId="10" xfId="0" applyFont="1" applyBorder="1" applyAlignment="1">
      <alignment horizontal="left" vertical="center" wrapText="1" indent="1"/>
    </xf>
    <xf numFmtId="166" fontId="0" fillId="0" borderId="1" xfId="0" applyNumberFormat="1" applyBorder="1"/>
    <xf numFmtId="0" fontId="0" fillId="6" borderId="0" xfId="0" applyFill="1"/>
    <xf numFmtId="0" fontId="2" fillId="2" borderId="1" xfId="1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15" fillId="2" borderId="9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vertical="center" wrapText="1"/>
    </xf>
    <xf numFmtId="0" fontId="15" fillId="2" borderId="10" xfId="0" applyFont="1" applyFill="1" applyBorder="1" applyAlignment="1">
      <alignment horizontal="center" vertical="center" wrapText="1"/>
    </xf>
    <xf numFmtId="166" fontId="0" fillId="2" borderId="1" xfId="0" applyNumberFormat="1" applyFill="1" applyBorder="1"/>
    <xf numFmtId="0" fontId="18" fillId="0" borderId="9" xfId="0" applyFont="1" applyBorder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9" fillId="0" borderId="9" xfId="0" applyFont="1" applyBorder="1" applyAlignment="1">
      <alignment horizontal="left" vertical="center" wrapText="1" indent="1"/>
    </xf>
    <xf numFmtId="0" fontId="19" fillId="0" borderId="10" xfId="0" applyFont="1" applyBorder="1" applyAlignment="1">
      <alignment horizontal="left" vertical="center" wrapText="1" indent="1"/>
    </xf>
    <xf numFmtId="0" fontId="18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 indent="1"/>
    </xf>
    <xf numFmtId="0" fontId="18" fillId="0" borderId="10" xfId="0" applyFont="1" applyBorder="1" applyAlignment="1">
      <alignment horizontal="left" vertical="center" wrapText="1" indent="1"/>
    </xf>
    <xf numFmtId="0" fontId="15" fillId="0" borderId="10" xfId="0" applyFont="1" applyBorder="1" applyAlignment="1">
      <alignment horizontal="left" vertical="center" wrapText="1" indent="3"/>
    </xf>
    <xf numFmtId="166" fontId="0" fillId="2" borderId="11" xfId="0" applyNumberFormat="1" applyFill="1" applyBorder="1" applyAlignment="1">
      <alignment horizontal="center"/>
    </xf>
    <xf numFmtId="168" fontId="17" fillId="0" borderId="3" xfId="4" applyNumberFormat="1" applyFont="1" applyFill="1" applyBorder="1" applyAlignment="1">
      <alignment horizontal="center" vertical="center" wrapText="1"/>
    </xf>
    <xf numFmtId="166" fontId="0" fillId="0" borderId="12" xfId="0" applyNumberFormat="1" applyBorder="1"/>
    <xf numFmtId="166" fontId="0" fillId="2" borderId="14" xfId="0" applyNumberFormat="1" applyFill="1" applyBorder="1" applyAlignment="1">
      <alignment horizontal="center"/>
    </xf>
    <xf numFmtId="166" fontId="5" fillId="2" borderId="1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5" fillId="2" borderId="0" xfId="0" applyFont="1" applyFill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7">
    <cellStyle name="Millares" xfId="6" builtinId="3"/>
    <cellStyle name="Millares 2" xfId="5" xr:uid="{C09A0BC3-9B94-4419-BF08-9B65E108CCA0}"/>
    <cellStyle name="Moneda" xfId="4" builtinId="4"/>
    <cellStyle name="Normal" xfId="0" builtinId="0"/>
    <cellStyle name="Normal 2 2" xfId="3" xr:uid="{E2935882-0A32-4AFD-90E1-564E611F7A17}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72"/>
  <sheetViews>
    <sheetView topLeftCell="D41" zoomScale="130" zoomScaleNormal="130" workbookViewId="0">
      <selection activeCell="C44" sqref="C44"/>
    </sheetView>
  </sheetViews>
  <sheetFormatPr baseColWidth="10" defaultRowHeight="15" x14ac:dyDescent="0.25"/>
  <cols>
    <col min="3" max="3" width="66.7109375" customWidth="1"/>
    <col min="4" max="4" width="19.5703125" customWidth="1"/>
    <col min="5" max="5" width="14.7109375" customWidth="1"/>
    <col min="6" max="6" width="14.5703125" customWidth="1"/>
    <col min="7" max="7" width="12.7109375" customWidth="1"/>
    <col min="8" max="8" width="14.42578125" customWidth="1"/>
    <col min="11" max="11" width="12.5703125" bestFit="1" customWidth="1"/>
    <col min="12" max="12" width="12.5703125" customWidth="1"/>
    <col min="14" max="14" width="12.5703125" bestFit="1" customWidth="1"/>
    <col min="17" max="17" width="12.5703125" bestFit="1" customWidth="1"/>
  </cols>
  <sheetData>
    <row r="1" spans="2:18" x14ac:dyDescent="0.25">
      <c r="F1" s="63" t="s">
        <v>61</v>
      </c>
      <c r="I1" s="11"/>
      <c r="J1" s="11"/>
      <c r="K1" s="11"/>
      <c r="L1" s="11"/>
      <c r="M1" s="11"/>
      <c r="N1" s="11"/>
      <c r="O1" s="11"/>
    </row>
    <row r="2" spans="2:18" x14ac:dyDescent="0.25">
      <c r="B2" s="1"/>
      <c r="C2" s="1"/>
      <c r="D2" s="1"/>
      <c r="E2" s="2"/>
      <c r="I2" s="11"/>
      <c r="J2" s="11"/>
      <c r="K2" s="11"/>
      <c r="L2" s="11"/>
      <c r="M2" s="11"/>
      <c r="N2" s="11"/>
      <c r="O2" s="11"/>
    </row>
    <row r="3" spans="2:18" x14ac:dyDescent="0.25">
      <c r="B3" s="5" t="s">
        <v>62</v>
      </c>
      <c r="C3" s="4"/>
      <c r="D3" s="4"/>
      <c r="E3" s="4"/>
      <c r="I3" s="11"/>
      <c r="J3" s="11"/>
      <c r="K3" s="11"/>
      <c r="L3" s="11"/>
      <c r="M3" s="11"/>
      <c r="N3" s="11"/>
      <c r="O3" s="11"/>
    </row>
    <row r="4" spans="2:18" ht="15.75" thickBot="1" x14ac:dyDescent="0.3">
      <c r="B4" s="3" t="s">
        <v>1</v>
      </c>
      <c r="C4" s="3" t="s">
        <v>0</v>
      </c>
      <c r="D4" s="3" t="s">
        <v>4</v>
      </c>
      <c r="E4" s="3" t="s">
        <v>3</v>
      </c>
      <c r="G4" s="117" t="s">
        <v>6</v>
      </c>
      <c r="H4" s="117"/>
      <c r="I4" s="11"/>
      <c r="J4" s="118" t="s">
        <v>7</v>
      </c>
      <c r="K4" s="118"/>
      <c r="L4" s="37"/>
      <c r="M4" s="114" t="s">
        <v>2</v>
      </c>
      <c r="N4" s="115"/>
      <c r="O4" s="37"/>
      <c r="R4" s="9"/>
    </row>
    <row r="5" spans="2:18" s="11" customFormat="1" ht="13.5" customHeight="1" thickBot="1" x14ac:dyDescent="0.3">
      <c r="B5" s="6">
        <v>1</v>
      </c>
      <c r="C5" s="74" t="s">
        <v>9</v>
      </c>
      <c r="D5" s="77" t="s">
        <v>54</v>
      </c>
      <c r="E5" s="77">
        <v>8</v>
      </c>
      <c r="F5" s="14"/>
      <c r="G5" s="25">
        <v>48167</v>
      </c>
      <c r="H5" s="12">
        <f>SUM(G5*E5)</f>
        <v>385336</v>
      </c>
      <c r="I5" s="13"/>
      <c r="J5" s="80">
        <v>52600</v>
      </c>
      <c r="K5" s="12">
        <f>SUM(J5*E5)</f>
        <v>420800</v>
      </c>
      <c r="L5" s="13"/>
      <c r="M5" s="12">
        <f t="shared" ref="M5:M36" si="0">AVERAGE(G5,J5)</f>
        <v>50383.5</v>
      </c>
      <c r="N5" s="12">
        <f t="shared" ref="N5:N36" si="1">AVERAGE(H5,K5)</f>
        <v>403068</v>
      </c>
      <c r="O5" s="13"/>
      <c r="R5" s="13"/>
    </row>
    <row r="6" spans="2:18" s="11" customFormat="1" ht="13.5" customHeight="1" thickBot="1" x14ac:dyDescent="0.3">
      <c r="B6" s="6">
        <v>2</v>
      </c>
      <c r="C6" s="75" t="s">
        <v>10</v>
      </c>
      <c r="D6" s="77" t="s">
        <v>55</v>
      </c>
      <c r="E6" s="77">
        <v>1</v>
      </c>
      <c r="F6" s="14"/>
      <c r="G6" s="25">
        <v>35667</v>
      </c>
      <c r="H6" s="12">
        <f t="shared" ref="H6:H34" si="2">SUM(G6*E6)</f>
        <v>35667</v>
      </c>
      <c r="I6" s="13"/>
      <c r="J6" s="80">
        <v>27500</v>
      </c>
      <c r="K6" s="12">
        <f t="shared" ref="K6:K40" si="3">SUM(J6*E6)</f>
        <v>27500</v>
      </c>
      <c r="L6" s="13"/>
      <c r="M6" s="12">
        <f t="shared" si="0"/>
        <v>31583.5</v>
      </c>
      <c r="N6" s="12">
        <f t="shared" si="1"/>
        <v>31583.5</v>
      </c>
      <c r="O6" s="13"/>
      <c r="R6" s="13"/>
    </row>
    <row r="7" spans="2:18" s="11" customFormat="1" ht="13.5" customHeight="1" thickBot="1" x14ac:dyDescent="0.3">
      <c r="B7" s="6">
        <v>3</v>
      </c>
      <c r="C7" s="75" t="s">
        <v>11</v>
      </c>
      <c r="D7" s="77" t="s">
        <v>56</v>
      </c>
      <c r="E7" s="77">
        <v>2</v>
      </c>
      <c r="F7" s="14"/>
      <c r="G7" s="25">
        <v>23205</v>
      </c>
      <c r="H7" s="12">
        <f t="shared" si="2"/>
        <v>46410</v>
      </c>
      <c r="I7" s="13"/>
      <c r="J7" s="80">
        <v>15300</v>
      </c>
      <c r="K7" s="12">
        <f t="shared" si="3"/>
        <v>30600</v>
      </c>
      <c r="L7" s="13"/>
      <c r="M7" s="12">
        <f t="shared" si="0"/>
        <v>19252.5</v>
      </c>
      <c r="N7" s="12">
        <f t="shared" si="1"/>
        <v>38505</v>
      </c>
      <c r="O7" s="13"/>
      <c r="R7" s="13"/>
    </row>
    <row r="8" spans="2:18" s="11" customFormat="1" ht="13.5" customHeight="1" thickBot="1" x14ac:dyDescent="0.3">
      <c r="B8" s="6">
        <v>4</v>
      </c>
      <c r="C8" s="76" t="s">
        <v>12</v>
      </c>
      <c r="D8" s="78" t="s">
        <v>8</v>
      </c>
      <c r="E8" s="77">
        <v>1</v>
      </c>
      <c r="F8" s="14"/>
      <c r="G8" s="25">
        <v>307692</v>
      </c>
      <c r="H8" s="12">
        <f t="shared" si="2"/>
        <v>307692</v>
      </c>
      <c r="I8" s="13"/>
      <c r="J8" s="80">
        <v>308000</v>
      </c>
      <c r="K8" s="12">
        <f t="shared" si="3"/>
        <v>308000</v>
      </c>
      <c r="L8" s="13"/>
      <c r="M8" s="12">
        <f t="shared" si="0"/>
        <v>307846</v>
      </c>
      <c r="N8" s="12">
        <f t="shared" si="1"/>
        <v>307846</v>
      </c>
      <c r="O8" s="13"/>
      <c r="R8" s="13"/>
    </row>
    <row r="9" spans="2:18" s="11" customFormat="1" ht="13.5" customHeight="1" thickBot="1" x14ac:dyDescent="0.3">
      <c r="B9" s="6">
        <v>5</v>
      </c>
      <c r="C9" s="74" t="s">
        <v>13</v>
      </c>
      <c r="D9" s="77" t="s">
        <v>8</v>
      </c>
      <c r="E9" s="77">
        <v>2</v>
      </c>
      <c r="F9" s="14"/>
      <c r="G9" s="25">
        <v>338462</v>
      </c>
      <c r="H9" s="12">
        <f t="shared" si="2"/>
        <v>676924</v>
      </c>
      <c r="I9" s="13"/>
      <c r="J9" s="80">
        <v>294500</v>
      </c>
      <c r="K9" s="12">
        <f t="shared" si="3"/>
        <v>589000</v>
      </c>
      <c r="L9" s="13"/>
      <c r="M9" s="12">
        <f t="shared" si="0"/>
        <v>316481</v>
      </c>
      <c r="N9" s="12">
        <f t="shared" si="1"/>
        <v>632962</v>
      </c>
      <c r="O9" s="13"/>
      <c r="R9" s="13"/>
    </row>
    <row r="10" spans="2:18" s="11" customFormat="1" ht="13.5" customHeight="1" thickBot="1" x14ac:dyDescent="0.3">
      <c r="B10" s="6">
        <v>6</v>
      </c>
      <c r="C10" s="76" t="s">
        <v>14</v>
      </c>
      <c r="D10" s="78" t="s">
        <v>55</v>
      </c>
      <c r="E10" s="77">
        <v>8</v>
      </c>
      <c r="F10" s="14"/>
      <c r="G10" s="25">
        <v>12700</v>
      </c>
      <c r="H10" s="12">
        <f t="shared" si="2"/>
        <v>101600</v>
      </c>
      <c r="I10" s="13"/>
      <c r="J10" s="80">
        <v>11900</v>
      </c>
      <c r="K10" s="12">
        <f t="shared" si="3"/>
        <v>95200</v>
      </c>
      <c r="L10" s="13"/>
      <c r="M10" s="12">
        <f t="shared" si="0"/>
        <v>12300</v>
      </c>
      <c r="N10" s="12">
        <f t="shared" si="1"/>
        <v>98400</v>
      </c>
      <c r="O10" s="13"/>
      <c r="R10" s="13"/>
    </row>
    <row r="11" spans="2:18" s="11" customFormat="1" ht="13.5" customHeight="1" thickBot="1" x14ac:dyDescent="0.3">
      <c r="B11" s="6">
        <v>7</v>
      </c>
      <c r="C11" s="74" t="s">
        <v>15</v>
      </c>
      <c r="D11" s="77" t="s">
        <v>55</v>
      </c>
      <c r="E11" s="77">
        <v>4</v>
      </c>
      <c r="F11" s="14"/>
      <c r="G11" s="25">
        <v>11333</v>
      </c>
      <c r="H11" s="12">
        <f t="shared" si="2"/>
        <v>45332</v>
      </c>
      <c r="I11" s="13"/>
      <c r="J11" s="80">
        <v>12800</v>
      </c>
      <c r="K11" s="12">
        <f t="shared" si="3"/>
        <v>51200</v>
      </c>
      <c r="L11" s="13"/>
      <c r="M11" s="12">
        <f t="shared" si="0"/>
        <v>12066.5</v>
      </c>
      <c r="N11" s="12">
        <f t="shared" si="1"/>
        <v>48266</v>
      </c>
      <c r="O11" s="13"/>
      <c r="R11" s="13"/>
    </row>
    <row r="12" spans="2:18" s="11" customFormat="1" ht="13.5" customHeight="1" thickBot="1" x14ac:dyDescent="0.3">
      <c r="B12" s="6">
        <v>8</v>
      </c>
      <c r="C12" s="75" t="s">
        <v>16</v>
      </c>
      <c r="D12" s="77" t="s">
        <v>56</v>
      </c>
      <c r="E12" s="77">
        <v>4</v>
      </c>
      <c r="F12" s="14"/>
      <c r="G12" s="25">
        <v>44983</v>
      </c>
      <c r="H12" s="12">
        <f t="shared" si="2"/>
        <v>179932</v>
      </c>
      <c r="I12" s="13"/>
      <c r="J12" s="80">
        <v>38500</v>
      </c>
      <c r="K12" s="12">
        <f t="shared" si="3"/>
        <v>154000</v>
      </c>
      <c r="L12" s="13"/>
      <c r="M12" s="12">
        <f t="shared" si="0"/>
        <v>41741.5</v>
      </c>
      <c r="N12" s="12">
        <f t="shared" si="1"/>
        <v>166966</v>
      </c>
      <c r="O12" s="13"/>
      <c r="R12" s="13"/>
    </row>
    <row r="13" spans="2:18" s="11" customFormat="1" ht="13.5" customHeight="1" thickBot="1" x14ac:dyDescent="0.3">
      <c r="B13" s="6">
        <v>9</v>
      </c>
      <c r="C13" s="75" t="s">
        <v>17</v>
      </c>
      <c r="D13" s="77" t="s">
        <v>57</v>
      </c>
      <c r="E13" s="77">
        <v>1</v>
      </c>
      <c r="F13" s="14"/>
      <c r="G13" s="25">
        <v>40460</v>
      </c>
      <c r="H13" s="12">
        <f t="shared" si="2"/>
        <v>40460</v>
      </c>
      <c r="I13" s="13"/>
      <c r="J13" s="80">
        <v>39500</v>
      </c>
      <c r="K13" s="12">
        <f t="shared" si="3"/>
        <v>39500</v>
      </c>
      <c r="L13" s="13"/>
      <c r="M13" s="12">
        <f t="shared" si="0"/>
        <v>39980</v>
      </c>
      <c r="N13" s="12">
        <f t="shared" si="1"/>
        <v>39980</v>
      </c>
      <c r="O13" s="13"/>
      <c r="R13" s="13"/>
    </row>
    <row r="14" spans="2:18" s="11" customFormat="1" ht="13.5" customHeight="1" thickBot="1" x14ac:dyDescent="0.3">
      <c r="B14" s="6">
        <v>10</v>
      </c>
      <c r="C14" s="75" t="s">
        <v>18</v>
      </c>
      <c r="D14" s="77" t="s">
        <v>55</v>
      </c>
      <c r="E14" s="77">
        <v>6</v>
      </c>
      <c r="F14" s="14"/>
      <c r="G14" s="25">
        <v>45500</v>
      </c>
      <c r="H14" s="12">
        <f t="shared" si="2"/>
        <v>273000</v>
      </c>
      <c r="I14" s="13"/>
      <c r="J14" s="80">
        <v>35000</v>
      </c>
      <c r="K14" s="12">
        <f t="shared" si="3"/>
        <v>210000</v>
      </c>
      <c r="L14" s="13"/>
      <c r="M14" s="12">
        <f t="shared" si="0"/>
        <v>40250</v>
      </c>
      <c r="N14" s="12">
        <f t="shared" si="1"/>
        <v>241500</v>
      </c>
      <c r="O14" s="13"/>
      <c r="R14" s="13"/>
    </row>
    <row r="15" spans="2:18" s="11" customFormat="1" ht="13.5" customHeight="1" thickBot="1" x14ac:dyDescent="0.3">
      <c r="B15" s="6">
        <v>11</v>
      </c>
      <c r="C15" s="75" t="s">
        <v>19</v>
      </c>
      <c r="D15" s="77" t="s">
        <v>55</v>
      </c>
      <c r="E15" s="77">
        <v>40</v>
      </c>
      <c r="F15" s="14"/>
      <c r="G15" s="25">
        <v>42333</v>
      </c>
      <c r="H15" s="12">
        <f t="shared" si="2"/>
        <v>1693320</v>
      </c>
      <c r="I15" s="13"/>
      <c r="J15" s="80">
        <v>36000</v>
      </c>
      <c r="K15" s="12">
        <f t="shared" si="3"/>
        <v>1440000</v>
      </c>
      <c r="L15" s="13"/>
      <c r="M15" s="12">
        <f t="shared" si="0"/>
        <v>39166.5</v>
      </c>
      <c r="N15" s="12">
        <f t="shared" si="1"/>
        <v>1566660</v>
      </c>
      <c r="O15" s="13"/>
      <c r="R15" s="13"/>
    </row>
    <row r="16" spans="2:18" s="11" customFormat="1" ht="13.5" customHeight="1" thickBot="1" x14ac:dyDescent="0.3">
      <c r="B16" s="6">
        <v>12</v>
      </c>
      <c r="C16" s="75" t="s">
        <v>20</v>
      </c>
      <c r="D16" s="77" t="s">
        <v>55</v>
      </c>
      <c r="E16" s="77">
        <v>10</v>
      </c>
      <c r="F16" s="14"/>
      <c r="G16" s="25">
        <v>83975</v>
      </c>
      <c r="H16" s="12">
        <f t="shared" si="2"/>
        <v>839750</v>
      </c>
      <c r="I16" s="13"/>
      <c r="J16" s="80">
        <v>42000</v>
      </c>
      <c r="K16" s="12">
        <f t="shared" si="3"/>
        <v>420000</v>
      </c>
      <c r="L16" s="13"/>
      <c r="M16" s="12">
        <f t="shared" si="0"/>
        <v>62987.5</v>
      </c>
      <c r="N16" s="12">
        <f t="shared" si="1"/>
        <v>629875</v>
      </c>
      <c r="O16" s="13"/>
      <c r="R16" s="13"/>
    </row>
    <row r="17" spans="2:18" s="11" customFormat="1" ht="13.5" customHeight="1" thickBot="1" x14ac:dyDescent="0.3">
      <c r="B17" s="6">
        <v>13</v>
      </c>
      <c r="C17" s="75" t="s">
        <v>21</v>
      </c>
      <c r="D17" s="77" t="s">
        <v>55</v>
      </c>
      <c r="E17" s="77">
        <v>10</v>
      </c>
      <c r="F17" s="14"/>
      <c r="G17" s="25">
        <v>25000</v>
      </c>
      <c r="H17" s="12">
        <f t="shared" si="2"/>
        <v>250000</v>
      </c>
      <c r="I17" s="13"/>
      <c r="J17" s="80">
        <v>33500</v>
      </c>
      <c r="K17" s="12">
        <f t="shared" si="3"/>
        <v>335000</v>
      </c>
      <c r="L17" s="13"/>
      <c r="M17" s="12">
        <f t="shared" si="0"/>
        <v>29250</v>
      </c>
      <c r="N17" s="12">
        <f t="shared" si="1"/>
        <v>292500</v>
      </c>
      <c r="O17" s="13"/>
      <c r="R17" s="13"/>
    </row>
    <row r="18" spans="2:18" s="11" customFormat="1" ht="13.5" customHeight="1" thickBot="1" x14ac:dyDescent="0.3">
      <c r="B18" s="6">
        <v>14</v>
      </c>
      <c r="C18" s="75" t="s">
        <v>22</v>
      </c>
      <c r="D18" s="77" t="s">
        <v>56</v>
      </c>
      <c r="E18" s="77">
        <v>3</v>
      </c>
      <c r="F18" s="14"/>
      <c r="G18" s="25">
        <v>31917</v>
      </c>
      <c r="H18" s="12">
        <f t="shared" si="2"/>
        <v>95751</v>
      </c>
      <c r="I18" s="13"/>
      <c r="J18" s="80">
        <v>22900</v>
      </c>
      <c r="K18" s="12">
        <f t="shared" si="3"/>
        <v>68700</v>
      </c>
      <c r="L18" s="13"/>
      <c r="M18" s="12">
        <f t="shared" si="0"/>
        <v>27408.5</v>
      </c>
      <c r="N18" s="12">
        <f t="shared" si="1"/>
        <v>82225.5</v>
      </c>
      <c r="O18" s="13"/>
      <c r="R18" s="13"/>
    </row>
    <row r="19" spans="2:18" s="11" customFormat="1" ht="13.5" customHeight="1" thickBot="1" x14ac:dyDescent="0.3">
      <c r="B19" s="6">
        <v>15</v>
      </c>
      <c r="C19" s="75" t="s">
        <v>23</v>
      </c>
      <c r="D19" s="77" t="s">
        <v>57</v>
      </c>
      <c r="E19" s="77">
        <v>4</v>
      </c>
      <c r="F19" s="14"/>
      <c r="G19" s="25">
        <v>19500</v>
      </c>
      <c r="H19" s="12">
        <f t="shared" si="2"/>
        <v>78000</v>
      </c>
      <c r="I19" s="13"/>
      <c r="J19" s="80">
        <v>55800</v>
      </c>
      <c r="K19" s="12">
        <f t="shared" si="3"/>
        <v>223200</v>
      </c>
      <c r="L19" s="13"/>
      <c r="M19" s="12">
        <f t="shared" si="0"/>
        <v>37650</v>
      </c>
      <c r="N19" s="12">
        <f t="shared" si="1"/>
        <v>150600</v>
      </c>
      <c r="O19" s="13"/>
      <c r="R19" s="13"/>
    </row>
    <row r="20" spans="2:18" s="11" customFormat="1" ht="13.5" customHeight="1" thickBot="1" x14ac:dyDescent="0.3">
      <c r="B20" s="6">
        <v>16</v>
      </c>
      <c r="C20" s="75" t="s">
        <v>24</v>
      </c>
      <c r="D20" s="77" t="s">
        <v>55</v>
      </c>
      <c r="E20" s="77">
        <v>2</v>
      </c>
      <c r="F20" s="14"/>
      <c r="G20" s="25">
        <v>25000</v>
      </c>
      <c r="H20" s="12">
        <f t="shared" si="2"/>
        <v>50000</v>
      </c>
      <c r="I20" s="13"/>
      <c r="J20" s="80">
        <v>26800</v>
      </c>
      <c r="K20" s="12">
        <f t="shared" si="3"/>
        <v>53600</v>
      </c>
      <c r="L20" s="13"/>
      <c r="M20" s="12">
        <f t="shared" si="0"/>
        <v>25900</v>
      </c>
      <c r="N20" s="12">
        <f t="shared" si="1"/>
        <v>51800</v>
      </c>
      <c r="O20" s="13"/>
      <c r="R20" s="13"/>
    </row>
    <row r="21" spans="2:18" s="11" customFormat="1" ht="13.5" customHeight="1" thickBot="1" x14ac:dyDescent="0.3">
      <c r="B21" s="6">
        <v>17</v>
      </c>
      <c r="C21" s="75" t="s">
        <v>25</v>
      </c>
      <c r="D21" s="77" t="s">
        <v>55</v>
      </c>
      <c r="E21" s="77">
        <v>6</v>
      </c>
      <c r="F21" s="14"/>
      <c r="G21" s="25">
        <v>77750</v>
      </c>
      <c r="H21" s="12">
        <f t="shared" si="2"/>
        <v>466500</v>
      </c>
      <c r="I21" s="13"/>
      <c r="J21" s="80">
        <v>73500</v>
      </c>
      <c r="K21" s="12">
        <f t="shared" si="3"/>
        <v>441000</v>
      </c>
      <c r="L21" s="13"/>
      <c r="M21" s="12">
        <f t="shared" si="0"/>
        <v>75625</v>
      </c>
      <c r="N21" s="12">
        <f t="shared" si="1"/>
        <v>453750</v>
      </c>
      <c r="O21" s="13"/>
      <c r="R21" s="13"/>
    </row>
    <row r="22" spans="2:18" s="11" customFormat="1" ht="13.5" customHeight="1" thickBot="1" x14ac:dyDescent="0.3">
      <c r="B22" s="6">
        <v>18</v>
      </c>
      <c r="C22" s="75" t="s">
        <v>26</v>
      </c>
      <c r="D22" s="77" t="s">
        <v>58</v>
      </c>
      <c r="E22" s="77">
        <v>6</v>
      </c>
      <c r="F22" s="14"/>
      <c r="G22" s="25">
        <v>5983</v>
      </c>
      <c r="H22" s="12">
        <f t="shared" si="2"/>
        <v>35898</v>
      </c>
      <c r="I22" s="13"/>
      <c r="J22" s="80">
        <v>3600</v>
      </c>
      <c r="K22" s="12">
        <f t="shared" si="3"/>
        <v>21600</v>
      </c>
      <c r="L22" s="13"/>
      <c r="M22" s="12">
        <f t="shared" si="0"/>
        <v>4791.5</v>
      </c>
      <c r="N22" s="12">
        <f t="shared" si="1"/>
        <v>28749</v>
      </c>
      <c r="O22" s="13"/>
      <c r="R22" s="13"/>
    </row>
    <row r="23" spans="2:18" s="11" customFormat="1" ht="13.5" customHeight="1" thickBot="1" x14ac:dyDescent="0.3">
      <c r="B23" s="6">
        <v>19</v>
      </c>
      <c r="C23" s="75" t="s">
        <v>27</v>
      </c>
      <c r="D23" s="77" t="s">
        <v>55</v>
      </c>
      <c r="E23" s="77">
        <v>6</v>
      </c>
      <c r="F23" s="14"/>
      <c r="G23" s="25">
        <v>19233</v>
      </c>
      <c r="H23" s="12">
        <f t="shared" si="2"/>
        <v>115398</v>
      </c>
      <c r="I23" s="13"/>
      <c r="J23" s="80">
        <v>20800</v>
      </c>
      <c r="K23" s="12">
        <f t="shared" si="3"/>
        <v>124800</v>
      </c>
      <c r="L23" s="13"/>
      <c r="M23" s="12">
        <f t="shared" si="0"/>
        <v>20016.5</v>
      </c>
      <c r="N23" s="12">
        <f t="shared" si="1"/>
        <v>120099</v>
      </c>
      <c r="O23" s="13"/>
      <c r="R23" s="13"/>
    </row>
    <row r="24" spans="2:18" s="11" customFormat="1" ht="13.5" customHeight="1" thickBot="1" x14ac:dyDescent="0.3">
      <c r="B24" s="6">
        <v>20</v>
      </c>
      <c r="C24" s="75" t="s">
        <v>28</v>
      </c>
      <c r="D24" s="77" t="s">
        <v>56</v>
      </c>
      <c r="E24" s="77">
        <v>2</v>
      </c>
      <c r="F24" s="14"/>
      <c r="G24" s="25">
        <v>15500</v>
      </c>
      <c r="H24" s="12">
        <f t="shared" si="2"/>
        <v>31000</v>
      </c>
      <c r="I24" s="13"/>
      <c r="J24" s="80">
        <v>19800</v>
      </c>
      <c r="K24" s="12">
        <f t="shared" si="3"/>
        <v>39600</v>
      </c>
      <c r="L24" s="13"/>
      <c r="M24" s="12">
        <f t="shared" si="0"/>
        <v>17650</v>
      </c>
      <c r="N24" s="12">
        <f t="shared" si="1"/>
        <v>35300</v>
      </c>
      <c r="O24" s="13"/>
      <c r="R24" s="13"/>
    </row>
    <row r="25" spans="2:18" s="11" customFormat="1" ht="13.5" customHeight="1" thickBot="1" x14ac:dyDescent="0.3">
      <c r="B25" s="6">
        <v>21</v>
      </c>
      <c r="C25" s="75" t="s">
        <v>29</v>
      </c>
      <c r="D25" s="77" t="s">
        <v>56</v>
      </c>
      <c r="E25" s="77">
        <v>2</v>
      </c>
      <c r="F25" s="14"/>
      <c r="G25" s="25">
        <v>12167</v>
      </c>
      <c r="H25" s="12">
        <f t="shared" si="2"/>
        <v>24334</v>
      </c>
      <c r="I25" s="13"/>
      <c r="J25" s="80">
        <v>19800</v>
      </c>
      <c r="K25" s="12">
        <f t="shared" si="3"/>
        <v>39600</v>
      </c>
      <c r="L25" s="13"/>
      <c r="M25" s="12">
        <f t="shared" si="0"/>
        <v>15983.5</v>
      </c>
      <c r="N25" s="12">
        <f t="shared" si="1"/>
        <v>31967</v>
      </c>
      <c r="O25" s="13"/>
      <c r="R25" s="13"/>
    </row>
    <row r="26" spans="2:18" s="11" customFormat="1" ht="13.5" customHeight="1" thickBot="1" x14ac:dyDescent="0.3">
      <c r="B26" s="6">
        <v>22</v>
      </c>
      <c r="C26" s="75" t="s">
        <v>30</v>
      </c>
      <c r="D26" s="77" t="s">
        <v>56</v>
      </c>
      <c r="E26" s="77">
        <v>2</v>
      </c>
      <c r="F26" s="14"/>
      <c r="G26" s="25">
        <v>13833</v>
      </c>
      <c r="H26" s="12">
        <f t="shared" si="2"/>
        <v>27666</v>
      </c>
      <c r="I26" s="13"/>
      <c r="J26" s="80">
        <v>18500</v>
      </c>
      <c r="K26" s="12">
        <f t="shared" si="3"/>
        <v>37000</v>
      </c>
      <c r="L26" s="13"/>
      <c r="M26" s="12">
        <f t="shared" si="0"/>
        <v>16166.5</v>
      </c>
      <c r="N26" s="12">
        <f t="shared" si="1"/>
        <v>32333</v>
      </c>
      <c r="O26" s="13"/>
      <c r="R26" s="13"/>
    </row>
    <row r="27" spans="2:18" s="11" customFormat="1" ht="13.5" customHeight="1" thickBot="1" x14ac:dyDescent="0.3">
      <c r="B27" s="6">
        <v>23</v>
      </c>
      <c r="C27" s="75" t="s">
        <v>31</v>
      </c>
      <c r="D27" s="77" t="s">
        <v>56</v>
      </c>
      <c r="E27" s="77">
        <v>2</v>
      </c>
      <c r="F27" s="14"/>
      <c r="G27" s="25">
        <v>15500</v>
      </c>
      <c r="H27" s="12">
        <f t="shared" si="2"/>
        <v>31000</v>
      </c>
      <c r="I27" s="13"/>
      <c r="J27" s="80">
        <v>18500</v>
      </c>
      <c r="K27" s="12">
        <f t="shared" si="3"/>
        <v>37000</v>
      </c>
      <c r="L27" s="13"/>
      <c r="M27" s="12">
        <f t="shared" si="0"/>
        <v>17000</v>
      </c>
      <c r="N27" s="12">
        <f t="shared" si="1"/>
        <v>34000</v>
      </c>
      <c r="O27" s="13"/>
      <c r="R27" s="13"/>
    </row>
    <row r="28" spans="2:18" s="11" customFormat="1" ht="13.5" customHeight="1" thickBot="1" x14ac:dyDescent="0.3">
      <c r="B28" s="6">
        <v>24</v>
      </c>
      <c r="C28" s="75" t="s">
        <v>32</v>
      </c>
      <c r="D28" s="77" t="s">
        <v>56</v>
      </c>
      <c r="E28" s="77">
        <v>2</v>
      </c>
      <c r="F28" s="14"/>
      <c r="G28" s="25">
        <v>13833</v>
      </c>
      <c r="H28" s="12">
        <f t="shared" si="2"/>
        <v>27666</v>
      </c>
      <c r="I28" s="13"/>
      <c r="J28" s="80">
        <v>18500</v>
      </c>
      <c r="K28" s="12">
        <f t="shared" si="3"/>
        <v>37000</v>
      </c>
      <c r="L28" s="13"/>
      <c r="M28" s="12">
        <f t="shared" si="0"/>
        <v>16166.5</v>
      </c>
      <c r="N28" s="12">
        <f t="shared" si="1"/>
        <v>32333</v>
      </c>
      <c r="O28" s="13"/>
      <c r="R28" s="13"/>
    </row>
    <row r="29" spans="2:18" s="11" customFormat="1" ht="13.5" customHeight="1" thickBot="1" x14ac:dyDescent="0.3">
      <c r="B29" s="6">
        <v>25</v>
      </c>
      <c r="C29" s="75" t="s">
        <v>33</v>
      </c>
      <c r="D29" s="77" t="s">
        <v>55</v>
      </c>
      <c r="E29" s="77">
        <v>6</v>
      </c>
      <c r="F29" s="14"/>
      <c r="G29" s="25">
        <v>29167</v>
      </c>
      <c r="H29" s="12">
        <f t="shared" si="2"/>
        <v>175002</v>
      </c>
      <c r="I29" s="13"/>
      <c r="J29" s="80">
        <v>24900</v>
      </c>
      <c r="K29" s="12">
        <f t="shared" si="3"/>
        <v>149400</v>
      </c>
      <c r="L29" s="13"/>
      <c r="M29" s="12">
        <f t="shared" si="0"/>
        <v>27033.5</v>
      </c>
      <c r="N29" s="12">
        <f t="shared" si="1"/>
        <v>162201</v>
      </c>
      <c r="O29" s="13"/>
      <c r="R29" s="13"/>
    </row>
    <row r="30" spans="2:18" s="11" customFormat="1" ht="13.5" customHeight="1" thickBot="1" x14ac:dyDescent="0.3">
      <c r="B30" s="6">
        <v>26</v>
      </c>
      <c r="C30" s="75" t="s">
        <v>34</v>
      </c>
      <c r="D30" s="77" t="s">
        <v>57</v>
      </c>
      <c r="E30" s="77">
        <v>8</v>
      </c>
      <c r="F30" s="14"/>
      <c r="G30" s="25">
        <v>66083</v>
      </c>
      <c r="H30" s="12">
        <f>SUM(G30*E30)</f>
        <v>528664</v>
      </c>
      <c r="I30" s="13"/>
      <c r="J30" s="80">
        <v>53500</v>
      </c>
      <c r="K30" s="12">
        <f>SUM(J30*E30)</f>
        <v>428000</v>
      </c>
      <c r="L30" s="13"/>
      <c r="M30" s="12">
        <f>AVERAGE(G30,J30)</f>
        <v>59791.5</v>
      </c>
      <c r="N30" s="12">
        <f t="shared" si="1"/>
        <v>478332</v>
      </c>
      <c r="O30" s="13"/>
      <c r="R30" s="13"/>
    </row>
    <row r="31" spans="2:18" s="11" customFormat="1" ht="13.5" customHeight="1" thickBot="1" x14ac:dyDescent="0.3">
      <c r="B31" s="6">
        <v>27</v>
      </c>
      <c r="C31" s="75" t="s">
        <v>35</v>
      </c>
      <c r="D31" s="79" t="s">
        <v>8</v>
      </c>
      <c r="E31" s="77">
        <v>6</v>
      </c>
      <c r="F31" s="14"/>
      <c r="G31" s="25">
        <v>272309</v>
      </c>
      <c r="H31" s="12">
        <f>SUM(G31*E31)</f>
        <v>1633854</v>
      </c>
      <c r="I31" s="13"/>
      <c r="J31" s="80">
        <v>286000</v>
      </c>
      <c r="K31" s="12">
        <f t="shared" si="3"/>
        <v>1716000</v>
      </c>
      <c r="L31" s="13"/>
      <c r="M31" s="12">
        <f>AVERAGE(G31,J31)</f>
        <v>279154.5</v>
      </c>
      <c r="N31" s="12">
        <f t="shared" si="1"/>
        <v>1674927</v>
      </c>
      <c r="O31" s="13"/>
      <c r="R31" s="13"/>
    </row>
    <row r="32" spans="2:18" s="11" customFormat="1" ht="13.5" customHeight="1" thickBot="1" x14ac:dyDescent="0.3">
      <c r="B32" s="6">
        <v>28</v>
      </c>
      <c r="C32" s="75" t="s">
        <v>36</v>
      </c>
      <c r="D32" s="77" t="s">
        <v>59</v>
      </c>
      <c r="E32" s="77">
        <v>20</v>
      </c>
      <c r="F32" s="14"/>
      <c r="G32" s="25">
        <v>26154</v>
      </c>
      <c r="H32" s="12">
        <f t="shared" si="2"/>
        <v>523080</v>
      </c>
      <c r="I32" s="13"/>
      <c r="J32" s="80">
        <v>29800</v>
      </c>
      <c r="K32" s="12">
        <f t="shared" si="3"/>
        <v>596000</v>
      </c>
      <c r="L32" s="13"/>
      <c r="M32" s="12">
        <f t="shared" si="0"/>
        <v>27977</v>
      </c>
      <c r="N32" s="12">
        <f t="shared" si="1"/>
        <v>559540</v>
      </c>
      <c r="O32" s="13"/>
      <c r="R32" s="13"/>
    </row>
    <row r="33" spans="2:18" s="11" customFormat="1" ht="13.5" customHeight="1" thickBot="1" x14ac:dyDescent="0.3">
      <c r="B33" s="6">
        <v>29</v>
      </c>
      <c r="C33" s="75" t="s">
        <v>37</v>
      </c>
      <c r="D33" s="77" t="s">
        <v>58</v>
      </c>
      <c r="E33" s="77">
        <v>6</v>
      </c>
      <c r="F33" s="14"/>
      <c r="G33" s="25">
        <v>16333</v>
      </c>
      <c r="H33" s="12">
        <f t="shared" si="2"/>
        <v>97998</v>
      </c>
      <c r="I33" s="13"/>
      <c r="J33" s="80">
        <v>8900</v>
      </c>
      <c r="K33" s="12">
        <f t="shared" si="3"/>
        <v>53400</v>
      </c>
      <c r="L33" s="13"/>
      <c r="M33" s="12">
        <f t="shared" si="0"/>
        <v>12616.5</v>
      </c>
      <c r="N33" s="12">
        <f t="shared" si="1"/>
        <v>75699</v>
      </c>
      <c r="O33" s="13"/>
      <c r="R33" s="13"/>
    </row>
    <row r="34" spans="2:18" s="11" customFormat="1" ht="13.5" customHeight="1" thickBot="1" x14ac:dyDescent="0.3">
      <c r="B34" s="6">
        <v>30</v>
      </c>
      <c r="C34" s="75" t="s">
        <v>38</v>
      </c>
      <c r="D34" s="77" t="s">
        <v>58</v>
      </c>
      <c r="E34" s="77">
        <v>6</v>
      </c>
      <c r="F34" s="14"/>
      <c r="G34" s="25">
        <v>20833</v>
      </c>
      <c r="H34" s="12">
        <f t="shared" si="2"/>
        <v>124998</v>
      </c>
      <c r="I34" s="13"/>
      <c r="J34" s="80">
        <v>1490</v>
      </c>
      <c r="K34" s="12">
        <f t="shared" si="3"/>
        <v>8940</v>
      </c>
      <c r="L34" s="13"/>
      <c r="M34" s="12">
        <f t="shared" si="0"/>
        <v>11161.5</v>
      </c>
      <c r="N34" s="12">
        <f t="shared" si="1"/>
        <v>66969</v>
      </c>
      <c r="O34" s="13"/>
      <c r="R34" s="13"/>
    </row>
    <row r="35" spans="2:18" s="11" customFormat="1" ht="13.5" customHeight="1" thickBot="1" x14ac:dyDescent="0.3">
      <c r="B35" s="6">
        <v>31</v>
      </c>
      <c r="C35" s="75" t="s">
        <v>39</v>
      </c>
      <c r="D35" s="77" t="s">
        <v>57</v>
      </c>
      <c r="E35" s="77">
        <v>10</v>
      </c>
      <c r="F35" s="14"/>
      <c r="G35" s="25">
        <v>28923</v>
      </c>
      <c r="H35" s="12">
        <f>SUM(G35*E35)</f>
        <v>289230</v>
      </c>
      <c r="I35" s="13"/>
      <c r="J35" s="80">
        <v>27300</v>
      </c>
      <c r="K35" s="12">
        <f t="shared" si="3"/>
        <v>273000</v>
      </c>
      <c r="L35" s="13"/>
      <c r="M35" s="12">
        <f t="shared" si="0"/>
        <v>28111.5</v>
      </c>
      <c r="N35" s="12">
        <f t="shared" si="1"/>
        <v>281115</v>
      </c>
      <c r="O35" s="13"/>
      <c r="R35" s="13"/>
    </row>
    <row r="36" spans="2:18" s="11" customFormat="1" ht="13.5" customHeight="1" thickBot="1" x14ac:dyDescent="0.3">
      <c r="B36" s="6">
        <v>32</v>
      </c>
      <c r="C36" s="75" t="s">
        <v>40</v>
      </c>
      <c r="D36" s="77" t="s">
        <v>57</v>
      </c>
      <c r="E36" s="77">
        <v>6</v>
      </c>
      <c r="F36" s="14"/>
      <c r="G36" s="25">
        <v>23667</v>
      </c>
      <c r="H36" s="12">
        <f t="shared" ref="H36:H49" si="4">SUM(G36*E36)</f>
        <v>142002</v>
      </c>
      <c r="I36" s="13"/>
      <c r="J36" s="80">
        <v>28600</v>
      </c>
      <c r="K36" s="12">
        <f t="shared" si="3"/>
        <v>171600</v>
      </c>
      <c r="L36" s="13"/>
      <c r="M36" s="12">
        <f t="shared" si="0"/>
        <v>26133.5</v>
      </c>
      <c r="N36" s="12">
        <f t="shared" si="1"/>
        <v>156801</v>
      </c>
      <c r="O36" s="13"/>
      <c r="R36" s="13"/>
    </row>
    <row r="37" spans="2:18" s="11" customFormat="1" ht="13.5" customHeight="1" thickBot="1" x14ac:dyDescent="0.3">
      <c r="B37" s="6">
        <v>33</v>
      </c>
      <c r="C37" s="75" t="s">
        <v>41</v>
      </c>
      <c r="D37" s="77" t="s">
        <v>55</v>
      </c>
      <c r="E37" s="77">
        <v>4</v>
      </c>
      <c r="F37" s="14"/>
      <c r="G37" s="25">
        <v>38333</v>
      </c>
      <c r="H37" s="12">
        <f t="shared" si="4"/>
        <v>153332</v>
      </c>
      <c r="I37" s="13"/>
      <c r="J37" s="80">
        <v>23500</v>
      </c>
      <c r="K37" s="12">
        <f t="shared" si="3"/>
        <v>94000</v>
      </c>
      <c r="L37" s="13"/>
      <c r="M37" s="12">
        <f t="shared" ref="M37:M40" si="5">AVERAGE(G37,J37)</f>
        <v>30916.5</v>
      </c>
      <c r="N37" s="12">
        <f t="shared" ref="N37:N40" si="6">AVERAGE(H37,K37)</f>
        <v>123666</v>
      </c>
      <c r="O37" s="13"/>
      <c r="R37" s="13"/>
    </row>
    <row r="38" spans="2:18" s="11" customFormat="1" ht="13.5" customHeight="1" thickBot="1" x14ac:dyDescent="0.3">
      <c r="B38" s="6">
        <v>34</v>
      </c>
      <c r="C38" s="75" t="s">
        <v>42</v>
      </c>
      <c r="D38" s="77" t="s">
        <v>57</v>
      </c>
      <c r="E38" s="77">
        <v>40</v>
      </c>
      <c r="F38" s="14"/>
      <c r="G38" s="25">
        <v>10167</v>
      </c>
      <c r="H38" s="12">
        <f t="shared" si="4"/>
        <v>406680</v>
      </c>
      <c r="I38" s="13"/>
      <c r="J38" s="80">
        <v>6800</v>
      </c>
      <c r="K38" s="12">
        <f t="shared" si="3"/>
        <v>272000</v>
      </c>
      <c r="L38" s="13"/>
      <c r="M38" s="12">
        <f t="shared" si="5"/>
        <v>8483.5</v>
      </c>
      <c r="N38" s="12">
        <f t="shared" si="6"/>
        <v>339340</v>
      </c>
      <c r="O38" s="13"/>
      <c r="R38" s="13"/>
    </row>
    <row r="39" spans="2:18" s="11" customFormat="1" ht="13.5" customHeight="1" thickBot="1" x14ac:dyDescent="0.3">
      <c r="B39" s="6">
        <v>35</v>
      </c>
      <c r="C39" s="75" t="s">
        <v>43</v>
      </c>
      <c r="D39" s="77" t="s">
        <v>55</v>
      </c>
      <c r="E39" s="77">
        <v>4</v>
      </c>
      <c r="F39" s="14"/>
      <c r="G39" s="25">
        <v>43333</v>
      </c>
      <c r="H39" s="12">
        <f t="shared" si="4"/>
        <v>173332</v>
      </c>
      <c r="I39" s="13"/>
      <c r="J39" s="80">
        <v>13900</v>
      </c>
      <c r="K39" s="12">
        <f t="shared" si="3"/>
        <v>55600</v>
      </c>
      <c r="L39" s="13"/>
      <c r="M39" s="12">
        <f t="shared" si="5"/>
        <v>28616.5</v>
      </c>
      <c r="N39" s="12">
        <f t="shared" si="6"/>
        <v>114466</v>
      </c>
      <c r="O39" s="13"/>
      <c r="R39" s="13"/>
    </row>
    <row r="40" spans="2:18" s="11" customFormat="1" ht="13.5" customHeight="1" thickBot="1" x14ac:dyDescent="0.3">
      <c r="B40" s="6">
        <v>36</v>
      </c>
      <c r="C40" s="75" t="s">
        <v>44</v>
      </c>
      <c r="D40" s="77" t="s">
        <v>55</v>
      </c>
      <c r="E40" s="77">
        <v>10</v>
      </c>
      <c r="F40" s="14"/>
      <c r="G40" s="25">
        <v>11650</v>
      </c>
      <c r="H40" s="12">
        <f t="shared" si="4"/>
        <v>116500</v>
      </c>
      <c r="I40" s="13"/>
      <c r="J40" s="80">
        <v>4850</v>
      </c>
      <c r="K40" s="12">
        <f t="shared" si="3"/>
        <v>48500</v>
      </c>
      <c r="L40" s="13"/>
      <c r="M40" s="12">
        <f t="shared" si="5"/>
        <v>8250</v>
      </c>
      <c r="N40" s="12">
        <f t="shared" si="6"/>
        <v>82500</v>
      </c>
      <c r="O40" s="13"/>
      <c r="R40" s="13"/>
    </row>
    <row r="41" spans="2:18" s="11" customFormat="1" ht="13.5" customHeight="1" thickBot="1" x14ac:dyDescent="0.3">
      <c r="B41" s="6">
        <v>37</v>
      </c>
      <c r="C41" s="75" t="s">
        <v>45</v>
      </c>
      <c r="D41" s="77" t="s">
        <v>8</v>
      </c>
      <c r="E41" s="77">
        <v>4</v>
      </c>
      <c r="F41" s="14"/>
      <c r="G41" s="25">
        <v>125000</v>
      </c>
      <c r="H41" s="12">
        <f t="shared" si="4"/>
        <v>500000</v>
      </c>
      <c r="I41" s="13"/>
      <c r="J41" s="80">
        <v>225000</v>
      </c>
      <c r="K41" s="12">
        <f>SUM(J41*E41)</f>
        <v>900000</v>
      </c>
      <c r="L41" s="13"/>
      <c r="M41" s="12">
        <f>AVERAGE(G41,J41)</f>
        <v>175000</v>
      </c>
      <c r="N41" s="12">
        <f>AVERAGE(H41,K41)</f>
        <v>700000</v>
      </c>
      <c r="O41" s="13"/>
      <c r="R41" s="13"/>
    </row>
    <row r="42" spans="2:18" s="11" customFormat="1" ht="13.5" customHeight="1" thickBot="1" x14ac:dyDescent="0.3">
      <c r="B42" s="6">
        <v>38</v>
      </c>
      <c r="C42" s="75" t="s">
        <v>46</v>
      </c>
      <c r="D42" s="77" t="s">
        <v>55</v>
      </c>
      <c r="E42" s="77">
        <v>4</v>
      </c>
      <c r="F42" s="14"/>
      <c r="G42" s="25">
        <v>16600</v>
      </c>
      <c r="H42" s="12">
        <f t="shared" si="4"/>
        <v>66400</v>
      </c>
      <c r="I42" s="13"/>
      <c r="J42" s="80">
        <v>14800</v>
      </c>
      <c r="K42" s="12">
        <f t="shared" ref="K42:K49" si="7">SUM(J42*E42)</f>
        <v>59200</v>
      </c>
      <c r="L42" s="13"/>
      <c r="M42" s="12">
        <f t="shared" ref="M42:M47" si="8">AVERAGE(G42,J42)</f>
        <v>15700</v>
      </c>
      <c r="N42" s="12">
        <f t="shared" ref="N42:N49" si="9">AVERAGE(H42,K42)</f>
        <v>62800</v>
      </c>
      <c r="O42" s="13"/>
      <c r="R42" s="13"/>
    </row>
    <row r="43" spans="2:18" s="11" customFormat="1" ht="13.5" customHeight="1" thickBot="1" x14ac:dyDescent="0.3">
      <c r="B43" s="6">
        <v>39</v>
      </c>
      <c r="C43" s="75" t="s">
        <v>47</v>
      </c>
      <c r="D43" s="77" t="s">
        <v>55</v>
      </c>
      <c r="E43" s="77">
        <v>14</v>
      </c>
      <c r="F43" s="14"/>
      <c r="G43" s="25">
        <v>115000</v>
      </c>
      <c r="H43" s="12">
        <f t="shared" si="4"/>
        <v>1610000</v>
      </c>
      <c r="I43" s="13"/>
      <c r="J43" s="80">
        <v>182500</v>
      </c>
      <c r="K43" s="12">
        <f t="shared" si="7"/>
        <v>2555000</v>
      </c>
      <c r="L43" s="13"/>
      <c r="M43" s="12">
        <f t="shared" si="8"/>
        <v>148750</v>
      </c>
      <c r="N43" s="12">
        <f t="shared" si="9"/>
        <v>2082500</v>
      </c>
      <c r="O43" s="13"/>
      <c r="R43" s="13"/>
    </row>
    <row r="44" spans="2:18" s="11" customFormat="1" ht="13.5" customHeight="1" thickBot="1" x14ac:dyDescent="0.3">
      <c r="B44" s="6">
        <v>40</v>
      </c>
      <c r="C44" s="75" t="s">
        <v>48</v>
      </c>
      <c r="D44" s="77" t="s">
        <v>57</v>
      </c>
      <c r="E44" s="77">
        <v>1</v>
      </c>
      <c r="F44" s="14"/>
      <c r="G44" s="25">
        <v>35700</v>
      </c>
      <c r="H44" s="12">
        <f t="shared" si="4"/>
        <v>35700</v>
      </c>
      <c r="I44" s="13"/>
      <c r="J44" s="80">
        <v>31500</v>
      </c>
      <c r="K44" s="12">
        <f t="shared" si="7"/>
        <v>31500</v>
      </c>
      <c r="L44" s="13"/>
      <c r="M44" s="12">
        <f t="shared" si="8"/>
        <v>33600</v>
      </c>
      <c r="N44" s="12">
        <f t="shared" si="9"/>
        <v>33600</v>
      </c>
      <c r="O44" s="13"/>
      <c r="R44" s="13"/>
    </row>
    <row r="45" spans="2:18" s="11" customFormat="1" ht="13.5" customHeight="1" thickBot="1" x14ac:dyDescent="0.3">
      <c r="B45" s="6">
        <v>41</v>
      </c>
      <c r="C45" s="75" t="s">
        <v>49</v>
      </c>
      <c r="D45" s="77" t="s">
        <v>5</v>
      </c>
      <c r="E45" s="77">
        <v>16</v>
      </c>
      <c r="F45" s="14"/>
      <c r="G45" s="25">
        <v>39615</v>
      </c>
      <c r="H45" s="12">
        <f t="shared" si="4"/>
        <v>633840</v>
      </c>
      <c r="I45" s="13"/>
      <c r="J45" s="80">
        <v>36500</v>
      </c>
      <c r="K45" s="12">
        <f t="shared" si="7"/>
        <v>584000</v>
      </c>
      <c r="L45" s="13"/>
      <c r="M45" s="12">
        <f t="shared" si="8"/>
        <v>38057.5</v>
      </c>
      <c r="N45" s="12">
        <f t="shared" si="9"/>
        <v>608920</v>
      </c>
      <c r="O45" s="13"/>
      <c r="R45" s="13"/>
    </row>
    <row r="46" spans="2:18" s="11" customFormat="1" ht="13.5" customHeight="1" thickBot="1" x14ac:dyDescent="0.3">
      <c r="B46" s="73">
        <v>42</v>
      </c>
      <c r="C46" s="75" t="s">
        <v>50</v>
      </c>
      <c r="D46" s="77" t="s">
        <v>57</v>
      </c>
      <c r="E46" s="77">
        <v>2</v>
      </c>
      <c r="F46" s="14"/>
      <c r="G46" s="25">
        <v>12917</v>
      </c>
      <c r="H46" s="12">
        <f t="shared" si="4"/>
        <v>25834</v>
      </c>
      <c r="I46" s="13"/>
      <c r="J46" s="80">
        <v>11500</v>
      </c>
      <c r="K46" s="12">
        <f t="shared" si="7"/>
        <v>23000</v>
      </c>
      <c r="L46" s="13"/>
      <c r="M46" s="12">
        <f t="shared" si="8"/>
        <v>12208.5</v>
      </c>
      <c r="N46" s="12">
        <f t="shared" si="9"/>
        <v>24417</v>
      </c>
      <c r="O46" s="13"/>
      <c r="R46" s="13"/>
    </row>
    <row r="47" spans="2:18" s="11" customFormat="1" ht="13.5" customHeight="1" thickBot="1" x14ac:dyDescent="0.3">
      <c r="B47" s="73">
        <v>43</v>
      </c>
      <c r="C47" s="75" t="s">
        <v>51</v>
      </c>
      <c r="D47" s="77" t="s">
        <v>55</v>
      </c>
      <c r="E47" s="77">
        <v>6</v>
      </c>
      <c r="F47" s="14"/>
      <c r="G47" s="25">
        <v>28667</v>
      </c>
      <c r="H47" s="12">
        <f t="shared" si="4"/>
        <v>172002</v>
      </c>
      <c r="I47" s="13"/>
      <c r="J47" s="80">
        <v>5500</v>
      </c>
      <c r="K47" s="12">
        <f t="shared" si="7"/>
        <v>33000</v>
      </c>
      <c r="L47" s="13"/>
      <c r="M47" s="12">
        <f t="shared" si="8"/>
        <v>17083.5</v>
      </c>
      <c r="N47" s="12">
        <f t="shared" si="9"/>
        <v>102501</v>
      </c>
      <c r="O47" s="13"/>
      <c r="R47" s="13"/>
    </row>
    <row r="48" spans="2:18" s="11" customFormat="1" ht="13.5" customHeight="1" thickBot="1" x14ac:dyDescent="0.3">
      <c r="B48" s="6">
        <v>44</v>
      </c>
      <c r="C48" s="75" t="s">
        <v>52</v>
      </c>
      <c r="D48" s="77" t="s">
        <v>60</v>
      </c>
      <c r="E48" s="77">
        <v>6</v>
      </c>
      <c r="F48" s="14"/>
      <c r="G48" s="25">
        <v>24917</v>
      </c>
      <c r="H48" s="12">
        <f t="shared" si="4"/>
        <v>149502</v>
      </c>
      <c r="I48" s="13"/>
      <c r="J48" s="80">
        <v>37800</v>
      </c>
      <c r="K48" s="12">
        <f t="shared" si="7"/>
        <v>226800</v>
      </c>
      <c r="L48" s="13"/>
      <c r="M48" s="12">
        <f>AVERAGE(G48,J48)</f>
        <v>31358.5</v>
      </c>
      <c r="N48" s="12">
        <f t="shared" si="9"/>
        <v>188151</v>
      </c>
      <c r="O48" s="13"/>
      <c r="R48" s="13"/>
    </row>
    <row r="49" spans="2:18" s="11" customFormat="1" ht="13.5" customHeight="1" thickBot="1" x14ac:dyDescent="0.3">
      <c r="B49" s="6">
        <v>45</v>
      </c>
      <c r="C49" s="75" t="s">
        <v>53</v>
      </c>
      <c r="D49" s="77" t="s">
        <v>60</v>
      </c>
      <c r="E49" s="77">
        <v>6</v>
      </c>
      <c r="F49" s="14"/>
      <c r="G49" s="25">
        <v>24917</v>
      </c>
      <c r="H49" s="12">
        <f t="shared" si="4"/>
        <v>149502</v>
      </c>
      <c r="I49" s="13"/>
      <c r="J49" s="80">
        <v>37800</v>
      </c>
      <c r="K49" s="12">
        <f t="shared" si="7"/>
        <v>226800</v>
      </c>
      <c r="L49" s="13"/>
      <c r="M49" s="12">
        <f>AVERAGE(G49,J49)</f>
        <v>31358.5</v>
      </c>
      <c r="N49" s="12">
        <f t="shared" si="9"/>
        <v>188151</v>
      </c>
      <c r="O49" s="13"/>
      <c r="R49" s="13"/>
    </row>
    <row r="50" spans="2:18" s="11" customFormat="1" ht="13.5" customHeight="1" x14ac:dyDescent="0.25">
      <c r="B50" s="16"/>
      <c r="C50" s="17"/>
      <c r="D50" s="18"/>
      <c r="E50" s="18"/>
      <c r="F50" s="14"/>
      <c r="G50" s="19"/>
      <c r="H50" s="12">
        <f>SUM(H5:H49)</f>
        <v>13566088</v>
      </c>
      <c r="I50" s="13"/>
      <c r="J50" s="13"/>
      <c r="K50" s="12">
        <f>SUM(K5:K49)</f>
        <v>13749640</v>
      </c>
      <c r="L50" s="13"/>
      <c r="M50" s="13"/>
      <c r="N50" s="12">
        <f>SUM(N5:N49)</f>
        <v>13657864</v>
      </c>
      <c r="O50" s="13"/>
      <c r="R50" s="13"/>
    </row>
    <row r="51" spans="2:18" s="11" customFormat="1" ht="13.5" customHeight="1" x14ac:dyDescent="0.25">
      <c r="B51" s="16"/>
      <c r="C51" s="17"/>
      <c r="D51" s="18"/>
      <c r="E51" s="18"/>
      <c r="F51" s="14"/>
      <c r="G51" s="19"/>
      <c r="H51" s="13"/>
      <c r="I51" s="13"/>
      <c r="J51" s="13"/>
      <c r="K51" s="13"/>
      <c r="L51" s="13"/>
      <c r="M51" s="13"/>
      <c r="N51" s="13"/>
      <c r="O51" s="13"/>
      <c r="R51" s="13"/>
    </row>
    <row r="52" spans="2:18" s="11" customFormat="1" ht="13.5" customHeight="1" x14ac:dyDescent="0.25">
      <c r="B52" s="18"/>
      <c r="C52" s="20"/>
      <c r="D52" s="18"/>
      <c r="E52" s="18"/>
      <c r="F52" s="14"/>
      <c r="G52" s="19"/>
      <c r="H52" s="13"/>
      <c r="I52" s="13"/>
      <c r="J52" s="13"/>
      <c r="K52" s="13"/>
      <c r="L52" s="13"/>
      <c r="M52" s="13"/>
      <c r="N52" s="13"/>
      <c r="O52" s="13"/>
      <c r="R52" s="13"/>
    </row>
    <row r="53" spans="2:18" s="11" customFormat="1" ht="13.5" customHeight="1" x14ac:dyDescent="0.25">
      <c r="C53" s="81" t="s">
        <v>63</v>
      </c>
      <c r="D53" s="18"/>
      <c r="E53" s="18"/>
      <c r="F53" s="14"/>
      <c r="G53" s="19"/>
      <c r="H53" s="13"/>
      <c r="I53" s="13"/>
      <c r="J53" s="13"/>
      <c r="K53" s="13"/>
      <c r="L53" s="13"/>
      <c r="M53" s="13"/>
      <c r="N53" s="13"/>
      <c r="O53" s="13"/>
      <c r="R53" s="13"/>
    </row>
    <row r="54" spans="2:18" s="11" customFormat="1" ht="13.5" customHeight="1" x14ac:dyDescent="0.25">
      <c r="B54" s="35"/>
      <c r="C54" s="28"/>
      <c r="D54" s="28"/>
      <c r="E54" s="28"/>
      <c r="O54" s="13"/>
      <c r="R54" s="13"/>
    </row>
    <row r="55" spans="2:18" s="11" customFormat="1" ht="13.5" customHeight="1" x14ac:dyDescent="0.25">
      <c r="B55" s="29"/>
      <c r="C55" s="29"/>
      <c r="D55" s="29"/>
      <c r="E55" s="29"/>
      <c r="G55" s="120"/>
      <c r="H55" s="120"/>
      <c r="J55" s="120"/>
      <c r="K55" s="120"/>
      <c r="L55" s="37"/>
      <c r="M55" s="120"/>
      <c r="N55" s="120"/>
      <c r="O55" s="13"/>
      <c r="R55" s="13"/>
    </row>
    <row r="56" spans="2:18" s="11" customFormat="1" ht="13.5" customHeight="1" x14ac:dyDescent="0.25">
      <c r="B56" s="18"/>
      <c r="C56" s="26"/>
      <c r="D56" s="31"/>
      <c r="E56" s="34"/>
      <c r="F56" s="14"/>
      <c r="G56" s="38"/>
      <c r="H56" s="13"/>
      <c r="I56" s="13"/>
      <c r="J56" s="13"/>
      <c r="K56" s="13"/>
      <c r="L56" s="13"/>
      <c r="M56" s="13"/>
      <c r="N56" s="13"/>
      <c r="O56" s="13"/>
      <c r="R56" s="13"/>
    </row>
    <row r="57" spans="2:18" s="11" customFormat="1" ht="13.5" customHeight="1" x14ac:dyDescent="0.25">
      <c r="B57" s="18"/>
      <c r="C57" s="26"/>
      <c r="D57" s="31"/>
      <c r="E57" s="34"/>
      <c r="F57" s="14"/>
      <c r="G57" s="38"/>
      <c r="H57" s="13"/>
      <c r="I57" s="13"/>
      <c r="J57" s="13"/>
      <c r="K57" s="13"/>
      <c r="L57" s="13"/>
      <c r="M57" s="13"/>
      <c r="N57" s="13"/>
      <c r="O57" s="13"/>
      <c r="R57" s="13"/>
    </row>
    <row r="58" spans="2:18" s="11" customFormat="1" ht="13.5" customHeight="1" x14ac:dyDescent="0.25">
      <c r="B58" s="18"/>
      <c r="C58" s="26"/>
      <c r="D58" s="31"/>
      <c r="E58" s="34"/>
      <c r="F58" s="14"/>
      <c r="G58" s="38"/>
      <c r="H58" s="13"/>
      <c r="I58" s="13"/>
      <c r="J58" s="13"/>
      <c r="K58" s="13"/>
      <c r="L58" s="13"/>
      <c r="M58" s="13"/>
      <c r="N58" s="13"/>
      <c r="O58" s="13"/>
      <c r="R58" s="13"/>
    </row>
    <row r="59" spans="2:18" s="11" customFormat="1" ht="13.5" customHeight="1" x14ac:dyDescent="0.25">
      <c r="B59" s="18"/>
      <c r="C59" s="26"/>
      <c r="D59" s="31"/>
      <c r="E59" s="34"/>
      <c r="F59" s="14"/>
      <c r="G59" s="38"/>
      <c r="H59" s="13"/>
      <c r="I59" s="13"/>
      <c r="J59" s="13"/>
      <c r="K59" s="13"/>
      <c r="L59" s="13"/>
      <c r="M59" s="13"/>
      <c r="N59" s="13"/>
      <c r="O59" s="13"/>
      <c r="R59" s="13"/>
    </row>
    <row r="60" spans="2:18" s="11" customFormat="1" ht="13.5" customHeight="1" x14ac:dyDescent="0.25">
      <c r="B60" s="18"/>
      <c r="C60" s="26"/>
      <c r="D60" s="31"/>
      <c r="E60" s="34"/>
      <c r="F60" s="14"/>
      <c r="G60" s="38"/>
      <c r="H60" s="13"/>
      <c r="I60" s="13"/>
      <c r="J60" s="13"/>
      <c r="K60" s="13"/>
      <c r="L60" s="13"/>
      <c r="M60" s="13"/>
      <c r="N60" s="13"/>
      <c r="O60" s="13"/>
      <c r="R60" s="13"/>
    </row>
    <row r="61" spans="2:18" s="11" customFormat="1" ht="13.5" customHeight="1" x14ac:dyDescent="0.25">
      <c r="B61" s="18"/>
      <c r="C61" s="26"/>
      <c r="D61" s="31"/>
      <c r="E61" s="34"/>
      <c r="F61" s="14"/>
      <c r="G61" s="38"/>
      <c r="H61" s="13"/>
      <c r="I61" s="13"/>
      <c r="J61" s="13"/>
      <c r="K61" s="13"/>
      <c r="L61" s="13"/>
      <c r="M61" s="13"/>
      <c r="N61" s="13"/>
      <c r="O61" s="13"/>
      <c r="R61" s="13"/>
    </row>
    <row r="62" spans="2:18" s="11" customFormat="1" ht="13.5" customHeight="1" x14ac:dyDescent="0.25">
      <c r="B62" s="18"/>
      <c r="C62" s="26"/>
      <c r="D62" s="31"/>
      <c r="E62" s="34"/>
      <c r="F62" s="14"/>
      <c r="G62" s="38"/>
      <c r="H62" s="13"/>
      <c r="I62" s="13"/>
      <c r="J62" s="13"/>
      <c r="K62" s="13"/>
      <c r="L62" s="13"/>
      <c r="M62" s="13"/>
      <c r="N62" s="13"/>
      <c r="O62" s="13"/>
      <c r="R62" s="13"/>
    </row>
    <row r="63" spans="2:18" s="11" customFormat="1" ht="13.5" customHeight="1" x14ac:dyDescent="0.25">
      <c r="B63" s="18"/>
      <c r="C63" s="26"/>
      <c r="D63" s="31"/>
      <c r="E63" s="34"/>
      <c r="F63" s="14"/>
      <c r="G63" s="38"/>
      <c r="H63" s="13"/>
      <c r="I63" s="13"/>
      <c r="J63" s="13"/>
      <c r="K63" s="13"/>
      <c r="L63" s="13"/>
      <c r="M63" s="13"/>
      <c r="N63" s="13"/>
      <c r="O63" s="13"/>
      <c r="R63" s="13"/>
    </row>
    <row r="64" spans="2:18" s="11" customFormat="1" ht="13.5" customHeight="1" x14ac:dyDescent="0.25">
      <c r="B64" s="18"/>
      <c r="C64" s="21"/>
      <c r="D64" s="18"/>
      <c r="E64" s="18"/>
      <c r="F64" s="14"/>
      <c r="G64" s="19"/>
      <c r="H64" s="13"/>
      <c r="I64" s="13"/>
      <c r="J64" s="13"/>
      <c r="K64" s="13"/>
      <c r="L64" s="13"/>
      <c r="M64" s="13"/>
      <c r="N64" s="13"/>
      <c r="O64" s="13"/>
      <c r="R64" s="13"/>
    </row>
    <row r="65" spans="2:18" s="11" customFormat="1" ht="13.5" customHeight="1" x14ac:dyDescent="0.25">
      <c r="B65" s="18"/>
      <c r="C65" s="27"/>
      <c r="D65" s="32"/>
      <c r="E65" s="32"/>
      <c r="F65" s="39"/>
      <c r="G65" s="19"/>
      <c r="H65" s="13"/>
      <c r="I65" s="13"/>
      <c r="J65" s="13"/>
      <c r="K65" s="13"/>
      <c r="L65" s="13"/>
      <c r="M65" s="13"/>
      <c r="N65" s="13"/>
      <c r="O65" s="13"/>
      <c r="R65" s="13"/>
    </row>
    <row r="66" spans="2:18" s="11" customFormat="1" ht="13.5" customHeight="1" x14ac:dyDescent="0.25">
      <c r="B66" s="18"/>
      <c r="C66" s="27"/>
      <c r="D66" s="32"/>
      <c r="E66" s="32"/>
      <c r="F66" s="39"/>
      <c r="G66" s="19"/>
      <c r="H66" s="13"/>
      <c r="I66" s="13"/>
      <c r="J66" s="13"/>
      <c r="K66" s="13"/>
      <c r="L66" s="13"/>
      <c r="M66" s="13"/>
      <c r="N66" s="13"/>
      <c r="O66" s="13"/>
      <c r="R66" s="13"/>
    </row>
    <row r="67" spans="2:18" s="11" customFormat="1" ht="13.5" customHeight="1" x14ac:dyDescent="0.25">
      <c r="B67" s="18"/>
      <c r="C67" s="27"/>
      <c r="D67" s="32"/>
      <c r="E67" s="32"/>
      <c r="F67" s="39"/>
      <c r="G67" s="19"/>
      <c r="H67" s="13"/>
      <c r="I67" s="13"/>
      <c r="J67" s="13"/>
      <c r="K67" s="13"/>
      <c r="L67" s="13"/>
      <c r="M67" s="13"/>
      <c r="N67" s="13"/>
      <c r="O67" s="13"/>
      <c r="R67" s="13"/>
    </row>
    <row r="68" spans="2:18" s="11" customFormat="1" ht="13.5" customHeight="1" x14ac:dyDescent="0.25">
      <c r="B68" s="35"/>
      <c r="C68" s="28"/>
      <c r="D68" s="28"/>
      <c r="E68" s="28"/>
      <c r="O68" s="13"/>
      <c r="R68" s="13"/>
    </row>
    <row r="69" spans="2:18" s="11" customFormat="1" ht="13.5" customHeight="1" x14ac:dyDescent="0.25">
      <c r="B69" s="29"/>
      <c r="C69" s="29"/>
      <c r="D69" s="29"/>
      <c r="E69" s="29"/>
      <c r="G69" s="120"/>
      <c r="H69" s="120"/>
      <c r="J69" s="120"/>
      <c r="K69" s="120"/>
      <c r="L69" s="37"/>
      <c r="M69" s="120"/>
      <c r="N69" s="120"/>
      <c r="O69" s="13"/>
      <c r="R69" s="13"/>
    </row>
    <row r="70" spans="2:18" s="11" customFormat="1" ht="13.5" customHeight="1" x14ac:dyDescent="0.25">
      <c r="B70" s="18"/>
      <c r="C70" s="30"/>
      <c r="D70" s="33"/>
      <c r="E70" s="33"/>
      <c r="F70" s="14"/>
      <c r="G70" s="19"/>
      <c r="H70" s="13"/>
      <c r="I70" s="13"/>
      <c r="J70" s="13"/>
      <c r="K70" s="13"/>
      <c r="L70" s="13"/>
      <c r="M70" s="13"/>
      <c r="N70" s="13"/>
      <c r="O70" s="13"/>
      <c r="R70" s="13"/>
    </row>
    <row r="71" spans="2:18" s="11" customFormat="1" ht="13.5" customHeight="1" x14ac:dyDescent="0.25">
      <c r="B71" s="18"/>
      <c r="C71" s="30"/>
      <c r="D71" s="33"/>
      <c r="E71" s="33"/>
      <c r="F71" s="14"/>
      <c r="G71" s="19"/>
      <c r="H71" s="13"/>
      <c r="I71" s="13"/>
      <c r="J71" s="13"/>
      <c r="K71" s="13"/>
      <c r="L71" s="13"/>
      <c r="M71" s="13"/>
      <c r="N71" s="13"/>
      <c r="O71" s="13"/>
      <c r="R71" s="13"/>
    </row>
    <row r="72" spans="2:18" s="11" customFormat="1" ht="13.5" customHeight="1" x14ac:dyDescent="0.25">
      <c r="B72" s="18"/>
      <c r="C72" s="30"/>
      <c r="D72" s="33"/>
      <c r="E72" s="33"/>
      <c r="F72" s="14"/>
      <c r="G72" s="19"/>
      <c r="H72" s="13"/>
      <c r="I72" s="13"/>
      <c r="J72" s="13"/>
      <c r="K72" s="13"/>
      <c r="L72" s="13"/>
      <c r="M72" s="13"/>
      <c r="N72" s="13"/>
      <c r="O72" s="13"/>
      <c r="R72" s="13"/>
    </row>
    <row r="73" spans="2:18" s="11" customFormat="1" ht="13.5" customHeight="1" x14ac:dyDescent="0.25">
      <c r="B73" s="18"/>
      <c r="C73" s="30"/>
      <c r="D73" s="33"/>
      <c r="E73" s="33"/>
      <c r="F73" s="14"/>
      <c r="G73" s="19"/>
      <c r="H73" s="13"/>
      <c r="I73" s="13"/>
      <c r="J73" s="13"/>
      <c r="K73" s="13"/>
      <c r="L73" s="13"/>
      <c r="M73" s="13"/>
      <c r="N73" s="13"/>
      <c r="O73" s="13"/>
      <c r="R73" s="13"/>
    </row>
    <row r="74" spans="2:18" s="11" customFormat="1" ht="13.5" customHeight="1" x14ac:dyDescent="0.25">
      <c r="B74" s="18"/>
      <c r="C74" s="27"/>
      <c r="D74" s="32"/>
      <c r="E74" s="32"/>
      <c r="F74" s="39"/>
      <c r="G74" s="19"/>
      <c r="H74" s="13"/>
      <c r="I74" s="13"/>
      <c r="J74" s="13"/>
      <c r="K74" s="13"/>
      <c r="L74" s="13"/>
      <c r="M74" s="13"/>
      <c r="N74" s="13"/>
      <c r="O74" s="13"/>
      <c r="R74" s="13"/>
    </row>
    <row r="75" spans="2:18" s="11" customFormat="1" ht="13.5" customHeight="1" x14ac:dyDescent="0.25">
      <c r="B75" s="18"/>
      <c r="C75" s="36"/>
      <c r="D75" s="18"/>
      <c r="E75" s="32"/>
      <c r="F75" s="39"/>
      <c r="G75" s="19"/>
      <c r="H75" s="13"/>
      <c r="I75" s="13"/>
      <c r="J75" s="13"/>
      <c r="K75" s="13"/>
      <c r="L75" s="13"/>
      <c r="M75" s="13"/>
      <c r="N75" s="13"/>
      <c r="O75" s="13"/>
      <c r="R75" s="13"/>
    </row>
    <row r="76" spans="2:18" s="11" customFormat="1" ht="13.5" customHeight="1" x14ac:dyDescent="0.25">
      <c r="B76" s="18"/>
      <c r="C76" s="27"/>
      <c r="D76" s="18"/>
      <c r="E76" s="32"/>
      <c r="F76" s="39"/>
      <c r="G76" s="19"/>
      <c r="H76" s="13"/>
      <c r="I76" s="13"/>
      <c r="J76" s="13"/>
      <c r="K76" s="13"/>
      <c r="L76" s="13"/>
      <c r="M76" s="13"/>
      <c r="N76" s="13"/>
      <c r="O76" s="13"/>
      <c r="R76" s="13"/>
    </row>
    <row r="77" spans="2:18" s="11" customFormat="1" ht="13.5" customHeight="1" x14ac:dyDescent="0.25">
      <c r="B77" s="18"/>
      <c r="C77" s="21"/>
      <c r="D77" s="18"/>
      <c r="E77" s="22"/>
      <c r="F77" s="23"/>
      <c r="G77" s="19"/>
      <c r="H77" s="13"/>
      <c r="I77" s="13"/>
      <c r="J77" s="13"/>
      <c r="K77" s="13"/>
      <c r="L77" s="13"/>
      <c r="M77" s="13"/>
      <c r="N77" s="13"/>
      <c r="O77" s="13"/>
      <c r="R77" s="13"/>
    </row>
    <row r="78" spans="2:18" s="11" customFormat="1" ht="13.5" customHeight="1" x14ac:dyDescent="0.25">
      <c r="B78" s="18"/>
      <c r="C78" s="21"/>
      <c r="D78" s="18"/>
      <c r="E78" s="22"/>
      <c r="F78" s="23"/>
      <c r="G78" s="19"/>
      <c r="H78" s="13"/>
      <c r="I78" s="13"/>
      <c r="J78" s="13"/>
      <c r="K78" s="13"/>
      <c r="L78" s="13"/>
      <c r="M78" s="13"/>
      <c r="N78" s="13"/>
      <c r="O78" s="13"/>
      <c r="R78" s="13"/>
    </row>
    <row r="79" spans="2:18" s="11" customFormat="1" ht="13.5" customHeight="1" x14ac:dyDescent="0.25">
      <c r="B79" s="18"/>
      <c r="C79" s="21"/>
      <c r="D79" s="18"/>
      <c r="E79" s="22"/>
      <c r="F79" s="23"/>
      <c r="G79" s="19"/>
      <c r="H79" s="13"/>
      <c r="I79" s="13"/>
      <c r="J79" s="13"/>
      <c r="K79" s="13"/>
      <c r="L79" s="13"/>
      <c r="M79" s="13"/>
      <c r="N79" s="13"/>
      <c r="O79" s="13"/>
      <c r="R79" s="13"/>
    </row>
    <row r="80" spans="2:18" s="11" customFormat="1" ht="13.5" customHeight="1" x14ac:dyDescent="0.25">
      <c r="B80" s="18"/>
      <c r="C80" s="21"/>
      <c r="D80" s="18"/>
      <c r="E80" s="22"/>
      <c r="F80" s="23"/>
      <c r="G80" s="19"/>
      <c r="H80" s="13"/>
      <c r="I80" s="13"/>
      <c r="J80" s="13"/>
      <c r="K80" s="13"/>
      <c r="L80" s="13"/>
      <c r="M80" s="13"/>
      <c r="N80" s="13"/>
      <c r="O80" s="13"/>
      <c r="R80" s="13"/>
    </row>
    <row r="81" spans="2:18" s="11" customFormat="1" ht="13.5" customHeight="1" x14ac:dyDescent="0.25">
      <c r="B81" s="18"/>
      <c r="C81" s="21"/>
      <c r="D81" s="18"/>
      <c r="E81" s="22"/>
      <c r="F81" s="23"/>
      <c r="G81" s="19"/>
      <c r="H81" s="13"/>
      <c r="I81" s="13"/>
      <c r="J81" s="13"/>
      <c r="K81" s="13"/>
      <c r="L81" s="13"/>
      <c r="M81" s="13"/>
      <c r="N81" s="13"/>
      <c r="O81" s="13"/>
      <c r="R81" s="13"/>
    </row>
    <row r="82" spans="2:18" s="11" customFormat="1" ht="13.5" customHeight="1" x14ac:dyDescent="0.25">
      <c r="B82" s="16"/>
      <c r="C82" s="21"/>
      <c r="D82" s="18"/>
      <c r="E82" s="22"/>
      <c r="F82" s="23"/>
      <c r="G82" s="19"/>
      <c r="H82" s="13"/>
      <c r="I82" s="13"/>
      <c r="J82" s="13"/>
      <c r="K82" s="13"/>
      <c r="L82" s="13"/>
      <c r="M82" s="13"/>
      <c r="N82" s="13"/>
      <c r="O82" s="13"/>
      <c r="R82" s="13"/>
    </row>
    <row r="83" spans="2:18" s="11" customFormat="1" ht="13.5" customHeight="1" x14ac:dyDescent="0.25">
      <c r="B83" s="16"/>
      <c r="C83" s="21"/>
      <c r="D83" s="18"/>
      <c r="E83" s="22"/>
      <c r="F83" s="23"/>
      <c r="G83" s="19"/>
      <c r="H83" s="13"/>
      <c r="I83" s="13"/>
      <c r="J83" s="13"/>
      <c r="K83" s="13"/>
      <c r="L83" s="13"/>
      <c r="M83" s="13"/>
      <c r="N83" s="13"/>
      <c r="O83" s="13"/>
      <c r="R83" s="13"/>
    </row>
    <row r="84" spans="2:18" s="11" customFormat="1" ht="13.5" customHeight="1" x14ac:dyDescent="0.25">
      <c r="B84" s="16"/>
      <c r="C84" s="21"/>
      <c r="D84" s="18"/>
      <c r="E84" s="22"/>
      <c r="F84" s="23"/>
      <c r="G84" s="19"/>
      <c r="H84" s="13"/>
      <c r="I84" s="13"/>
      <c r="J84" s="13"/>
      <c r="K84" s="13"/>
      <c r="L84" s="13"/>
      <c r="M84" s="13"/>
      <c r="N84" s="13"/>
      <c r="O84" s="13"/>
      <c r="R84" s="13"/>
    </row>
    <row r="85" spans="2:18" s="11" customFormat="1" ht="13.5" customHeight="1" x14ac:dyDescent="0.25">
      <c r="B85" s="16"/>
      <c r="C85" s="21"/>
      <c r="D85" s="18"/>
      <c r="E85" s="22"/>
      <c r="F85" s="23"/>
      <c r="G85" s="19"/>
      <c r="H85" s="13"/>
      <c r="I85" s="13"/>
      <c r="J85" s="13"/>
      <c r="K85" s="13"/>
      <c r="L85" s="13"/>
      <c r="M85" s="13"/>
      <c r="N85" s="13"/>
      <c r="O85" s="13"/>
      <c r="R85" s="13"/>
    </row>
    <row r="86" spans="2:18" s="11" customFormat="1" ht="13.5" customHeight="1" x14ac:dyDescent="0.25">
      <c r="B86" s="16"/>
      <c r="C86" s="21"/>
      <c r="D86" s="18"/>
      <c r="E86" s="22"/>
      <c r="F86" s="23"/>
      <c r="G86" s="19"/>
      <c r="H86" s="13"/>
      <c r="I86" s="13"/>
      <c r="J86" s="13"/>
      <c r="K86" s="13"/>
      <c r="L86" s="13"/>
      <c r="M86" s="13"/>
      <c r="N86" s="13"/>
      <c r="O86" s="13"/>
      <c r="R86" s="13"/>
    </row>
    <row r="87" spans="2:18" s="11" customFormat="1" ht="13.5" customHeight="1" x14ac:dyDescent="0.25">
      <c r="B87" s="16"/>
      <c r="C87" s="21"/>
      <c r="D87" s="18"/>
      <c r="E87" s="22"/>
      <c r="F87" s="23"/>
      <c r="G87" s="19"/>
      <c r="H87" s="13"/>
      <c r="I87" s="13"/>
      <c r="J87" s="13"/>
      <c r="K87" s="13"/>
      <c r="L87" s="13"/>
      <c r="M87" s="13"/>
      <c r="N87" s="13"/>
      <c r="O87" s="13"/>
      <c r="R87" s="13"/>
    </row>
    <row r="88" spans="2:18" s="11" customFormat="1" ht="13.5" customHeight="1" x14ac:dyDescent="0.25">
      <c r="B88" s="16"/>
      <c r="C88" s="21"/>
      <c r="D88" s="18"/>
      <c r="E88" s="22"/>
      <c r="F88" s="23"/>
      <c r="G88" s="19"/>
      <c r="H88" s="13"/>
      <c r="I88" s="13"/>
      <c r="J88" s="13"/>
      <c r="K88" s="13"/>
      <c r="L88" s="13"/>
      <c r="M88" s="13"/>
      <c r="N88" s="13"/>
      <c r="O88" s="13"/>
      <c r="R88" s="13"/>
    </row>
    <row r="89" spans="2:18" s="11" customFormat="1" ht="13.5" customHeight="1" x14ac:dyDescent="0.25">
      <c r="B89" s="16"/>
      <c r="C89" s="21"/>
      <c r="D89" s="18"/>
      <c r="E89" s="22"/>
      <c r="F89" s="23"/>
      <c r="G89" s="19"/>
      <c r="H89" s="13"/>
      <c r="I89" s="13"/>
      <c r="J89" s="13"/>
      <c r="K89" s="13"/>
      <c r="L89" s="13"/>
      <c r="M89" s="13"/>
      <c r="N89" s="13"/>
      <c r="O89" s="13"/>
      <c r="R89" s="13"/>
    </row>
    <row r="90" spans="2:18" s="11" customFormat="1" ht="13.5" customHeight="1" x14ac:dyDescent="0.25">
      <c r="B90" s="16"/>
      <c r="C90" s="21"/>
      <c r="D90" s="18"/>
      <c r="E90" s="22"/>
      <c r="F90" s="23"/>
      <c r="G90" s="19"/>
      <c r="H90" s="13"/>
      <c r="I90" s="13"/>
      <c r="J90" s="13"/>
      <c r="K90" s="13"/>
      <c r="L90" s="13"/>
      <c r="M90" s="13"/>
      <c r="N90" s="13"/>
      <c r="O90" s="13"/>
      <c r="R90" s="13"/>
    </row>
    <row r="91" spans="2:18" s="11" customFormat="1" ht="13.5" customHeight="1" x14ac:dyDescent="0.25">
      <c r="B91" s="16"/>
      <c r="C91" s="21"/>
      <c r="D91" s="18"/>
      <c r="E91" s="22"/>
      <c r="F91" s="23"/>
      <c r="G91" s="19"/>
      <c r="H91" s="13"/>
      <c r="I91" s="13"/>
      <c r="J91" s="13"/>
      <c r="K91" s="13"/>
      <c r="L91" s="13"/>
      <c r="M91" s="13"/>
      <c r="N91" s="13"/>
      <c r="O91" s="13"/>
      <c r="R91" s="13"/>
    </row>
    <row r="92" spans="2:18" s="11" customFormat="1" ht="13.5" customHeight="1" x14ac:dyDescent="0.25">
      <c r="B92" s="16"/>
      <c r="C92" s="21"/>
      <c r="D92" s="18"/>
      <c r="E92" s="22"/>
      <c r="F92" s="23"/>
      <c r="G92" s="19"/>
      <c r="H92" s="13"/>
      <c r="I92" s="13"/>
      <c r="J92" s="13"/>
      <c r="K92" s="13"/>
      <c r="L92" s="13"/>
      <c r="M92" s="13"/>
      <c r="N92" s="13"/>
      <c r="O92" s="13"/>
      <c r="R92" s="13"/>
    </row>
    <row r="93" spans="2:18" s="11" customFormat="1" ht="13.5" customHeight="1" x14ac:dyDescent="0.25">
      <c r="B93" s="16"/>
      <c r="C93" s="21"/>
      <c r="D93" s="18"/>
      <c r="E93" s="22"/>
      <c r="F93" s="23"/>
      <c r="G93" s="19"/>
      <c r="H93" s="13"/>
      <c r="I93" s="13"/>
      <c r="J93" s="13"/>
      <c r="K93" s="13"/>
      <c r="L93" s="13"/>
      <c r="M93" s="13"/>
      <c r="N93" s="13"/>
      <c r="O93" s="13"/>
      <c r="R93" s="13"/>
    </row>
    <row r="94" spans="2:18" s="11" customFormat="1" ht="13.5" customHeight="1" x14ac:dyDescent="0.25">
      <c r="B94" s="16"/>
      <c r="C94" s="21"/>
      <c r="D94" s="18"/>
      <c r="E94" s="22"/>
      <c r="F94" s="23"/>
      <c r="G94" s="19"/>
      <c r="H94" s="13"/>
      <c r="I94" s="13"/>
      <c r="J94" s="13"/>
      <c r="K94" s="13"/>
      <c r="L94" s="13"/>
      <c r="M94" s="13"/>
      <c r="N94" s="13"/>
      <c r="O94" s="13"/>
      <c r="R94" s="13"/>
    </row>
    <row r="95" spans="2:18" s="11" customFormat="1" ht="13.5" customHeight="1" x14ac:dyDescent="0.25">
      <c r="B95" s="16"/>
      <c r="C95" s="21"/>
      <c r="D95" s="18"/>
      <c r="E95" s="22"/>
      <c r="F95" s="23"/>
      <c r="G95" s="19"/>
      <c r="H95" s="13"/>
      <c r="I95" s="13"/>
      <c r="J95" s="13"/>
      <c r="K95" s="13"/>
      <c r="L95" s="13"/>
      <c r="M95" s="13"/>
      <c r="N95" s="13"/>
      <c r="O95" s="13"/>
      <c r="R95" s="13"/>
    </row>
    <row r="96" spans="2:18" s="11" customFormat="1" ht="13.5" customHeight="1" x14ac:dyDescent="0.25">
      <c r="B96" s="16"/>
      <c r="C96" s="20"/>
      <c r="D96" s="24"/>
      <c r="E96" s="22"/>
      <c r="F96" s="23"/>
      <c r="G96" s="19"/>
      <c r="H96" s="13"/>
      <c r="I96" s="13"/>
      <c r="J96" s="13"/>
      <c r="K96" s="13"/>
      <c r="L96" s="13"/>
      <c r="M96" s="13"/>
      <c r="N96" s="13"/>
      <c r="O96" s="13"/>
      <c r="R96" s="13"/>
    </row>
    <row r="97" spans="2:18" s="11" customFormat="1" ht="13.5" customHeight="1" x14ac:dyDescent="0.25">
      <c r="B97" s="16"/>
      <c r="C97" s="20"/>
      <c r="D97" s="24"/>
      <c r="E97" s="22"/>
      <c r="F97" s="23"/>
      <c r="G97" s="19"/>
      <c r="H97" s="13"/>
      <c r="I97" s="13"/>
      <c r="J97" s="13"/>
      <c r="K97" s="13"/>
      <c r="L97" s="13"/>
      <c r="M97" s="13"/>
      <c r="N97" s="13"/>
      <c r="O97" s="13"/>
      <c r="R97" s="13"/>
    </row>
    <row r="98" spans="2:18" s="11" customFormat="1" ht="13.5" customHeight="1" x14ac:dyDescent="0.25">
      <c r="B98" s="16"/>
      <c r="C98" s="20"/>
      <c r="D98" s="24"/>
      <c r="E98" s="22"/>
      <c r="F98" s="23"/>
      <c r="G98" s="19"/>
      <c r="H98" s="13"/>
      <c r="I98" s="13"/>
      <c r="J98" s="13"/>
      <c r="K98" s="13"/>
      <c r="L98" s="13"/>
      <c r="M98" s="13"/>
      <c r="N98" s="13"/>
      <c r="O98" s="13"/>
      <c r="R98" s="13"/>
    </row>
    <row r="99" spans="2:18" s="11" customFormat="1" ht="13.5" customHeight="1" x14ac:dyDescent="0.25">
      <c r="B99" s="16"/>
      <c r="C99" s="20"/>
      <c r="D99" s="24"/>
      <c r="E99" s="22"/>
      <c r="F99" s="23"/>
      <c r="G99" s="19"/>
      <c r="H99" s="13"/>
      <c r="I99" s="13"/>
      <c r="J99" s="13"/>
      <c r="K99" s="13"/>
      <c r="L99" s="13"/>
      <c r="M99" s="13"/>
      <c r="N99" s="13"/>
      <c r="O99" s="13"/>
      <c r="R99" s="13"/>
    </row>
    <row r="100" spans="2:18" s="11" customFormat="1" ht="13.5" customHeight="1" x14ac:dyDescent="0.25">
      <c r="B100" s="16"/>
      <c r="C100" s="20"/>
      <c r="D100" s="24"/>
      <c r="E100" s="22"/>
      <c r="F100" s="23"/>
      <c r="G100" s="19"/>
      <c r="H100" s="13"/>
      <c r="I100" s="13"/>
      <c r="J100" s="13"/>
      <c r="K100" s="13"/>
      <c r="L100" s="13"/>
      <c r="M100" s="13"/>
      <c r="N100" s="13"/>
      <c r="O100" s="13"/>
      <c r="R100" s="13"/>
    </row>
    <row r="101" spans="2:18" s="11" customFormat="1" ht="13.5" customHeight="1" x14ac:dyDescent="0.25">
      <c r="B101" s="16"/>
      <c r="C101" s="20"/>
      <c r="D101" s="24"/>
      <c r="E101" s="22"/>
      <c r="F101" s="23"/>
      <c r="G101" s="19"/>
      <c r="H101" s="13"/>
      <c r="I101" s="13"/>
      <c r="J101" s="13"/>
      <c r="K101" s="13"/>
      <c r="L101" s="13"/>
      <c r="M101" s="13"/>
      <c r="N101" s="13"/>
      <c r="O101" s="13"/>
      <c r="R101" s="13"/>
    </row>
    <row r="102" spans="2:18" s="11" customFormat="1" ht="13.5" customHeight="1" x14ac:dyDescent="0.25">
      <c r="B102" s="16"/>
      <c r="C102" s="20"/>
      <c r="D102" s="40"/>
      <c r="E102" s="41"/>
      <c r="F102" s="23"/>
      <c r="G102" s="19"/>
      <c r="H102" s="13"/>
      <c r="I102" s="13"/>
      <c r="J102" s="13"/>
      <c r="K102" s="13"/>
      <c r="L102" s="13"/>
      <c r="M102" s="13"/>
      <c r="N102" s="13"/>
      <c r="O102" s="13"/>
      <c r="R102" s="13"/>
    </row>
    <row r="103" spans="2:18" s="11" customFormat="1" ht="13.5" customHeight="1" x14ac:dyDescent="0.25">
      <c r="B103" s="16"/>
      <c r="C103" s="20"/>
      <c r="D103" s="40"/>
      <c r="E103" s="41"/>
      <c r="F103" s="23"/>
      <c r="G103" s="19"/>
      <c r="H103" s="13"/>
      <c r="I103" s="13"/>
      <c r="J103" s="13"/>
      <c r="K103" s="13"/>
      <c r="L103" s="13"/>
      <c r="M103" s="13"/>
      <c r="N103" s="13"/>
      <c r="O103" s="13"/>
      <c r="R103" s="13"/>
    </row>
    <row r="104" spans="2:18" s="11" customFormat="1" ht="13.5" customHeight="1" x14ac:dyDescent="0.25">
      <c r="B104" s="16"/>
      <c r="C104" s="20"/>
      <c r="D104" s="40"/>
      <c r="E104" s="41"/>
      <c r="F104" s="23"/>
      <c r="G104" s="19"/>
      <c r="H104" s="13"/>
      <c r="I104" s="13"/>
      <c r="J104" s="13"/>
      <c r="K104" s="13"/>
      <c r="L104" s="13"/>
      <c r="M104" s="13"/>
      <c r="N104" s="13"/>
      <c r="O104" s="13"/>
      <c r="R104" s="13"/>
    </row>
    <row r="105" spans="2:18" s="11" customFormat="1" ht="13.5" customHeight="1" x14ac:dyDescent="0.25">
      <c r="B105" s="16"/>
      <c r="C105" s="20"/>
      <c r="D105" s="40"/>
      <c r="E105" s="41"/>
      <c r="F105" s="23"/>
      <c r="G105" s="19"/>
      <c r="H105" s="13"/>
      <c r="I105" s="13"/>
      <c r="J105" s="13"/>
      <c r="K105" s="13"/>
      <c r="L105" s="13"/>
      <c r="M105" s="13"/>
      <c r="N105" s="13"/>
      <c r="O105" s="13"/>
      <c r="R105" s="13"/>
    </row>
    <row r="106" spans="2:18" s="11" customFormat="1" ht="13.5" customHeight="1" x14ac:dyDescent="0.25">
      <c r="B106" s="16"/>
      <c r="C106" s="20"/>
      <c r="D106" s="40"/>
      <c r="E106" s="41"/>
      <c r="F106" s="23"/>
      <c r="G106" s="19"/>
      <c r="H106" s="13"/>
      <c r="I106" s="13"/>
      <c r="J106" s="13"/>
      <c r="K106" s="13"/>
      <c r="L106" s="13"/>
      <c r="M106" s="13"/>
      <c r="N106" s="13"/>
      <c r="O106" s="13"/>
      <c r="R106" s="13"/>
    </row>
    <row r="107" spans="2:18" s="11" customFormat="1" ht="13.5" customHeight="1" x14ac:dyDescent="0.25">
      <c r="B107" s="16"/>
      <c r="C107" s="17"/>
      <c r="D107" s="40"/>
      <c r="E107" s="41"/>
      <c r="F107" s="23"/>
      <c r="G107" s="19"/>
      <c r="H107" s="13"/>
      <c r="I107" s="13"/>
      <c r="J107" s="13"/>
      <c r="K107" s="13"/>
      <c r="L107" s="13"/>
      <c r="M107" s="13"/>
      <c r="N107" s="13"/>
      <c r="O107" s="13"/>
      <c r="R107" s="13"/>
    </row>
    <row r="108" spans="2:18" s="11" customFormat="1" ht="13.5" customHeight="1" x14ac:dyDescent="0.25">
      <c r="B108" s="16"/>
      <c r="C108" s="17"/>
      <c r="D108" s="40"/>
      <c r="E108" s="41"/>
      <c r="F108" s="23"/>
      <c r="G108" s="19"/>
      <c r="H108" s="13"/>
      <c r="I108" s="13"/>
      <c r="J108" s="13"/>
      <c r="K108" s="13"/>
      <c r="L108" s="13"/>
      <c r="M108" s="13"/>
      <c r="N108" s="13"/>
      <c r="O108" s="13"/>
      <c r="R108" s="13"/>
    </row>
    <row r="109" spans="2:18" s="11" customFormat="1" ht="13.5" customHeight="1" x14ac:dyDescent="0.25">
      <c r="B109" s="16"/>
      <c r="C109" s="17"/>
      <c r="D109" s="40"/>
      <c r="E109" s="41"/>
      <c r="F109" s="23"/>
      <c r="G109" s="19"/>
      <c r="H109" s="13"/>
      <c r="I109" s="13"/>
      <c r="J109" s="13"/>
      <c r="K109" s="13"/>
      <c r="L109" s="13"/>
      <c r="M109" s="13"/>
      <c r="N109" s="13"/>
      <c r="O109" s="13"/>
      <c r="R109" s="13"/>
    </row>
    <row r="110" spans="2:18" s="11" customFormat="1" ht="13.5" customHeight="1" x14ac:dyDescent="0.25">
      <c r="B110" s="16"/>
      <c r="C110" s="17"/>
      <c r="D110" s="40"/>
      <c r="E110" s="41"/>
      <c r="F110" s="23"/>
      <c r="G110" s="19"/>
      <c r="H110" s="13"/>
      <c r="I110" s="13"/>
      <c r="J110" s="13"/>
      <c r="K110" s="13"/>
      <c r="L110" s="13"/>
      <c r="M110" s="13"/>
      <c r="N110" s="13"/>
      <c r="O110" s="13"/>
      <c r="R110" s="13"/>
    </row>
    <row r="111" spans="2:18" s="11" customFormat="1" ht="13.5" customHeight="1" x14ac:dyDescent="0.25">
      <c r="B111" s="16"/>
      <c r="C111" s="17"/>
      <c r="D111" s="40"/>
      <c r="E111" s="41"/>
      <c r="F111" s="23"/>
      <c r="G111" s="19"/>
      <c r="H111" s="13"/>
      <c r="I111" s="13"/>
      <c r="J111" s="13"/>
      <c r="K111" s="13"/>
      <c r="L111" s="13"/>
      <c r="M111" s="13"/>
      <c r="N111" s="13"/>
      <c r="O111" s="13"/>
      <c r="R111" s="13"/>
    </row>
    <row r="112" spans="2:18" s="11" customFormat="1" ht="13.5" customHeight="1" x14ac:dyDescent="0.25">
      <c r="B112" s="16"/>
      <c r="C112" s="17"/>
      <c r="D112" s="40"/>
      <c r="E112" s="41"/>
      <c r="F112" s="23"/>
      <c r="G112" s="19"/>
      <c r="H112" s="13"/>
      <c r="I112" s="13"/>
      <c r="J112" s="13"/>
      <c r="K112" s="13"/>
      <c r="L112" s="13"/>
      <c r="M112" s="13"/>
      <c r="N112" s="13"/>
      <c r="O112" s="13"/>
      <c r="R112" s="13"/>
    </row>
    <row r="113" spans="2:18" s="11" customFormat="1" ht="13.5" customHeight="1" x14ac:dyDescent="0.25">
      <c r="B113" s="16"/>
      <c r="C113" s="17"/>
      <c r="D113" s="40"/>
      <c r="E113" s="41"/>
      <c r="F113" s="23"/>
      <c r="G113" s="19"/>
      <c r="H113" s="13"/>
      <c r="I113" s="13"/>
      <c r="J113" s="13"/>
      <c r="K113" s="13"/>
      <c r="L113" s="13"/>
      <c r="M113" s="13"/>
      <c r="N113" s="13"/>
      <c r="O113" s="13"/>
      <c r="R113" s="13"/>
    </row>
    <row r="114" spans="2:18" s="11" customFormat="1" ht="13.5" customHeight="1" x14ac:dyDescent="0.25">
      <c r="B114" s="16"/>
      <c r="C114" s="17"/>
      <c r="D114" s="40"/>
      <c r="E114" s="41"/>
      <c r="F114" s="23"/>
      <c r="G114" s="19"/>
      <c r="H114" s="13"/>
      <c r="I114" s="13"/>
      <c r="J114" s="13"/>
      <c r="K114" s="13"/>
      <c r="L114" s="13"/>
      <c r="M114" s="13"/>
      <c r="N114" s="13"/>
      <c r="O114" s="13"/>
      <c r="R114" s="13"/>
    </row>
    <row r="115" spans="2:18" s="11" customFormat="1" ht="13.5" customHeight="1" x14ac:dyDescent="0.25">
      <c r="B115" s="16"/>
      <c r="C115" s="17"/>
      <c r="D115" s="40"/>
      <c r="E115" s="41"/>
      <c r="F115" s="23"/>
      <c r="G115" s="19"/>
      <c r="H115" s="13"/>
      <c r="I115" s="13"/>
      <c r="J115" s="13"/>
      <c r="K115" s="13"/>
      <c r="L115" s="13"/>
      <c r="M115" s="13"/>
      <c r="N115" s="13"/>
      <c r="O115" s="13"/>
      <c r="R115" s="13"/>
    </row>
    <row r="116" spans="2:18" s="11" customFormat="1" ht="13.5" customHeight="1" x14ac:dyDescent="0.25">
      <c r="B116" s="16"/>
      <c r="C116" s="17"/>
      <c r="D116" s="40"/>
      <c r="E116" s="41"/>
      <c r="F116" s="23"/>
      <c r="G116" s="19"/>
      <c r="H116" s="13"/>
      <c r="I116" s="13"/>
      <c r="J116" s="13"/>
      <c r="K116" s="13"/>
      <c r="L116" s="13"/>
      <c r="M116" s="13"/>
      <c r="N116" s="13"/>
      <c r="O116" s="13"/>
      <c r="R116" s="13"/>
    </row>
    <row r="117" spans="2:18" s="11" customFormat="1" ht="13.5" customHeight="1" x14ac:dyDescent="0.25">
      <c r="B117" s="16"/>
      <c r="C117" s="17"/>
      <c r="D117" s="40"/>
      <c r="E117" s="41"/>
      <c r="F117" s="23"/>
      <c r="G117" s="19"/>
      <c r="H117" s="13"/>
      <c r="I117" s="13"/>
      <c r="J117" s="13"/>
      <c r="K117" s="13"/>
      <c r="L117" s="13"/>
      <c r="M117" s="13"/>
      <c r="N117" s="13"/>
      <c r="O117" s="13"/>
      <c r="R117" s="13"/>
    </row>
    <row r="118" spans="2:18" s="11" customFormat="1" ht="13.5" customHeight="1" x14ac:dyDescent="0.25">
      <c r="B118" s="16"/>
      <c r="C118" s="17"/>
      <c r="D118" s="40"/>
      <c r="E118" s="41"/>
      <c r="F118" s="23"/>
      <c r="G118" s="19"/>
      <c r="H118" s="13"/>
      <c r="I118" s="13"/>
      <c r="J118" s="13"/>
      <c r="K118" s="13"/>
      <c r="L118" s="13"/>
      <c r="M118" s="13"/>
      <c r="N118" s="13"/>
      <c r="O118" s="13"/>
      <c r="R118" s="13"/>
    </row>
    <row r="119" spans="2:18" s="11" customFormat="1" ht="13.5" customHeight="1" x14ac:dyDescent="0.25">
      <c r="B119" s="16"/>
      <c r="C119" s="17"/>
      <c r="D119" s="40"/>
      <c r="E119" s="41"/>
      <c r="F119" s="23"/>
      <c r="G119" s="19"/>
      <c r="H119" s="13"/>
      <c r="I119" s="13"/>
      <c r="J119" s="13"/>
      <c r="K119" s="13"/>
      <c r="L119" s="13"/>
      <c r="M119" s="13"/>
      <c r="N119" s="13"/>
      <c r="O119" s="13"/>
      <c r="R119" s="13"/>
    </row>
    <row r="120" spans="2:18" s="11" customFormat="1" ht="13.5" customHeight="1" x14ac:dyDescent="0.25">
      <c r="B120" s="16"/>
      <c r="C120" s="17"/>
      <c r="D120" s="40"/>
      <c r="E120" s="41"/>
      <c r="F120" s="23"/>
      <c r="G120" s="19"/>
      <c r="H120" s="13"/>
      <c r="I120" s="13"/>
      <c r="J120" s="13"/>
      <c r="K120" s="13"/>
      <c r="L120" s="13"/>
      <c r="M120" s="13"/>
      <c r="N120" s="13"/>
      <c r="O120" s="13"/>
      <c r="R120" s="13"/>
    </row>
    <row r="121" spans="2:18" s="11" customFormat="1" ht="13.5" customHeight="1" x14ac:dyDescent="0.25">
      <c r="B121" s="16"/>
      <c r="C121" s="17"/>
      <c r="D121" s="40"/>
      <c r="E121" s="41"/>
      <c r="F121" s="23"/>
      <c r="G121" s="19"/>
      <c r="H121" s="13"/>
      <c r="I121" s="13"/>
      <c r="J121" s="13"/>
      <c r="K121" s="13"/>
      <c r="L121" s="13"/>
      <c r="M121" s="13"/>
      <c r="N121" s="13"/>
      <c r="O121" s="13"/>
      <c r="R121" s="13"/>
    </row>
    <row r="122" spans="2:18" s="11" customFormat="1" ht="13.5" customHeight="1" x14ac:dyDescent="0.25">
      <c r="B122" s="16"/>
      <c r="C122" s="17"/>
      <c r="D122" s="40"/>
      <c r="E122" s="41"/>
      <c r="F122" s="23"/>
      <c r="G122" s="19"/>
      <c r="H122" s="13"/>
      <c r="I122" s="13"/>
      <c r="J122" s="13"/>
      <c r="K122" s="13"/>
      <c r="L122" s="13"/>
      <c r="M122" s="13"/>
      <c r="N122" s="13"/>
      <c r="O122" s="13"/>
      <c r="R122" s="13"/>
    </row>
    <row r="123" spans="2:18" s="11" customFormat="1" ht="13.5" customHeight="1" x14ac:dyDescent="0.25">
      <c r="B123" s="16"/>
      <c r="C123" s="17"/>
      <c r="D123" s="40"/>
      <c r="E123" s="41"/>
      <c r="F123" s="23"/>
      <c r="G123" s="19"/>
      <c r="H123" s="13"/>
      <c r="I123" s="13"/>
      <c r="J123" s="13"/>
      <c r="K123" s="13"/>
      <c r="L123" s="13"/>
      <c r="M123" s="13"/>
      <c r="N123" s="13"/>
      <c r="O123" s="13"/>
      <c r="R123" s="13"/>
    </row>
    <row r="124" spans="2:18" s="11" customFormat="1" ht="13.5" customHeight="1" x14ac:dyDescent="0.25">
      <c r="B124" s="16"/>
      <c r="C124" s="17"/>
      <c r="D124" s="40"/>
      <c r="E124" s="41"/>
      <c r="F124" s="23"/>
      <c r="G124" s="19"/>
      <c r="H124" s="13"/>
      <c r="I124" s="13"/>
      <c r="J124" s="13"/>
      <c r="K124" s="13"/>
      <c r="L124" s="13"/>
      <c r="M124" s="13"/>
      <c r="N124" s="13"/>
      <c r="O124" s="13"/>
      <c r="R124" s="13"/>
    </row>
    <row r="125" spans="2:18" s="11" customFormat="1" ht="13.5" customHeight="1" x14ac:dyDescent="0.25">
      <c r="B125" s="16"/>
      <c r="C125" s="17"/>
      <c r="D125" s="40"/>
      <c r="E125" s="41"/>
      <c r="F125" s="23"/>
      <c r="G125" s="19"/>
      <c r="H125" s="13"/>
      <c r="I125" s="13"/>
      <c r="J125" s="13"/>
      <c r="K125" s="13"/>
      <c r="L125" s="13"/>
      <c r="M125" s="13"/>
      <c r="N125" s="13"/>
      <c r="O125" s="13"/>
      <c r="R125" s="13"/>
    </row>
    <row r="126" spans="2:18" s="11" customFormat="1" ht="13.5" customHeight="1" x14ac:dyDescent="0.25">
      <c r="B126" s="16"/>
      <c r="C126" s="17"/>
      <c r="D126" s="40"/>
      <c r="E126" s="41"/>
      <c r="F126" s="23"/>
      <c r="G126" s="19"/>
      <c r="H126" s="13"/>
      <c r="I126" s="13"/>
      <c r="J126" s="13"/>
      <c r="K126" s="13"/>
      <c r="L126" s="13"/>
      <c r="M126" s="13"/>
      <c r="N126" s="13"/>
      <c r="O126" s="13"/>
      <c r="R126" s="13"/>
    </row>
    <row r="127" spans="2:18" s="11" customFormat="1" ht="13.5" customHeight="1" x14ac:dyDescent="0.25">
      <c r="B127" s="16"/>
      <c r="C127" s="17"/>
      <c r="D127" s="40"/>
      <c r="E127" s="41"/>
      <c r="F127" s="23"/>
      <c r="G127" s="19"/>
      <c r="H127" s="13"/>
      <c r="I127" s="13"/>
      <c r="J127" s="13"/>
      <c r="K127" s="13"/>
      <c r="L127" s="13"/>
      <c r="M127" s="13"/>
      <c r="N127" s="13"/>
      <c r="O127" s="13"/>
      <c r="R127" s="13"/>
    </row>
    <row r="128" spans="2:18" s="11" customFormat="1" ht="13.5" customHeight="1" x14ac:dyDescent="0.25">
      <c r="B128" s="16"/>
      <c r="C128" s="17"/>
      <c r="D128" s="40"/>
      <c r="E128" s="41"/>
      <c r="F128" s="23"/>
      <c r="G128" s="19"/>
      <c r="H128" s="13"/>
      <c r="I128" s="13"/>
      <c r="J128" s="13"/>
      <c r="K128" s="13"/>
      <c r="L128" s="13"/>
      <c r="M128" s="13"/>
      <c r="N128" s="13"/>
      <c r="O128" s="13"/>
      <c r="R128" s="13"/>
    </row>
    <row r="129" spans="2:18" s="11" customFormat="1" ht="13.5" customHeight="1" x14ac:dyDescent="0.25">
      <c r="B129" s="16"/>
      <c r="C129" s="42"/>
      <c r="D129" s="40"/>
      <c r="E129" s="41"/>
      <c r="F129" s="23"/>
      <c r="G129" s="19"/>
      <c r="H129" s="13"/>
      <c r="I129" s="13"/>
      <c r="J129" s="13"/>
      <c r="K129" s="13"/>
      <c r="L129" s="13"/>
      <c r="M129" s="13"/>
      <c r="N129" s="13"/>
      <c r="O129" s="13"/>
      <c r="R129" s="13"/>
    </row>
    <row r="130" spans="2:18" s="11" customFormat="1" ht="13.5" customHeight="1" x14ac:dyDescent="0.25">
      <c r="B130" s="16"/>
      <c r="C130" s="17"/>
      <c r="D130" s="40"/>
      <c r="E130" s="41"/>
      <c r="F130" s="23"/>
      <c r="G130" s="19"/>
      <c r="H130" s="13"/>
      <c r="I130" s="13"/>
      <c r="J130" s="13"/>
      <c r="K130" s="13"/>
      <c r="L130" s="13"/>
      <c r="M130" s="13"/>
      <c r="N130" s="13"/>
      <c r="O130" s="13"/>
      <c r="R130" s="13"/>
    </row>
    <row r="131" spans="2:18" s="11" customFormat="1" ht="13.5" customHeight="1" x14ac:dyDescent="0.25">
      <c r="B131" s="16"/>
      <c r="C131" s="17"/>
      <c r="D131" s="16"/>
      <c r="E131" s="16"/>
      <c r="F131" s="14"/>
      <c r="G131" s="19"/>
      <c r="H131" s="13"/>
      <c r="I131" s="13"/>
      <c r="J131" s="13"/>
      <c r="K131" s="13"/>
      <c r="L131" s="13"/>
      <c r="M131" s="13"/>
      <c r="N131" s="13"/>
      <c r="O131" s="13"/>
      <c r="R131" s="13"/>
    </row>
    <row r="132" spans="2:18" s="11" customFormat="1" ht="13.5" customHeight="1" x14ac:dyDescent="0.25">
      <c r="B132" s="16"/>
      <c r="C132" s="17"/>
      <c r="D132" s="16"/>
      <c r="E132" s="16"/>
      <c r="F132" s="14"/>
      <c r="G132" s="19"/>
      <c r="H132" s="13"/>
      <c r="I132" s="13"/>
      <c r="J132" s="13"/>
      <c r="K132" s="13"/>
      <c r="L132" s="13"/>
      <c r="M132" s="13"/>
      <c r="N132" s="13"/>
      <c r="O132" s="13"/>
      <c r="R132" s="13"/>
    </row>
    <row r="133" spans="2:18" s="11" customFormat="1" ht="13.5" customHeight="1" x14ac:dyDescent="0.25">
      <c r="B133" s="16"/>
      <c r="C133" s="17"/>
      <c r="D133" s="16"/>
      <c r="E133" s="16"/>
      <c r="F133" s="14"/>
      <c r="G133" s="19"/>
      <c r="H133" s="13"/>
      <c r="I133" s="13"/>
      <c r="J133" s="13"/>
      <c r="K133" s="13"/>
      <c r="L133" s="13"/>
      <c r="M133" s="13"/>
      <c r="N133" s="13"/>
      <c r="O133" s="13"/>
      <c r="R133" s="13"/>
    </row>
    <row r="134" spans="2:18" s="11" customFormat="1" ht="13.5" customHeight="1" x14ac:dyDescent="0.25">
      <c r="B134" s="16"/>
      <c r="C134" s="17"/>
      <c r="D134" s="16"/>
      <c r="E134" s="16"/>
      <c r="F134" s="14"/>
      <c r="G134" s="19"/>
      <c r="H134" s="13"/>
      <c r="I134" s="13"/>
      <c r="J134" s="13"/>
      <c r="K134" s="13"/>
      <c r="L134" s="13"/>
      <c r="M134" s="13"/>
      <c r="N134" s="13"/>
      <c r="O134" s="13"/>
      <c r="R134" s="13"/>
    </row>
    <row r="135" spans="2:18" s="11" customFormat="1" ht="13.5" customHeight="1" x14ac:dyDescent="0.25">
      <c r="B135" s="16"/>
      <c r="C135" s="17"/>
      <c r="D135" s="16"/>
      <c r="E135" s="16"/>
      <c r="F135" s="14"/>
      <c r="G135" s="19"/>
      <c r="H135" s="13"/>
      <c r="I135" s="13"/>
      <c r="J135" s="13"/>
      <c r="K135" s="13"/>
      <c r="L135" s="13"/>
      <c r="M135" s="13"/>
      <c r="N135" s="13"/>
      <c r="O135" s="13"/>
      <c r="R135" s="13"/>
    </row>
    <row r="136" spans="2:18" s="11" customFormat="1" ht="13.5" customHeight="1" x14ac:dyDescent="0.25">
      <c r="B136" s="16"/>
      <c r="C136" s="17"/>
      <c r="D136" s="16"/>
      <c r="E136" s="16"/>
      <c r="F136" s="14"/>
      <c r="G136" s="19"/>
      <c r="H136" s="13"/>
      <c r="I136" s="13"/>
      <c r="J136" s="13"/>
      <c r="K136" s="13"/>
      <c r="L136" s="13"/>
      <c r="M136" s="13"/>
      <c r="N136" s="13"/>
      <c r="O136" s="13"/>
      <c r="R136" s="13"/>
    </row>
    <row r="137" spans="2:18" s="11" customFormat="1" ht="13.5" customHeight="1" x14ac:dyDescent="0.25">
      <c r="B137" s="16"/>
      <c r="C137" s="17"/>
      <c r="D137" s="16"/>
      <c r="E137" s="16"/>
      <c r="F137" s="14"/>
      <c r="G137" s="19"/>
      <c r="H137" s="13"/>
      <c r="I137" s="13"/>
      <c r="J137" s="13"/>
      <c r="K137" s="13"/>
      <c r="L137" s="13"/>
      <c r="M137" s="13"/>
      <c r="N137" s="13"/>
      <c r="O137" s="13"/>
      <c r="R137" s="13"/>
    </row>
    <row r="138" spans="2:18" s="11" customFormat="1" ht="13.5" customHeight="1" x14ac:dyDescent="0.25">
      <c r="B138" s="16"/>
      <c r="C138" s="17"/>
      <c r="D138" s="16"/>
      <c r="E138" s="16"/>
      <c r="F138" s="14"/>
      <c r="G138" s="19"/>
      <c r="H138" s="13"/>
      <c r="I138" s="13"/>
      <c r="J138" s="13"/>
      <c r="K138" s="13"/>
      <c r="L138" s="13"/>
      <c r="M138" s="13"/>
      <c r="N138" s="13"/>
      <c r="O138" s="13"/>
      <c r="R138" s="13"/>
    </row>
    <row r="139" spans="2:18" s="11" customFormat="1" ht="13.5" customHeight="1" x14ac:dyDescent="0.25">
      <c r="B139" s="16"/>
      <c r="C139" s="17"/>
      <c r="D139" s="16"/>
      <c r="E139" s="16"/>
      <c r="F139" s="14"/>
      <c r="G139" s="19"/>
      <c r="H139" s="13"/>
      <c r="I139" s="13"/>
      <c r="J139" s="13"/>
      <c r="K139" s="13"/>
      <c r="L139" s="13"/>
      <c r="M139" s="13"/>
      <c r="N139" s="13"/>
      <c r="O139" s="13"/>
      <c r="R139" s="13"/>
    </row>
    <row r="140" spans="2:18" s="11" customFormat="1" ht="13.5" customHeight="1" x14ac:dyDescent="0.25">
      <c r="B140" s="16"/>
      <c r="C140" s="43"/>
      <c r="D140" s="16"/>
      <c r="E140" s="16"/>
      <c r="F140" s="16"/>
      <c r="G140" s="19"/>
      <c r="H140" s="13"/>
      <c r="I140" s="13"/>
      <c r="J140" s="13"/>
      <c r="K140" s="13"/>
      <c r="L140" s="13"/>
      <c r="M140" s="13"/>
      <c r="N140" s="13"/>
      <c r="O140" s="13"/>
      <c r="R140" s="13"/>
    </row>
    <row r="141" spans="2:18" s="11" customFormat="1" ht="13.5" customHeight="1" x14ac:dyDescent="0.25">
      <c r="B141" s="16"/>
      <c r="C141" s="43"/>
      <c r="D141" s="16"/>
      <c r="E141" s="16"/>
      <c r="F141" s="44"/>
      <c r="G141" s="19"/>
      <c r="H141" s="13"/>
      <c r="I141" s="13"/>
      <c r="J141" s="13"/>
      <c r="K141" s="13"/>
      <c r="L141" s="13"/>
      <c r="M141" s="13"/>
      <c r="N141" s="13"/>
      <c r="O141" s="13"/>
      <c r="R141" s="13"/>
    </row>
    <row r="142" spans="2:18" s="11" customFormat="1" ht="13.5" customHeight="1" x14ac:dyDescent="0.25">
      <c r="B142" s="16"/>
      <c r="C142" s="17"/>
      <c r="D142" s="16"/>
      <c r="E142" s="16"/>
      <c r="F142" s="14"/>
      <c r="G142" s="19"/>
      <c r="H142" s="13"/>
      <c r="I142" s="13"/>
      <c r="J142" s="13"/>
      <c r="K142" s="13"/>
      <c r="L142" s="13"/>
      <c r="M142" s="13"/>
      <c r="N142" s="13"/>
      <c r="O142" s="13"/>
      <c r="R142" s="13"/>
    </row>
    <row r="143" spans="2:18" x14ac:dyDescent="0.25">
      <c r="H143" s="45"/>
      <c r="J143" s="7"/>
      <c r="K143" s="10"/>
      <c r="L143" s="10"/>
      <c r="M143" s="10"/>
      <c r="N143" s="10"/>
      <c r="O143" s="10"/>
      <c r="R143" s="10"/>
    </row>
    <row r="146" spans="2:19" x14ac:dyDescent="0.25">
      <c r="B146" s="46"/>
    </row>
    <row r="148" spans="2:19" ht="30.75" customHeight="1" x14ac:dyDescent="0.25">
      <c r="B148" s="47"/>
      <c r="C148" s="47"/>
      <c r="D148" s="47"/>
      <c r="E148" s="47"/>
      <c r="G148" s="119"/>
      <c r="H148" s="119"/>
      <c r="J148" s="119"/>
      <c r="K148" s="119"/>
      <c r="L148" s="48"/>
      <c r="M148" s="116"/>
      <c r="N148" s="116"/>
      <c r="O148" s="9"/>
      <c r="P148" s="116"/>
      <c r="Q148" s="116"/>
      <c r="R148" s="9"/>
    </row>
    <row r="149" spans="2:19" ht="15" customHeight="1" x14ac:dyDescent="0.25">
      <c r="B149" s="16"/>
      <c r="C149" s="49"/>
      <c r="D149" s="50"/>
      <c r="E149" s="50"/>
      <c r="F149" s="51"/>
      <c r="G149" s="52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</row>
    <row r="150" spans="2:19" ht="15" customHeight="1" x14ac:dyDescent="0.25">
      <c r="B150" s="16"/>
      <c r="C150" s="49"/>
      <c r="D150" s="50"/>
      <c r="E150" s="50"/>
      <c r="F150" s="51"/>
      <c r="G150" s="52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</row>
    <row r="151" spans="2:19" ht="15" customHeight="1" x14ac:dyDescent="0.25">
      <c r="B151" s="16"/>
      <c r="C151" s="49"/>
      <c r="D151" s="50"/>
      <c r="E151" s="50"/>
      <c r="F151" s="51"/>
      <c r="G151" s="52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</row>
    <row r="152" spans="2:19" ht="15" customHeight="1" x14ac:dyDescent="0.25">
      <c r="B152" s="16"/>
      <c r="C152" s="49"/>
      <c r="D152" s="50"/>
      <c r="E152" s="50"/>
      <c r="F152" s="51"/>
      <c r="G152" s="52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</row>
    <row r="153" spans="2:19" ht="15" customHeight="1" x14ac:dyDescent="0.25">
      <c r="B153" s="16"/>
      <c r="C153" s="49"/>
      <c r="D153" s="50"/>
      <c r="E153" s="50"/>
      <c r="F153" s="51"/>
      <c r="G153" s="52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</row>
    <row r="154" spans="2:19" ht="15" customHeight="1" x14ac:dyDescent="0.25">
      <c r="B154" s="16"/>
      <c r="C154" s="49"/>
      <c r="D154" s="50"/>
      <c r="E154" s="50"/>
      <c r="F154" s="51"/>
      <c r="G154" s="52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</row>
    <row r="155" spans="2:19" ht="15" customHeight="1" x14ac:dyDescent="0.25">
      <c r="B155" s="16"/>
      <c r="C155" s="49"/>
      <c r="D155" s="53"/>
      <c r="E155" s="53"/>
      <c r="F155" s="51"/>
      <c r="G155" s="52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</row>
    <row r="156" spans="2:19" ht="15" customHeight="1" x14ac:dyDescent="0.25">
      <c r="B156" s="16"/>
      <c r="C156" s="49"/>
      <c r="D156" s="53"/>
      <c r="E156" s="53"/>
      <c r="F156" s="51"/>
      <c r="G156" s="52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</row>
    <row r="157" spans="2:19" ht="15" customHeight="1" x14ac:dyDescent="0.25">
      <c r="B157" s="16"/>
      <c r="C157" s="49"/>
      <c r="D157" s="53"/>
      <c r="E157" s="53"/>
      <c r="F157" s="51"/>
      <c r="G157" s="52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</row>
    <row r="158" spans="2:19" ht="15" customHeight="1" x14ac:dyDescent="0.25">
      <c r="B158" s="16"/>
      <c r="C158" s="49"/>
      <c r="D158" s="53"/>
      <c r="E158" s="53"/>
      <c r="F158" s="51"/>
      <c r="G158" s="52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</row>
    <row r="159" spans="2:19" ht="15" customHeight="1" x14ac:dyDescent="0.25">
      <c r="B159" s="16"/>
      <c r="C159" s="49"/>
      <c r="D159" s="53"/>
      <c r="E159" s="53"/>
      <c r="F159" s="51"/>
      <c r="G159" s="52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</row>
    <row r="160" spans="2:19" ht="15" customHeight="1" x14ac:dyDescent="0.25">
      <c r="B160" s="16"/>
      <c r="C160" s="49"/>
      <c r="D160" s="53"/>
      <c r="E160" s="53"/>
      <c r="F160" s="51"/>
      <c r="G160" s="52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</row>
    <row r="161" spans="2:19" ht="15" customHeight="1" x14ac:dyDescent="0.25">
      <c r="B161" s="16"/>
      <c r="C161" s="49"/>
      <c r="D161" s="53"/>
      <c r="E161" s="53"/>
      <c r="F161" s="51"/>
      <c r="G161" s="52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</row>
    <row r="162" spans="2:19" ht="15" customHeight="1" x14ac:dyDescent="0.25">
      <c r="B162" s="16"/>
      <c r="C162" s="49"/>
      <c r="D162" s="53"/>
      <c r="E162" s="53"/>
      <c r="F162" s="51"/>
      <c r="G162" s="52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</row>
    <row r="163" spans="2:19" ht="15" customHeight="1" x14ac:dyDescent="0.25">
      <c r="B163" s="16"/>
      <c r="C163" s="49"/>
      <c r="D163" s="53"/>
      <c r="E163" s="53"/>
      <c r="F163" s="51"/>
      <c r="G163" s="52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</row>
    <row r="164" spans="2:19" ht="15" customHeight="1" x14ac:dyDescent="0.25">
      <c r="B164" s="16"/>
      <c r="C164" s="49"/>
      <c r="D164" s="53"/>
      <c r="E164" s="53"/>
      <c r="F164" s="51"/>
      <c r="G164" s="52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</row>
    <row r="165" spans="2:19" ht="15" customHeight="1" x14ac:dyDescent="0.25">
      <c r="B165" s="16"/>
      <c r="C165" s="49"/>
      <c r="D165" s="53"/>
      <c r="E165" s="53"/>
      <c r="F165" s="51"/>
      <c r="G165" s="52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</row>
    <row r="166" spans="2:19" ht="15" customHeight="1" x14ac:dyDescent="0.25">
      <c r="B166" s="16"/>
      <c r="C166" s="49"/>
      <c r="D166" s="53"/>
      <c r="E166" s="53"/>
      <c r="F166" s="51"/>
      <c r="G166" s="52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</row>
    <row r="167" spans="2:19" ht="15" customHeight="1" x14ac:dyDescent="0.25">
      <c r="B167" s="16"/>
      <c r="C167" s="49"/>
      <c r="D167" s="53"/>
      <c r="E167" s="53"/>
      <c r="F167" s="51"/>
      <c r="G167" s="52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</row>
    <row r="168" spans="2:19" ht="15" customHeight="1" x14ac:dyDescent="0.25">
      <c r="B168" s="16"/>
      <c r="C168" s="54"/>
      <c r="D168" s="53"/>
      <c r="E168" s="53"/>
      <c r="F168" s="51"/>
      <c r="G168" s="52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</row>
    <row r="169" spans="2:19" ht="15" customHeight="1" x14ac:dyDescent="0.25">
      <c r="B169" s="16"/>
      <c r="C169" s="55"/>
      <c r="D169" s="53"/>
      <c r="E169" s="53"/>
      <c r="F169" s="51"/>
      <c r="G169" s="52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</row>
    <row r="170" spans="2:19" ht="15" customHeight="1" x14ac:dyDescent="0.25">
      <c r="B170" s="16"/>
      <c r="C170" s="55"/>
      <c r="D170" s="53"/>
      <c r="E170" s="53"/>
      <c r="F170" s="51"/>
      <c r="G170" s="52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</row>
    <row r="171" spans="2:19" ht="15" customHeight="1" x14ac:dyDescent="0.25">
      <c r="B171" s="16"/>
      <c r="C171" s="55"/>
      <c r="D171" s="53"/>
      <c r="E171" s="53"/>
      <c r="F171" s="51"/>
      <c r="G171" s="52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</row>
    <row r="172" spans="2:19" ht="15" customHeight="1" x14ac:dyDescent="0.25">
      <c r="B172" s="16"/>
      <c r="C172" s="55"/>
      <c r="D172" s="53"/>
      <c r="E172" s="53"/>
      <c r="F172" s="51"/>
      <c r="G172" s="52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</row>
    <row r="173" spans="2:19" ht="15" customHeight="1" x14ac:dyDescent="0.25">
      <c r="B173" s="16"/>
      <c r="C173" s="55"/>
      <c r="D173" s="56"/>
      <c r="E173" s="56"/>
      <c r="F173" s="51"/>
      <c r="G173" s="52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</row>
    <row r="174" spans="2:19" ht="15" customHeight="1" x14ac:dyDescent="0.25">
      <c r="B174" s="16"/>
      <c r="C174" s="55"/>
      <c r="D174" s="53"/>
      <c r="E174" s="53"/>
      <c r="F174" s="51"/>
      <c r="G174" s="52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</row>
    <row r="175" spans="2:19" ht="15" customHeight="1" x14ac:dyDescent="0.25">
      <c r="B175" s="16"/>
      <c r="C175" s="55"/>
      <c r="D175" s="56"/>
      <c r="E175" s="56"/>
      <c r="F175" s="51"/>
      <c r="G175" s="52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</row>
    <row r="176" spans="2:19" ht="15" customHeight="1" x14ac:dyDescent="0.25">
      <c r="B176" s="16"/>
      <c r="C176" s="55"/>
      <c r="D176" s="56"/>
      <c r="E176" s="56"/>
      <c r="F176" s="51"/>
      <c r="G176" s="52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</row>
    <row r="177" spans="2:19" ht="15" customHeight="1" x14ac:dyDescent="0.25">
      <c r="B177" s="16"/>
      <c r="C177" s="55"/>
      <c r="D177" s="56"/>
      <c r="E177" s="56"/>
      <c r="F177" s="51"/>
      <c r="G177" s="52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</row>
    <row r="178" spans="2:19" ht="15" customHeight="1" x14ac:dyDescent="0.25">
      <c r="B178" s="16"/>
      <c r="C178" s="55"/>
      <c r="D178" s="56"/>
      <c r="E178" s="56"/>
      <c r="F178" s="51"/>
      <c r="G178" s="52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</row>
    <row r="179" spans="2:19" ht="15" customHeight="1" x14ac:dyDescent="0.25">
      <c r="B179" s="16"/>
      <c r="C179" s="55"/>
      <c r="D179" s="56"/>
      <c r="E179" s="56"/>
      <c r="F179" s="51"/>
      <c r="G179" s="52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</row>
    <row r="180" spans="2:19" ht="15" customHeight="1" x14ac:dyDescent="0.25">
      <c r="B180" s="16"/>
      <c r="C180" s="55"/>
      <c r="D180" s="53"/>
      <c r="E180" s="53"/>
      <c r="F180" s="51"/>
      <c r="G180" s="52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</row>
    <row r="181" spans="2:19" ht="15" customHeight="1" x14ac:dyDescent="0.25">
      <c r="B181" s="16"/>
      <c r="C181" s="55"/>
      <c r="D181" s="53"/>
      <c r="E181" s="53"/>
      <c r="F181" s="51"/>
      <c r="G181" s="52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</row>
    <row r="182" spans="2:19" ht="15" customHeight="1" x14ac:dyDescent="0.25">
      <c r="B182" s="16"/>
      <c r="C182" s="55"/>
      <c r="D182" s="53"/>
      <c r="E182" s="53"/>
      <c r="F182" s="51"/>
      <c r="G182" s="52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</row>
    <row r="183" spans="2:19" ht="14.25" customHeight="1" x14ac:dyDescent="0.25">
      <c r="B183" s="16"/>
      <c r="C183" s="55"/>
      <c r="D183" s="53"/>
      <c r="E183" s="53"/>
      <c r="F183" s="51"/>
      <c r="G183" s="52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</row>
    <row r="184" spans="2:19" ht="15" customHeight="1" x14ac:dyDescent="0.25">
      <c r="B184" s="16"/>
      <c r="C184" s="55"/>
      <c r="D184" s="53"/>
      <c r="E184" s="53"/>
      <c r="F184" s="51"/>
      <c r="G184" s="52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</row>
    <row r="185" spans="2:19" ht="15" customHeight="1" x14ac:dyDescent="0.25">
      <c r="B185" s="16"/>
      <c r="C185" s="55"/>
      <c r="D185" s="53"/>
      <c r="E185" s="53"/>
      <c r="F185" s="51"/>
      <c r="G185" s="52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</row>
    <row r="186" spans="2:19" ht="15" customHeight="1" x14ac:dyDescent="0.25">
      <c r="B186" s="16"/>
      <c r="C186" s="55"/>
      <c r="D186" s="53"/>
      <c r="E186" s="53"/>
      <c r="F186" s="51"/>
      <c r="G186" s="52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</row>
    <row r="187" spans="2:19" ht="15" customHeight="1" x14ac:dyDescent="0.25">
      <c r="B187" s="16"/>
      <c r="C187" s="57"/>
      <c r="D187" s="53"/>
      <c r="E187" s="53"/>
      <c r="F187" s="51"/>
      <c r="G187" s="52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</row>
    <row r="188" spans="2:19" ht="15" customHeight="1" x14ac:dyDescent="0.25">
      <c r="B188" s="16"/>
      <c r="C188" s="57"/>
      <c r="D188" s="53"/>
      <c r="E188" s="53"/>
      <c r="F188" s="51"/>
      <c r="G188" s="52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</row>
    <row r="189" spans="2:19" ht="15" customHeight="1" x14ac:dyDescent="0.25">
      <c r="B189" s="16"/>
      <c r="C189" s="55"/>
      <c r="D189" s="53"/>
      <c r="E189" s="53"/>
      <c r="F189" s="51"/>
      <c r="G189" s="52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</row>
    <row r="190" spans="2:19" ht="14.25" customHeight="1" x14ac:dyDescent="0.25">
      <c r="B190" s="16"/>
      <c r="C190" s="58"/>
      <c r="D190" s="50"/>
      <c r="E190" s="50"/>
      <c r="F190" s="51"/>
      <c r="G190" s="52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</row>
    <row r="191" spans="2:19" ht="14.25" customHeight="1" x14ac:dyDescent="0.25">
      <c r="B191" s="16"/>
      <c r="C191" s="58"/>
      <c r="D191" s="50"/>
      <c r="E191" s="50"/>
      <c r="F191" s="51"/>
      <c r="G191" s="52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</row>
    <row r="192" spans="2:19" ht="14.25" customHeight="1" x14ac:dyDescent="0.25">
      <c r="B192" s="16"/>
      <c r="C192" s="58"/>
      <c r="D192" s="50"/>
      <c r="E192" s="50"/>
      <c r="F192" s="51"/>
      <c r="G192" s="52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</row>
    <row r="193" spans="2:19" ht="14.25" customHeight="1" x14ac:dyDescent="0.25">
      <c r="B193" s="16"/>
      <c r="C193" s="58"/>
      <c r="D193" s="50"/>
      <c r="E193" s="50"/>
      <c r="F193" s="51"/>
      <c r="G193" s="52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</row>
    <row r="194" spans="2:19" ht="14.25" customHeight="1" x14ac:dyDescent="0.25">
      <c r="B194" s="16"/>
      <c r="C194" s="58"/>
      <c r="D194" s="50"/>
      <c r="E194" s="50"/>
      <c r="F194" s="51"/>
      <c r="G194" s="52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</row>
    <row r="195" spans="2:19" ht="14.25" customHeight="1" x14ac:dyDescent="0.25">
      <c r="B195" s="16"/>
      <c r="C195" s="58"/>
      <c r="D195" s="50"/>
      <c r="E195" s="50"/>
      <c r="F195" s="51"/>
      <c r="G195" s="52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</row>
    <row r="196" spans="2:19" ht="14.25" customHeight="1" x14ac:dyDescent="0.25">
      <c r="B196" s="16"/>
      <c r="C196" s="58"/>
      <c r="D196" s="50"/>
      <c r="E196" s="50"/>
      <c r="F196" s="51"/>
      <c r="G196" s="52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</row>
    <row r="197" spans="2:19" ht="14.25" customHeight="1" x14ac:dyDescent="0.25">
      <c r="B197" s="16"/>
      <c r="C197" s="58"/>
      <c r="D197" s="50"/>
      <c r="E197" s="50"/>
      <c r="F197" s="51"/>
      <c r="G197" s="52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</row>
    <row r="198" spans="2:19" ht="14.25" customHeight="1" x14ac:dyDescent="0.25">
      <c r="B198" s="16"/>
      <c r="C198" s="58"/>
      <c r="D198" s="50"/>
      <c r="E198" s="50"/>
      <c r="F198" s="51"/>
      <c r="G198" s="52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</row>
    <row r="199" spans="2:19" ht="14.25" customHeight="1" x14ac:dyDescent="0.25">
      <c r="B199" s="16"/>
      <c r="C199" s="58"/>
      <c r="D199" s="50"/>
      <c r="E199" s="50"/>
      <c r="F199" s="51"/>
      <c r="G199" s="52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</row>
    <row r="200" spans="2:19" ht="14.25" customHeight="1" x14ac:dyDescent="0.25">
      <c r="B200" s="16"/>
      <c r="C200" s="58"/>
      <c r="D200" s="50"/>
      <c r="E200" s="50"/>
      <c r="F200" s="51"/>
      <c r="G200" s="52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</row>
    <row r="201" spans="2:19" ht="14.25" customHeight="1" x14ac:dyDescent="0.25">
      <c r="B201" s="16"/>
      <c r="C201" s="58"/>
      <c r="D201" s="50"/>
      <c r="E201" s="50"/>
      <c r="F201" s="51"/>
      <c r="G201" s="52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</row>
    <row r="202" spans="2:19" ht="14.25" customHeight="1" x14ac:dyDescent="0.25">
      <c r="B202" s="16"/>
      <c r="C202" s="58"/>
      <c r="D202" s="50"/>
      <c r="E202" s="50"/>
      <c r="F202" s="51"/>
      <c r="G202" s="52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</row>
    <row r="203" spans="2:19" ht="14.25" customHeight="1" x14ac:dyDescent="0.25">
      <c r="B203" s="16"/>
      <c r="C203" s="58"/>
      <c r="D203" s="50"/>
      <c r="E203" s="50"/>
      <c r="F203" s="51"/>
      <c r="G203" s="52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</row>
    <row r="204" spans="2:19" ht="14.25" customHeight="1" x14ac:dyDescent="0.25">
      <c r="B204" s="16"/>
      <c r="C204" s="58"/>
      <c r="D204" s="50"/>
      <c r="E204" s="50"/>
      <c r="F204" s="51"/>
      <c r="G204" s="52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</row>
    <row r="205" spans="2:19" ht="14.25" customHeight="1" x14ac:dyDescent="0.25">
      <c r="B205" s="16"/>
      <c r="C205" s="58"/>
      <c r="D205" s="50"/>
      <c r="E205" s="50"/>
      <c r="F205" s="51"/>
      <c r="G205" s="52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</row>
    <row r="206" spans="2:19" ht="14.25" customHeight="1" x14ac:dyDescent="0.25">
      <c r="B206" s="16"/>
      <c r="C206" s="58"/>
      <c r="D206" s="50"/>
      <c r="E206" s="50"/>
      <c r="F206" s="51"/>
      <c r="G206" s="52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</row>
    <row r="207" spans="2:19" ht="14.25" customHeight="1" x14ac:dyDescent="0.25">
      <c r="B207" s="16"/>
      <c r="C207" s="58"/>
      <c r="D207" s="50"/>
      <c r="E207" s="50"/>
      <c r="F207" s="51"/>
      <c r="G207" s="52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</row>
    <row r="208" spans="2:19" ht="14.25" customHeight="1" x14ac:dyDescent="0.25">
      <c r="B208" s="16"/>
      <c r="C208" s="58"/>
      <c r="D208" s="50"/>
      <c r="E208" s="50"/>
      <c r="F208" s="51"/>
      <c r="G208" s="52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</row>
    <row r="209" spans="2:19" ht="14.25" customHeight="1" x14ac:dyDescent="0.25">
      <c r="B209" s="16"/>
      <c r="C209" s="55"/>
      <c r="D209" s="53"/>
      <c r="E209" s="53"/>
      <c r="F209" s="59"/>
      <c r="G209" s="52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</row>
    <row r="210" spans="2:19" ht="14.25" customHeight="1" x14ac:dyDescent="0.25">
      <c r="B210" s="16"/>
      <c r="C210" s="55"/>
      <c r="D210" s="53"/>
      <c r="E210" s="53"/>
      <c r="F210" s="59"/>
      <c r="G210" s="52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</row>
    <row r="211" spans="2:19" ht="14.25" customHeight="1" x14ac:dyDescent="0.25">
      <c r="B211" s="16"/>
      <c r="C211" s="55"/>
      <c r="D211" s="53"/>
      <c r="E211" s="53"/>
      <c r="F211" s="59"/>
      <c r="G211" s="52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</row>
    <row r="212" spans="2:19" ht="14.25" customHeight="1" x14ac:dyDescent="0.25">
      <c r="B212" s="16"/>
      <c r="C212" s="55"/>
      <c r="D212" s="53"/>
      <c r="E212" s="53"/>
      <c r="F212" s="59"/>
      <c r="G212" s="52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</row>
    <row r="213" spans="2:19" ht="14.25" customHeight="1" x14ac:dyDescent="0.25">
      <c r="B213" s="16"/>
      <c r="C213" s="55"/>
      <c r="D213" s="53"/>
      <c r="E213" s="53"/>
      <c r="F213" s="59"/>
      <c r="G213" s="52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</row>
    <row r="214" spans="2:19" ht="14.25" customHeight="1" x14ac:dyDescent="0.25">
      <c r="B214" s="16"/>
      <c r="C214" s="55"/>
      <c r="D214" s="53"/>
      <c r="E214" s="53"/>
      <c r="F214" s="59"/>
      <c r="G214" s="52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</row>
    <row r="215" spans="2:19" ht="14.25" customHeight="1" x14ac:dyDescent="0.25">
      <c r="B215" s="16"/>
      <c r="C215" s="55"/>
      <c r="D215" s="53"/>
      <c r="E215" s="53"/>
      <c r="F215" s="59"/>
      <c r="G215" s="52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</row>
    <row r="216" spans="2:19" ht="14.25" customHeight="1" x14ac:dyDescent="0.25">
      <c r="B216" s="16"/>
      <c r="C216" s="55"/>
      <c r="D216" s="53"/>
      <c r="E216" s="53"/>
      <c r="F216" s="59"/>
      <c r="G216" s="52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</row>
    <row r="217" spans="2:19" ht="14.25" customHeight="1" x14ac:dyDescent="0.25">
      <c r="B217" s="16"/>
      <c r="C217" s="55"/>
      <c r="D217" s="53"/>
      <c r="E217" s="53"/>
      <c r="F217" s="59"/>
      <c r="G217" s="52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</row>
    <row r="218" spans="2:19" ht="14.25" customHeight="1" x14ac:dyDescent="0.25">
      <c r="B218" s="16"/>
      <c r="C218" s="55"/>
      <c r="D218" s="53"/>
      <c r="E218" s="53"/>
      <c r="F218" s="59"/>
      <c r="G218" s="52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</row>
    <row r="219" spans="2:19" ht="14.25" customHeight="1" x14ac:dyDescent="0.25">
      <c r="B219" s="16"/>
      <c r="C219" s="55"/>
      <c r="D219" s="53"/>
      <c r="E219" s="53"/>
      <c r="F219" s="59"/>
      <c r="G219" s="52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</row>
    <row r="220" spans="2:19" ht="14.25" customHeight="1" x14ac:dyDescent="0.25">
      <c r="B220" s="16"/>
      <c r="C220" s="55"/>
      <c r="D220" s="53"/>
      <c r="E220" s="53"/>
      <c r="F220" s="51"/>
      <c r="G220" s="52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</row>
    <row r="221" spans="2:19" ht="14.25" customHeight="1" x14ac:dyDescent="0.25">
      <c r="B221" s="16"/>
      <c r="C221" s="55"/>
      <c r="D221" s="53"/>
      <c r="E221" s="53"/>
      <c r="F221" s="51"/>
      <c r="G221" s="52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</row>
    <row r="222" spans="2:19" ht="14.25" customHeight="1" x14ac:dyDescent="0.25">
      <c r="B222" s="16"/>
      <c r="C222" s="55"/>
      <c r="D222" s="53"/>
      <c r="E222" s="53"/>
      <c r="F222" s="51"/>
      <c r="G222" s="52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</row>
    <row r="223" spans="2:19" ht="14.25" customHeight="1" x14ac:dyDescent="0.25">
      <c r="B223" s="16"/>
      <c r="C223" s="55"/>
      <c r="D223" s="53"/>
      <c r="E223" s="53"/>
      <c r="F223" s="51"/>
      <c r="G223" s="52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</row>
    <row r="224" spans="2:19" ht="14.25" customHeight="1" x14ac:dyDescent="0.25">
      <c r="B224" s="16"/>
      <c r="C224" s="55"/>
      <c r="D224" s="53"/>
      <c r="E224" s="53"/>
      <c r="F224" s="51"/>
      <c r="G224" s="52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</row>
    <row r="225" spans="2:19" ht="14.25" customHeight="1" x14ac:dyDescent="0.25">
      <c r="B225" s="16"/>
      <c r="C225" s="55"/>
      <c r="D225" s="53"/>
      <c r="E225" s="53"/>
      <c r="F225" s="51"/>
      <c r="G225" s="52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</row>
    <row r="226" spans="2:19" ht="14.25" customHeight="1" x14ac:dyDescent="0.25">
      <c r="B226" s="16"/>
      <c r="C226" s="55"/>
      <c r="D226" s="53"/>
      <c r="E226" s="53"/>
      <c r="F226" s="51"/>
      <c r="G226" s="52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</row>
    <row r="227" spans="2:19" ht="14.25" customHeight="1" x14ac:dyDescent="0.25">
      <c r="B227" s="16"/>
      <c r="C227" s="55"/>
      <c r="D227" s="53"/>
      <c r="E227" s="53"/>
      <c r="F227" s="51"/>
      <c r="G227" s="52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</row>
    <row r="228" spans="2:19" ht="14.25" customHeight="1" x14ac:dyDescent="0.25">
      <c r="B228" s="16"/>
      <c r="C228" s="54"/>
      <c r="D228" s="53"/>
      <c r="E228" s="53"/>
      <c r="F228" s="51"/>
      <c r="G228" s="52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</row>
    <row r="229" spans="2:19" ht="14.25" customHeight="1" x14ac:dyDescent="0.25">
      <c r="B229" s="16"/>
      <c r="C229" s="54"/>
      <c r="D229" s="53"/>
      <c r="E229" s="53"/>
      <c r="F229" s="51"/>
      <c r="G229" s="52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</row>
    <row r="230" spans="2:19" ht="14.25" customHeight="1" x14ac:dyDescent="0.25">
      <c r="B230" s="16"/>
      <c r="C230" s="54"/>
      <c r="D230" s="53"/>
      <c r="E230" s="53"/>
      <c r="F230" s="51"/>
      <c r="G230" s="52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</row>
    <row r="231" spans="2:19" ht="14.25" customHeight="1" x14ac:dyDescent="0.25">
      <c r="B231" s="16"/>
      <c r="C231" s="60"/>
      <c r="D231" s="53"/>
      <c r="E231" s="53"/>
      <c r="F231" s="51"/>
      <c r="G231" s="52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</row>
    <row r="232" spans="2:19" ht="14.25" customHeight="1" x14ac:dyDescent="0.25">
      <c r="B232" s="16"/>
      <c r="C232" s="54"/>
      <c r="D232" s="53"/>
      <c r="E232" s="53"/>
      <c r="F232" s="51"/>
      <c r="G232" s="52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</row>
    <row r="233" spans="2:19" ht="14.25" customHeight="1" x14ac:dyDescent="0.25">
      <c r="B233" s="16"/>
      <c r="C233" s="54"/>
      <c r="D233" s="53"/>
      <c r="E233" s="53"/>
      <c r="F233" s="51"/>
      <c r="G233" s="52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</row>
    <row r="234" spans="2:19" ht="14.25" customHeight="1" x14ac:dyDescent="0.25">
      <c r="B234" s="16"/>
      <c r="C234" s="60"/>
      <c r="D234" s="53"/>
      <c r="E234" s="53"/>
      <c r="F234" s="51"/>
      <c r="G234" s="52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</row>
    <row r="235" spans="2:19" ht="14.25" customHeight="1" x14ac:dyDescent="0.25">
      <c r="B235" s="16"/>
      <c r="C235" s="60"/>
      <c r="D235" s="53"/>
      <c r="E235" s="53"/>
      <c r="F235" s="51"/>
      <c r="G235" s="52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</row>
    <row r="236" spans="2:19" ht="14.25" customHeight="1" x14ac:dyDescent="0.25">
      <c r="B236" s="16"/>
      <c r="C236" s="54"/>
      <c r="D236" s="61"/>
      <c r="E236" s="61"/>
      <c r="F236" s="51"/>
      <c r="G236" s="52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</row>
    <row r="237" spans="2:19" ht="14.25" customHeight="1" x14ac:dyDescent="0.25">
      <c r="B237" s="16"/>
      <c r="C237" s="54"/>
      <c r="D237" s="53"/>
      <c r="E237" s="53"/>
      <c r="F237" s="51"/>
      <c r="G237" s="52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</row>
    <row r="238" spans="2:19" ht="14.25" customHeight="1" x14ac:dyDescent="0.25">
      <c r="B238" s="16"/>
      <c r="C238" s="54"/>
      <c r="D238" s="53"/>
      <c r="E238" s="53"/>
      <c r="F238" s="51"/>
      <c r="G238" s="52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</row>
    <row r="239" spans="2:19" ht="14.25" customHeight="1" x14ac:dyDescent="0.25">
      <c r="B239" s="16"/>
      <c r="C239" s="54"/>
      <c r="D239" s="53"/>
      <c r="E239" s="53"/>
      <c r="F239" s="62"/>
      <c r="G239" s="52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</row>
    <row r="240" spans="2:19" ht="14.25" customHeight="1" x14ac:dyDescent="0.25">
      <c r="B240" s="16"/>
      <c r="C240" s="54"/>
      <c r="D240" s="53"/>
      <c r="E240" s="53"/>
      <c r="F240" s="51"/>
      <c r="G240" s="52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</row>
    <row r="241" spans="1:19" ht="14.25" customHeight="1" x14ac:dyDescent="0.25">
      <c r="B241" s="16"/>
      <c r="C241" s="54"/>
      <c r="D241" s="53"/>
      <c r="E241" s="53"/>
      <c r="F241" s="51"/>
      <c r="G241" s="52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</row>
    <row r="242" spans="1:19" ht="14.25" customHeight="1" x14ac:dyDescent="0.25">
      <c r="B242" s="16"/>
      <c r="C242" s="54"/>
      <c r="D242" s="53"/>
      <c r="E242" s="53"/>
      <c r="F242" s="51"/>
      <c r="G242" s="52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</row>
    <row r="243" spans="1:19" ht="14.25" customHeight="1" x14ac:dyDescent="0.25">
      <c r="B243" s="16"/>
      <c r="C243" s="54"/>
      <c r="D243" s="53"/>
      <c r="E243" s="53"/>
      <c r="F243" s="51"/>
      <c r="G243" s="52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</row>
    <row r="244" spans="1:19" ht="14.25" customHeight="1" x14ac:dyDescent="0.25">
      <c r="B244" s="16"/>
      <c r="C244" s="54"/>
      <c r="D244" s="53"/>
      <c r="E244" s="53"/>
      <c r="F244" s="51"/>
      <c r="G244" s="52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</row>
    <row r="245" spans="1:19" ht="14.25" customHeight="1" x14ac:dyDescent="0.25">
      <c r="B245" s="16"/>
      <c r="C245" s="54"/>
      <c r="D245" s="53"/>
      <c r="E245" s="53"/>
      <c r="F245" s="51"/>
      <c r="G245" s="52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</row>
    <row r="246" spans="1:19" ht="14.25" customHeight="1" x14ac:dyDescent="0.25">
      <c r="B246" s="16"/>
      <c r="C246" s="54"/>
      <c r="D246" s="53"/>
      <c r="E246" s="53"/>
      <c r="F246" s="51"/>
      <c r="G246" s="52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</row>
    <row r="247" spans="1:19" ht="14.25" customHeight="1" x14ac:dyDescent="0.25">
      <c r="B247" s="16"/>
      <c r="C247" s="54"/>
      <c r="D247" s="53"/>
      <c r="E247" s="53"/>
      <c r="F247" s="51"/>
      <c r="G247" s="8"/>
      <c r="H247" s="8"/>
      <c r="I247" s="7"/>
      <c r="J247" s="8"/>
      <c r="K247" s="8"/>
      <c r="L247" s="8"/>
      <c r="M247" s="8"/>
      <c r="N247" s="8"/>
      <c r="O247" s="10"/>
      <c r="P247" s="8"/>
      <c r="Q247" s="8"/>
      <c r="R247" s="15"/>
      <c r="S247" s="7"/>
    </row>
    <row r="248" spans="1:19" ht="14.25" customHeight="1" x14ac:dyDescent="0.25">
      <c r="B248" s="16"/>
      <c r="C248" s="54"/>
      <c r="D248" s="53"/>
      <c r="E248" s="53"/>
      <c r="F248" s="51"/>
      <c r="G248" s="8"/>
      <c r="H248" s="8"/>
      <c r="J248" s="8"/>
      <c r="K248" s="8"/>
      <c r="L248" s="8"/>
      <c r="M248" s="8"/>
      <c r="N248" s="8"/>
      <c r="O248" s="63"/>
      <c r="P248" s="8"/>
      <c r="Q248" s="8"/>
      <c r="R248" s="9"/>
    </row>
    <row r="249" spans="1:19" ht="14.25" customHeight="1" x14ac:dyDescent="0.25">
      <c r="B249" s="16"/>
      <c r="C249" s="54"/>
      <c r="D249" s="53"/>
      <c r="E249" s="53"/>
      <c r="F249" s="51"/>
      <c r="G249" s="8"/>
      <c r="H249" s="8"/>
      <c r="J249" s="8"/>
      <c r="K249" s="8"/>
      <c r="L249" s="8"/>
      <c r="M249" s="8"/>
      <c r="N249" s="8"/>
      <c r="P249" s="8"/>
      <c r="Q249" s="8"/>
    </row>
    <row r="250" spans="1:19" ht="14.25" customHeight="1" x14ac:dyDescent="0.25">
      <c r="B250" s="16"/>
      <c r="C250" s="54"/>
      <c r="D250" s="53"/>
      <c r="E250" s="53"/>
      <c r="F250" s="51"/>
      <c r="G250" s="8"/>
      <c r="H250" s="8"/>
      <c r="J250" s="8"/>
      <c r="K250" s="8"/>
      <c r="L250" s="8"/>
      <c r="M250" s="8"/>
      <c r="N250" s="8"/>
      <c r="P250" s="8"/>
      <c r="Q250" s="8"/>
    </row>
    <row r="251" spans="1:19" ht="14.25" customHeight="1" x14ac:dyDescent="0.25">
      <c r="B251" s="16"/>
      <c r="C251" s="54"/>
      <c r="D251" s="53"/>
      <c r="E251" s="53"/>
      <c r="F251" s="51"/>
      <c r="G251" s="8"/>
      <c r="H251" s="8"/>
      <c r="J251" s="8"/>
      <c r="K251" s="8"/>
      <c r="L251" s="8"/>
      <c r="M251" s="8"/>
      <c r="N251" s="8"/>
      <c r="P251" s="8"/>
      <c r="Q251" s="8"/>
    </row>
    <row r="252" spans="1:19" ht="14.25" customHeight="1" x14ac:dyDescent="0.25">
      <c r="B252" s="16"/>
      <c r="C252" s="54"/>
      <c r="D252" s="53"/>
      <c r="E252" s="53"/>
      <c r="F252" s="51"/>
      <c r="G252" s="8"/>
      <c r="H252" s="8"/>
      <c r="J252" s="8"/>
      <c r="K252" s="8"/>
      <c r="L252" s="8"/>
      <c r="M252" s="8"/>
      <c r="N252" s="8"/>
      <c r="P252" s="8"/>
      <c r="Q252" s="8"/>
    </row>
    <row r="253" spans="1:19" ht="14.25" customHeight="1" x14ac:dyDescent="0.25">
      <c r="B253" s="16"/>
      <c r="C253" s="54"/>
      <c r="D253" s="53"/>
      <c r="E253" s="53"/>
      <c r="G253" s="8"/>
      <c r="H253" s="8"/>
      <c r="J253" s="8"/>
      <c r="K253" s="8"/>
      <c r="L253" s="8"/>
      <c r="M253" s="8"/>
      <c r="N253" s="8"/>
      <c r="P253" s="8"/>
      <c r="Q253" s="8"/>
    </row>
    <row r="254" spans="1:19" ht="14.25" customHeight="1" x14ac:dyDescent="0.25">
      <c r="B254" s="16"/>
      <c r="C254" s="54"/>
      <c r="D254" s="53"/>
      <c r="E254" s="53"/>
      <c r="G254" s="8"/>
      <c r="H254" s="8"/>
      <c r="J254" s="8"/>
      <c r="K254" s="8"/>
      <c r="L254" s="8"/>
      <c r="M254" s="8"/>
      <c r="N254" s="8"/>
      <c r="P254" s="8"/>
      <c r="Q254" s="8"/>
    </row>
    <row r="255" spans="1:19" ht="14.25" customHeight="1" x14ac:dyDescent="0.25">
      <c r="A255" s="11"/>
      <c r="B255" s="18"/>
      <c r="C255" s="66"/>
      <c r="D255" s="53"/>
      <c r="E255" s="53"/>
      <c r="G255" s="8"/>
      <c r="H255" s="8"/>
      <c r="J255" s="8"/>
      <c r="K255" s="8"/>
      <c r="L255" s="8"/>
      <c r="M255" s="8"/>
      <c r="N255" s="8"/>
      <c r="P255" s="8"/>
      <c r="Q255" s="8"/>
    </row>
    <row r="256" spans="1:19" ht="14.25" customHeight="1" x14ac:dyDescent="0.25">
      <c r="A256" s="11"/>
      <c r="B256" s="18"/>
      <c r="C256" s="55"/>
      <c r="D256" s="53"/>
      <c r="E256" s="53"/>
      <c r="F256" s="51"/>
      <c r="G256" s="8"/>
      <c r="H256" s="8"/>
      <c r="J256" s="8"/>
      <c r="K256" s="8"/>
      <c r="L256" s="8"/>
      <c r="M256" s="8"/>
      <c r="N256" s="8"/>
      <c r="P256" s="8"/>
      <c r="Q256" s="8"/>
    </row>
    <row r="257" spans="1:17" ht="14.25" customHeight="1" x14ac:dyDescent="0.25">
      <c r="A257" s="11"/>
      <c r="B257" s="18"/>
      <c r="C257" s="55"/>
      <c r="D257" s="53"/>
      <c r="E257" s="53"/>
      <c r="F257" s="51"/>
      <c r="G257" s="8"/>
      <c r="H257" s="8"/>
      <c r="J257" s="8"/>
      <c r="K257" s="8"/>
      <c r="L257" s="8"/>
      <c r="M257" s="8"/>
      <c r="N257" s="8"/>
      <c r="P257" s="8"/>
      <c r="Q257" s="8"/>
    </row>
    <row r="258" spans="1:17" ht="14.25" customHeight="1" x14ac:dyDescent="0.25">
      <c r="A258" s="11"/>
      <c r="B258" s="18"/>
      <c r="C258" s="66"/>
      <c r="D258" s="53"/>
      <c r="E258" s="18"/>
      <c r="F258" s="51"/>
      <c r="G258" s="8"/>
      <c r="H258" s="8"/>
      <c r="J258" s="8"/>
      <c r="K258" s="8"/>
      <c r="L258" s="8"/>
      <c r="M258" s="8"/>
      <c r="N258" s="8"/>
      <c r="P258" s="8"/>
      <c r="Q258" s="8"/>
    </row>
    <row r="259" spans="1:17" ht="14.25" customHeight="1" x14ac:dyDescent="0.25">
      <c r="A259" s="11"/>
      <c r="B259" s="18"/>
      <c r="C259" s="67"/>
      <c r="D259" s="53"/>
      <c r="E259" s="18"/>
      <c r="F259" s="51"/>
      <c r="G259" s="8"/>
      <c r="H259" s="8"/>
      <c r="J259" s="8"/>
      <c r="K259" s="8"/>
      <c r="L259" s="8"/>
      <c r="M259" s="8"/>
      <c r="N259" s="8"/>
      <c r="P259" s="8"/>
      <c r="Q259" s="8"/>
    </row>
    <row r="260" spans="1:17" x14ac:dyDescent="0.25">
      <c r="A260" s="11"/>
      <c r="B260" s="11"/>
      <c r="C260" s="11"/>
      <c r="D260" s="11"/>
      <c r="E260" s="11"/>
      <c r="H260" s="10"/>
      <c r="K260" s="10"/>
      <c r="L260" s="7"/>
      <c r="N260" s="10"/>
      <c r="Q260" s="10"/>
    </row>
    <row r="261" spans="1:17" x14ac:dyDescent="0.25">
      <c r="A261" s="11"/>
      <c r="B261" s="11"/>
      <c r="C261" s="11"/>
      <c r="D261" s="11"/>
      <c r="E261" s="11"/>
    </row>
    <row r="262" spans="1:17" x14ac:dyDescent="0.25">
      <c r="A262" s="11"/>
      <c r="B262" s="11"/>
      <c r="C262" s="68"/>
      <c r="D262" s="64"/>
      <c r="E262" s="11"/>
    </row>
    <row r="263" spans="1:17" x14ac:dyDescent="0.25">
      <c r="A263" s="11"/>
      <c r="B263" s="11"/>
      <c r="C263" s="65"/>
      <c r="D263" s="69"/>
      <c r="E263" s="11"/>
      <c r="F263" s="52"/>
      <c r="Q263" s="7"/>
    </row>
    <row r="264" spans="1:17" x14ac:dyDescent="0.25">
      <c r="A264" s="11"/>
      <c r="B264" s="11"/>
      <c r="C264" s="65"/>
      <c r="D264" s="69"/>
      <c r="E264" s="11"/>
    </row>
    <row r="265" spans="1:17" x14ac:dyDescent="0.25">
      <c r="A265" s="11"/>
      <c r="B265" s="11"/>
      <c r="C265" s="37"/>
      <c r="D265" s="70"/>
      <c r="E265" s="11"/>
    </row>
    <row r="266" spans="1:17" x14ac:dyDescent="0.25">
      <c r="A266" s="11"/>
      <c r="B266" s="11"/>
      <c r="C266" s="11"/>
      <c r="D266" s="71"/>
      <c r="E266" s="72"/>
    </row>
    <row r="267" spans="1:17" x14ac:dyDescent="0.25">
      <c r="A267" s="11"/>
      <c r="B267" s="11"/>
      <c r="C267" s="65"/>
      <c r="D267" s="19"/>
      <c r="E267" s="72"/>
    </row>
    <row r="268" spans="1:17" x14ac:dyDescent="0.25">
      <c r="A268" s="11"/>
      <c r="B268" s="11"/>
      <c r="C268" s="65"/>
      <c r="D268" s="11"/>
      <c r="E268" s="72"/>
    </row>
    <row r="269" spans="1:17" x14ac:dyDescent="0.25">
      <c r="A269" s="11"/>
      <c r="B269" s="11"/>
      <c r="C269" s="11"/>
      <c r="D269" s="11"/>
      <c r="E269" s="72"/>
    </row>
    <row r="270" spans="1:17" x14ac:dyDescent="0.25">
      <c r="A270" s="11"/>
      <c r="B270" s="11"/>
      <c r="C270" s="11"/>
      <c r="D270" s="11"/>
      <c r="E270" s="72"/>
    </row>
    <row r="271" spans="1:17" x14ac:dyDescent="0.25">
      <c r="A271" s="11"/>
      <c r="B271" s="11"/>
      <c r="C271" s="11"/>
      <c r="D271" s="11"/>
      <c r="E271" s="72"/>
    </row>
    <row r="272" spans="1:17" x14ac:dyDescent="0.25">
      <c r="A272" s="11"/>
      <c r="B272" s="11"/>
      <c r="C272" s="11"/>
      <c r="D272" s="11"/>
      <c r="E272" s="72"/>
    </row>
  </sheetData>
  <mergeCells count="13">
    <mergeCell ref="M4:N4"/>
    <mergeCell ref="P148:Q148"/>
    <mergeCell ref="G4:H4"/>
    <mergeCell ref="J4:K4"/>
    <mergeCell ref="G148:H148"/>
    <mergeCell ref="J148:K148"/>
    <mergeCell ref="M148:N148"/>
    <mergeCell ref="G55:H55"/>
    <mergeCell ref="J55:K55"/>
    <mergeCell ref="M55:N55"/>
    <mergeCell ref="G69:H69"/>
    <mergeCell ref="J69:K69"/>
    <mergeCell ref="M69:N69"/>
  </mergeCells>
  <dataValidations count="3">
    <dataValidation allowBlank="1" showInputMessage="1" showErrorMessage="1" promptTitle="CANTIDAD SOLICITADA" prompt="Digite la cantidad de unidades solicitadas del bien" sqref="G149:G246 F131:F140 G74:G142 E131:E142 E149:E227 E229:E259 F142 F56:F63 E50:E53 G56:G67 F70:G73 F5:G53" xr:uid="{70CA54F7-93C1-4792-87C7-C5A934C9B9FA}"/>
    <dataValidation allowBlank="1" showInputMessage="1" showErrorMessage="1" promptTitle="DESCRIPCIÓN DEL BIEN" prompt="Describa de manera clara el nombre del elemento que se esta solicitando y las caracteristicas del mismo si es necesario." sqref="C77:C96 C149:C153 C229:C259 C155:C227" xr:uid="{EB1138A4-E3B5-468D-88C0-5D5E05DFBC6E}"/>
    <dataValidation allowBlank="1" showInputMessage="1" showErrorMessage="1" promptTitle="UNIDAD DE MEDIDA" prompt="Digite la unidad de medida el elemento solicitado ejemplo: unidad, caja, gramos." sqref="D149:D227 D77:D95 D50:D53 D131:D142 D229:D259 E228" xr:uid="{DF634A92-BCE7-40C9-B37E-B57F0E52DBC1}"/>
  </dataValidation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9C3C5-7167-48BD-BB40-95867A0ACD1B}">
  <dimension ref="B2:N44"/>
  <sheetViews>
    <sheetView topLeftCell="A28" zoomScaleNormal="100" workbookViewId="0">
      <selection activeCell="A34" sqref="A1:XFD1048576"/>
    </sheetView>
  </sheetViews>
  <sheetFormatPr baseColWidth="10" defaultRowHeight="15" x14ac:dyDescent="0.25"/>
  <cols>
    <col min="1" max="1" width="11.42578125" style="11"/>
    <col min="2" max="2" width="4.85546875" style="11" customWidth="1"/>
    <col min="3" max="3" width="31.5703125" style="11" customWidth="1"/>
    <col min="4" max="16384" width="11.42578125" style="11"/>
  </cols>
  <sheetData>
    <row r="2" spans="2:14" x14ac:dyDescent="0.25">
      <c r="B2" s="11" t="s">
        <v>64</v>
      </c>
    </row>
    <row r="4" spans="2:14" ht="15.75" thickBot="1" x14ac:dyDescent="0.3">
      <c r="B4" s="93" t="s">
        <v>1</v>
      </c>
      <c r="C4" s="93" t="s">
        <v>0</v>
      </c>
      <c r="D4" s="93" t="s">
        <v>4</v>
      </c>
      <c r="E4" s="93" t="s">
        <v>3</v>
      </c>
      <c r="G4" s="118" t="s">
        <v>6</v>
      </c>
      <c r="H4" s="118"/>
      <c r="J4" s="118" t="s">
        <v>7</v>
      </c>
      <c r="K4" s="118"/>
      <c r="L4" s="37"/>
      <c r="M4" s="114" t="s">
        <v>2</v>
      </c>
      <c r="N4" s="115"/>
    </row>
    <row r="5" spans="2:14" ht="17.25" customHeight="1" thickBot="1" x14ac:dyDescent="0.3">
      <c r="B5" s="94">
        <v>1</v>
      </c>
      <c r="C5" s="95" t="s">
        <v>65</v>
      </c>
      <c r="D5" s="96" t="s">
        <v>104</v>
      </c>
      <c r="E5" s="96">
        <v>7</v>
      </c>
      <c r="F5" s="14"/>
      <c r="G5" s="25">
        <v>23000</v>
      </c>
      <c r="H5" s="12">
        <f>SUM(G5*E5)</f>
        <v>161000</v>
      </c>
      <c r="I5" s="13"/>
      <c r="J5" s="80">
        <v>20600</v>
      </c>
      <c r="K5" s="12">
        <f>SUM(J5*E5)</f>
        <v>144200</v>
      </c>
      <c r="L5" s="13"/>
      <c r="M5" s="12">
        <f>AVERAGE(G5,J5)</f>
        <v>21800</v>
      </c>
      <c r="N5" s="12">
        <f t="shared" ref="M5:N36" si="0">AVERAGE(H5,K5)</f>
        <v>152600</v>
      </c>
    </row>
    <row r="6" spans="2:14" ht="18" customHeight="1" thickBot="1" x14ac:dyDescent="0.3">
      <c r="B6" s="94">
        <v>2</v>
      </c>
      <c r="C6" s="97" t="s">
        <v>66</v>
      </c>
      <c r="D6" s="98" t="s">
        <v>104</v>
      </c>
      <c r="E6" s="98">
        <v>7</v>
      </c>
      <c r="F6" s="14"/>
      <c r="G6" s="25">
        <v>25000</v>
      </c>
      <c r="H6" s="12">
        <f t="shared" ref="H6:H34" si="1">SUM(G6*E6)</f>
        <v>175000</v>
      </c>
      <c r="I6" s="13"/>
      <c r="J6" s="80">
        <v>23200</v>
      </c>
      <c r="K6" s="12">
        <f>SUM(J6*E6)</f>
        <v>162400</v>
      </c>
      <c r="L6" s="13"/>
      <c r="M6" s="12">
        <f>AVERAGE(G6,J6)</f>
        <v>24100</v>
      </c>
      <c r="N6" s="12">
        <f t="shared" si="0"/>
        <v>168700</v>
      </c>
    </row>
    <row r="7" spans="2:14" ht="27" customHeight="1" thickBot="1" x14ac:dyDescent="0.3">
      <c r="B7" s="94">
        <v>3</v>
      </c>
      <c r="C7" s="97" t="s">
        <v>67</v>
      </c>
      <c r="D7" s="97" t="s">
        <v>5</v>
      </c>
      <c r="E7" s="98">
        <v>10</v>
      </c>
      <c r="F7" s="14"/>
      <c r="G7" s="25">
        <v>2900</v>
      </c>
      <c r="H7" s="12">
        <f t="shared" si="1"/>
        <v>29000</v>
      </c>
      <c r="I7" s="13"/>
      <c r="J7" s="80">
        <v>3000</v>
      </c>
      <c r="K7" s="12">
        <f t="shared" ref="K7:K40" si="2">SUM(J7*E7)</f>
        <v>30000</v>
      </c>
      <c r="L7" s="13"/>
      <c r="M7" s="12">
        <f t="shared" si="0"/>
        <v>2950</v>
      </c>
      <c r="N7" s="12">
        <f t="shared" si="0"/>
        <v>29500</v>
      </c>
    </row>
    <row r="8" spans="2:14" ht="15.75" thickBot="1" x14ac:dyDescent="0.3">
      <c r="B8" s="94">
        <v>4</v>
      </c>
      <c r="C8" s="97" t="s">
        <v>68</v>
      </c>
      <c r="D8" s="97" t="s">
        <v>54</v>
      </c>
      <c r="E8" s="98">
        <v>7</v>
      </c>
      <c r="F8" s="14"/>
      <c r="G8" s="25">
        <v>26500</v>
      </c>
      <c r="H8" s="12">
        <f t="shared" si="1"/>
        <v>185500</v>
      </c>
      <c r="I8" s="13"/>
      <c r="J8" s="80">
        <v>31250</v>
      </c>
      <c r="K8" s="12">
        <f t="shared" si="2"/>
        <v>218750</v>
      </c>
      <c r="L8" s="13"/>
      <c r="M8" s="12">
        <f t="shared" si="0"/>
        <v>28875</v>
      </c>
      <c r="N8" s="12">
        <f t="shared" si="0"/>
        <v>202125</v>
      </c>
    </row>
    <row r="9" spans="2:14" ht="20.25" customHeight="1" thickBot="1" x14ac:dyDescent="0.3">
      <c r="B9" s="94">
        <v>5</v>
      </c>
      <c r="C9" s="97" t="s">
        <v>69</v>
      </c>
      <c r="D9" s="97" t="s">
        <v>5</v>
      </c>
      <c r="E9" s="98">
        <v>8</v>
      </c>
      <c r="F9" s="14"/>
      <c r="G9" s="25">
        <v>210000</v>
      </c>
      <c r="H9" s="12">
        <f t="shared" si="1"/>
        <v>1680000</v>
      </c>
      <c r="I9" s="13"/>
      <c r="J9" s="80">
        <v>247000</v>
      </c>
      <c r="K9" s="12">
        <f t="shared" si="2"/>
        <v>1976000</v>
      </c>
      <c r="L9" s="13"/>
      <c r="M9" s="12">
        <f t="shared" si="0"/>
        <v>228500</v>
      </c>
      <c r="N9" s="12">
        <f t="shared" si="0"/>
        <v>1828000</v>
      </c>
    </row>
    <row r="10" spans="2:14" ht="23.25" customHeight="1" thickBot="1" x14ac:dyDescent="0.3">
      <c r="B10" s="94">
        <v>6</v>
      </c>
      <c r="C10" s="97" t="s">
        <v>70</v>
      </c>
      <c r="D10" s="97" t="s">
        <v>5</v>
      </c>
      <c r="E10" s="98">
        <v>8</v>
      </c>
      <c r="F10" s="14"/>
      <c r="G10" s="25">
        <v>185000</v>
      </c>
      <c r="H10" s="12">
        <f t="shared" si="1"/>
        <v>1480000</v>
      </c>
      <c r="I10" s="13"/>
      <c r="J10" s="80">
        <v>237200</v>
      </c>
      <c r="K10" s="12">
        <f t="shared" si="2"/>
        <v>1897600</v>
      </c>
      <c r="L10" s="13"/>
      <c r="M10" s="12">
        <f t="shared" si="0"/>
        <v>211100</v>
      </c>
      <c r="N10" s="12">
        <f t="shared" si="0"/>
        <v>1688800</v>
      </c>
    </row>
    <row r="11" spans="2:14" ht="15.75" thickBot="1" x14ac:dyDescent="0.3">
      <c r="B11" s="94">
        <v>7</v>
      </c>
      <c r="C11" s="97" t="s">
        <v>71</v>
      </c>
      <c r="D11" s="97" t="s">
        <v>105</v>
      </c>
      <c r="E11" s="98">
        <v>8</v>
      </c>
      <c r="F11" s="14"/>
      <c r="G11" s="25">
        <v>80000</v>
      </c>
      <c r="H11" s="12">
        <f t="shared" si="1"/>
        <v>640000</v>
      </c>
      <c r="I11" s="13"/>
      <c r="J11" s="80">
        <v>89250</v>
      </c>
      <c r="K11" s="12">
        <f t="shared" si="2"/>
        <v>714000</v>
      </c>
      <c r="L11" s="13"/>
      <c r="M11" s="12">
        <f t="shared" si="0"/>
        <v>84625</v>
      </c>
      <c r="N11" s="12">
        <f t="shared" si="0"/>
        <v>677000</v>
      </c>
    </row>
    <row r="12" spans="2:14" ht="15.75" thickBot="1" x14ac:dyDescent="0.3">
      <c r="B12" s="94">
        <v>8</v>
      </c>
      <c r="C12" s="97" t="s">
        <v>72</v>
      </c>
      <c r="D12" s="97" t="s">
        <v>106</v>
      </c>
      <c r="E12" s="98">
        <v>50</v>
      </c>
      <c r="F12" s="14"/>
      <c r="G12" s="25">
        <v>2460</v>
      </c>
      <c r="H12" s="12">
        <f t="shared" si="1"/>
        <v>123000</v>
      </c>
      <c r="I12" s="13"/>
      <c r="J12" s="80">
        <v>1450</v>
      </c>
      <c r="K12" s="12">
        <f t="shared" si="2"/>
        <v>72500</v>
      </c>
      <c r="L12" s="13"/>
      <c r="M12" s="12">
        <f t="shared" si="0"/>
        <v>1955</v>
      </c>
      <c r="N12" s="12">
        <f t="shared" si="0"/>
        <v>97750</v>
      </c>
    </row>
    <row r="13" spans="2:14" ht="12.75" customHeight="1" thickBot="1" x14ac:dyDescent="0.3">
      <c r="B13" s="94">
        <v>9</v>
      </c>
      <c r="C13" s="97" t="s">
        <v>73</v>
      </c>
      <c r="D13" s="97" t="s">
        <v>106</v>
      </c>
      <c r="E13" s="98">
        <v>50</v>
      </c>
      <c r="F13" s="14"/>
      <c r="G13" s="25">
        <v>2158</v>
      </c>
      <c r="H13" s="12">
        <f t="shared" si="1"/>
        <v>107900</v>
      </c>
      <c r="I13" s="13"/>
      <c r="J13" s="80">
        <v>1450</v>
      </c>
      <c r="K13" s="12">
        <f t="shared" si="2"/>
        <v>72500</v>
      </c>
      <c r="L13" s="13"/>
      <c r="M13" s="12">
        <f t="shared" si="0"/>
        <v>1804</v>
      </c>
      <c r="N13" s="12">
        <f t="shared" si="0"/>
        <v>90200</v>
      </c>
    </row>
    <row r="14" spans="2:14" ht="17.25" customHeight="1" thickBot="1" x14ac:dyDescent="0.3">
      <c r="B14" s="94">
        <v>10</v>
      </c>
      <c r="C14" s="97" t="s">
        <v>74</v>
      </c>
      <c r="D14" s="97" t="s">
        <v>106</v>
      </c>
      <c r="E14" s="98">
        <v>50</v>
      </c>
      <c r="F14" s="14"/>
      <c r="G14" s="25">
        <v>1997</v>
      </c>
      <c r="H14" s="12">
        <f t="shared" si="1"/>
        <v>99850</v>
      </c>
      <c r="I14" s="13"/>
      <c r="J14" s="80">
        <v>1700</v>
      </c>
      <c r="K14" s="12">
        <f t="shared" si="2"/>
        <v>85000</v>
      </c>
      <c r="L14" s="13"/>
      <c r="M14" s="12">
        <f t="shared" si="0"/>
        <v>1848.5</v>
      </c>
      <c r="N14" s="12">
        <f t="shared" si="0"/>
        <v>92425</v>
      </c>
    </row>
    <row r="15" spans="2:14" ht="12" customHeight="1" thickBot="1" x14ac:dyDescent="0.3">
      <c r="B15" s="94">
        <v>11</v>
      </c>
      <c r="C15" s="97" t="s">
        <v>75</v>
      </c>
      <c r="D15" s="97" t="s">
        <v>106</v>
      </c>
      <c r="E15" s="98">
        <v>50</v>
      </c>
      <c r="F15" s="14"/>
      <c r="G15" s="25">
        <v>1997</v>
      </c>
      <c r="H15" s="12">
        <f t="shared" si="1"/>
        <v>99850</v>
      </c>
      <c r="I15" s="13"/>
      <c r="J15" s="80">
        <v>1450</v>
      </c>
      <c r="K15" s="12">
        <f t="shared" si="2"/>
        <v>72500</v>
      </c>
      <c r="L15" s="13"/>
      <c r="M15" s="12">
        <f t="shared" si="0"/>
        <v>1723.5</v>
      </c>
      <c r="N15" s="12">
        <f t="shared" si="0"/>
        <v>86175</v>
      </c>
    </row>
    <row r="16" spans="2:14" ht="14.25" customHeight="1" thickBot="1" x14ac:dyDescent="0.3">
      <c r="B16" s="94">
        <v>12</v>
      </c>
      <c r="C16" s="97" t="s">
        <v>76</v>
      </c>
      <c r="D16" s="97" t="s">
        <v>106</v>
      </c>
      <c r="E16" s="98">
        <v>50</v>
      </c>
      <c r="F16" s="14"/>
      <c r="G16" s="25">
        <v>1997</v>
      </c>
      <c r="H16" s="12">
        <f t="shared" si="1"/>
        <v>99850</v>
      </c>
      <c r="I16" s="13"/>
      <c r="J16" s="80">
        <v>1450</v>
      </c>
      <c r="K16" s="12">
        <f t="shared" si="2"/>
        <v>72500</v>
      </c>
      <c r="L16" s="13"/>
      <c r="M16" s="12">
        <f t="shared" si="0"/>
        <v>1723.5</v>
      </c>
      <c r="N16" s="12">
        <f t="shared" si="0"/>
        <v>86175</v>
      </c>
    </row>
    <row r="17" spans="2:14" ht="14.25" customHeight="1" thickBot="1" x14ac:dyDescent="0.3">
      <c r="B17" s="94">
        <v>13</v>
      </c>
      <c r="C17" s="97" t="s">
        <v>77</v>
      </c>
      <c r="D17" s="97" t="s">
        <v>106</v>
      </c>
      <c r="E17" s="98">
        <v>50</v>
      </c>
      <c r="F17" s="14"/>
      <c r="G17" s="25">
        <v>1997</v>
      </c>
      <c r="H17" s="12">
        <f t="shared" si="1"/>
        <v>99850</v>
      </c>
      <c r="I17" s="13"/>
      <c r="J17" s="80">
        <v>1450</v>
      </c>
      <c r="K17" s="12">
        <f t="shared" si="2"/>
        <v>72500</v>
      </c>
      <c r="L17" s="13"/>
      <c r="M17" s="12">
        <f t="shared" si="0"/>
        <v>1723.5</v>
      </c>
      <c r="N17" s="12">
        <f t="shared" si="0"/>
        <v>86175</v>
      </c>
    </row>
    <row r="18" spans="2:14" ht="17.25" customHeight="1" thickBot="1" x14ac:dyDescent="0.3">
      <c r="B18" s="94">
        <v>14</v>
      </c>
      <c r="C18" s="97" t="s">
        <v>78</v>
      </c>
      <c r="D18" s="97" t="s">
        <v>106</v>
      </c>
      <c r="E18" s="98">
        <v>50</v>
      </c>
      <c r="F18" s="14"/>
      <c r="G18" s="25">
        <v>2158</v>
      </c>
      <c r="H18" s="12">
        <f t="shared" si="1"/>
        <v>107900</v>
      </c>
      <c r="I18" s="13"/>
      <c r="J18" s="80">
        <v>1450</v>
      </c>
      <c r="K18" s="12">
        <f t="shared" si="2"/>
        <v>72500</v>
      </c>
      <c r="L18" s="13"/>
      <c r="M18" s="12">
        <f t="shared" si="0"/>
        <v>1804</v>
      </c>
      <c r="N18" s="12">
        <f t="shared" si="0"/>
        <v>90200</v>
      </c>
    </row>
    <row r="19" spans="2:14" ht="15" customHeight="1" thickBot="1" x14ac:dyDescent="0.3">
      <c r="B19" s="94">
        <v>15</v>
      </c>
      <c r="C19" s="97" t="s">
        <v>79</v>
      </c>
      <c r="D19" s="97" t="s">
        <v>106</v>
      </c>
      <c r="E19" s="98">
        <v>50</v>
      </c>
      <c r="F19" s="14"/>
      <c r="G19" s="25">
        <v>2158</v>
      </c>
      <c r="H19" s="12">
        <f t="shared" si="1"/>
        <v>107900</v>
      </c>
      <c r="I19" s="13"/>
      <c r="J19" s="80">
        <v>1450</v>
      </c>
      <c r="K19" s="12">
        <f t="shared" si="2"/>
        <v>72500</v>
      </c>
      <c r="L19" s="13"/>
      <c r="M19" s="12">
        <f t="shared" si="0"/>
        <v>1804</v>
      </c>
      <c r="N19" s="12">
        <f t="shared" si="0"/>
        <v>90200</v>
      </c>
    </row>
    <row r="20" spans="2:14" ht="18.75" customHeight="1" thickBot="1" x14ac:dyDescent="0.3">
      <c r="B20" s="94">
        <v>16</v>
      </c>
      <c r="C20" s="97" t="s">
        <v>80</v>
      </c>
      <c r="D20" s="97" t="s">
        <v>107</v>
      </c>
      <c r="E20" s="98">
        <v>7</v>
      </c>
      <c r="F20" s="14"/>
      <c r="G20" s="25">
        <v>36369</v>
      </c>
      <c r="H20" s="12">
        <f t="shared" si="1"/>
        <v>254583</v>
      </c>
      <c r="I20" s="13"/>
      <c r="J20" s="80">
        <v>66100</v>
      </c>
      <c r="K20" s="12">
        <f t="shared" si="2"/>
        <v>462700</v>
      </c>
      <c r="L20" s="13"/>
      <c r="M20" s="12">
        <f t="shared" si="0"/>
        <v>51234.5</v>
      </c>
      <c r="N20" s="12">
        <f t="shared" si="0"/>
        <v>358641.5</v>
      </c>
    </row>
    <row r="21" spans="2:14" ht="23.25" thickBot="1" x14ac:dyDescent="0.3">
      <c r="B21" s="94">
        <v>17</v>
      </c>
      <c r="C21" s="97" t="s">
        <v>81</v>
      </c>
      <c r="D21" s="97" t="s">
        <v>5</v>
      </c>
      <c r="E21" s="98">
        <v>10</v>
      </c>
      <c r="F21" s="14"/>
      <c r="G21" s="25">
        <v>7300</v>
      </c>
      <c r="H21" s="12">
        <f t="shared" si="1"/>
        <v>73000</v>
      </c>
      <c r="I21" s="13"/>
      <c r="J21" s="80">
        <v>13200</v>
      </c>
      <c r="K21" s="12">
        <f t="shared" si="2"/>
        <v>132000</v>
      </c>
      <c r="L21" s="13"/>
      <c r="M21" s="12">
        <f t="shared" si="0"/>
        <v>10250</v>
      </c>
      <c r="N21" s="12">
        <f t="shared" si="0"/>
        <v>102500</v>
      </c>
    </row>
    <row r="22" spans="2:14" ht="29.25" customHeight="1" thickBot="1" x14ac:dyDescent="0.3">
      <c r="B22" s="94">
        <v>18</v>
      </c>
      <c r="C22" s="97" t="s">
        <v>82</v>
      </c>
      <c r="D22" s="97" t="s">
        <v>5</v>
      </c>
      <c r="E22" s="98">
        <v>10</v>
      </c>
      <c r="F22" s="14"/>
      <c r="G22" s="25">
        <v>7300</v>
      </c>
      <c r="H22" s="12">
        <f t="shared" si="1"/>
        <v>73000</v>
      </c>
      <c r="I22" s="13"/>
      <c r="J22" s="80">
        <v>13200</v>
      </c>
      <c r="K22" s="12">
        <f t="shared" si="2"/>
        <v>132000</v>
      </c>
      <c r="L22" s="13"/>
      <c r="M22" s="12">
        <f t="shared" si="0"/>
        <v>10250</v>
      </c>
      <c r="N22" s="12">
        <f t="shared" si="0"/>
        <v>102500</v>
      </c>
    </row>
    <row r="23" spans="2:14" ht="27" customHeight="1" thickBot="1" x14ac:dyDescent="0.3">
      <c r="B23" s="94">
        <v>19</v>
      </c>
      <c r="C23" s="97" t="s">
        <v>83</v>
      </c>
      <c r="D23" s="97" t="s">
        <v>104</v>
      </c>
      <c r="E23" s="98">
        <v>20</v>
      </c>
      <c r="F23" s="14"/>
      <c r="G23" s="25">
        <v>10500</v>
      </c>
      <c r="H23" s="12">
        <f t="shared" si="1"/>
        <v>210000</v>
      </c>
      <c r="I23" s="13"/>
      <c r="J23" s="80">
        <v>13900</v>
      </c>
      <c r="K23" s="12">
        <f t="shared" si="2"/>
        <v>278000</v>
      </c>
      <c r="L23" s="13"/>
      <c r="M23" s="12">
        <f t="shared" si="0"/>
        <v>12200</v>
      </c>
      <c r="N23" s="12">
        <f t="shared" si="0"/>
        <v>244000</v>
      </c>
    </row>
    <row r="24" spans="2:14" ht="30" customHeight="1" thickBot="1" x14ac:dyDescent="0.3">
      <c r="B24" s="94">
        <v>20</v>
      </c>
      <c r="C24" s="97" t="s">
        <v>84</v>
      </c>
      <c r="D24" s="97" t="s">
        <v>104</v>
      </c>
      <c r="E24" s="98">
        <v>10</v>
      </c>
      <c r="F24" s="14"/>
      <c r="G24" s="25">
        <v>10500</v>
      </c>
      <c r="H24" s="12">
        <f t="shared" si="1"/>
        <v>105000</v>
      </c>
      <c r="I24" s="13"/>
      <c r="J24" s="80">
        <v>13900</v>
      </c>
      <c r="K24" s="12">
        <f t="shared" si="2"/>
        <v>139000</v>
      </c>
      <c r="L24" s="13"/>
      <c r="M24" s="12">
        <f t="shared" si="0"/>
        <v>12200</v>
      </c>
      <c r="N24" s="12">
        <f t="shared" si="0"/>
        <v>122000</v>
      </c>
    </row>
    <row r="25" spans="2:14" ht="27" customHeight="1" thickBot="1" x14ac:dyDescent="0.3">
      <c r="B25" s="94">
        <v>21</v>
      </c>
      <c r="C25" s="97" t="s">
        <v>85</v>
      </c>
      <c r="D25" s="97" t="s">
        <v>5</v>
      </c>
      <c r="E25" s="98">
        <v>20</v>
      </c>
      <c r="F25" s="14"/>
      <c r="G25" s="25">
        <v>3200</v>
      </c>
      <c r="H25" s="12">
        <f t="shared" si="1"/>
        <v>64000</v>
      </c>
      <c r="I25" s="13"/>
      <c r="J25" s="80">
        <v>4500</v>
      </c>
      <c r="K25" s="12">
        <f t="shared" si="2"/>
        <v>90000</v>
      </c>
      <c r="L25" s="13"/>
      <c r="M25" s="12">
        <f t="shared" si="0"/>
        <v>3850</v>
      </c>
      <c r="N25" s="12">
        <f t="shared" si="0"/>
        <v>77000</v>
      </c>
    </row>
    <row r="26" spans="2:14" ht="33" customHeight="1" thickBot="1" x14ac:dyDescent="0.3">
      <c r="B26" s="94">
        <v>22</v>
      </c>
      <c r="C26" s="97" t="s">
        <v>86</v>
      </c>
      <c r="D26" s="97" t="s">
        <v>5</v>
      </c>
      <c r="E26" s="98">
        <v>20</v>
      </c>
      <c r="F26" s="14"/>
      <c r="G26" s="25">
        <v>3200</v>
      </c>
      <c r="H26" s="12">
        <f t="shared" si="1"/>
        <v>64000</v>
      </c>
      <c r="I26" s="13"/>
      <c r="J26" s="80">
        <v>4500</v>
      </c>
      <c r="K26" s="12">
        <f t="shared" si="2"/>
        <v>90000</v>
      </c>
      <c r="L26" s="13"/>
      <c r="M26" s="12">
        <f t="shared" si="0"/>
        <v>3850</v>
      </c>
      <c r="N26" s="12">
        <f t="shared" si="0"/>
        <v>77000</v>
      </c>
    </row>
    <row r="27" spans="2:14" ht="23.25" customHeight="1" thickBot="1" x14ac:dyDescent="0.3">
      <c r="B27" s="94">
        <v>23</v>
      </c>
      <c r="C27" s="97" t="s">
        <v>87</v>
      </c>
      <c r="D27" s="97" t="s">
        <v>5</v>
      </c>
      <c r="E27" s="98">
        <v>20</v>
      </c>
      <c r="F27" s="14"/>
      <c r="G27" s="25">
        <v>3200</v>
      </c>
      <c r="H27" s="12">
        <f t="shared" si="1"/>
        <v>64000</v>
      </c>
      <c r="I27" s="13"/>
      <c r="J27" s="80">
        <v>4500</v>
      </c>
      <c r="K27" s="12">
        <f t="shared" si="2"/>
        <v>90000</v>
      </c>
      <c r="L27" s="13"/>
      <c r="M27" s="12">
        <f t="shared" si="0"/>
        <v>3850</v>
      </c>
      <c r="N27" s="12">
        <f t="shared" si="0"/>
        <v>77000</v>
      </c>
    </row>
    <row r="28" spans="2:14" ht="20.25" customHeight="1" thickBot="1" x14ac:dyDescent="0.3">
      <c r="B28" s="94">
        <v>24</v>
      </c>
      <c r="C28" s="97" t="s">
        <v>88</v>
      </c>
      <c r="D28" s="97" t="s">
        <v>5</v>
      </c>
      <c r="E28" s="98">
        <v>10</v>
      </c>
      <c r="F28" s="14"/>
      <c r="G28" s="25">
        <v>3200</v>
      </c>
      <c r="H28" s="12">
        <f t="shared" si="1"/>
        <v>32000</v>
      </c>
      <c r="I28" s="13"/>
      <c r="J28" s="80">
        <v>4500</v>
      </c>
      <c r="K28" s="12">
        <f t="shared" si="2"/>
        <v>45000</v>
      </c>
      <c r="L28" s="13"/>
      <c r="M28" s="12">
        <f t="shared" si="0"/>
        <v>3850</v>
      </c>
      <c r="N28" s="12">
        <f t="shared" si="0"/>
        <v>38500</v>
      </c>
    </row>
    <row r="29" spans="2:14" ht="29.25" customHeight="1" thickBot="1" x14ac:dyDescent="0.3">
      <c r="B29" s="94">
        <v>25</v>
      </c>
      <c r="C29" s="97" t="s">
        <v>89</v>
      </c>
      <c r="D29" s="97" t="s">
        <v>5</v>
      </c>
      <c r="E29" s="98">
        <v>10</v>
      </c>
      <c r="F29" s="14"/>
      <c r="G29" s="25">
        <v>3200</v>
      </c>
      <c r="H29" s="12">
        <f t="shared" si="1"/>
        <v>32000</v>
      </c>
      <c r="I29" s="13"/>
      <c r="J29" s="80">
        <v>4500</v>
      </c>
      <c r="K29" s="12">
        <f t="shared" si="2"/>
        <v>45000</v>
      </c>
      <c r="L29" s="13"/>
      <c r="M29" s="12">
        <f t="shared" si="0"/>
        <v>3850</v>
      </c>
      <c r="N29" s="12">
        <f t="shared" si="0"/>
        <v>38500</v>
      </c>
    </row>
    <row r="30" spans="2:14" ht="23.25" customHeight="1" thickBot="1" x14ac:dyDescent="0.3">
      <c r="B30" s="94">
        <v>26</v>
      </c>
      <c r="C30" s="97" t="s">
        <v>90</v>
      </c>
      <c r="D30" s="97" t="s">
        <v>5</v>
      </c>
      <c r="E30" s="98">
        <v>10</v>
      </c>
      <c r="F30" s="14"/>
      <c r="G30" s="25">
        <v>3200</v>
      </c>
      <c r="H30" s="12">
        <f>SUM(G30*E30)</f>
        <v>32000</v>
      </c>
      <c r="I30" s="13"/>
      <c r="J30" s="80">
        <v>4500</v>
      </c>
      <c r="K30" s="12">
        <f>SUM(J30*E30)</f>
        <v>45000</v>
      </c>
      <c r="L30" s="13"/>
      <c r="M30" s="12">
        <f>AVERAGE(G30,J30)</f>
        <v>3850</v>
      </c>
      <c r="N30" s="12">
        <f t="shared" si="0"/>
        <v>38500</v>
      </c>
    </row>
    <row r="31" spans="2:14" ht="23.25" thickBot="1" x14ac:dyDescent="0.3">
      <c r="B31" s="94">
        <v>27</v>
      </c>
      <c r="C31" s="97" t="s">
        <v>91</v>
      </c>
      <c r="D31" s="97" t="s">
        <v>5</v>
      </c>
      <c r="E31" s="98">
        <v>10</v>
      </c>
      <c r="F31" s="14"/>
      <c r="G31" s="25">
        <v>3200</v>
      </c>
      <c r="H31" s="12">
        <f>SUM(G31*E31)</f>
        <v>32000</v>
      </c>
      <c r="I31" s="13"/>
      <c r="J31" s="80">
        <v>4500</v>
      </c>
      <c r="K31" s="12">
        <f t="shared" si="2"/>
        <v>45000</v>
      </c>
      <c r="L31" s="13"/>
      <c r="M31" s="12">
        <f>AVERAGE(G31,J31)</f>
        <v>3850</v>
      </c>
      <c r="N31" s="12">
        <f t="shared" si="0"/>
        <v>38500</v>
      </c>
    </row>
    <row r="32" spans="2:14" ht="18.75" customHeight="1" thickBot="1" x14ac:dyDescent="0.3">
      <c r="B32" s="94">
        <v>28</v>
      </c>
      <c r="C32" s="97" t="s">
        <v>92</v>
      </c>
      <c r="D32" s="97" t="s">
        <v>5</v>
      </c>
      <c r="E32" s="98">
        <v>10</v>
      </c>
      <c r="F32" s="14"/>
      <c r="G32" s="25">
        <v>3200</v>
      </c>
      <c r="H32" s="12">
        <f t="shared" si="1"/>
        <v>32000</v>
      </c>
      <c r="I32" s="13"/>
      <c r="J32" s="80">
        <v>4500</v>
      </c>
      <c r="K32" s="12">
        <f t="shared" si="2"/>
        <v>45000</v>
      </c>
      <c r="L32" s="13"/>
      <c r="M32" s="12">
        <f t="shared" si="0"/>
        <v>3850</v>
      </c>
      <c r="N32" s="12">
        <f t="shared" si="0"/>
        <v>38500</v>
      </c>
    </row>
    <row r="33" spans="2:14" ht="27.75" customHeight="1" thickBot="1" x14ac:dyDescent="0.3">
      <c r="B33" s="94">
        <v>29</v>
      </c>
      <c r="C33" s="97" t="s">
        <v>93</v>
      </c>
      <c r="D33" s="97" t="s">
        <v>5</v>
      </c>
      <c r="E33" s="98">
        <v>10</v>
      </c>
      <c r="F33" s="14"/>
      <c r="G33" s="25">
        <v>3200</v>
      </c>
      <c r="H33" s="12">
        <f t="shared" si="1"/>
        <v>32000</v>
      </c>
      <c r="I33" s="13"/>
      <c r="J33" s="80">
        <v>4500</v>
      </c>
      <c r="K33" s="12">
        <f t="shared" si="2"/>
        <v>45000</v>
      </c>
      <c r="L33" s="13"/>
      <c r="M33" s="12">
        <f t="shared" si="0"/>
        <v>3850</v>
      </c>
      <c r="N33" s="12">
        <f t="shared" si="0"/>
        <v>38500</v>
      </c>
    </row>
    <row r="34" spans="2:14" ht="31.5" customHeight="1" thickBot="1" x14ac:dyDescent="0.3">
      <c r="B34" s="94">
        <v>30</v>
      </c>
      <c r="C34" s="97" t="s">
        <v>94</v>
      </c>
      <c r="D34" s="97" t="s">
        <v>108</v>
      </c>
      <c r="E34" s="98">
        <v>5</v>
      </c>
      <c r="F34" s="14"/>
      <c r="G34" s="25">
        <v>43500</v>
      </c>
      <c r="H34" s="12">
        <f t="shared" si="1"/>
        <v>217500</v>
      </c>
      <c r="I34" s="13"/>
      <c r="J34" s="80">
        <v>26400</v>
      </c>
      <c r="K34" s="12">
        <f t="shared" si="2"/>
        <v>132000</v>
      </c>
      <c r="L34" s="13"/>
      <c r="M34" s="12">
        <f t="shared" si="0"/>
        <v>34950</v>
      </c>
      <c r="N34" s="12">
        <f t="shared" si="0"/>
        <v>174750</v>
      </c>
    </row>
    <row r="35" spans="2:14" ht="20.25" customHeight="1" thickBot="1" x14ac:dyDescent="0.3">
      <c r="B35" s="94">
        <v>31</v>
      </c>
      <c r="C35" s="97" t="s">
        <v>95</v>
      </c>
      <c r="D35" s="97" t="s">
        <v>5</v>
      </c>
      <c r="E35" s="98">
        <v>10</v>
      </c>
      <c r="F35" s="14"/>
      <c r="G35" s="25">
        <v>3500</v>
      </c>
      <c r="H35" s="12">
        <f>SUM(G35*E35)</f>
        <v>35000</v>
      </c>
      <c r="I35" s="13"/>
      <c r="J35" s="80">
        <v>4600</v>
      </c>
      <c r="K35" s="12">
        <f t="shared" si="2"/>
        <v>46000</v>
      </c>
      <c r="L35" s="13"/>
      <c r="M35" s="12">
        <f t="shared" si="0"/>
        <v>4050</v>
      </c>
      <c r="N35" s="12">
        <f t="shared" si="0"/>
        <v>40500</v>
      </c>
    </row>
    <row r="36" spans="2:14" ht="29.25" customHeight="1" thickBot="1" x14ac:dyDescent="0.3">
      <c r="B36" s="94">
        <v>32</v>
      </c>
      <c r="C36" s="97" t="s">
        <v>96</v>
      </c>
      <c r="D36" s="97" t="s">
        <v>5</v>
      </c>
      <c r="E36" s="98">
        <v>10</v>
      </c>
      <c r="F36" s="14"/>
      <c r="G36" s="25">
        <v>3500</v>
      </c>
      <c r="H36" s="12">
        <f t="shared" ref="H36:H43" si="3">SUM(G36*E36)</f>
        <v>35000</v>
      </c>
      <c r="I36" s="13"/>
      <c r="J36" s="80">
        <v>4600</v>
      </c>
      <c r="K36" s="12">
        <f t="shared" si="2"/>
        <v>46000</v>
      </c>
      <c r="L36" s="13"/>
      <c r="M36" s="12">
        <f t="shared" si="0"/>
        <v>4050</v>
      </c>
      <c r="N36" s="12">
        <f t="shared" si="0"/>
        <v>40500</v>
      </c>
    </row>
    <row r="37" spans="2:14" ht="23.25" customHeight="1" thickBot="1" x14ac:dyDescent="0.3">
      <c r="B37" s="94">
        <v>33</v>
      </c>
      <c r="C37" s="97" t="s">
        <v>97</v>
      </c>
      <c r="D37" s="97" t="s">
        <v>5</v>
      </c>
      <c r="E37" s="98">
        <v>10</v>
      </c>
      <c r="F37" s="14"/>
      <c r="G37" s="25">
        <v>3500</v>
      </c>
      <c r="H37" s="12">
        <f t="shared" si="3"/>
        <v>35000</v>
      </c>
      <c r="I37" s="13"/>
      <c r="J37" s="80">
        <v>4600</v>
      </c>
      <c r="K37" s="12">
        <f t="shared" si="2"/>
        <v>46000</v>
      </c>
      <c r="L37" s="13"/>
      <c r="M37" s="12">
        <f t="shared" ref="M37:N40" si="4">AVERAGE(G37,J37)</f>
        <v>4050</v>
      </c>
      <c r="N37" s="12">
        <f t="shared" si="4"/>
        <v>40500</v>
      </c>
    </row>
    <row r="38" spans="2:14" ht="26.25" customHeight="1" thickBot="1" x14ac:dyDescent="0.3">
      <c r="B38" s="94">
        <v>34</v>
      </c>
      <c r="C38" s="97" t="s">
        <v>98</v>
      </c>
      <c r="D38" s="97" t="s">
        <v>5</v>
      </c>
      <c r="E38" s="98">
        <v>10</v>
      </c>
      <c r="F38" s="14"/>
      <c r="G38" s="25">
        <v>3500</v>
      </c>
      <c r="H38" s="12">
        <f t="shared" si="3"/>
        <v>35000</v>
      </c>
      <c r="I38" s="13"/>
      <c r="J38" s="80">
        <v>4600</v>
      </c>
      <c r="K38" s="12">
        <f t="shared" si="2"/>
        <v>46000</v>
      </c>
      <c r="L38" s="13"/>
      <c r="M38" s="12">
        <f t="shared" si="4"/>
        <v>4050</v>
      </c>
      <c r="N38" s="12">
        <f t="shared" si="4"/>
        <v>40500</v>
      </c>
    </row>
    <row r="39" spans="2:14" ht="23.25" customHeight="1" thickBot="1" x14ac:dyDescent="0.3">
      <c r="B39" s="94">
        <v>35</v>
      </c>
      <c r="C39" s="97" t="s">
        <v>99</v>
      </c>
      <c r="D39" s="97" t="s">
        <v>5</v>
      </c>
      <c r="E39" s="98">
        <v>10</v>
      </c>
      <c r="F39" s="14"/>
      <c r="G39" s="25">
        <v>3500</v>
      </c>
      <c r="H39" s="12">
        <f t="shared" si="3"/>
        <v>35000</v>
      </c>
      <c r="I39" s="13"/>
      <c r="J39" s="80">
        <v>4600</v>
      </c>
      <c r="K39" s="12">
        <f t="shared" si="2"/>
        <v>46000</v>
      </c>
      <c r="L39" s="13"/>
      <c r="M39" s="12">
        <f t="shared" si="4"/>
        <v>4050</v>
      </c>
      <c r="N39" s="12">
        <f t="shared" si="4"/>
        <v>40500</v>
      </c>
    </row>
    <row r="40" spans="2:14" ht="18.75" customHeight="1" thickBot="1" x14ac:dyDescent="0.3">
      <c r="B40" s="94">
        <v>36</v>
      </c>
      <c r="C40" s="97" t="s">
        <v>100</v>
      </c>
      <c r="D40" s="97" t="s">
        <v>54</v>
      </c>
      <c r="E40" s="98">
        <v>5</v>
      </c>
      <c r="F40" s="14"/>
      <c r="G40" s="25">
        <v>58000</v>
      </c>
      <c r="H40" s="12">
        <f t="shared" si="3"/>
        <v>290000</v>
      </c>
      <c r="I40" s="13"/>
      <c r="J40" s="80">
        <v>92000</v>
      </c>
      <c r="K40" s="12">
        <f t="shared" si="2"/>
        <v>460000</v>
      </c>
      <c r="L40" s="13"/>
      <c r="M40" s="12">
        <f t="shared" si="4"/>
        <v>75000</v>
      </c>
      <c r="N40" s="12">
        <f t="shared" si="4"/>
        <v>375000</v>
      </c>
    </row>
    <row r="41" spans="2:14" ht="21" customHeight="1" thickBot="1" x14ac:dyDescent="0.3">
      <c r="B41" s="94">
        <v>37</v>
      </c>
      <c r="C41" s="97" t="s">
        <v>101</v>
      </c>
      <c r="D41" s="97" t="s">
        <v>5</v>
      </c>
      <c r="E41" s="98">
        <v>3</v>
      </c>
      <c r="F41" s="14"/>
      <c r="G41" s="25">
        <v>4000</v>
      </c>
      <c r="H41" s="12">
        <f t="shared" si="3"/>
        <v>12000</v>
      </c>
      <c r="I41" s="13"/>
      <c r="J41" s="80">
        <v>5500</v>
      </c>
      <c r="K41" s="12">
        <f>SUM(J41*E41)</f>
        <v>16500</v>
      </c>
      <c r="L41" s="13"/>
      <c r="M41" s="12">
        <f>AVERAGE(G41,J41)</f>
        <v>4750</v>
      </c>
      <c r="N41" s="12">
        <f>AVERAGE(H41,K41)</f>
        <v>14250</v>
      </c>
    </row>
    <row r="42" spans="2:14" ht="17.25" customHeight="1" thickBot="1" x14ac:dyDescent="0.3">
      <c r="B42" s="94">
        <v>38</v>
      </c>
      <c r="C42" s="97" t="s">
        <v>102</v>
      </c>
      <c r="D42" s="97" t="s">
        <v>5</v>
      </c>
      <c r="E42" s="98">
        <v>3</v>
      </c>
      <c r="F42" s="14"/>
      <c r="G42" s="25">
        <v>4000</v>
      </c>
      <c r="H42" s="12">
        <f t="shared" si="3"/>
        <v>12000</v>
      </c>
      <c r="I42" s="13"/>
      <c r="J42" s="80">
        <v>5500</v>
      </c>
      <c r="K42" s="12">
        <f t="shared" ref="K42:K43" si="5">SUM(J42*E42)</f>
        <v>16500</v>
      </c>
      <c r="L42" s="13"/>
      <c r="M42" s="12">
        <f t="shared" ref="M42:N44" si="6">AVERAGE(G42,J42)</f>
        <v>4750</v>
      </c>
      <c r="N42" s="12">
        <f t="shared" si="6"/>
        <v>14250</v>
      </c>
    </row>
    <row r="43" spans="2:14" ht="25.5" customHeight="1" thickBot="1" x14ac:dyDescent="0.3">
      <c r="B43" s="94">
        <v>39</v>
      </c>
      <c r="C43" s="97" t="s">
        <v>103</v>
      </c>
      <c r="D43" s="97" t="s">
        <v>5</v>
      </c>
      <c r="E43" s="98">
        <v>3</v>
      </c>
      <c r="F43" s="14"/>
      <c r="G43" s="25">
        <v>4000</v>
      </c>
      <c r="H43" s="12">
        <f t="shared" si="3"/>
        <v>12000</v>
      </c>
      <c r="I43" s="13"/>
      <c r="J43" s="80">
        <v>5500</v>
      </c>
      <c r="K43" s="12">
        <f t="shared" si="5"/>
        <v>16500</v>
      </c>
      <c r="L43" s="13"/>
      <c r="M43" s="12">
        <f t="shared" si="6"/>
        <v>4750</v>
      </c>
      <c r="N43" s="12">
        <f t="shared" si="6"/>
        <v>14250</v>
      </c>
    </row>
    <row r="44" spans="2:14" x14ac:dyDescent="0.25">
      <c r="H44" s="71">
        <f>SUM(H5:H43)</f>
        <v>7014683</v>
      </c>
      <c r="K44" s="71">
        <f>SUM(K5:K43)</f>
        <v>8290650</v>
      </c>
      <c r="N44" s="109">
        <f t="shared" si="6"/>
        <v>7652666.5</v>
      </c>
    </row>
  </sheetData>
  <mergeCells count="3">
    <mergeCell ref="G4:H4"/>
    <mergeCell ref="J4:K4"/>
    <mergeCell ref="M4:N4"/>
  </mergeCells>
  <dataValidations count="1">
    <dataValidation allowBlank="1" showInputMessage="1" showErrorMessage="1" promptTitle="CANTIDAD SOLICITADA" prompt="Digite la cantidad de unidades solicitadas del bien" sqref="F5:G43" xr:uid="{CD664F77-956B-4314-9822-1DCCAF301A6C}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74061-7388-4BB2-8D5E-B63B55B4AC13}">
  <dimension ref="B2:N15"/>
  <sheetViews>
    <sheetView workbookViewId="0">
      <selection activeCell="D13" sqref="D13"/>
    </sheetView>
  </sheetViews>
  <sheetFormatPr baseColWidth="10" defaultRowHeight="15" x14ac:dyDescent="0.25"/>
  <cols>
    <col min="2" max="2" width="17.28515625" customWidth="1"/>
  </cols>
  <sheetData>
    <row r="2" spans="2:14" x14ac:dyDescent="0.25">
      <c r="B2" t="s">
        <v>109</v>
      </c>
    </row>
    <row r="4" spans="2:14" ht="27" thickBot="1" x14ac:dyDescent="0.3">
      <c r="B4" s="3" t="s">
        <v>1</v>
      </c>
      <c r="C4" s="3" t="s">
        <v>0</v>
      </c>
      <c r="D4" s="3" t="s">
        <v>4</v>
      </c>
      <c r="E4" s="3" t="s">
        <v>3</v>
      </c>
      <c r="G4" s="117" t="s">
        <v>6</v>
      </c>
      <c r="H4" s="117"/>
      <c r="J4" s="117" t="s">
        <v>7</v>
      </c>
      <c r="K4" s="117"/>
      <c r="L4" s="9"/>
      <c r="M4" s="121" t="s">
        <v>2</v>
      </c>
      <c r="N4" s="122"/>
    </row>
    <row r="5" spans="2:14" ht="23.25" thickBot="1" x14ac:dyDescent="0.3">
      <c r="B5" s="6">
        <v>1</v>
      </c>
      <c r="C5" s="84" t="s">
        <v>110</v>
      </c>
      <c r="D5" s="82" t="s">
        <v>115</v>
      </c>
      <c r="E5" s="85">
        <v>20</v>
      </c>
      <c r="F5" s="86"/>
      <c r="G5" s="110">
        <v>4600</v>
      </c>
      <c r="H5" s="87">
        <f>SUM(G5*E5)</f>
        <v>92000</v>
      </c>
      <c r="I5" s="8"/>
      <c r="J5" s="88">
        <v>4500</v>
      </c>
      <c r="K5" s="87">
        <f>SUM(J5*E5)</f>
        <v>90000</v>
      </c>
      <c r="L5" s="8"/>
      <c r="M5" s="87">
        <f t="shared" ref="M5:N9" si="0">AVERAGE(G5,J5)</f>
        <v>4550</v>
      </c>
      <c r="N5" s="87">
        <f t="shared" si="0"/>
        <v>91000</v>
      </c>
    </row>
    <row r="6" spans="2:14" ht="23.25" thickBot="1" x14ac:dyDescent="0.3">
      <c r="B6" s="6">
        <v>2</v>
      </c>
      <c r="C6" s="89" t="s">
        <v>111</v>
      </c>
      <c r="D6" s="83" t="s">
        <v>115</v>
      </c>
      <c r="E6" s="90">
        <v>20</v>
      </c>
      <c r="F6" s="86"/>
      <c r="G6" s="110">
        <v>4800</v>
      </c>
      <c r="H6" s="87">
        <f t="shared" ref="H6:H9" si="1">SUM(G6*E6)</f>
        <v>96000</v>
      </c>
      <c r="I6" s="8"/>
      <c r="J6" s="88">
        <v>4500</v>
      </c>
      <c r="K6" s="87">
        <f t="shared" ref="K6:K9" si="2">SUM(J6*E6)</f>
        <v>90000</v>
      </c>
      <c r="L6" s="8"/>
      <c r="M6" s="87">
        <f t="shared" si="0"/>
        <v>4650</v>
      </c>
      <c r="N6" s="87">
        <f t="shared" si="0"/>
        <v>93000</v>
      </c>
    </row>
    <row r="7" spans="2:14" ht="45.75" thickBot="1" x14ac:dyDescent="0.3">
      <c r="B7" s="6">
        <v>3</v>
      </c>
      <c r="C7" s="89" t="s">
        <v>112</v>
      </c>
      <c r="D7" s="83" t="s">
        <v>5</v>
      </c>
      <c r="E7" s="90">
        <v>20</v>
      </c>
      <c r="F7" s="86"/>
      <c r="G7" s="110">
        <v>13200</v>
      </c>
      <c r="H7" s="87">
        <f t="shared" si="1"/>
        <v>264000</v>
      </c>
      <c r="I7" s="8"/>
      <c r="J7" s="88">
        <v>16900</v>
      </c>
      <c r="K7" s="87">
        <f t="shared" si="2"/>
        <v>338000</v>
      </c>
      <c r="L7" s="8"/>
      <c r="M7" s="87">
        <f t="shared" si="0"/>
        <v>15050</v>
      </c>
      <c r="N7" s="87">
        <f t="shared" si="0"/>
        <v>301000</v>
      </c>
    </row>
    <row r="8" spans="2:14" ht="23.25" thickBot="1" x14ac:dyDescent="0.3">
      <c r="B8" s="6">
        <v>4</v>
      </c>
      <c r="C8" s="89" t="s">
        <v>113</v>
      </c>
      <c r="D8" s="83" t="s">
        <v>5</v>
      </c>
      <c r="E8" s="90">
        <v>20</v>
      </c>
      <c r="F8" s="86"/>
      <c r="G8" s="110">
        <v>7900</v>
      </c>
      <c r="H8" s="87">
        <f t="shared" si="1"/>
        <v>158000</v>
      </c>
      <c r="I8" s="8"/>
      <c r="J8" s="88">
        <v>8500</v>
      </c>
      <c r="K8" s="87">
        <f t="shared" si="2"/>
        <v>170000</v>
      </c>
      <c r="L8" s="8"/>
      <c r="M8" s="87">
        <f t="shared" si="0"/>
        <v>8200</v>
      </c>
      <c r="N8" s="87">
        <f t="shared" si="0"/>
        <v>164000</v>
      </c>
    </row>
    <row r="9" spans="2:14" ht="23.25" thickBot="1" x14ac:dyDescent="0.3">
      <c r="B9" s="6">
        <v>5</v>
      </c>
      <c r="C9" s="89" t="s">
        <v>114</v>
      </c>
      <c r="D9" s="83" t="s">
        <v>115</v>
      </c>
      <c r="E9" s="90">
        <v>20</v>
      </c>
      <c r="F9" s="86"/>
      <c r="G9" s="110">
        <v>1800</v>
      </c>
      <c r="H9" s="87">
        <f t="shared" si="1"/>
        <v>36000</v>
      </c>
      <c r="I9" s="8"/>
      <c r="J9" s="88">
        <v>1800</v>
      </c>
      <c r="K9" s="87">
        <f t="shared" si="2"/>
        <v>36000</v>
      </c>
      <c r="L9" s="8"/>
      <c r="M9" s="87">
        <f t="shared" si="0"/>
        <v>1800</v>
      </c>
      <c r="N9" s="87">
        <f t="shared" si="0"/>
        <v>36000</v>
      </c>
    </row>
    <row r="10" spans="2:14" x14ac:dyDescent="0.25">
      <c r="H10" s="111">
        <f>SUM(H5:H9)</f>
        <v>646000</v>
      </c>
      <c r="K10" s="91">
        <f>SUM(K5:K9)</f>
        <v>724000</v>
      </c>
      <c r="N10" s="91">
        <f>(H10+K10)/2</f>
        <v>685000</v>
      </c>
    </row>
    <row r="14" spans="2:14" x14ac:dyDescent="0.25">
      <c r="B14" s="11"/>
      <c r="C14" s="11"/>
      <c r="D14" s="11"/>
      <c r="E14" s="11"/>
    </row>
    <row r="15" spans="2:14" x14ac:dyDescent="0.25">
      <c r="B15" s="11"/>
      <c r="C15" s="11"/>
      <c r="D15" s="11"/>
      <c r="E15" s="11"/>
    </row>
  </sheetData>
  <mergeCells count="3">
    <mergeCell ref="G4:H4"/>
    <mergeCell ref="J4:K4"/>
    <mergeCell ref="M4:N4"/>
  </mergeCells>
  <dataValidations disablePrompts="1" count="1">
    <dataValidation allowBlank="1" showInputMessage="1" showErrorMessage="1" promptTitle="CANTIDAD SOLICITADA" prompt="Digite la cantidad de unidades solicitadas del bien" sqref="F5:G9" xr:uid="{1FCAD292-8428-4F08-845F-3113413C7FA4}"/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ADA13-5225-4032-887A-E99FF1BC3913}">
  <dimension ref="B2:O20"/>
  <sheetViews>
    <sheetView workbookViewId="0">
      <selection activeCell="C14" sqref="C14"/>
    </sheetView>
  </sheetViews>
  <sheetFormatPr baseColWidth="10" defaultRowHeight="15" x14ac:dyDescent="0.25"/>
  <sheetData>
    <row r="2" spans="2:15" x14ac:dyDescent="0.25">
      <c r="B2" t="s">
        <v>116</v>
      </c>
    </row>
    <row r="4" spans="2:15" ht="27" thickBot="1" x14ac:dyDescent="0.3">
      <c r="B4" s="93" t="s">
        <v>1</v>
      </c>
      <c r="C4" s="93" t="s">
        <v>0</v>
      </c>
      <c r="D4" s="93" t="s">
        <v>4</v>
      </c>
      <c r="E4" s="93" t="s">
        <v>3</v>
      </c>
      <c r="F4" s="11"/>
      <c r="G4" s="118" t="s">
        <v>6</v>
      </c>
      <c r="H4" s="118"/>
      <c r="I4" s="11"/>
      <c r="J4" s="118" t="s">
        <v>7</v>
      </c>
      <c r="K4" s="118"/>
      <c r="L4" s="37"/>
      <c r="M4" s="114" t="s">
        <v>2</v>
      </c>
      <c r="N4" s="115"/>
      <c r="O4" s="11"/>
    </row>
    <row r="5" spans="2:15" ht="15.75" thickBot="1" x14ac:dyDescent="0.3">
      <c r="B5" s="94">
        <v>1</v>
      </c>
      <c r="C5" s="95" t="s">
        <v>117</v>
      </c>
      <c r="D5" s="96" t="s">
        <v>126</v>
      </c>
      <c r="E5" s="96">
        <v>16</v>
      </c>
      <c r="F5" s="14"/>
      <c r="G5" s="25">
        <v>94000</v>
      </c>
      <c r="H5" s="12">
        <f>SUM(G5*E5)</f>
        <v>1504000</v>
      </c>
      <c r="I5" s="13"/>
      <c r="J5" s="80">
        <v>90000</v>
      </c>
      <c r="K5" s="12">
        <f>SUM(J5*E5)</f>
        <v>1440000</v>
      </c>
      <c r="L5" s="13"/>
      <c r="M5" s="12">
        <f t="shared" ref="M5:N15" si="0">AVERAGE(G5,J5)</f>
        <v>92000</v>
      </c>
      <c r="N5" s="12">
        <f t="shared" si="0"/>
        <v>1472000</v>
      </c>
      <c r="O5" s="11"/>
    </row>
    <row r="6" spans="2:15" ht="23.25" thickBot="1" x14ac:dyDescent="0.3">
      <c r="B6" s="94">
        <v>2</v>
      </c>
      <c r="C6" s="97" t="s">
        <v>118</v>
      </c>
      <c r="D6" s="98" t="s">
        <v>127</v>
      </c>
      <c r="E6" s="98">
        <v>16</v>
      </c>
      <c r="F6" s="14"/>
      <c r="G6" s="25">
        <v>21000</v>
      </c>
      <c r="H6" s="12">
        <f t="shared" ref="H6:H14" si="1">SUM(G6*E6)</f>
        <v>336000</v>
      </c>
      <c r="I6" s="13"/>
      <c r="J6" s="80">
        <v>20500</v>
      </c>
      <c r="K6" s="12">
        <f t="shared" ref="K6:K14" si="2">SUM(J6*E6)</f>
        <v>328000</v>
      </c>
      <c r="L6" s="13"/>
      <c r="M6" s="12">
        <f t="shared" si="0"/>
        <v>20750</v>
      </c>
      <c r="N6" s="12">
        <f t="shared" si="0"/>
        <v>332000</v>
      </c>
      <c r="O6" s="11"/>
    </row>
    <row r="7" spans="2:15" ht="23.25" thickBot="1" x14ac:dyDescent="0.3">
      <c r="B7" s="94">
        <v>3</v>
      </c>
      <c r="C7" s="97" t="s">
        <v>119</v>
      </c>
      <c r="D7" s="98" t="s">
        <v>127</v>
      </c>
      <c r="E7" s="98">
        <v>16</v>
      </c>
      <c r="F7" s="14"/>
      <c r="G7" s="25">
        <v>28900</v>
      </c>
      <c r="H7" s="12">
        <f t="shared" si="1"/>
        <v>462400</v>
      </c>
      <c r="I7" s="13"/>
      <c r="J7" s="80">
        <v>29000</v>
      </c>
      <c r="K7" s="12">
        <f t="shared" si="2"/>
        <v>464000</v>
      </c>
      <c r="L7" s="13"/>
      <c r="M7" s="12">
        <f t="shared" si="0"/>
        <v>28950</v>
      </c>
      <c r="N7" s="12">
        <f t="shared" si="0"/>
        <v>463200</v>
      </c>
      <c r="O7" s="11"/>
    </row>
    <row r="8" spans="2:15" ht="23.25" thickBot="1" x14ac:dyDescent="0.3">
      <c r="B8" s="94">
        <v>4</v>
      </c>
      <c r="C8" s="97" t="s">
        <v>120</v>
      </c>
      <c r="D8" s="98" t="s">
        <v>127</v>
      </c>
      <c r="E8" s="98">
        <v>16</v>
      </c>
      <c r="F8" s="14"/>
      <c r="G8" s="25">
        <v>36100</v>
      </c>
      <c r="H8" s="12">
        <f t="shared" si="1"/>
        <v>577600</v>
      </c>
      <c r="I8" s="13"/>
      <c r="J8" s="80">
        <v>35000</v>
      </c>
      <c r="K8" s="12">
        <f t="shared" si="2"/>
        <v>560000</v>
      </c>
      <c r="L8" s="13"/>
      <c r="M8" s="12">
        <f t="shared" si="0"/>
        <v>35550</v>
      </c>
      <c r="N8" s="12">
        <f t="shared" si="0"/>
        <v>568800</v>
      </c>
      <c r="O8" s="11"/>
    </row>
    <row r="9" spans="2:15" ht="23.25" thickBot="1" x14ac:dyDescent="0.3">
      <c r="B9" s="94">
        <v>5</v>
      </c>
      <c r="C9" s="97" t="s">
        <v>121</v>
      </c>
      <c r="D9" s="98" t="s">
        <v>127</v>
      </c>
      <c r="E9" s="98">
        <v>16</v>
      </c>
      <c r="F9" s="14"/>
      <c r="G9" s="25">
        <v>45000</v>
      </c>
      <c r="H9" s="12">
        <f t="shared" si="1"/>
        <v>720000</v>
      </c>
      <c r="I9" s="13"/>
      <c r="J9" s="80">
        <v>45000</v>
      </c>
      <c r="K9" s="12">
        <f t="shared" si="2"/>
        <v>720000</v>
      </c>
      <c r="L9" s="13"/>
      <c r="M9" s="12">
        <f t="shared" si="0"/>
        <v>45000</v>
      </c>
      <c r="N9" s="12">
        <f t="shared" si="0"/>
        <v>720000</v>
      </c>
      <c r="O9" s="11"/>
    </row>
    <row r="10" spans="2:15" ht="23.25" thickBot="1" x14ac:dyDescent="0.3">
      <c r="B10" s="94">
        <v>6</v>
      </c>
      <c r="C10" s="97" t="s">
        <v>122</v>
      </c>
      <c r="D10" s="98" t="s">
        <v>127</v>
      </c>
      <c r="E10" s="98">
        <v>16</v>
      </c>
      <c r="F10" s="14"/>
      <c r="G10" s="25">
        <v>33800</v>
      </c>
      <c r="H10" s="12">
        <f t="shared" si="1"/>
        <v>540800</v>
      </c>
      <c r="I10" s="13"/>
      <c r="J10" s="80">
        <v>33000</v>
      </c>
      <c r="K10" s="12">
        <f t="shared" si="2"/>
        <v>528000</v>
      </c>
      <c r="L10" s="13"/>
      <c r="M10" s="12">
        <f t="shared" si="0"/>
        <v>33400</v>
      </c>
      <c r="N10" s="12">
        <f t="shared" si="0"/>
        <v>534400</v>
      </c>
      <c r="O10" s="11"/>
    </row>
    <row r="11" spans="2:15" ht="23.25" thickBot="1" x14ac:dyDescent="0.3">
      <c r="B11" s="94">
        <v>7</v>
      </c>
      <c r="C11" s="97" t="s">
        <v>123</v>
      </c>
      <c r="D11" s="98" t="s">
        <v>127</v>
      </c>
      <c r="E11" s="98">
        <v>16</v>
      </c>
      <c r="F11" s="14"/>
      <c r="G11" s="25">
        <v>21000</v>
      </c>
      <c r="H11" s="12">
        <f t="shared" si="1"/>
        <v>336000</v>
      </c>
      <c r="I11" s="13"/>
      <c r="J11" s="80">
        <v>20000</v>
      </c>
      <c r="K11" s="12">
        <f t="shared" si="2"/>
        <v>320000</v>
      </c>
      <c r="L11" s="13"/>
      <c r="M11" s="12">
        <f t="shared" si="0"/>
        <v>20500</v>
      </c>
      <c r="N11" s="12">
        <f t="shared" si="0"/>
        <v>328000</v>
      </c>
      <c r="O11" s="11"/>
    </row>
    <row r="12" spans="2:15" ht="23.25" thickBot="1" x14ac:dyDescent="0.3">
      <c r="B12" s="94">
        <v>8</v>
      </c>
      <c r="C12" s="97" t="s">
        <v>123</v>
      </c>
      <c r="D12" s="98" t="s">
        <v>126</v>
      </c>
      <c r="E12" s="98">
        <v>16</v>
      </c>
      <c r="F12" s="14"/>
      <c r="G12" s="25">
        <v>92000</v>
      </c>
      <c r="H12" s="12">
        <f t="shared" si="1"/>
        <v>1472000</v>
      </c>
      <c r="I12" s="13"/>
      <c r="J12" s="80">
        <v>90000</v>
      </c>
      <c r="K12" s="12">
        <f t="shared" si="2"/>
        <v>1440000</v>
      </c>
      <c r="L12" s="13"/>
      <c r="M12" s="12">
        <f t="shared" si="0"/>
        <v>91000</v>
      </c>
      <c r="N12" s="12">
        <f t="shared" si="0"/>
        <v>1456000</v>
      </c>
      <c r="O12" s="11"/>
    </row>
    <row r="13" spans="2:15" ht="23.25" thickBot="1" x14ac:dyDescent="0.3">
      <c r="B13" s="94">
        <v>9</v>
      </c>
      <c r="C13" s="97" t="s">
        <v>124</v>
      </c>
      <c r="D13" s="98" t="s">
        <v>128</v>
      </c>
      <c r="E13" s="98">
        <v>16</v>
      </c>
      <c r="F13" s="14"/>
      <c r="G13" s="25">
        <v>125000</v>
      </c>
      <c r="H13" s="12">
        <f t="shared" si="1"/>
        <v>2000000</v>
      </c>
      <c r="I13" s="13"/>
      <c r="J13" s="80">
        <v>125000</v>
      </c>
      <c r="K13" s="12">
        <f t="shared" si="2"/>
        <v>2000000</v>
      </c>
      <c r="L13" s="13"/>
      <c r="M13" s="12">
        <f t="shared" si="0"/>
        <v>125000</v>
      </c>
      <c r="N13" s="12">
        <f t="shared" si="0"/>
        <v>2000000</v>
      </c>
      <c r="O13" s="11"/>
    </row>
    <row r="14" spans="2:15" ht="15.75" thickBot="1" x14ac:dyDescent="0.3">
      <c r="B14" s="94">
        <v>10</v>
      </c>
      <c r="C14" s="97" t="s">
        <v>125</v>
      </c>
      <c r="D14" s="98" t="s">
        <v>129</v>
      </c>
      <c r="E14" s="98">
        <v>16</v>
      </c>
      <c r="F14" s="14"/>
      <c r="G14" s="25">
        <v>151000</v>
      </c>
      <c r="H14" s="12">
        <f t="shared" si="1"/>
        <v>2416000</v>
      </c>
      <c r="I14" s="13"/>
      <c r="J14" s="80">
        <v>150000</v>
      </c>
      <c r="K14" s="12">
        <f t="shared" si="2"/>
        <v>2400000</v>
      </c>
      <c r="L14" s="13"/>
      <c r="M14" s="12">
        <f t="shared" si="0"/>
        <v>150500</v>
      </c>
      <c r="N14" s="12">
        <f t="shared" si="0"/>
        <v>2408000</v>
      </c>
      <c r="O14" s="11"/>
    </row>
    <row r="15" spans="2:15" x14ac:dyDescent="0.25">
      <c r="B15" s="11"/>
      <c r="C15" s="11"/>
      <c r="D15" s="11"/>
      <c r="E15" s="11"/>
      <c r="F15" s="11"/>
      <c r="G15" s="11"/>
      <c r="H15" s="99">
        <f>SUM(H5:H14)</f>
        <v>10364800</v>
      </c>
      <c r="I15" s="11"/>
      <c r="J15" s="11"/>
      <c r="K15" s="99">
        <f>SUM(K5:K14)</f>
        <v>10200000</v>
      </c>
      <c r="L15" s="11"/>
      <c r="M15" s="11"/>
      <c r="N15" s="12">
        <f t="shared" si="0"/>
        <v>10282400</v>
      </c>
      <c r="O15" s="11"/>
    </row>
    <row r="16" spans="2:15" x14ac:dyDescent="0.25"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2:15" x14ac:dyDescent="0.25"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2:15" x14ac:dyDescent="0.25">
      <c r="B18" s="92" t="s">
        <v>130</v>
      </c>
      <c r="C18" s="92"/>
      <c r="D18" s="92"/>
      <c r="E18" s="92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2:15" x14ac:dyDescent="0.25"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2:15" x14ac:dyDescent="0.25"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</sheetData>
  <mergeCells count="3">
    <mergeCell ref="G4:H4"/>
    <mergeCell ref="J4:K4"/>
    <mergeCell ref="M4:N4"/>
  </mergeCells>
  <dataValidations count="1">
    <dataValidation allowBlank="1" showInputMessage="1" showErrorMessage="1" promptTitle="CANTIDAD SOLICITADA" prompt="Digite la cantidad de unidades solicitadas del bien" sqref="F5:G14" xr:uid="{69CFC161-36F2-4F83-8703-8529144376C3}"/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96927-FEE5-41FC-A2BA-9A322F9DD74B}">
  <dimension ref="B2:N14"/>
  <sheetViews>
    <sheetView workbookViewId="0">
      <selection activeCell="C13" sqref="C13"/>
    </sheetView>
  </sheetViews>
  <sheetFormatPr baseColWidth="10" defaultRowHeight="15" x14ac:dyDescent="0.25"/>
  <cols>
    <col min="3" max="3" width="26.28515625" customWidth="1"/>
    <col min="7" max="7" width="12.140625" bestFit="1" customWidth="1"/>
    <col min="10" max="10" width="12.140625" bestFit="1" customWidth="1"/>
  </cols>
  <sheetData>
    <row r="2" spans="2:14" x14ac:dyDescent="0.25">
      <c r="B2" t="s">
        <v>131</v>
      </c>
    </row>
    <row r="4" spans="2:14" ht="15.75" thickBot="1" x14ac:dyDescent="0.3">
      <c r="B4" s="93" t="s">
        <v>1</v>
      </c>
      <c r="C4" s="93" t="s">
        <v>0</v>
      </c>
      <c r="D4" s="93" t="s">
        <v>4</v>
      </c>
      <c r="E4" s="93" t="s">
        <v>3</v>
      </c>
      <c r="F4" s="11"/>
      <c r="G4" s="118" t="s">
        <v>6</v>
      </c>
      <c r="H4" s="118"/>
      <c r="I4" s="11"/>
      <c r="J4" s="118" t="s">
        <v>7</v>
      </c>
      <c r="K4" s="118"/>
      <c r="L4" s="37"/>
      <c r="M4" s="114" t="s">
        <v>2</v>
      </c>
      <c r="N4" s="115"/>
    </row>
    <row r="5" spans="2:14" ht="38.25" customHeight="1" thickBot="1" x14ac:dyDescent="0.3">
      <c r="B5" s="94">
        <v>1</v>
      </c>
      <c r="C5" s="100" t="s">
        <v>132</v>
      </c>
      <c r="D5" s="102" t="s">
        <v>8</v>
      </c>
      <c r="E5" s="104">
        <v>5</v>
      </c>
      <c r="F5" s="14"/>
      <c r="G5" s="25">
        <v>100590</v>
      </c>
      <c r="H5" s="12">
        <f>SUM(G5*E5)</f>
        <v>502950</v>
      </c>
      <c r="I5" s="13"/>
      <c r="J5" s="80">
        <v>87500</v>
      </c>
      <c r="K5" s="12">
        <f>SUM(J5*E5)</f>
        <v>437500</v>
      </c>
      <c r="L5" s="13"/>
      <c r="M5" s="12">
        <f t="shared" ref="M5:N13" si="0">AVERAGE(G5,J5)</f>
        <v>94045</v>
      </c>
      <c r="N5" s="12">
        <f t="shared" si="0"/>
        <v>470225</v>
      </c>
    </row>
    <row r="6" spans="2:14" ht="41.25" customHeight="1" thickBot="1" x14ac:dyDescent="0.3">
      <c r="B6" s="94">
        <v>2</v>
      </c>
      <c r="C6" s="101" t="s">
        <v>133</v>
      </c>
      <c r="D6" s="103" t="s">
        <v>8</v>
      </c>
      <c r="E6" s="105">
        <v>4</v>
      </c>
      <c r="F6" s="14"/>
      <c r="G6" s="25">
        <v>151200</v>
      </c>
      <c r="H6" s="12">
        <f t="shared" ref="H6:H13" si="1">SUM(G6*E6)</f>
        <v>604800</v>
      </c>
      <c r="I6" s="13"/>
      <c r="J6" s="80">
        <v>120000</v>
      </c>
      <c r="K6" s="12">
        <f t="shared" ref="K6:K13" si="2">SUM(J6*E6)</f>
        <v>480000</v>
      </c>
      <c r="L6" s="13"/>
      <c r="M6" s="12">
        <f t="shared" si="0"/>
        <v>135600</v>
      </c>
      <c r="N6" s="12">
        <f t="shared" si="0"/>
        <v>542400</v>
      </c>
    </row>
    <row r="7" spans="2:14" ht="24.75" customHeight="1" thickBot="1" x14ac:dyDescent="0.3">
      <c r="B7" s="94">
        <v>3</v>
      </c>
      <c r="C7" s="101" t="s">
        <v>134</v>
      </c>
      <c r="D7" s="103" t="s">
        <v>8</v>
      </c>
      <c r="E7" s="105">
        <v>4</v>
      </c>
      <c r="F7" s="14"/>
      <c r="G7" s="25">
        <v>67200</v>
      </c>
      <c r="H7" s="12">
        <f t="shared" si="1"/>
        <v>268800</v>
      </c>
      <c r="I7" s="13"/>
      <c r="J7" s="80">
        <v>63000</v>
      </c>
      <c r="K7" s="12">
        <f t="shared" si="2"/>
        <v>252000</v>
      </c>
      <c r="L7" s="13"/>
      <c r="M7" s="12">
        <f t="shared" si="0"/>
        <v>65100</v>
      </c>
      <c r="N7" s="12">
        <f t="shared" si="0"/>
        <v>260400</v>
      </c>
    </row>
    <row r="8" spans="2:14" ht="37.5" customHeight="1" thickBot="1" x14ac:dyDescent="0.3">
      <c r="B8" s="94">
        <v>4</v>
      </c>
      <c r="C8" s="101" t="s">
        <v>135</v>
      </c>
      <c r="D8" s="103" t="s">
        <v>8</v>
      </c>
      <c r="E8" s="105">
        <v>4</v>
      </c>
      <c r="F8" s="14"/>
      <c r="G8" s="25">
        <v>180285</v>
      </c>
      <c r="H8" s="12">
        <f t="shared" si="1"/>
        <v>721140</v>
      </c>
      <c r="I8" s="13"/>
      <c r="J8" s="80">
        <v>225800</v>
      </c>
      <c r="K8" s="12">
        <f t="shared" si="2"/>
        <v>903200</v>
      </c>
      <c r="L8" s="13"/>
      <c r="M8" s="12">
        <f t="shared" si="0"/>
        <v>203042.5</v>
      </c>
      <c r="N8" s="12">
        <f t="shared" si="0"/>
        <v>812170</v>
      </c>
    </row>
    <row r="9" spans="2:14" ht="27.75" customHeight="1" thickBot="1" x14ac:dyDescent="0.3">
      <c r="B9" s="94">
        <v>5</v>
      </c>
      <c r="C9" s="101" t="s">
        <v>136</v>
      </c>
      <c r="D9" s="103" t="s">
        <v>55</v>
      </c>
      <c r="E9" s="105">
        <v>4</v>
      </c>
      <c r="F9" s="14"/>
      <c r="G9" s="25">
        <v>19635</v>
      </c>
      <c r="H9" s="12">
        <f t="shared" si="1"/>
        <v>78540</v>
      </c>
      <c r="I9" s="13"/>
      <c r="J9" s="80">
        <v>18900</v>
      </c>
      <c r="K9" s="12">
        <f t="shared" si="2"/>
        <v>75600</v>
      </c>
      <c r="L9" s="13"/>
      <c r="M9" s="12">
        <f t="shared" si="0"/>
        <v>19267.5</v>
      </c>
      <c r="N9" s="12">
        <f t="shared" si="0"/>
        <v>77070</v>
      </c>
    </row>
    <row r="10" spans="2:14" ht="57" customHeight="1" thickBot="1" x14ac:dyDescent="0.3">
      <c r="B10" s="94">
        <v>6</v>
      </c>
      <c r="C10" s="101" t="s">
        <v>137</v>
      </c>
      <c r="D10" s="103" t="s">
        <v>141</v>
      </c>
      <c r="E10" s="105">
        <v>3</v>
      </c>
      <c r="F10" s="14"/>
      <c r="G10" s="25">
        <v>1701000</v>
      </c>
      <c r="H10" s="12">
        <f t="shared" si="1"/>
        <v>5103000</v>
      </c>
      <c r="I10" s="13"/>
      <c r="J10" s="80">
        <v>806000</v>
      </c>
      <c r="K10" s="12">
        <f t="shared" si="2"/>
        <v>2418000</v>
      </c>
      <c r="L10" s="13"/>
      <c r="M10" s="12">
        <f t="shared" si="0"/>
        <v>1253500</v>
      </c>
      <c r="N10" s="12">
        <f t="shared" si="0"/>
        <v>3760500</v>
      </c>
    </row>
    <row r="11" spans="2:14" ht="61.5" customHeight="1" thickBot="1" x14ac:dyDescent="0.3">
      <c r="B11" s="94">
        <v>7</v>
      </c>
      <c r="C11" s="101" t="s">
        <v>138</v>
      </c>
      <c r="D11" s="103" t="s">
        <v>141</v>
      </c>
      <c r="E11" s="105">
        <v>3</v>
      </c>
      <c r="F11" s="14"/>
      <c r="G11" s="25">
        <v>1906200</v>
      </c>
      <c r="H11" s="12">
        <f t="shared" si="1"/>
        <v>5718600</v>
      </c>
      <c r="I11" s="13"/>
      <c r="J11" s="80">
        <v>795000</v>
      </c>
      <c r="K11" s="12">
        <f t="shared" si="2"/>
        <v>2385000</v>
      </c>
      <c r="L11" s="13"/>
      <c r="M11" s="12">
        <f t="shared" si="0"/>
        <v>1350600</v>
      </c>
      <c r="N11" s="12">
        <f t="shared" si="0"/>
        <v>4051800</v>
      </c>
    </row>
    <row r="12" spans="2:14" ht="38.25" customHeight="1" thickBot="1" x14ac:dyDescent="0.3">
      <c r="B12" s="94">
        <v>8</v>
      </c>
      <c r="C12" s="101" t="s">
        <v>139</v>
      </c>
      <c r="D12" s="103" t="s">
        <v>57</v>
      </c>
      <c r="E12" s="105">
        <v>5</v>
      </c>
      <c r="F12" s="14"/>
      <c r="G12" s="25">
        <v>31500</v>
      </c>
      <c r="H12" s="12">
        <f t="shared" si="1"/>
        <v>157500</v>
      </c>
      <c r="I12" s="13"/>
      <c r="J12" s="80">
        <v>30500</v>
      </c>
      <c r="K12" s="12">
        <f t="shared" si="2"/>
        <v>152500</v>
      </c>
      <c r="L12" s="13"/>
      <c r="M12" s="12">
        <f t="shared" si="0"/>
        <v>31000</v>
      </c>
      <c r="N12" s="12">
        <f t="shared" si="0"/>
        <v>155000</v>
      </c>
    </row>
    <row r="13" spans="2:14" ht="42" customHeight="1" thickBot="1" x14ac:dyDescent="0.3">
      <c r="B13" s="94">
        <v>9</v>
      </c>
      <c r="C13" s="101" t="s">
        <v>140</v>
      </c>
      <c r="D13" s="103" t="s">
        <v>55</v>
      </c>
      <c r="E13" s="105">
        <v>7</v>
      </c>
      <c r="F13" s="14"/>
      <c r="G13" s="25">
        <v>24150</v>
      </c>
      <c r="H13" s="12">
        <f t="shared" si="1"/>
        <v>169050</v>
      </c>
      <c r="I13" s="13"/>
      <c r="J13" s="80">
        <v>24000</v>
      </c>
      <c r="K13" s="12">
        <f t="shared" si="2"/>
        <v>168000</v>
      </c>
      <c r="L13" s="13"/>
      <c r="M13" s="12">
        <f t="shared" si="0"/>
        <v>24075</v>
      </c>
      <c r="N13" s="112">
        <f t="shared" si="0"/>
        <v>168525</v>
      </c>
    </row>
    <row r="14" spans="2:14" ht="15.75" thickBot="1" x14ac:dyDescent="0.3">
      <c r="H14" s="10">
        <f>SUM(H5:H13)</f>
        <v>13324380</v>
      </c>
      <c r="K14" s="10">
        <f>SUM(K5:K13)</f>
        <v>7271800</v>
      </c>
      <c r="N14" s="113">
        <f>AVERAGE(H14,K14)</f>
        <v>10298090</v>
      </c>
    </row>
  </sheetData>
  <mergeCells count="3">
    <mergeCell ref="G4:H4"/>
    <mergeCell ref="J4:K4"/>
    <mergeCell ref="M4:N4"/>
  </mergeCells>
  <dataValidations count="1">
    <dataValidation allowBlank="1" showInputMessage="1" showErrorMessage="1" promptTitle="CANTIDAD SOLICITADA" prompt="Digite la cantidad de unidades solicitadas del bien" sqref="F5:G13" xr:uid="{0C4744EB-89F6-4AE6-A30A-C6AE7578A786}"/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50D69-54A2-44E6-AEBB-767B0664F2AE}">
  <dimension ref="B2:N14"/>
  <sheetViews>
    <sheetView workbookViewId="0">
      <selection activeCell="C8" sqref="C8"/>
    </sheetView>
  </sheetViews>
  <sheetFormatPr baseColWidth="10" defaultRowHeight="15" x14ac:dyDescent="0.25"/>
  <cols>
    <col min="3" max="3" width="17.28515625" customWidth="1"/>
  </cols>
  <sheetData>
    <row r="2" spans="2:14" x14ac:dyDescent="0.25">
      <c r="B2" t="s">
        <v>142</v>
      </c>
    </row>
    <row r="4" spans="2:14" ht="27" thickBot="1" x14ac:dyDescent="0.3">
      <c r="B4" s="93" t="s">
        <v>1</v>
      </c>
      <c r="C4" s="93" t="s">
        <v>0</v>
      </c>
      <c r="D4" s="93" t="s">
        <v>4</v>
      </c>
      <c r="E4" s="93" t="s">
        <v>3</v>
      </c>
      <c r="F4" s="11"/>
      <c r="G4" s="118" t="s">
        <v>6</v>
      </c>
      <c r="H4" s="118"/>
      <c r="I4" s="11"/>
      <c r="J4" s="118" t="s">
        <v>7</v>
      </c>
      <c r="K4" s="118"/>
      <c r="L4" s="37"/>
      <c r="M4" s="114" t="s">
        <v>2</v>
      </c>
      <c r="N4" s="115"/>
    </row>
    <row r="5" spans="2:14" ht="48.75" customHeight="1" thickBot="1" x14ac:dyDescent="0.3">
      <c r="B5" s="94">
        <v>1</v>
      </c>
      <c r="C5" s="100" t="s">
        <v>143</v>
      </c>
      <c r="D5" s="104" t="s">
        <v>147</v>
      </c>
      <c r="E5" s="106">
        <v>100</v>
      </c>
      <c r="F5" s="14"/>
      <c r="G5" s="25">
        <v>25908</v>
      </c>
      <c r="H5" s="12">
        <f>SUM(G5*E5)</f>
        <v>2590800</v>
      </c>
      <c r="I5" s="13"/>
      <c r="J5" s="80">
        <v>22300</v>
      </c>
      <c r="K5" s="12">
        <f>SUM(J5*E5)</f>
        <v>2230000</v>
      </c>
      <c r="L5" s="13"/>
      <c r="M5" s="12">
        <f t="shared" ref="M5:N9" si="0">AVERAGE(G5,J5)</f>
        <v>24104</v>
      </c>
      <c r="N5" s="12">
        <f t="shared" si="0"/>
        <v>2410400</v>
      </c>
    </row>
    <row r="6" spans="2:14" ht="45.75" customHeight="1" thickBot="1" x14ac:dyDescent="0.3">
      <c r="B6" s="94">
        <v>2</v>
      </c>
      <c r="C6" s="101" t="s">
        <v>144</v>
      </c>
      <c r="D6" s="105" t="s">
        <v>147</v>
      </c>
      <c r="E6" s="107">
        <v>100</v>
      </c>
      <c r="F6" s="14"/>
      <c r="G6" s="25">
        <v>25908</v>
      </c>
      <c r="H6" s="12">
        <f t="shared" ref="H6:H8" si="1">SUM(G6*E6)</f>
        <v>2590800</v>
      </c>
      <c r="I6" s="13"/>
      <c r="J6" s="80">
        <v>22300</v>
      </c>
      <c r="K6" s="12">
        <f t="shared" ref="K6:K8" si="2">SUM(J6*E6)</f>
        <v>2230000</v>
      </c>
      <c r="L6" s="13"/>
      <c r="M6" s="12">
        <f t="shared" si="0"/>
        <v>24104</v>
      </c>
      <c r="N6" s="12">
        <f t="shared" si="0"/>
        <v>2410400</v>
      </c>
    </row>
    <row r="7" spans="2:14" ht="47.25" customHeight="1" thickBot="1" x14ac:dyDescent="0.3">
      <c r="B7" s="94">
        <v>3</v>
      </c>
      <c r="C7" s="101" t="s">
        <v>145</v>
      </c>
      <c r="D7" s="105" t="s">
        <v>147</v>
      </c>
      <c r="E7" s="107">
        <v>100</v>
      </c>
      <c r="F7" s="14"/>
      <c r="G7" s="25">
        <v>25908</v>
      </c>
      <c r="H7" s="12">
        <f t="shared" si="1"/>
        <v>2590800</v>
      </c>
      <c r="I7" s="13"/>
      <c r="J7" s="80">
        <v>22300</v>
      </c>
      <c r="K7" s="12">
        <f t="shared" si="2"/>
        <v>2230000</v>
      </c>
      <c r="L7" s="13"/>
      <c r="M7" s="12">
        <f t="shared" si="0"/>
        <v>24104</v>
      </c>
      <c r="N7" s="12">
        <f t="shared" si="0"/>
        <v>2410400</v>
      </c>
    </row>
    <row r="8" spans="2:14" ht="54" customHeight="1" thickBot="1" x14ac:dyDescent="0.3">
      <c r="B8" s="94">
        <v>4</v>
      </c>
      <c r="C8" s="101" t="s">
        <v>146</v>
      </c>
      <c r="D8" s="105" t="s">
        <v>147</v>
      </c>
      <c r="E8" s="107">
        <v>71</v>
      </c>
      <c r="F8" s="14"/>
      <c r="G8" s="25">
        <v>19890</v>
      </c>
      <c r="H8" s="12">
        <f t="shared" si="1"/>
        <v>1412190</v>
      </c>
      <c r="I8" s="13"/>
      <c r="J8" s="80">
        <v>25900</v>
      </c>
      <c r="K8" s="12">
        <f t="shared" si="2"/>
        <v>1838900</v>
      </c>
      <c r="L8" s="13"/>
      <c r="M8" s="12">
        <f t="shared" si="0"/>
        <v>22895</v>
      </c>
      <c r="N8" s="12">
        <f t="shared" si="0"/>
        <v>1625545</v>
      </c>
    </row>
    <row r="9" spans="2:14" x14ac:dyDescent="0.25">
      <c r="G9" s="11"/>
      <c r="H9" s="99">
        <f>SUM(H5:H8)</f>
        <v>9184590</v>
      </c>
      <c r="I9" s="11"/>
      <c r="J9" s="11"/>
      <c r="K9" s="99">
        <f>SUM(K5:K8)</f>
        <v>8528900</v>
      </c>
      <c r="L9" s="11"/>
      <c r="M9" s="11"/>
      <c r="N9" s="12">
        <f t="shared" si="0"/>
        <v>8856745</v>
      </c>
    </row>
    <row r="10" spans="2:14" x14ac:dyDescent="0.25">
      <c r="G10" s="11"/>
      <c r="H10" s="11"/>
      <c r="I10" s="11"/>
      <c r="J10" s="11"/>
      <c r="K10" s="11"/>
      <c r="L10" s="11"/>
      <c r="M10" s="11"/>
      <c r="N10" s="11"/>
    </row>
    <row r="11" spans="2:14" x14ac:dyDescent="0.25">
      <c r="G11" s="11"/>
      <c r="H11" s="11"/>
      <c r="I11" s="11"/>
      <c r="J11" s="11"/>
      <c r="K11" s="11"/>
      <c r="L11" s="11"/>
      <c r="M11" s="11"/>
      <c r="N11" s="11"/>
    </row>
    <row r="12" spans="2:14" x14ac:dyDescent="0.25">
      <c r="G12" s="11"/>
      <c r="H12" s="11"/>
      <c r="I12" s="11"/>
      <c r="J12" s="11"/>
      <c r="K12" s="11"/>
      <c r="L12" s="11"/>
      <c r="M12" s="11"/>
      <c r="N12" s="11"/>
    </row>
    <row r="13" spans="2:14" x14ac:dyDescent="0.25">
      <c r="G13" s="11"/>
      <c r="H13" s="11"/>
      <c r="I13" s="11"/>
      <c r="J13" s="11"/>
      <c r="K13" s="11"/>
      <c r="L13" s="11"/>
      <c r="M13" s="11"/>
      <c r="N13" s="11"/>
    </row>
    <row r="14" spans="2:14" x14ac:dyDescent="0.25">
      <c r="C14" t="s">
        <v>165</v>
      </c>
      <c r="G14" s="11"/>
      <c r="H14" s="11"/>
      <c r="I14" s="11"/>
      <c r="J14" s="11"/>
      <c r="K14" s="11"/>
      <c r="L14" s="11"/>
      <c r="M14" s="11"/>
      <c r="N14" s="11"/>
    </row>
  </sheetData>
  <mergeCells count="3">
    <mergeCell ref="G4:H4"/>
    <mergeCell ref="J4:K4"/>
    <mergeCell ref="M4:N4"/>
  </mergeCells>
  <dataValidations count="1">
    <dataValidation allowBlank="1" showInputMessage="1" showErrorMessage="1" promptTitle="CANTIDAD SOLICITADA" prompt="Digite la cantidad de unidades solicitadas del bien" sqref="F5:G8" xr:uid="{21302B21-BF82-47F6-98F8-5004E83F8E41}"/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61A04-AD21-4300-9521-E3847293C714}">
  <dimension ref="B2:N19"/>
  <sheetViews>
    <sheetView tabSelected="1" workbookViewId="0">
      <selection activeCell="C18" sqref="C18"/>
    </sheetView>
  </sheetViews>
  <sheetFormatPr baseColWidth="10" defaultRowHeight="15" x14ac:dyDescent="0.25"/>
  <cols>
    <col min="2" max="2" width="6.5703125" customWidth="1"/>
    <col min="3" max="3" width="27.85546875" customWidth="1"/>
    <col min="7" max="7" width="12.140625" bestFit="1" customWidth="1"/>
  </cols>
  <sheetData>
    <row r="2" spans="2:14" x14ac:dyDescent="0.25">
      <c r="B2" t="s">
        <v>148</v>
      </c>
    </row>
    <row r="4" spans="2:14" x14ac:dyDescent="0.25">
      <c r="B4" s="3" t="s">
        <v>1</v>
      </c>
      <c r="C4" s="3" t="s">
        <v>0</v>
      </c>
      <c r="D4" s="3" t="s">
        <v>4</v>
      </c>
      <c r="E4" s="3" t="s">
        <v>3</v>
      </c>
      <c r="G4" s="117" t="s">
        <v>6</v>
      </c>
      <c r="H4" s="117"/>
      <c r="I4" s="11"/>
      <c r="J4" s="118" t="s">
        <v>7</v>
      </c>
      <c r="K4" s="118"/>
      <c r="L4" s="37"/>
      <c r="M4" s="114" t="s">
        <v>2</v>
      </c>
      <c r="N4" s="115"/>
    </row>
    <row r="5" spans="2:14" ht="26.25" customHeight="1" thickBot="1" x14ac:dyDescent="0.3">
      <c r="B5" s="6">
        <v>1</v>
      </c>
      <c r="C5" s="101" t="s">
        <v>149</v>
      </c>
      <c r="D5" s="83" t="s">
        <v>129</v>
      </c>
      <c r="E5" s="108">
        <v>1</v>
      </c>
      <c r="F5" s="14"/>
      <c r="G5" s="25">
        <v>130000</v>
      </c>
      <c r="H5" s="12">
        <f t="shared" ref="H5:H18" si="0">SUM(G5*E5)</f>
        <v>130000</v>
      </c>
      <c r="I5" s="13"/>
      <c r="J5" s="80">
        <v>140000</v>
      </c>
      <c r="K5" s="12">
        <f t="shared" ref="K5:K18" si="1">SUM(J5*E5)</f>
        <v>140000</v>
      </c>
      <c r="L5" s="13"/>
      <c r="M5" s="12">
        <f t="shared" ref="M5:N19" si="2">AVERAGE(G5,J5)</f>
        <v>135000</v>
      </c>
      <c r="N5" s="12">
        <f t="shared" si="2"/>
        <v>135000</v>
      </c>
    </row>
    <row r="6" spans="2:14" ht="18.75" customHeight="1" thickBot="1" x14ac:dyDescent="0.3">
      <c r="B6" s="6">
        <v>2</v>
      </c>
      <c r="C6" s="101" t="s">
        <v>150</v>
      </c>
      <c r="D6" s="83" t="s">
        <v>129</v>
      </c>
      <c r="E6" s="108">
        <v>3</v>
      </c>
      <c r="F6" s="14"/>
      <c r="G6" s="25">
        <v>70000</v>
      </c>
      <c r="H6" s="12">
        <f t="shared" si="0"/>
        <v>210000</v>
      </c>
      <c r="I6" s="13"/>
      <c r="J6" s="80">
        <v>80000</v>
      </c>
      <c r="K6" s="12">
        <f t="shared" si="1"/>
        <v>240000</v>
      </c>
      <c r="L6" s="13"/>
      <c r="M6" s="12">
        <f t="shared" si="2"/>
        <v>75000</v>
      </c>
      <c r="N6" s="12">
        <f t="shared" si="2"/>
        <v>225000</v>
      </c>
    </row>
    <row r="7" spans="2:14" ht="27.75" customHeight="1" thickBot="1" x14ac:dyDescent="0.3">
      <c r="B7" s="6">
        <v>3</v>
      </c>
      <c r="C7" s="101" t="s">
        <v>151</v>
      </c>
      <c r="D7" s="83" t="s">
        <v>129</v>
      </c>
      <c r="E7" s="108">
        <v>2</v>
      </c>
      <c r="F7" s="14"/>
      <c r="G7" s="25">
        <v>45000</v>
      </c>
      <c r="H7" s="12">
        <f t="shared" si="0"/>
        <v>90000</v>
      </c>
      <c r="I7" s="13"/>
      <c r="J7" s="80">
        <v>50000</v>
      </c>
      <c r="K7" s="12">
        <f t="shared" si="1"/>
        <v>100000</v>
      </c>
      <c r="L7" s="13"/>
      <c r="M7" s="12">
        <f t="shared" si="2"/>
        <v>47500</v>
      </c>
      <c r="N7" s="12">
        <f t="shared" si="2"/>
        <v>95000</v>
      </c>
    </row>
    <row r="8" spans="2:14" ht="21" customHeight="1" thickBot="1" x14ac:dyDescent="0.3">
      <c r="B8" s="6">
        <v>4</v>
      </c>
      <c r="C8" s="101" t="s">
        <v>152</v>
      </c>
      <c r="D8" s="83" t="s">
        <v>129</v>
      </c>
      <c r="E8" s="108">
        <v>2</v>
      </c>
      <c r="F8" s="14"/>
      <c r="G8" s="25">
        <v>46000</v>
      </c>
      <c r="H8" s="12">
        <f t="shared" si="0"/>
        <v>92000</v>
      </c>
      <c r="I8" s="13"/>
      <c r="J8" s="80">
        <v>48000</v>
      </c>
      <c r="K8" s="12">
        <f t="shared" si="1"/>
        <v>96000</v>
      </c>
      <c r="L8" s="13"/>
      <c r="M8" s="12">
        <f t="shared" si="2"/>
        <v>47000</v>
      </c>
      <c r="N8" s="12">
        <f t="shared" si="2"/>
        <v>94000</v>
      </c>
    </row>
    <row r="9" spans="2:14" ht="13.5" customHeight="1" thickBot="1" x14ac:dyDescent="0.3">
      <c r="B9" s="6">
        <v>5</v>
      </c>
      <c r="C9" s="101" t="s">
        <v>153</v>
      </c>
      <c r="D9" s="83" t="s">
        <v>129</v>
      </c>
      <c r="E9" s="108">
        <v>3</v>
      </c>
      <c r="F9" s="14"/>
      <c r="G9" s="25">
        <v>55000</v>
      </c>
      <c r="H9" s="12">
        <f t="shared" si="0"/>
        <v>165000</v>
      </c>
      <c r="I9" s="13"/>
      <c r="J9" s="80">
        <v>60000</v>
      </c>
      <c r="K9" s="12">
        <f t="shared" si="1"/>
        <v>180000</v>
      </c>
      <c r="L9" s="13"/>
      <c r="M9" s="12">
        <f t="shared" si="2"/>
        <v>57500</v>
      </c>
      <c r="N9" s="12">
        <f t="shared" si="2"/>
        <v>172500</v>
      </c>
    </row>
    <row r="10" spans="2:14" ht="17.25" customHeight="1" thickBot="1" x14ac:dyDescent="0.3">
      <c r="B10" s="6">
        <v>6</v>
      </c>
      <c r="C10" s="101" t="s">
        <v>154</v>
      </c>
      <c r="D10" s="83" t="s">
        <v>129</v>
      </c>
      <c r="E10" s="108">
        <v>6</v>
      </c>
      <c r="F10" s="14"/>
      <c r="G10" s="25">
        <v>22000</v>
      </c>
      <c r="H10" s="12">
        <f t="shared" si="0"/>
        <v>132000</v>
      </c>
      <c r="I10" s="13"/>
      <c r="J10" s="80">
        <v>25000</v>
      </c>
      <c r="K10" s="12">
        <f t="shared" si="1"/>
        <v>150000</v>
      </c>
      <c r="L10" s="13"/>
      <c r="M10" s="12">
        <f t="shared" si="2"/>
        <v>23500</v>
      </c>
      <c r="N10" s="12">
        <f t="shared" si="2"/>
        <v>141000</v>
      </c>
    </row>
    <row r="11" spans="2:14" ht="15.75" customHeight="1" thickBot="1" x14ac:dyDescent="0.3">
      <c r="B11" s="6">
        <v>7</v>
      </c>
      <c r="C11" s="101" t="s">
        <v>155</v>
      </c>
      <c r="D11" s="83" t="s">
        <v>129</v>
      </c>
      <c r="E11" s="108">
        <v>3</v>
      </c>
      <c r="F11" s="14"/>
      <c r="G11" s="25">
        <v>38000</v>
      </c>
      <c r="H11" s="12">
        <f t="shared" si="0"/>
        <v>114000</v>
      </c>
      <c r="I11" s="13"/>
      <c r="J11" s="80">
        <v>40000</v>
      </c>
      <c r="K11" s="12">
        <f t="shared" si="1"/>
        <v>120000</v>
      </c>
      <c r="L11" s="13"/>
      <c r="M11" s="12">
        <f t="shared" si="2"/>
        <v>39000</v>
      </c>
      <c r="N11" s="12">
        <f t="shared" si="2"/>
        <v>117000</v>
      </c>
    </row>
    <row r="12" spans="2:14" ht="14.25" customHeight="1" thickBot="1" x14ac:dyDescent="0.3">
      <c r="B12" s="6">
        <v>8</v>
      </c>
      <c r="C12" s="101" t="s">
        <v>156</v>
      </c>
      <c r="D12" s="83" t="s">
        <v>163</v>
      </c>
      <c r="E12" s="108">
        <v>4</v>
      </c>
      <c r="F12" s="14"/>
      <c r="G12" s="25">
        <v>48000</v>
      </c>
      <c r="H12" s="12">
        <f t="shared" si="0"/>
        <v>192000</v>
      </c>
      <c r="I12" s="13"/>
      <c r="J12" s="80">
        <v>50000</v>
      </c>
      <c r="K12" s="12">
        <f t="shared" si="1"/>
        <v>200000</v>
      </c>
      <c r="L12" s="13"/>
      <c r="M12" s="12">
        <f t="shared" si="2"/>
        <v>49000</v>
      </c>
      <c r="N12" s="12">
        <f t="shared" si="2"/>
        <v>196000</v>
      </c>
    </row>
    <row r="13" spans="2:14" ht="24.75" customHeight="1" thickBot="1" x14ac:dyDescent="0.3">
      <c r="B13" s="6">
        <v>9</v>
      </c>
      <c r="C13" s="101" t="s">
        <v>157</v>
      </c>
      <c r="D13" s="83" t="s">
        <v>5</v>
      </c>
      <c r="E13" s="108">
        <v>12</v>
      </c>
      <c r="F13" s="14"/>
      <c r="G13" s="25">
        <v>38000</v>
      </c>
      <c r="H13" s="12">
        <f t="shared" si="0"/>
        <v>456000</v>
      </c>
      <c r="I13" s="13"/>
      <c r="J13" s="80">
        <v>40000</v>
      </c>
      <c r="K13" s="12">
        <f t="shared" si="1"/>
        <v>480000</v>
      </c>
      <c r="L13" s="13"/>
      <c r="M13" s="12">
        <f t="shared" si="2"/>
        <v>39000</v>
      </c>
      <c r="N13" s="12">
        <f t="shared" si="2"/>
        <v>468000</v>
      </c>
    </row>
    <row r="14" spans="2:14" ht="16.5" customHeight="1" thickBot="1" x14ac:dyDescent="0.3">
      <c r="B14" s="6">
        <v>10</v>
      </c>
      <c r="C14" s="101" t="s">
        <v>158</v>
      </c>
      <c r="D14" s="83" t="s">
        <v>164</v>
      </c>
      <c r="E14" s="108">
        <v>3</v>
      </c>
      <c r="F14" s="14"/>
      <c r="G14" s="25">
        <v>23000</v>
      </c>
      <c r="H14" s="12">
        <f t="shared" si="0"/>
        <v>69000</v>
      </c>
      <c r="I14" s="13"/>
      <c r="J14" s="80">
        <v>23000</v>
      </c>
      <c r="K14" s="12">
        <f t="shared" si="1"/>
        <v>69000</v>
      </c>
      <c r="L14" s="13"/>
      <c r="M14" s="12">
        <f t="shared" si="2"/>
        <v>23000</v>
      </c>
      <c r="N14" s="12">
        <f t="shared" si="2"/>
        <v>69000</v>
      </c>
    </row>
    <row r="15" spans="2:14" ht="13.5" customHeight="1" thickBot="1" x14ac:dyDescent="0.3">
      <c r="B15" s="6">
        <v>11</v>
      </c>
      <c r="C15" s="101" t="s">
        <v>159</v>
      </c>
      <c r="D15" s="83" t="s">
        <v>129</v>
      </c>
      <c r="E15" s="108">
        <v>6</v>
      </c>
      <c r="F15" s="14"/>
      <c r="G15" s="25">
        <v>23000</v>
      </c>
      <c r="H15" s="12">
        <f t="shared" si="0"/>
        <v>138000</v>
      </c>
      <c r="I15" s="13"/>
      <c r="J15" s="80">
        <v>23000</v>
      </c>
      <c r="K15" s="12">
        <f t="shared" si="1"/>
        <v>138000</v>
      </c>
      <c r="L15" s="13"/>
      <c r="M15" s="12">
        <f t="shared" si="2"/>
        <v>23000</v>
      </c>
      <c r="N15" s="12">
        <f t="shared" si="2"/>
        <v>138000</v>
      </c>
    </row>
    <row r="16" spans="2:14" ht="13.5" customHeight="1" thickBot="1" x14ac:dyDescent="0.3">
      <c r="B16" s="6">
        <v>12</v>
      </c>
      <c r="C16" s="101" t="s">
        <v>160</v>
      </c>
      <c r="D16" s="83" t="s">
        <v>129</v>
      </c>
      <c r="E16" s="108">
        <v>6</v>
      </c>
      <c r="F16" s="14"/>
      <c r="G16" s="25">
        <v>28000</v>
      </c>
      <c r="H16" s="12">
        <f t="shared" si="0"/>
        <v>168000</v>
      </c>
      <c r="I16" s="13"/>
      <c r="J16" s="80">
        <v>28000</v>
      </c>
      <c r="K16" s="12">
        <f t="shared" si="1"/>
        <v>168000</v>
      </c>
      <c r="L16" s="13"/>
      <c r="M16" s="12">
        <f t="shared" si="2"/>
        <v>28000</v>
      </c>
      <c r="N16" s="12">
        <f t="shared" si="2"/>
        <v>168000</v>
      </c>
    </row>
    <row r="17" spans="2:14" ht="16.5" customHeight="1" thickBot="1" x14ac:dyDescent="0.3">
      <c r="B17" s="6">
        <v>13</v>
      </c>
      <c r="C17" s="101" t="s">
        <v>161</v>
      </c>
      <c r="D17" s="83" t="s">
        <v>164</v>
      </c>
      <c r="E17" s="108">
        <v>3</v>
      </c>
      <c r="F17" s="14"/>
      <c r="G17" s="25">
        <v>38000</v>
      </c>
      <c r="H17" s="12">
        <f t="shared" si="0"/>
        <v>114000</v>
      </c>
      <c r="I17" s="13"/>
      <c r="J17" s="80">
        <v>40000</v>
      </c>
      <c r="K17" s="12">
        <f t="shared" si="1"/>
        <v>120000</v>
      </c>
      <c r="L17" s="13"/>
      <c r="M17" s="12">
        <f t="shared" si="2"/>
        <v>39000</v>
      </c>
      <c r="N17" s="12">
        <f t="shared" si="2"/>
        <v>117000</v>
      </c>
    </row>
    <row r="18" spans="2:14" ht="18" customHeight="1" thickBot="1" x14ac:dyDescent="0.3">
      <c r="B18" s="6">
        <v>14</v>
      </c>
      <c r="C18" s="101" t="s">
        <v>162</v>
      </c>
      <c r="D18" s="83" t="s">
        <v>129</v>
      </c>
      <c r="E18" s="108">
        <v>6</v>
      </c>
      <c r="F18" s="14"/>
      <c r="G18" s="25">
        <v>60000</v>
      </c>
      <c r="H18" s="12">
        <f t="shared" si="0"/>
        <v>360000</v>
      </c>
      <c r="I18" s="13"/>
      <c r="J18" s="80">
        <v>100000</v>
      </c>
      <c r="K18" s="12">
        <f t="shared" si="1"/>
        <v>600000</v>
      </c>
      <c r="L18" s="13"/>
      <c r="M18" s="12">
        <f t="shared" si="2"/>
        <v>80000</v>
      </c>
      <c r="N18" s="12">
        <f t="shared" si="2"/>
        <v>480000</v>
      </c>
    </row>
    <row r="19" spans="2:14" x14ac:dyDescent="0.25">
      <c r="G19" s="11"/>
      <c r="H19" s="71">
        <f>SUM(H5:H18)</f>
        <v>2430000</v>
      </c>
      <c r="I19" s="11"/>
      <c r="J19" s="11"/>
      <c r="K19" s="71">
        <f>SUM(K5:K18)</f>
        <v>2801000</v>
      </c>
      <c r="L19" s="11"/>
      <c r="M19" s="11"/>
      <c r="N19" s="109">
        <f t="shared" si="2"/>
        <v>2615500</v>
      </c>
    </row>
  </sheetData>
  <mergeCells count="3">
    <mergeCell ref="G4:H4"/>
    <mergeCell ref="J4:K4"/>
    <mergeCell ref="M4:N4"/>
  </mergeCells>
  <dataValidations count="1">
    <dataValidation allowBlank="1" showInputMessage="1" showErrorMessage="1" promptTitle="CANTIDAD SOLICITADA" prompt="Digite la cantidad de unidades solicitadas del bien" sqref="F5:G18" xr:uid="{A0170892-8739-4AD7-ADAD-946CB49CD7D7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GRUPO 1</vt:lpstr>
      <vt:lpstr>GRUPO 2</vt:lpstr>
      <vt:lpstr>GRUPO 3</vt:lpstr>
      <vt:lpstr>GRUPO 4</vt:lpstr>
      <vt:lpstr>GRUPO 5</vt:lpstr>
      <vt:lpstr>GRUPO 6</vt:lpstr>
      <vt:lpstr>GRUPO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Yon Carlos Fuelpaz Calpa</dc:creator>
  <cp:lastModifiedBy>Stefanny Carolina Mantilla Bravo</cp:lastModifiedBy>
  <dcterms:created xsi:type="dcterms:W3CDTF">2021-02-11T22:48:23Z</dcterms:created>
  <dcterms:modified xsi:type="dcterms:W3CDTF">2023-07-27T19:50:30Z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2023-03-03T12:15:21Z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d73a5b50-bb22-4280-a10d-f71d4863c135</vt:lpwstr>
  </property>
  <property fmtid="{D5CDD505-2E9C-101B-9397-08002B2CF9AE}" pid="8" name="MSIP_Label_1299739c-ad3d-4908-806e-4d91151a6e13_ContentBits">
    <vt:lpwstr>0</vt:lpwstr>
  </property>
</Properties>
</file>