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apareja\OneDrive - MINTIC\DOCUMENTOS MINISTERIO\DOCUMENTOS MINTIC 2023\LICITACIONES PÚBLICAS\OAP-GESTIÓN DEL CONOCIMIENTO\9. EVALUACIÓN\3. DEFINITIVO\TÉCNICO\"/>
    </mc:Choice>
  </mc:AlternateContent>
  <xr:revisionPtr revIDLastSave="69" documentId="13_ncr:1_{7F675388-327F-47A8-9014-4960F05F68C6}" xr6:coauthVersionLast="41" xr6:coauthVersionMax="47" xr10:uidLastSave="{1E1FBDF5-B4D4-4438-8FC6-86E8A5041813}"/>
  <workbookProtection workbookAlgorithmName="SHA-512" workbookHashValue="lEKNVXSeCfnMjoYQUyxOtVEVJm1U3TTORyDVEVabKX9aSTjU6cQtLWywSU99ikrJrm6hRTRHlilUKU9CU+u0tw==" workbookSaltValue="gHsJ6SRU600V7fgJgwiKgg==" workbookSpinCount="100000" lockStructure="1"/>
  <bookViews>
    <workbookView xWindow="-120" yWindow="-120" windowWidth="20730" windowHeight="11160" tabRatio="682" activeTab="2" xr2:uid="{51EE24D3-2E92-4838-A250-5AD7F4662998}"/>
  </bookViews>
  <sheets>
    <sheet name="Propuesta Economica" sheetId="31" r:id="rId1"/>
    <sheet name="Experiencia habilitante" sheetId="17" r:id="rId2"/>
    <sheet name="Factores Ponderación " sheetId="26" r:id="rId3"/>
    <sheet name="Otros requisitos habilitantes " sheetId="18" r:id="rId4"/>
    <sheet name="Consolidado" sheetId="28" r:id="rId5"/>
    <sheet name="SMLV" sheetId="27" r:id="rId6"/>
    <sheet name="Hoja1" sheetId="32" r:id="rId7"/>
  </sheets>
  <externalReferences>
    <externalReference r:id="rId8"/>
  </externalReferences>
  <definedNames>
    <definedName name="_Hlk136018180" localSheetId="2">'Factores Ponderación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17" i="17" l="1"/>
  <c r="D25" i="31"/>
  <c r="K13" i="17"/>
  <c r="K14" i="17"/>
  <c r="K12" i="17"/>
  <c r="K11" i="17"/>
  <c r="K10" i="17"/>
  <c r="A9" i="31"/>
  <c r="C18" i="31"/>
  <c r="A19" i="31"/>
  <c r="B19" i="31"/>
  <c r="C19" i="31"/>
  <c r="A20" i="31"/>
  <c r="B20" i="31"/>
  <c r="C20" i="31"/>
  <c r="A21" i="31"/>
  <c r="B21" i="31"/>
  <c r="C21" i="31"/>
  <c r="A22" i="31"/>
  <c r="B22" i="31"/>
  <c r="C22" i="31"/>
  <c r="A23" i="31"/>
  <c r="B23" i="31"/>
  <c r="C23" i="31"/>
  <c r="A24" i="31"/>
  <c r="B24" i="31"/>
  <c r="C24" i="31"/>
  <c r="C25" i="31"/>
  <c r="C14" i="31"/>
  <c r="A8" i="31"/>
  <c r="B8" i="31"/>
  <c r="B9" i="31"/>
  <c r="A10" i="31"/>
  <c r="B10" i="31"/>
  <c r="C10" i="31"/>
  <c r="A11" i="31"/>
  <c r="B11" i="31"/>
  <c r="C11" i="31"/>
  <c r="A12" i="31"/>
  <c r="B12" i="31"/>
  <c r="C12" i="31"/>
  <c r="A13" i="31"/>
  <c r="B13" i="31"/>
  <c r="C13" i="31"/>
  <c r="A14" i="31"/>
  <c r="B14" i="31"/>
</calcChain>
</file>

<file path=xl/sharedStrings.xml><?xml version="1.0" encoding="utf-8"?>
<sst xmlns="http://schemas.openxmlformats.org/spreadsheetml/2006/main" count="304" uniqueCount="143">
  <si>
    <r>
      <rPr>
        <b/>
        <sz val="11"/>
        <color rgb="FF000000"/>
        <rFont val="Calibri"/>
        <family val="2"/>
      </rPr>
      <t xml:space="preserve">PROCESO DE LICITACIÓN PÚBLICA No. FTIC-LP-004-2023
</t>
    </r>
    <r>
      <rPr>
        <sz val="11"/>
        <color rgb="FF000000"/>
        <rFont val="Calibri"/>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</si>
  <si>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INFORMACION DEL PROPONENTE</t>
  </si>
  <si>
    <t xml:space="preserve">Nombre del proponente:  </t>
  </si>
  <si>
    <t>ALGOAP INC S.A.S</t>
  </si>
  <si>
    <t xml:space="preserve">NIT: </t>
  </si>
  <si>
    <t>Representante legal:</t>
  </si>
  <si>
    <t>SANDRA PATRICIA APONTE MERCADO</t>
  </si>
  <si>
    <t>Tipo de Proponente</t>
  </si>
  <si>
    <t>INDIVIDUAL</t>
  </si>
  <si>
    <t>Total sin IVA</t>
  </si>
  <si>
    <t xml:space="preserve">Propuesta </t>
  </si>
  <si>
    <t>Cumple S/N</t>
  </si>
  <si>
    <t>Observación</t>
  </si>
  <si>
    <t xml:space="preserve">Observación General </t>
  </si>
  <si>
    <t xml:space="preserve">No aplica </t>
  </si>
  <si>
    <t>Total</t>
  </si>
  <si>
    <t>Productos</t>
  </si>
  <si>
    <t>Cantidad</t>
  </si>
  <si>
    <t>Propuesta</t>
  </si>
  <si>
    <t>SI</t>
  </si>
  <si>
    <t>CUMPLE</t>
  </si>
  <si>
    <t xml:space="preserve">No se presentan observaciones </t>
  </si>
  <si>
    <r>
      <rPr>
        <b/>
        <sz val="11"/>
        <color rgb="FF000000"/>
        <rFont val="Calibri"/>
        <family val="2"/>
      </rPr>
      <t xml:space="preserve">PROCESO DE LICITACIÓN PÚBLICA No. FTIC-LP-004-2023
</t>
    </r>
    <r>
      <rPr>
        <sz val="11"/>
        <color rgb="FF000000"/>
        <rFont val="Calibri"/>
        <family val="2"/>
      </rPr>
      <t xml:space="preserve">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
</t>
    </r>
  </si>
  <si>
    <t xml:space="preserve">EXPERIENCIA HABILITANTE DEL PROPONENTE </t>
  </si>
  <si>
    <t>Número de Contrato</t>
  </si>
  <si>
    <t>Miembro que reporta la Experiencia</t>
  </si>
  <si>
    <t>Empresa o Entidad Contratante</t>
  </si>
  <si>
    <t>Objeto del Contrato</t>
  </si>
  <si>
    <t>Obligaciones o actividades realizadas por el Contratista.</t>
  </si>
  <si>
    <t>Clasificación UNSPSC (86141700 – 81111700 -  81112000 – 43232300 – 86111600 - 86121700 - 60101100 - 43232500 81111500 - 86101700 - 80101500 - 80101600)
(Documento RUP)</t>
  </si>
  <si>
    <t>Los contratos aportados para acreditar la experiencia deberán tener como objeto u obligaciones o productos 
o actividades de capacitación y/o Gestión de Conocimiento en temáticas de Tecnologías de Información o 
Tecnologías de las Comunicaciones</t>
  </si>
  <si>
    <t>Fecha de Inicio DD/MM/AA</t>
  </si>
  <si>
    <t>Fecha de terminación DD/MM/AA</t>
  </si>
  <si>
    <t>Meses</t>
  </si>
  <si>
    <t>Los contratos aportados para acreditar experiencia deben encontrarse terminados a la fecha de cierre del
proceso de selección. No se aceptan contratos en ejecución. S/N</t>
  </si>
  <si>
    <t>La sumatoria del monto total de los contratos relacionados como experiencia debe ser igual o superior al cien 
por ciento (100%) del presupuesto oficial del presente proceso de selección, expresado en salarios mínimos 
mensuales legales vigentes (SMMLV: Con IVA: 1264,15-Sin IVA: 1062,312076), se calculará con base en el salario mínimo vigente a la fecha de 
terminación del contrato respectivo.</t>
  </si>
  <si>
    <t>Forma de ejecución</t>
  </si>
  <si>
    <t>Valor del Contrato en dólares americanos
(Si está en US)</t>
  </si>
  <si>
    <t>TRM</t>
  </si>
  <si>
    <t>Valor del Contrato en pesos colombianos</t>
  </si>
  <si>
    <t>Valor Proporcional UT - C</t>
  </si>
  <si>
    <t>Valor del Contrato en SMMLV</t>
  </si>
  <si>
    <t>Número consecutivo del reporte del contrato en el RUP</t>
  </si>
  <si>
    <t>Resultado de Evaluación de Requisitos 
(CUMPLE / NO CUMPLE)</t>
  </si>
  <si>
    <t>I, C, UT 
(Individual-Consorcio-Unión Temporal)</t>
  </si>
  <si>
    <t>%</t>
  </si>
  <si>
    <t>0058-ARC-ENSB-CLENS/2020</t>
  </si>
  <si>
    <t xml:space="preserve">
ALGOAP INC S.A.S</t>
  </si>
  <si>
    <t>Escuela Naval de Suboficales ARC "Barranquilla"</t>
  </si>
  <si>
    <t>Diseño, Desarrollo, Implementación de Objetos Virtuales de Aprendizaje (OVA) para la Virtualización de la Especialización técnologica en Gestión del Talento Humano y Liderazdo de la Escuela Naval de Suboficiales ARC "Barranquilla"</t>
  </si>
  <si>
    <t xml:space="preserve">80101600-86101700-86111600 
 86121700- 86141700 </t>
  </si>
  <si>
    <t>NO</t>
  </si>
  <si>
    <t>Cumple</t>
  </si>
  <si>
    <t>I</t>
  </si>
  <si>
    <t>N/A</t>
  </si>
  <si>
    <t>No cumple</t>
  </si>
  <si>
    <t>Contrato de prestación de servicios 666 de 2020</t>
  </si>
  <si>
    <t>INSTITUTO NACIONAL DE VIGILANCIA DE MEDICAMENTOS 
Y ALIMENTOS - INVIMA</t>
  </si>
  <si>
    <t>PRESTAR LOS SERVICIOS PARA EL ENTRENAMIENTO DE 
INSPECTORES DE PLANTAS DE ALIMENTOS, SITIOS DE PRIMERA  BARRERA E INSPECTORES DE PLANTAS DE BENEFICIO DE LAS DIRECCIONES MISIONALES DE ALIMENTOS Y BEBIDAS Y OPERACIONES 
SANITARIAS DEL INVIMA</t>
  </si>
  <si>
    <t>80101500 -  80101600-86141700 – 86111600 - 86121700 -    86101700</t>
  </si>
  <si>
    <t xml:space="preserve">El contrato aportado No acredita experiencia en el objeto u obligaciones o productos  o actividades de capacitación y/o Gestión de Conocimiento en temáticas de Tecnologías de Información o 
Tecnologías de las Comunicaciones. </t>
  </si>
  <si>
    <t>Contrato de prestación de servicios 0438  de 2020</t>
  </si>
  <si>
    <t>Ministerio de Justicia y del Derecho</t>
  </si>
  <si>
    <t>Implementar la estrategia de uso y apropiación de las TIC
para el personal funcional del Ministerio de Justicia y
desarrollar capacitación y formación en Tecnología de la
Información para la Dirección de Tecnologías y Gestión de
Información en Justicia (DTGIJ).</t>
  </si>
  <si>
    <t xml:space="preserve">1. Desarrollar 1 webinar sobre Nuevas Tendencias tecnológicas donde se incluyan temáticas relacionadas con biga data, analítica de datos, tecnologías disruptivas 2020, block chain, IA inteligencia artificial, involucrando a todas las dependencias/áreas del Ministerio de Justicia y del Derecho, de conformidad con las especificaciones técnicas descritas en el estudio previo. 
2. Formular e implementar un Plan de entrenamiento en TI, para el adecuado desarrollo de las competencias internas requeridas en TI (Tecnologías de la información y la comunicación) por el Ministerio de Justicia y del Derecho, de conformidad con las especificaciones técnica. 
3. Desarrollar un ejercicio de caso de uso de un ataque cibernético con el equipo de la Dirección de Tecnologías enfocado a identificar las respuestas oportunas en el ejercicio de un ataque al área de Tecnología, promoviendo el fortalecimiento de la seguridad en la infraestructura y demás equipos de TI. 
4.Desarrollar una charla incluyendo las temáticas de Seguridad de la información y protección de datos personales Ley 1581 de 2012 y 1712 de 2014, Involucrando a todas las dependencias/áreas del Ministerio de Justicia y del Derecho, de conformidad con las especificaciones técnica. 
5. Desarrollar los Instrumentos requeridos para Evaluar la Apropiación de las Herramientas y Soluciones de TI en la Entidad, así como, las demás Actividades que este encaminadas a Incrementar el Uso y Apropiación de las TIC’s (Tecnologías de la información y la comunicación) por parte de los Funcionarios de la Entidad. </t>
  </si>
  <si>
    <t xml:space="preserve">
80101500 - 80101600-86141700 – 86111600 - 86121700 -    86101700 - </t>
  </si>
  <si>
    <t xml:space="preserve">La certificación acredita la experiencia en el objeto u obligaciones o productos  o actividades de capacitación y/o Gestión de Conocimiento en temáticas de Tecnologías de Información o 
Tecnologías de las Comunicaciones. </t>
  </si>
  <si>
    <t>No se presentan observaciones</t>
  </si>
  <si>
    <t>Contrato de prestación de servicios 1349 de 2021</t>
  </si>
  <si>
    <t>Secretaría de seguridad, convivencia y justicia de bogotá</t>
  </si>
  <si>
    <t xml:space="preserve">Prestar los servicios de capacitación para la secretaría distrital de seguridad, convivencia y justicia, en los temas determinados dentro de los ejes temáticos del  plan institucional de capacitación PIC 2021 para el fortalecimiento institucional </t>
  </si>
  <si>
    <t>80101500 - 80101600-  86111600 - 86121700 - 86101700 - 86141700</t>
  </si>
  <si>
    <t xml:space="preserve">La certificación acredita productos  o actividades de capacitación y/o Gestión de Conocimiento en temáticas de Tecnologías de Información o  Tecnologías de las Comunicaciones. </t>
  </si>
  <si>
    <t>Contrato de prestación de servicios 1008 de 2022</t>
  </si>
  <si>
    <t xml:space="preserve">Secretaría de gobierno de Bogotá </t>
  </si>
  <si>
    <t>Contratar servicios de capacitación y formación para los servidores de la Secretaria Distrital de Gobierno, para el desarrollo 
de sus capacidades, destrezas, habilidades, valores y competencias funcionales, de acuerdo con el Plan Institucional de 
Capacitación</t>
  </si>
  <si>
    <t xml:space="preserve">Capacitación en ofimática: Excel, Word, Teams, Internet, navegadores, manejo de base de datos, combinación correspondencia, One Drive, Share point, to do, planner y otras de office 365.
Contenidos Programáticos:
[20:26] Gloria Ines Castro Perez
* WORD INTRODUCCION Requerimientos de hardware y software. Iniciar y terminar sesión.
[20:26] Gloria Ines Castro Perez
Conceptos Descripción de los elementos de la ventana. *MANEJO DE DOCUMENTOS Nuevo, abrir, guardar, guardar como y cerrar. 
Propiedades. Permiso. Movimientos del cursor. Manejo de bloques. * HERRAMIENTAS DE EDICION Ortografía y gramática. 
Autocorrección. Búsqueda y reemplazo. Contar palabras. MANEJO DE TABLAS Insertar y eliminar. Modificar. Dibujar tabla. 
Seleccionar: tabla, columna, fila, celda. Formato y estilos de tabla. Títulos. Fórmulas. Ordenar información. 
*MANEJO DE OBJETOS Insertar imágenes. Herramientas de dibujo. Diagramas. Fórmulas. Graficas.
 Texto artístico. Bloques de creación. Guardar como PDF y página web. *MANEJO DE PUBLICACIONES
 Generar índices. Manejar tablas de contenido. Generar tablas de ilustraciones. Bibliógrafa y administrador de fuentes.
Integrar archivos en una publicación. Insertar portada. FORMULARIOS Distintos tipos de campo. Ficha programador. Proteger.
 Modificar. Agregar texto de ayuda a un formulario. MACROS Crear. Ejecutar. Modificar Eliminar. EXCEL Introducción a Excel y 
Conceptos Básicos Trabajando con Excel Tipos de Datos Seleccionar, Insertar y Formato de Celda Comentarios Formulas Básicas
 Inmovilizar Paneles Diseño de Impresión Formas Auto relleno de fórmulas Operaciones con Celdas Funciones Estadísticas Básicas 
Autofiltros y Opciones de Columna Tablas Conceptos Básicos de Gráficos *Teams *Internet *Navegadores *manejo de base de datos *One Drive
</t>
  </si>
  <si>
    <t xml:space="preserve">
 80101500 - 80101600- 86111600 - 86101700 -
86141700-86121700</t>
  </si>
  <si>
    <t>La certificación acredita productos  o actividades de capacitación y/o Gestión de Conocimiento en temáticas de Tecnologías de Información o  Tecnologías de las Comunicaciones.</t>
  </si>
  <si>
    <t>No se presentan observciones</t>
  </si>
  <si>
    <r>
      <rPr>
        <sz val="11"/>
        <color rgb="FF000000"/>
        <rFont val="Arial Narrow"/>
        <family val="2"/>
      </rPr>
      <t xml:space="preserve">PROCESO DE LICITACIÓN PÚBLICA No. FTIC-LP-004-2023
</t>
    </r>
    <r>
      <rPr>
        <b/>
        <sz val="11"/>
        <color rgb="FF000000"/>
        <rFont val="Arial Narrow"/>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</si>
  <si>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FACTORES DE PONDERACIÓN</t>
  </si>
  <si>
    <t>Factor de Evaluación</t>
  </si>
  <si>
    <t>1. Criterios de calidad Puntaje máximo : 48,5 puntos</t>
  </si>
  <si>
    <t>Criterio</t>
  </si>
  <si>
    <t>Cumplimiento de los requisitos exigidos S/N</t>
  </si>
  <si>
    <t>1.1.  Convalidación de conocimientos de las capacitaciones dadas por la universidad corporativa del Min TIC.- Anexo 8</t>
  </si>
  <si>
    <t xml:space="preserve">El proponente no allega el ANEXO No. 8, por tal razón no se evidencia ofrecimiento para este criterio de ponderación. </t>
  </si>
  <si>
    <t>La entidad verifica el ofrecimiento realizado por el oferente, observando que se ajusta a lo requerido en los pliegos de condiciones definitivos.</t>
  </si>
  <si>
    <t>1.2.  Actualización de contenidos - Anexo 9</t>
  </si>
  <si>
    <t xml:space="preserve">SI </t>
  </si>
  <si>
    <t>1.3.  Actualización con enfoque de accesibilidad - Anexo 10</t>
  </si>
  <si>
    <t>1.4.  Objetos virtuales de aprendizaje - Anexo 11</t>
  </si>
  <si>
    <t>2.  Propuesta económica: 40 puntos</t>
  </si>
  <si>
    <t>Si bien es cierto el proponente no aporta su ofrecimiento en el formato que dispuso la entidad en el pliego de condiciones definitivo, el comité evaluador revisó que la información contenida en el formato aportado por el proponente cumpliera con las condiciones señaladas en el pliego, evidenciando que reune la información requerida por la Entidad.</t>
  </si>
  <si>
    <t>3. Apoyo a la Industria nacional - Anexo 12</t>
  </si>
  <si>
    <t>El proponente no allega el  ANEXO No. 13, conforme al formato que hace parte del pliego de condiciones definitivo, por tal razón no se evidencia ofrecimiento para este criterio de ponderación.</t>
  </si>
  <si>
    <t>4. Puntaje adicional para proponentes con trabajadores con discapacidad - Anexo 13</t>
  </si>
  <si>
    <t>Si bien es cierto el proponente no aporta su ofrecimiento en el formato que dispuso la entidad en el pliego de condiciones definitivo, el comité evaluador revisó que la información contenida en el formato aportado por el proponente cumpliera con las condiciones señaladas en el pliego.</t>
  </si>
  <si>
    <t>5. Puntajes Ley de emprendimiento colombiano:</t>
  </si>
  <si>
    <t>5.1. Emprendimientos y empresas de mujeres: 0.25 puntos - Anexo 14</t>
  </si>
  <si>
    <t>5.2. Mipyme: 0.25 puntos - Certificado de existencia y representación legal</t>
  </si>
  <si>
    <t>PROCESO DE LICITACIÓN PÚBLICA No. FTIC-LP-004-2023
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</si>
  <si>
    <t>3.3. CAPACIDAD TÉCNICA
3.3.1. ANEXO TÉCNICO</t>
  </si>
  <si>
    <t>CARTA DE PRESENTACIÓN DE LA OFERTA</t>
  </si>
  <si>
    <t xml:space="preserve">
En la carta de presentación de la oferta el proponente deberá declarar que conoce, entiende y acepta los requerimientos técnicos mínimos exigidos por la entidad para el presente proceso de selección y se compromete a cumplir en la ejecución del contrato.
</t>
  </si>
  <si>
    <t>CUMPLE S/N</t>
  </si>
  <si>
    <t>Carta de presentación dilgienciada donde declara que conoce, entiende y acepta los requerimientos técnicos mínimos exigidos por la entidad para el presente proceso de selección y se compromete a cumplir en la ejecución del contrato.</t>
  </si>
  <si>
    <t>3.3. CAPACIDAD TÉCNICA
3.3.2. OTRAS CONDICIONES</t>
  </si>
  <si>
    <t xml:space="preserve">El proponente deberá allegar certificación suscrita por el representante legal, mediante la cual se obligue a destinar al cumplimiento del objeto contractual la provisión de servicios por parte de población en pobreza extrema, desplazados por la violencia, personas en proceso de reintegración o reincorporación y sujetos de especial protección constitucional, garantizando las condiciones de calidad y sin perjuicio de los Acuerdos Comerciales vigentes, esta provisión deberá ofertarse en un porcentaje que no podrá ser superior al diez por ciento (10%) ni inferior al cinco por ciento (5%) de los servicios requeridos para la ejecución del contrato, de manera que no se ponga en riesgo su cumplimiento adecuado.
Para lo cual, el proponente deberá diligenciar y allegar con su oferta el ANEXO No. 15 </t>
  </si>
  <si>
    <t>El ofertente no aporta el anexo No 15</t>
  </si>
  <si>
    <t>CONTRATOS O CONVENIOS SUSCRITOS CON ENTIDADES DE EDUCACIÓN SUPERIOR</t>
  </si>
  <si>
    <t>Aporta convenio</t>
  </si>
  <si>
    <t>IES</t>
  </si>
  <si>
    <t>En el caso de que el proponente sea una institución de educación superior y no cuente con la acreditación institucional de alta calidad,  deberá aportar los contratos o convenios suscritos con entidades de educación superior  que si cuenten con la acreditación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t>
  </si>
  <si>
    <t>En el caso de que el proponente no sea una institución de educación superior,  deberá aportar los contratos o convenios suscritos con entidades de educación superior acreditadas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 Entiéndase por: Tecnología de la Información, la que hace referencia a las aplicaciones, información e infraestructura requerida por una entidad para apoyar el funcionamiento de los procesos y estrategia de negocio y por Tecnología de Comunicaciones, las tecnologías usadas para realizar la transferencia de información.</t>
  </si>
  <si>
    <t>No aplica</t>
  </si>
  <si>
    <t>El oferente no es una institución de educación superior, NO aporta el contrato o convenio</t>
  </si>
  <si>
    <r>
      <rPr>
        <b/>
        <sz val="11"/>
        <color rgb="FF000000"/>
        <rFont val="Arial Narrow"/>
        <family val="2"/>
      </rPr>
      <t xml:space="preserve">PROCESO DE LICITACIÓN PÚBLICA No. FTIC-LP-004-2023
</t>
    </r>
    <r>
      <rPr>
        <sz val="11"/>
        <color rgb="FF000000"/>
        <rFont val="Arial Narrow"/>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</si>
  <si>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Individual</t>
  </si>
  <si>
    <t>Requisitos Habilitantes</t>
  </si>
  <si>
    <t>Cumple / No Cumple</t>
  </si>
  <si>
    <t>Propuesta económica</t>
  </si>
  <si>
    <t>Revisar hoja de Excel: Propuesta económica</t>
  </si>
  <si>
    <t>Experiencia habilitante</t>
  </si>
  <si>
    <t>Revisar hoja de Excel: Experiencia habilitante</t>
  </si>
  <si>
    <t xml:space="preserve">Otros requisitos habilitantes </t>
  </si>
  <si>
    <t xml:space="preserve">Revisar hoja de Excel: Otros requisitos habilitantes </t>
  </si>
  <si>
    <t>Observaciones Generales efectuadas en el Informe Preliminar</t>
  </si>
  <si>
    <r>
      <t xml:space="preserve">
En informe de verificación técnico preliminar publicado el 16 de agosto de 2023 en el SECOP II, el comité evaluador técnico observó al proponente lo siguiente:</t>
    </r>
    <r>
      <rPr>
        <i/>
        <sz val="11"/>
        <rFont val="Calibri"/>
        <family val="2"/>
      </rPr>
      <t xml:space="preserve"> "El proponente allega la certificación de experiencia del contrato suscrito con la ARMADA NACIONAL, número 0058-ARC-ENSB-CLENS/2020, en la que se evidencia que la fecha de expedición es anterior a la fecha de inicio del contrato.
Por lo expuesto, el proponente deberá allegar dentro del término de traslado del informe de verificación la certificación de acuerdo con lo observado."</t>
    </r>
  </si>
  <si>
    <r>
      <t xml:space="preserve">En informe de verificación técnico preliminar publicado el 16 de agosto de 2023 en el SECOP II, el comité evaluador técnico observó al proponente lo siguiente: </t>
    </r>
    <r>
      <rPr>
        <i/>
        <sz val="11"/>
        <rFont val="Calibri"/>
        <family val="2"/>
      </rPr>
      <t xml:space="preserve">* De acuerdo con el pliego de condiciones en el punto 3.3.3. - EXPERIENCIA HABILITANTE DEL PROPONENTE, CONDICIONES DE EXPERIENCIA, literal c., la experiencia aportada por el proponente no supera el 100% del presupuesto del presente proceso.
"...La sumatoria del monto total de los contratos relacionados como experiencia debe ser igual o superior al cien por ciento (100%) del presupuesto oficial del presente proceso de selección, expresado en salarios mínimos mensuales legales vigentes (SMMLV) (se calculará con base en el salario mínimo vigente a la fecha de terminación del contrato respectivo).""
</t>
    </r>
  </si>
  <si>
    <t>Observaciones efectuadas en el Informe Preliminar</t>
  </si>
  <si>
    <r>
      <t xml:space="preserve">En informe de verificación técnico preliminar publicado el 16 de agosto de 2023 en el SECOP II, el comité evaluador técnico observó al proponente lo siguiente: </t>
    </r>
    <r>
      <rPr>
        <i/>
        <sz val="11"/>
        <rFont val="Calibri"/>
        <family val="2"/>
      </rPr>
      <t xml:space="preserve">"CONDICIONES EXPERIENCIA: El contrato aportado No acredita experiencia en el objeto u obligaciones o productos  o actividades de capacitación y/o Gestión de Conocimiento en temáticas de Tecnologías de Información o 
Tecnologías de las Comunicaciones." </t>
    </r>
  </si>
  <si>
    <t>Resultado Informe Definitivo</t>
  </si>
  <si>
    <t>OBSERVACIÓN EFECTUADA EN EL INFORME PRELIMINAR</t>
  </si>
  <si>
    <t>RESULTADO INFORME DEFINITIVO</t>
  </si>
  <si>
    <r>
      <t xml:space="preserve">Teniendo en cuenta las observaciones efectuadas en el informe técnico preliminar publicado el 16 de agosto de 2023 en el SECOP II, se esperaba que dentro del término de traslado de éste, el proponente allegara la subsanación técnica correspondiente, sin embargo, el proponente no subsanó los requisitos, ni realizó ninguna manifestación al respecto dentro del término de traslado del informe de evaluación.
Por lo expuesto, el proponente se encuentra incurso en la causal de rechazo establecida en el sub-numeral 14 del numeral 1.25 CAUSALES DE RECHAZO del pliego de condiciones que menciona: </t>
    </r>
    <r>
      <rPr>
        <b/>
        <i/>
        <u/>
        <sz val="11"/>
        <color theme="1"/>
        <rFont val="Calibri"/>
        <family val="2"/>
        <scheme val="minor"/>
      </rPr>
      <t>“14. Cuando los oferentes no suministren la información y documentación solicitada por la entidad hasta el término de traslado del informe de evaluación conforme al parágrafo 1 del artículo 5 de la Ley 1150 de 2007, modificado por el artículo 5 de la Ley 1882 de 2018</t>
    </r>
    <r>
      <rPr>
        <b/>
        <u/>
        <sz val="11"/>
        <color theme="1"/>
        <rFont val="Calibri"/>
        <family val="2"/>
        <scheme val="minor"/>
      </rPr>
      <t>”.</t>
    </r>
  </si>
  <si>
    <r>
      <t xml:space="preserve">Teniendo en cuenta las observaciones efectuadas en el informe técnico preliminar publicado el 16 de agosto de 2023 en el SECOP II, se esperaba que dentro del término de traslado de éste, el proponente allegara la subsanación técnica correspondiente, sin embargo, el proponente no subsanó los requisitos, ni realizó ninguna manifestación al respecto dentro del término de traslado del informe de evaluación.
Por lo expuesto, el proponente se encuentra incurso en la causal de rechazo establecida en el sub-numeral 14 del numeral 1.25 CAUSALES DE RECHAZO del pliego de condiciones que menciona: </t>
    </r>
    <r>
      <rPr>
        <b/>
        <i/>
        <u/>
        <sz val="11"/>
        <color theme="1"/>
        <rFont val="Calibri"/>
        <family val="2"/>
      </rPr>
      <t>“14. Cuando los oferentes no suministren la información y documentación solicitada por la entidad hasta el término de traslado del informe de evaluación conforme al parágrafo 1 del artículo 5 de la Ley 1150 de 2007, modificado por el artículo 5 de la Ley 1882 de 2018”.</t>
    </r>
  </si>
  <si>
    <r>
      <t xml:space="preserve">
En informe de verificación técnico preliminar publicado el 16 de agosto de 2023 en el SECOP II, el comité evaluador técnico observó al proponente lo siguiente: "</t>
    </r>
    <r>
      <rPr>
        <i/>
        <sz val="11"/>
        <color rgb="FF000000"/>
        <rFont val="Arial Narrow"/>
        <family val="2"/>
      </rPr>
      <t>El proponente no allega el ANEXO No. 15 FOMENTO A LA EJECUCIÓN DE CONTRATOS ESTATALES POR PARTE DE POBLACIÓN EN POBREZA EXTREMA, DESPLAZADOS POR LA VIOLENCIA, PERSONAS EN PROCESO DE REINTEGRACIÓN O REINCORPORACIÓN Y SUJETOS DE ESPECIAL PROTECCIÓNCONSTITUCIONALconforme al formato que hace parte del pliego de condiciones definitivo.  Por lo expuesto el proponente deberá allegar, dentro del término de traslado del informe de verificación y evaluación preliminar, el formato mencionado."</t>
    </r>
  </si>
  <si>
    <r>
      <t xml:space="preserve">
En informe de verificación técnico preliminar publicado el 16 de agosto de 2023 en el SECOP II, el comité evaluador técnico observó al proponente lo siguiente: </t>
    </r>
    <r>
      <rPr>
        <i/>
        <sz val="11"/>
        <color rgb="FF000000"/>
        <rFont val="Arial Narrow"/>
        <family val="2"/>
      </rPr>
      <t>"Teniendo en cuenta que el proponente no es una Institución de Educación Superior, deberá aporta el contrato o convenio suscrito con una IES, a efectos de garantizar las convalidaciones que se requieren en ejecución del proyecto, tal y como se requiere en el numeral 4 del Anexo Técnico del pliego de condiciones. 
Por lo expuesto el proponente deberá allegar, dentro del término de traslado del informe de verificación y evaluación preliminar, el documento  mencionado."</t>
    </r>
  </si>
  <si>
    <t>No cumple
(No subsanó)</t>
  </si>
  <si>
    <t xml:space="preserve">Teniendo en cuenta que el proponente se encuentra incurso en causal de rechazo, el comité evaluador técnico no realiza la asignación de puntajes. </t>
  </si>
  <si>
    <t>Ponderación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</si>
</sst>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43" formatCode="_-* #,##0.00_-;\-* #,##0.00_-;_-* &quot;-&quot;??_-;_-@_-"/>
    <numFmt numFmtId="164" formatCode="&quot;$&quot;\ #,##0.00"/>
  </numFmts>
  <fonts count="28" x14ac:knownFonts="1">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sz val="10"/>
      <color theme="1"/>
      <name val="Arial Narrow"/>
      <family val="2"/>
    </font>
    <font>
      <sz val="11"/>
      <color rgb="FF000000"/>
      <name val="Calibri"/>
      <family val="2"/>
    </font>
    <font>
      <b/>
      <sz val="12"/>
      <color theme="1"/>
      <name val="Arial Narrow"/>
      <family val="2"/>
    </font>
    <font>
      <b/>
      <sz val="11"/>
      <color theme="1"/>
      <name val="Calibri"/>
      <family val="2"/>
      <scheme val="minor"/>
    </font>
    <font>
      <b/>
      <sz val="11"/>
      <color rgb="FF000000"/>
      <name val="Calibri"/>
      <family val="2"/>
    </font>
    <font>
      <b/>
      <sz val="12"/>
      <color rgb="FF000000"/>
      <name val="Arial"/>
      <family val="2"/>
    </font>
    <font>
      <b/>
      <sz val="11"/>
      <color theme="1"/>
      <name val="Calibri"/>
      <family val="2"/>
    </font>
    <font>
      <sz val="11"/>
      <color theme="1"/>
      <name val="Calibri"/>
      <family val="2"/>
    </font>
    <font>
      <b/>
      <sz val="11"/>
      <name val="Calibri"/>
      <family val="2"/>
    </font>
    <font>
      <sz val="11"/>
      <name val="Calibri"/>
      <family val="2"/>
    </font>
    <font>
      <b/>
      <sz val="11"/>
      <color rgb="FF000000"/>
      <name val="Arial Narrow"/>
      <family val="2"/>
    </font>
    <font>
      <sz val="11"/>
      <color rgb="FF000000"/>
      <name val="Arial Narrow"/>
      <family val="2"/>
    </font>
    <font>
      <b/>
      <sz val="11"/>
      <name val="Arial Narrow"/>
      <family val="2"/>
    </font>
    <font>
      <i/>
      <sz val="11"/>
      <name val="Calibri"/>
      <family val="2"/>
    </font>
    <font>
      <sz val="11"/>
      <color rgb="FF000000"/>
      <name val="Arial Narrow"/>
      <family val="2"/>
    </font>
    <font>
      <b/>
      <sz val="11"/>
      <color rgb="FF000000"/>
      <name val="Arial Narrow"/>
      <family val="2"/>
    </font>
    <font>
      <b/>
      <sz val="11"/>
      <color rgb="FF000000"/>
      <name val="Calibri"/>
      <family val="2"/>
    </font>
    <font>
      <b/>
      <sz val="11"/>
      <color rgb="FF000000"/>
      <name val="Calibri"/>
      <family val="2"/>
    </font>
    <font>
      <sz val="11"/>
      <color rgb="FF000000"/>
      <name val="Arial Narrow"/>
      <family val="2"/>
    </font>
    <font>
      <b/>
      <u/>
      <sz val="11"/>
      <color theme="1"/>
      <name val="Calibri"/>
      <family val="2"/>
    </font>
    <font>
      <b/>
      <u/>
      <sz val="11"/>
      <color theme="1"/>
      <name val="Calibri"/>
      <family val="2"/>
      <scheme val="minor"/>
    </font>
    <font>
      <b/>
      <i/>
      <u/>
      <sz val="11"/>
      <color theme="1"/>
      <name val="Calibri"/>
      <family val="2"/>
      <scheme val="minor"/>
    </font>
    <font>
      <b/>
      <i/>
      <u/>
      <sz val="11"/>
      <color theme="1"/>
      <name val="Calibri"/>
      <family val="2"/>
    </font>
    <font>
      <i/>
      <sz val="11"/>
      <color rgb="FF000000"/>
      <name val="Arial Narrow"/>
      <family val="2"/>
    </font>
  </fonts>
  <fills count="4">
    <fill>
      <patternFill patternType="none"/>
    </fill>
    <fill>
      <patternFill patternType="gray125"/>
    </fill>
    <fill>
      <patternFill patternType="solid">
        <fgColor theme="0"/>
        <bgColor rgb="FF000000"/>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rgb="FF000000"/>
      </left>
      <right/>
      <top/>
      <bottom/>
      <diagonal/>
    </border>
    <border>
      <left style="thin">
        <color indexed="64"/>
      </left>
      <right/>
      <top/>
      <bottom style="thin">
        <color rgb="FF000000"/>
      </bottom>
      <diagonal/>
    </border>
    <border>
      <left style="thin">
        <color rgb="FF000000"/>
      </left>
      <right/>
      <top style="thin">
        <color rgb="FF000000"/>
      </top>
      <bottom/>
      <diagonal/>
    </border>
  </borders>
  <cellStyleXfs count="4">
    <xf numFmtId="0" fontId="0" fillId="0" borderId="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cellStyleXfs>
  <cellXfs count="176">
    <xf numFmtId="0" fontId="0" fillId="0" borderId="0" xfId="0"/>
    <xf numFmtId="0" fontId="5" fillId="0" borderId="1" xfId="0" applyFont="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xf>
    <xf numFmtId="0" fontId="5"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 fillId="3" borderId="1" xfId="0" applyFont="1" applyFill="1" applyBorder="1" applyAlignment="1">
      <alignment horizontal="left" vertical="center" wrapText="1"/>
    </xf>
    <xf numFmtId="3" fontId="0" fillId="0" borderId="0" xfId="0" applyNumberFormat="1"/>
    <xf numFmtId="0" fontId="13"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3" borderId="1" xfId="0" applyFont="1" applyFill="1" applyBorder="1" applyAlignment="1">
      <alignment vertical="center"/>
    </xf>
    <xf numFmtId="0" fontId="1" fillId="3" borderId="2" xfId="0" applyFont="1" applyFill="1" applyBorder="1"/>
    <xf numFmtId="0" fontId="1" fillId="3" borderId="3" xfId="0" applyFont="1" applyFill="1" applyBorder="1"/>
    <xf numFmtId="0" fontId="1" fillId="3" borderId="1" xfId="0" applyFont="1" applyFill="1" applyBorder="1" applyAlignment="1">
      <alignment vertical="center" wrapText="1"/>
    </xf>
    <xf numFmtId="0" fontId="7" fillId="3" borderId="1" xfId="0" applyFont="1" applyFill="1" applyBorder="1" applyAlignment="1">
      <alignment horizontal="center" vertical="center"/>
    </xf>
    <xf numFmtId="0" fontId="1" fillId="3" borderId="0" xfId="0" applyFont="1" applyFill="1"/>
    <xf numFmtId="0" fontId="15"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3" borderId="1" xfId="0" applyFont="1" applyFill="1" applyBorder="1" applyAlignment="1">
      <alignment horizontal="center" vertical="center"/>
    </xf>
    <xf numFmtId="6" fontId="1" fillId="3" borderId="1" xfId="0" applyNumberFormat="1" applyFont="1" applyFill="1" applyBorder="1" applyAlignment="1">
      <alignment horizontal="center" vertical="center"/>
    </xf>
    <xf numFmtId="6" fontId="3" fillId="3" borderId="1" xfId="0" applyNumberFormat="1" applyFont="1" applyFill="1" applyBorder="1" applyAlignment="1">
      <alignment horizontal="center" vertical="center"/>
    </xf>
    <xf numFmtId="0" fontId="0" fillId="3" borderId="1" xfId="0" applyFill="1" applyBorder="1" applyAlignment="1">
      <alignment horizontal="center" vertical="center"/>
    </xf>
    <xf numFmtId="6" fontId="0" fillId="3" borderId="1" xfId="0" applyNumberFormat="1" applyFill="1" applyBorder="1" applyAlignment="1">
      <alignment horizontal="center" vertical="center"/>
    </xf>
    <xf numFmtId="6" fontId="7" fillId="3" borderId="1" xfId="0" applyNumberFormat="1" applyFont="1" applyFill="1" applyBorder="1" applyAlignment="1">
      <alignment horizontal="center" vertical="center"/>
    </xf>
    <xf numFmtId="0" fontId="12" fillId="3" borderId="6" xfId="0" applyFont="1" applyFill="1" applyBorder="1" applyAlignment="1">
      <alignment horizontal="center" vertical="center" wrapText="1"/>
    </xf>
    <xf numFmtId="0" fontId="3" fillId="3" borderId="1" xfId="0" applyFont="1" applyFill="1" applyBorder="1" applyAlignment="1">
      <alignment vertical="center"/>
    </xf>
    <xf numFmtId="0" fontId="15"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4" fontId="0" fillId="0" borderId="1" xfId="0" applyNumberFormat="1" applyBorder="1" applyAlignment="1">
      <alignment horizontal="center" vertical="center"/>
    </xf>
    <xf numFmtId="0" fontId="13"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1" fillId="0" borderId="1" xfId="0" applyFont="1" applyBorder="1" applyAlignment="1">
      <alignment horizontal="center" vertical="center"/>
    </xf>
    <xf numFmtId="4" fontId="0" fillId="3" borderId="1" xfId="0" applyNumberFormat="1" applyFill="1" applyBorder="1" applyAlignment="1">
      <alignment horizontal="center" vertical="center"/>
    </xf>
    <xf numFmtId="0" fontId="12" fillId="3" borderId="6" xfId="0" applyFont="1" applyFill="1" applyBorder="1" applyAlignment="1">
      <alignment horizontal="center" vertical="center"/>
    </xf>
    <xf numFmtId="14" fontId="13" fillId="0" borderId="1" xfId="0" applyNumberFormat="1" applyFont="1" applyBorder="1" applyAlignment="1">
      <alignment horizontal="center" vertical="center" wrapText="1"/>
    </xf>
    <xf numFmtId="2" fontId="13" fillId="3" borderId="1" xfId="0" applyNumberFormat="1" applyFont="1" applyFill="1" applyBorder="1" applyAlignment="1">
      <alignment horizontal="center" vertical="center" wrapText="1"/>
    </xf>
    <xf numFmtId="9" fontId="13" fillId="3" borderId="1" xfId="0" applyNumberFormat="1" applyFont="1" applyFill="1" applyBorder="1" applyAlignment="1">
      <alignment horizontal="center" vertical="center" wrapText="1"/>
    </xf>
    <xf numFmtId="8" fontId="13" fillId="3" borderId="1" xfId="0" applyNumberFormat="1" applyFont="1" applyFill="1" applyBorder="1" applyAlignment="1">
      <alignment horizontal="center" vertical="center" wrapText="1"/>
    </xf>
    <xf numFmtId="14" fontId="13" fillId="3" borderId="1" xfId="0" applyNumberFormat="1" applyFont="1" applyFill="1" applyBorder="1" applyAlignment="1">
      <alignment horizontal="center" vertical="center" wrapText="1"/>
    </xf>
    <xf numFmtId="6" fontId="13" fillId="3" borderId="1" xfId="0" applyNumberFormat="1" applyFont="1" applyFill="1" applyBorder="1" applyAlignment="1">
      <alignment horizontal="center" vertical="center"/>
    </xf>
    <xf numFmtId="14" fontId="13" fillId="3" borderId="1" xfId="0" applyNumberFormat="1" applyFont="1" applyFill="1" applyBorder="1" applyAlignment="1">
      <alignment horizontal="center" vertical="center"/>
    </xf>
    <xf numFmtId="164" fontId="7" fillId="0" borderId="1" xfId="0" applyNumberFormat="1" applyFont="1" applyBorder="1" applyAlignment="1">
      <alignment horizontal="center" vertical="center"/>
    </xf>
    <xf numFmtId="0" fontId="11" fillId="0" borderId="0" xfId="0" applyFont="1" applyAlignment="1">
      <alignment horizontal="center" vertical="center"/>
    </xf>
    <xf numFmtId="0" fontId="1" fillId="3" borderId="0" xfId="0" applyFont="1" applyFill="1" applyAlignment="1">
      <alignment vertical="center"/>
    </xf>
    <xf numFmtId="0" fontId="1" fillId="3" borderId="0" xfId="0" applyFont="1" applyFill="1" applyAlignment="1">
      <alignment vertical="center" wrapText="1"/>
    </xf>
    <xf numFmtId="0" fontId="3"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 fillId="0" borderId="0" xfId="0" applyFont="1" applyAlignment="1">
      <alignment horizontal="center" vertical="center"/>
    </xf>
    <xf numFmtId="0" fontId="1" fillId="3" borderId="0" xfId="0" applyFont="1" applyFill="1" applyAlignment="1">
      <alignment horizontal="center" vertical="center"/>
    </xf>
    <xf numFmtId="0" fontId="1" fillId="3" borderId="11" xfId="0" applyFont="1" applyFill="1" applyBorder="1" applyAlignment="1">
      <alignment horizontal="center" vertical="center" wrapText="1"/>
    </xf>
    <xf numFmtId="0" fontId="11" fillId="3" borderId="1" xfId="0" applyFont="1" applyFill="1" applyBorder="1" applyAlignment="1">
      <alignment horizontal="center" vertical="center"/>
    </xf>
    <xf numFmtId="0" fontId="11" fillId="3" borderId="0" xfId="0" applyFont="1" applyFill="1" applyAlignment="1">
      <alignment horizontal="center" vertical="center"/>
    </xf>
    <xf numFmtId="0" fontId="0" fillId="3" borderId="0" xfId="0" applyFill="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wrapText="1"/>
    </xf>
    <xf numFmtId="6" fontId="13" fillId="0" borderId="1" xfId="0" applyNumberFormat="1" applyFont="1" applyBorder="1" applyAlignment="1">
      <alignment horizontal="center" vertical="center" wrapText="1"/>
    </xf>
    <xf numFmtId="6" fontId="13" fillId="3" borderId="1" xfId="0" applyNumberFormat="1" applyFont="1" applyFill="1" applyBorder="1" applyAlignment="1">
      <alignment horizontal="center" vertical="center" wrapText="1"/>
    </xf>
    <xf numFmtId="8" fontId="11" fillId="3" borderId="0" xfId="0" applyNumberFormat="1" applyFont="1" applyFill="1" applyAlignment="1">
      <alignment horizontal="center" vertical="center"/>
    </xf>
    <xf numFmtId="8" fontId="11" fillId="0" borderId="0" xfId="0" applyNumberFormat="1" applyFont="1" applyAlignment="1">
      <alignment horizontal="center" vertical="center"/>
    </xf>
    <xf numFmtId="0" fontId="14" fillId="2" borderId="1" xfId="0" applyFont="1" applyFill="1" applyBorder="1" applyAlignment="1">
      <alignment horizontal="center" vertical="center" wrapText="1"/>
    </xf>
    <xf numFmtId="0" fontId="9" fillId="0" borderId="0" xfId="0" applyFont="1" applyAlignment="1">
      <alignment horizontal="center" vertical="center" wrapText="1"/>
    </xf>
    <xf numFmtId="0" fontId="3" fillId="3" borderId="6"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1" xfId="0" applyFont="1" applyFill="1" applyBorder="1" applyAlignment="1">
      <alignment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10" fillId="3" borderId="0" xfId="0" applyFont="1" applyFill="1" applyAlignment="1">
      <alignment vertical="center"/>
    </xf>
    <xf numFmtId="0" fontId="3" fillId="3" borderId="11"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7" xfId="0" applyFont="1" applyFill="1" applyBorder="1" applyAlignment="1">
      <alignment horizontal="center" vertical="center"/>
    </xf>
    <xf numFmtId="0" fontId="10" fillId="3" borderId="2"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1" fillId="3" borderId="2" xfId="0" applyFont="1" applyFill="1" applyBorder="1" applyAlignment="1">
      <alignment horizontal="left" vertical="center"/>
    </xf>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6" fontId="11" fillId="3" borderId="0" xfId="0" applyNumberFormat="1" applyFont="1" applyFill="1" applyAlignment="1">
      <alignment horizontal="center" vertical="center"/>
    </xf>
    <xf numFmtId="0" fontId="24" fillId="0" borderId="1" xfId="0" applyFont="1" applyBorder="1" applyAlignment="1">
      <alignment horizontal="center" vertical="center" wrapText="1"/>
    </xf>
    <xf numFmtId="0" fontId="1" fillId="3" borderId="1" xfId="0" applyFont="1" applyFill="1" applyBorder="1" applyAlignment="1">
      <alignment horizontal="center" wrapText="1"/>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20"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11" fillId="3" borderId="10" xfId="0" applyFont="1" applyFill="1" applyBorder="1" applyAlignment="1">
      <alignment horizontal="left" vertical="center"/>
    </xf>
    <xf numFmtId="8" fontId="13" fillId="0" borderId="6"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12" fillId="3" borderId="3"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0" fillId="0" borderId="1" xfId="0" applyFont="1" applyBorder="1" applyAlignment="1">
      <alignment horizontal="center" vertical="center"/>
    </xf>
    <xf numFmtId="0" fontId="23" fillId="0" borderId="6"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7" xfId="0" applyFont="1" applyBorder="1" applyAlignment="1">
      <alignment horizontal="center" vertical="center" wrapText="1"/>
    </xf>
    <xf numFmtId="0" fontId="20" fillId="3" borderId="26" xfId="0" applyFont="1" applyFill="1" applyBorder="1" applyAlignment="1">
      <alignment horizontal="center" vertical="center" wrapText="1"/>
    </xf>
    <xf numFmtId="0" fontId="20" fillId="3" borderId="0" xfId="0" applyFont="1" applyFill="1" applyAlignment="1">
      <alignment horizontal="center" vertical="center" wrapText="1"/>
    </xf>
    <xf numFmtId="0" fontId="20" fillId="3" borderId="24" xfId="0" applyFont="1" applyFill="1" applyBorder="1" applyAlignment="1">
      <alignment horizontal="center" vertical="center" wrapText="1"/>
    </xf>
    <xf numFmtId="0" fontId="10" fillId="3" borderId="11"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9" xfId="0" applyFont="1" applyFill="1" applyBorder="1" applyAlignment="1">
      <alignment horizontal="center" vertical="center"/>
    </xf>
    <xf numFmtId="0" fontId="11" fillId="3" borderId="2" xfId="0" applyFont="1" applyFill="1" applyBorder="1" applyAlignment="1">
      <alignment horizontal="left" vertical="center"/>
    </xf>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8" fontId="12" fillId="3" borderId="6" xfId="0" applyNumberFormat="1" applyFont="1" applyFill="1" applyBorder="1" applyAlignment="1">
      <alignment horizontal="center" vertical="center" wrapText="1"/>
    </xf>
    <xf numFmtId="8" fontId="12" fillId="3" borderId="7" xfId="0" applyNumberFormat="1"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8" fillId="3" borderId="15" xfId="0" applyFont="1" applyFill="1" applyBorder="1" applyAlignment="1">
      <alignment horizontal="left" vertical="center" wrapText="1"/>
    </xf>
    <xf numFmtId="0" fontId="18" fillId="3" borderId="19" xfId="0" applyFont="1" applyFill="1" applyBorder="1" applyAlignment="1">
      <alignment horizontal="left" vertical="center" wrapText="1"/>
    </xf>
    <xf numFmtId="0" fontId="22" fillId="3" borderId="12"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12" xfId="0" applyFont="1" applyFill="1" applyBorder="1" applyAlignment="1">
      <alignment horizontal="center" vertical="center"/>
    </xf>
    <xf numFmtId="0" fontId="1" fillId="3" borderId="11" xfId="0" applyFont="1" applyFill="1" applyBorder="1" applyAlignment="1">
      <alignment horizontal="center" vertical="center"/>
    </xf>
    <xf numFmtId="0" fontId="19" fillId="3" borderId="1"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3" fillId="3" borderId="1" xfId="0" applyFont="1" applyFill="1" applyBorder="1" applyAlignment="1">
      <alignment horizontal="left" vertical="center"/>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3" borderId="4" xfId="0" applyFont="1" applyFill="1" applyBorder="1" applyAlignment="1">
      <alignment horizontal="center" vertical="center"/>
    </xf>
    <xf numFmtId="0" fontId="14" fillId="3" borderId="12" xfId="0" applyFont="1" applyFill="1" applyBorder="1" applyAlignment="1">
      <alignment horizontal="center" vertical="center" wrapText="1"/>
    </xf>
    <xf numFmtId="0" fontId="14" fillId="3" borderId="25"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3" fillId="3" borderId="5"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0" borderId="1" xfId="0" applyFont="1" applyBorder="1" applyAlignment="1">
      <alignment horizontal="center" wrapText="1"/>
    </xf>
    <xf numFmtId="0" fontId="19" fillId="3" borderId="16" xfId="0" applyFont="1" applyFill="1" applyBorder="1" applyAlignment="1">
      <alignment horizontal="center" vertical="center" wrapText="1"/>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1" fillId="3" borderId="1" xfId="0" applyFont="1" applyFill="1" applyBorder="1" applyAlignment="1">
      <alignment horizontal="left"/>
    </xf>
    <xf numFmtId="0" fontId="3" fillId="3" borderId="11" xfId="0" applyFont="1" applyFill="1" applyBorder="1" applyAlignment="1">
      <alignment horizontal="center" vertical="center"/>
    </xf>
    <xf numFmtId="0" fontId="3" fillId="3" borderId="9" xfId="0" applyFont="1" applyFill="1" applyBorder="1" applyAlignment="1">
      <alignment horizontal="center" vertical="center"/>
    </xf>
  </cellXfs>
  <cellStyles count="4">
    <cellStyle name="Millares 2" xfId="2" xr:uid="{E45FD4E0-2D84-445E-98C8-179D2037F282}"/>
    <cellStyle name="Moneda 2" xfId="1" xr:uid="{99C099C1-C407-9744-9E65-1508573F62C7}"/>
    <cellStyle name="Moneda 2 2" xfId="3" xr:uid="{6E453A2E-F07F-4129-855E-C589A64C2FE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emf"/><Relationship Id="rId5" Type="http://schemas.openxmlformats.org/officeDocument/2006/relationships/image" Target="../media/image5.png"/><Relationship Id="rId10" Type="http://schemas.openxmlformats.org/officeDocument/2006/relationships/image" Target="../media/image10.emf"/><Relationship Id="rId4" Type="http://schemas.openxmlformats.org/officeDocument/2006/relationships/image" Target="../media/image4.png"/><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5</xdr:col>
      <xdr:colOff>1</xdr:colOff>
      <xdr:row>10</xdr:row>
      <xdr:rowOff>1</xdr:rowOff>
    </xdr:from>
    <xdr:to>
      <xdr:col>5</xdr:col>
      <xdr:colOff>3390901</xdr:colOff>
      <xdr:row>10</xdr:row>
      <xdr:rowOff>5109431</xdr:rowOff>
    </xdr:to>
    <xdr:pic>
      <xdr:nvPicPr>
        <xdr:cNvPr id="3" name="Imagen 2">
          <a:extLst>
            <a:ext uri="{FF2B5EF4-FFF2-40B4-BE49-F238E27FC236}">
              <a16:creationId xmlns:a16="http://schemas.microsoft.com/office/drawing/2014/main" id="{D386525E-203A-6D57-CEE7-9A0FDF1DC828}"/>
            </a:ext>
          </a:extLst>
        </xdr:cNvPr>
        <xdr:cNvPicPr>
          <a:picLocks noChangeAspect="1"/>
        </xdr:cNvPicPr>
      </xdr:nvPicPr>
      <xdr:blipFill>
        <a:blip xmlns:r="http://schemas.openxmlformats.org/officeDocument/2006/relationships" r:embed="rId1"/>
        <a:stretch>
          <a:fillRect/>
        </a:stretch>
      </xdr:blipFill>
      <xdr:spPr>
        <a:xfrm>
          <a:off x="12611101" y="7143751"/>
          <a:ext cx="3390900" cy="5109430"/>
        </a:xfrm>
        <a:prstGeom prst="rect">
          <a:avLst/>
        </a:prstGeom>
      </xdr:spPr>
    </xdr:pic>
    <xdr:clientData/>
  </xdr:twoCellAnchor>
  <xdr:twoCellAnchor editAs="oneCell">
    <xdr:from>
      <xdr:col>5</xdr:col>
      <xdr:colOff>3505200</xdr:colOff>
      <xdr:row>10</xdr:row>
      <xdr:rowOff>9525</xdr:rowOff>
    </xdr:from>
    <xdr:to>
      <xdr:col>5</xdr:col>
      <xdr:colOff>7181850</xdr:colOff>
      <xdr:row>10</xdr:row>
      <xdr:rowOff>5019675</xdr:rowOff>
    </xdr:to>
    <xdr:pic>
      <xdr:nvPicPr>
        <xdr:cNvPr id="4" name="Imagen 3">
          <a:extLst>
            <a:ext uri="{FF2B5EF4-FFF2-40B4-BE49-F238E27FC236}">
              <a16:creationId xmlns:a16="http://schemas.microsoft.com/office/drawing/2014/main" id="{2B60C678-4997-1711-C12D-30C3EFE5BC90}"/>
            </a:ext>
            <a:ext uri="{147F2762-F138-4A5C-976F-8EAC2B608ADB}">
              <a16:predDERef xmlns:a16="http://schemas.microsoft.com/office/drawing/2014/main" pred="{D386525E-203A-6D57-CEE7-9A0FDF1DC828}"/>
            </a:ext>
          </a:extLst>
        </xdr:cNvPr>
        <xdr:cNvPicPr>
          <a:picLocks noChangeAspect="1"/>
        </xdr:cNvPicPr>
      </xdr:nvPicPr>
      <xdr:blipFill>
        <a:blip xmlns:r="http://schemas.openxmlformats.org/officeDocument/2006/relationships" r:embed="rId2"/>
        <a:stretch>
          <a:fillRect/>
        </a:stretch>
      </xdr:blipFill>
      <xdr:spPr>
        <a:xfrm>
          <a:off x="16097250" y="8696325"/>
          <a:ext cx="3676650" cy="5010150"/>
        </a:xfrm>
        <a:prstGeom prst="rect">
          <a:avLst/>
        </a:prstGeom>
      </xdr:spPr>
    </xdr:pic>
    <xdr:clientData/>
  </xdr:twoCellAnchor>
  <xdr:twoCellAnchor editAs="oneCell">
    <xdr:from>
      <xdr:col>5</xdr:col>
      <xdr:colOff>7696200</xdr:colOff>
      <xdr:row>9</xdr:row>
      <xdr:rowOff>3762375</xdr:rowOff>
    </xdr:from>
    <xdr:to>
      <xdr:col>5</xdr:col>
      <xdr:colOff>11744325</xdr:colOff>
      <xdr:row>10</xdr:row>
      <xdr:rowOff>5057775</xdr:rowOff>
    </xdr:to>
    <xdr:pic>
      <xdr:nvPicPr>
        <xdr:cNvPr id="5" name="Imagen 4">
          <a:extLst>
            <a:ext uri="{FF2B5EF4-FFF2-40B4-BE49-F238E27FC236}">
              <a16:creationId xmlns:a16="http://schemas.microsoft.com/office/drawing/2014/main" id="{E7201248-8A0F-4FCF-DAB9-55C0F1C4C317}"/>
            </a:ext>
            <a:ext uri="{147F2762-F138-4A5C-976F-8EAC2B608ADB}">
              <a16:predDERef xmlns:a16="http://schemas.microsoft.com/office/drawing/2014/main" pred="{2B60C678-4997-1711-C12D-30C3EFE5BC90}"/>
            </a:ext>
          </a:extLst>
        </xdr:cNvPr>
        <xdr:cNvPicPr>
          <a:picLocks noChangeAspect="1"/>
        </xdr:cNvPicPr>
      </xdr:nvPicPr>
      <xdr:blipFill>
        <a:blip xmlns:r="http://schemas.openxmlformats.org/officeDocument/2006/relationships" r:embed="rId3"/>
        <a:stretch>
          <a:fillRect/>
        </a:stretch>
      </xdr:blipFill>
      <xdr:spPr>
        <a:xfrm>
          <a:off x="20288250" y="8677275"/>
          <a:ext cx="4048125" cy="5067300"/>
        </a:xfrm>
        <a:prstGeom prst="rect">
          <a:avLst/>
        </a:prstGeom>
      </xdr:spPr>
    </xdr:pic>
    <xdr:clientData/>
  </xdr:twoCellAnchor>
  <xdr:twoCellAnchor editAs="oneCell">
    <xdr:from>
      <xdr:col>5</xdr:col>
      <xdr:colOff>0</xdr:colOff>
      <xdr:row>11</xdr:row>
      <xdr:rowOff>2200275</xdr:rowOff>
    </xdr:from>
    <xdr:to>
      <xdr:col>5</xdr:col>
      <xdr:colOff>3829050</xdr:colOff>
      <xdr:row>12</xdr:row>
      <xdr:rowOff>2333625</xdr:rowOff>
    </xdr:to>
    <xdr:pic>
      <xdr:nvPicPr>
        <xdr:cNvPr id="6" name="Imagen 5">
          <a:extLst>
            <a:ext uri="{FF2B5EF4-FFF2-40B4-BE49-F238E27FC236}">
              <a16:creationId xmlns:a16="http://schemas.microsoft.com/office/drawing/2014/main" id="{EB5B4416-2AF9-08B5-C5EE-DBDC41537CED}"/>
            </a:ext>
            <a:ext uri="{147F2762-F138-4A5C-976F-8EAC2B608ADB}">
              <a16:predDERef xmlns:a16="http://schemas.microsoft.com/office/drawing/2014/main" pred="{E7201248-8A0F-4FCF-DAB9-55C0F1C4C317}"/>
            </a:ext>
          </a:extLst>
        </xdr:cNvPr>
        <xdr:cNvPicPr>
          <a:picLocks noChangeAspect="1"/>
        </xdr:cNvPicPr>
      </xdr:nvPicPr>
      <xdr:blipFill>
        <a:blip xmlns:r="http://schemas.openxmlformats.org/officeDocument/2006/relationships" r:embed="rId4"/>
        <a:stretch>
          <a:fillRect/>
        </a:stretch>
      </xdr:blipFill>
      <xdr:spPr>
        <a:xfrm>
          <a:off x="12592050" y="16030575"/>
          <a:ext cx="3829050" cy="2343150"/>
        </a:xfrm>
        <a:prstGeom prst="rect">
          <a:avLst/>
        </a:prstGeom>
      </xdr:spPr>
    </xdr:pic>
    <xdr:clientData/>
  </xdr:twoCellAnchor>
  <xdr:twoCellAnchor editAs="oneCell">
    <xdr:from>
      <xdr:col>5</xdr:col>
      <xdr:colOff>4791075</xdr:colOff>
      <xdr:row>12</xdr:row>
      <xdr:rowOff>57150</xdr:rowOff>
    </xdr:from>
    <xdr:to>
      <xdr:col>5</xdr:col>
      <xdr:colOff>7781925</xdr:colOff>
      <xdr:row>12</xdr:row>
      <xdr:rowOff>2286000</xdr:rowOff>
    </xdr:to>
    <xdr:pic>
      <xdr:nvPicPr>
        <xdr:cNvPr id="7" name="Imagen 6">
          <a:extLst>
            <a:ext uri="{FF2B5EF4-FFF2-40B4-BE49-F238E27FC236}">
              <a16:creationId xmlns:a16="http://schemas.microsoft.com/office/drawing/2014/main" id="{7936FDEE-F629-DBD8-4E1F-151D3D0DBA8D}"/>
            </a:ext>
            <a:ext uri="{147F2762-F138-4A5C-976F-8EAC2B608ADB}">
              <a16:predDERef xmlns:a16="http://schemas.microsoft.com/office/drawing/2014/main" pred="{EB5B4416-2AF9-08B5-C5EE-DBDC41537CED}"/>
            </a:ext>
          </a:extLst>
        </xdr:cNvPr>
        <xdr:cNvPicPr>
          <a:picLocks noChangeAspect="1"/>
        </xdr:cNvPicPr>
      </xdr:nvPicPr>
      <xdr:blipFill>
        <a:blip xmlns:r="http://schemas.openxmlformats.org/officeDocument/2006/relationships" r:embed="rId5"/>
        <a:stretch>
          <a:fillRect/>
        </a:stretch>
      </xdr:blipFill>
      <xdr:spPr>
        <a:xfrm>
          <a:off x="17383125" y="16097250"/>
          <a:ext cx="2990850" cy="2228850"/>
        </a:xfrm>
        <a:prstGeom prst="rect">
          <a:avLst/>
        </a:prstGeom>
      </xdr:spPr>
    </xdr:pic>
    <xdr:clientData/>
  </xdr:twoCellAnchor>
  <xdr:twoCellAnchor editAs="oneCell">
    <xdr:from>
      <xdr:col>5</xdr:col>
      <xdr:colOff>8586107</xdr:colOff>
      <xdr:row>12</xdr:row>
      <xdr:rowOff>24301</xdr:rowOff>
    </xdr:from>
    <xdr:to>
      <xdr:col>5</xdr:col>
      <xdr:colOff>13209296</xdr:colOff>
      <xdr:row>12</xdr:row>
      <xdr:rowOff>1374323</xdr:rowOff>
    </xdr:to>
    <xdr:pic>
      <xdr:nvPicPr>
        <xdr:cNvPr id="8" name="Imagen 7">
          <a:extLst>
            <a:ext uri="{FF2B5EF4-FFF2-40B4-BE49-F238E27FC236}">
              <a16:creationId xmlns:a16="http://schemas.microsoft.com/office/drawing/2014/main" id="{CBC4D458-0DC7-9875-BBFC-50C97037BFF6}"/>
            </a:ext>
            <a:ext uri="{147F2762-F138-4A5C-976F-8EAC2B608ADB}">
              <a16:predDERef xmlns:a16="http://schemas.microsoft.com/office/drawing/2014/main" pred="{7936FDEE-F629-DBD8-4E1F-151D3D0DBA8D}"/>
            </a:ext>
          </a:extLst>
        </xdr:cNvPr>
        <xdr:cNvPicPr>
          <a:picLocks noChangeAspect="1"/>
        </xdr:cNvPicPr>
      </xdr:nvPicPr>
      <xdr:blipFill>
        <a:blip xmlns:r="http://schemas.openxmlformats.org/officeDocument/2006/relationships" r:embed="rId6"/>
        <a:stretch>
          <a:fillRect/>
        </a:stretch>
      </xdr:blipFill>
      <xdr:spPr>
        <a:xfrm>
          <a:off x="21178157" y="16064401"/>
          <a:ext cx="4623189" cy="1350022"/>
        </a:xfrm>
        <a:prstGeom prst="rect">
          <a:avLst/>
        </a:prstGeom>
      </xdr:spPr>
    </xdr:pic>
    <xdr:clientData/>
  </xdr:twoCellAnchor>
  <xdr:twoCellAnchor editAs="oneCell">
    <xdr:from>
      <xdr:col>5</xdr:col>
      <xdr:colOff>8654142</xdr:colOff>
      <xdr:row>12</xdr:row>
      <xdr:rowOff>1319893</xdr:rowOff>
    </xdr:from>
    <xdr:to>
      <xdr:col>5</xdr:col>
      <xdr:colOff>13307786</xdr:colOff>
      <xdr:row>12</xdr:row>
      <xdr:rowOff>4189640</xdr:rowOff>
    </xdr:to>
    <xdr:pic>
      <xdr:nvPicPr>
        <xdr:cNvPr id="9" name="Imagen 8">
          <a:extLst>
            <a:ext uri="{FF2B5EF4-FFF2-40B4-BE49-F238E27FC236}">
              <a16:creationId xmlns:a16="http://schemas.microsoft.com/office/drawing/2014/main" id="{9D497EC1-A054-59C6-BD09-F6FA4492CD38}"/>
            </a:ext>
            <a:ext uri="{147F2762-F138-4A5C-976F-8EAC2B608ADB}">
              <a16:predDERef xmlns:a16="http://schemas.microsoft.com/office/drawing/2014/main" pred="{CBC4D458-0DC7-9875-BBFC-50C97037BFF6}"/>
            </a:ext>
          </a:extLst>
        </xdr:cNvPr>
        <xdr:cNvPicPr>
          <a:picLocks noChangeAspect="1"/>
        </xdr:cNvPicPr>
      </xdr:nvPicPr>
      <xdr:blipFill>
        <a:blip xmlns:r="http://schemas.openxmlformats.org/officeDocument/2006/relationships" r:embed="rId7"/>
        <a:stretch>
          <a:fillRect/>
        </a:stretch>
      </xdr:blipFill>
      <xdr:spPr>
        <a:xfrm>
          <a:off x="21246192" y="17359993"/>
          <a:ext cx="4653644" cy="2869747"/>
        </a:xfrm>
        <a:prstGeom prst="rect">
          <a:avLst/>
        </a:prstGeom>
      </xdr:spPr>
    </xdr:pic>
    <xdr:clientData/>
  </xdr:twoCellAnchor>
  <xdr:twoCellAnchor editAs="oneCell">
    <xdr:from>
      <xdr:col>5</xdr:col>
      <xdr:colOff>11068050</xdr:colOff>
      <xdr:row>13</xdr:row>
      <xdr:rowOff>1962150</xdr:rowOff>
    </xdr:from>
    <xdr:to>
      <xdr:col>5</xdr:col>
      <xdr:colOff>13925550</xdr:colOff>
      <xdr:row>13</xdr:row>
      <xdr:rowOff>3876675</xdr:rowOff>
    </xdr:to>
    <xdr:pic>
      <xdr:nvPicPr>
        <xdr:cNvPr id="10" name="Imagen 9">
          <a:extLst>
            <a:ext uri="{FF2B5EF4-FFF2-40B4-BE49-F238E27FC236}">
              <a16:creationId xmlns:a16="http://schemas.microsoft.com/office/drawing/2014/main" id="{9C3F28D1-B68A-FB2D-7828-9A785AA737DB}"/>
            </a:ext>
            <a:ext uri="{147F2762-F138-4A5C-976F-8EAC2B608ADB}">
              <a16:predDERef xmlns:a16="http://schemas.microsoft.com/office/drawing/2014/main" pred="{9D497EC1-A054-59C6-BD09-F6FA4492CD38}"/>
            </a:ext>
          </a:extLst>
        </xdr:cNvPr>
        <xdr:cNvPicPr>
          <a:picLocks noChangeAspect="1"/>
        </xdr:cNvPicPr>
      </xdr:nvPicPr>
      <xdr:blipFill>
        <a:blip xmlns:r="http://schemas.openxmlformats.org/officeDocument/2006/relationships" r:embed="rId8"/>
        <a:stretch>
          <a:fillRect/>
        </a:stretch>
      </xdr:blipFill>
      <xdr:spPr>
        <a:xfrm>
          <a:off x="23660100" y="22393275"/>
          <a:ext cx="2857500" cy="1914525"/>
        </a:xfrm>
        <a:prstGeom prst="rect">
          <a:avLst/>
        </a:prstGeom>
      </xdr:spPr>
    </xdr:pic>
    <xdr:clientData/>
  </xdr:twoCellAnchor>
  <xdr:twoCellAnchor editAs="oneCell">
    <xdr:from>
      <xdr:col>5</xdr:col>
      <xdr:colOff>73478</xdr:colOff>
      <xdr:row>9</xdr:row>
      <xdr:rowOff>93920</xdr:rowOff>
    </xdr:from>
    <xdr:to>
      <xdr:col>5</xdr:col>
      <xdr:colOff>3145038</xdr:colOff>
      <xdr:row>9</xdr:row>
      <xdr:rowOff>3533805</xdr:rowOff>
    </xdr:to>
    <xdr:pic>
      <xdr:nvPicPr>
        <xdr:cNvPr id="13" name="Imagen 12">
          <a:extLst>
            <a:ext uri="{FF2B5EF4-FFF2-40B4-BE49-F238E27FC236}">
              <a16:creationId xmlns:a16="http://schemas.microsoft.com/office/drawing/2014/main" id="{7864C4B9-790D-44B9-B11C-966FAC90CD20}"/>
            </a:ext>
            <a:ext uri="{147F2762-F138-4A5C-976F-8EAC2B608ADB}">
              <a16:predDERef xmlns:a16="http://schemas.microsoft.com/office/drawing/2014/main" pred="{9C3F28D1-B68A-FB2D-7828-9A785AA737DB}"/>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665528" y="4961195"/>
          <a:ext cx="3071560" cy="3439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3373965</xdr:colOff>
      <xdr:row>8</xdr:row>
      <xdr:rowOff>1698170</xdr:rowOff>
    </xdr:from>
    <xdr:to>
      <xdr:col>5</xdr:col>
      <xdr:colOff>6444343</xdr:colOff>
      <xdr:row>9</xdr:row>
      <xdr:rowOff>3639714</xdr:rowOff>
    </xdr:to>
    <xdr:pic>
      <xdr:nvPicPr>
        <xdr:cNvPr id="14" name="Imagen 13">
          <a:extLst>
            <a:ext uri="{FF2B5EF4-FFF2-40B4-BE49-F238E27FC236}">
              <a16:creationId xmlns:a16="http://schemas.microsoft.com/office/drawing/2014/main" id="{851AD45A-7486-4463-B05B-947B07B6CD6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6327965" y="4876799"/>
          <a:ext cx="3070378" cy="3639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6688959</xdr:colOff>
      <xdr:row>9</xdr:row>
      <xdr:rowOff>43544</xdr:rowOff>
    </xdr:from>
    <xdr:to>
      <xdr:col>5</xdr:col>
      <xdr:colOff>9674404</xdr:colOff>
      <xdr:row>9</xdr:row>
      <xdr:rowOff>3614057</xdr:rowOff>
    </xdr:to>
    <xdr:pic>
      <xdr:nvPicPr>
        <xdr:cNvPr id="15" name="Imagen 14">
          <a:extLst>
            <a:ext uri="{FF2B5EF4-FFF2-40B4-BE49-F238E27FC236}">
              <a16:creationId xmlns:a16="http://schemas.microsoft.com/office/drawing/2014/main" id="{00D33BC7-1F88-4232-8717-EC27DEE8B3B6}"/>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642959" y="4920344"/>
          <a:ext cx="2985445" cy="35705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2023GESCO/Contractual2023/11.-%20Solicutud-concepto-FONDO/Finales%20a%201906/Estudio_Mercado_GESCO-ajustado-con-observaciones-del-fondo_08-06-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62023"/>
      <sheetName val="06062023 (2)"/>
      <sheetName val="Hoja1"/>
    </sheetNames>
    <sheetDataSet>
      <sheetData sheetId="0">
        <row r="2">
          <cell r="S2" t="str">
            <v xml:space="preserve">Productos </v>
          </cell>
          <cell r="T2" t="str">
            <v xml:space="preserve">Cantidad </v>
          </cell>
          <cell r="W2" t="str">
            <v xml:space="preserve">TOTAL con IVA </v>
          </cell>
        </row>
        <row r="3">
          <cell r="S3" t="str">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ell>
          <cell r="T3">
            <v>7</v>
          </cell>
          <cell r="W3">
            <v>225414173</v>
          </cell>
        </row>
        <row r="4">
          <cell r="S4" t="str">
            <v>Actualización de contenidos objetos virtuales de aprendizaje (Revisar la especificaciones en el numeral 2 del anexo técnico). Este producto debe incluir los criterios en el numeral 3 del anexo técnico.</v>
          </cell>
          <cell r="T4">
            <v>10</v>
          </cell>
          <cell r="U4">
            <v>123850000</v>
          </cell>
          <cell r="W4">
            <v>147381500</v>
          </cell>
        </row>
        <row r="5">
          <cell r="S5" t="str">
            <v>Actualización con enfoque de accesibilidad  (Revisar la especificaciones en el numeral 3 del anexo técnico)</v>
          </cell>
          <cell r="T5">
            <v>12</v>
          </cell>
          <cell r="U5">
            <v>75615000</v>
          </cell>
          <cell r="W5">
            <v>89981850</v>
          </cell>
        </row>
        <row r="6">
          <cell r="S6" t="str">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ell>
          <cell r="T6">
            <v>400</v>
          </cell>
          <cell r="U6">
            <v>93700000</v>
          </cell>
          <cell r="W6">
            <v>111503000</v>
          </cell>
        </row>
        <row r="7">
          <cell r="S7" t="str">
            <v>Apoyar con las actividades que hacen parte del fortalecimiento del sistema de gestión del conocimiento en el MinTIC y equipo de trabajo (Revisar la especificaciones en el numeral 5 del anexo técnico)</v>
          </cell>
          <cell r="T7">
            <v>1</v>
          </cell>
          <cell r="U7">
            <v>600830550</v>
          </cell>
          <cell r="W7">
            <v>714988355</v>
          </cell>
        </row>
        <row r="8">
          <cell r="S8" t="str">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ell>
          <cell r="T8">
            <v>1</v>
          </cell>
          <cell r="U8">
            <v>148862782.5</v>
          </cell>
          <cell r="W8">
            <v>177146711</v>
          </cell>
        </row>
        <row r="9">
          <cell r="W9">
            <v>1466415588.925</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008A-87DF-4C0B-8CAE-3AB043309670}">
  <dimension ref="A1:G27"/>
  <sheetViews>
    <sheetView zoomScale="60" zoomScaleNormal="60" workbookViewId="0">
      <selection activeCell="F9" sqref="F9"/>
    </sheetView>
  </sheetViews>
  <sheetFormatPr baseColWidth="10" defaultColWidth="11.42578125" defaultRowHeight="15" x14ac:dyDescent="0.25"/>
  <cols>
    <col min="1" max="1" width="74.140625" style="5" customWidth="1"/>
    <col min="2" max="2" width="20.42578125" style="5" customWidth="1"/>
    <col min="3" max="3" width="24.140625" style="5" customWidth="1"/>
    <col min="4" max="4" width="31" style="5" customWidth="1"/>
    <col min="5" max="5" width="17.140625" style="5" customWidth="1"/>
    <col min="6" max="6" width="33" style="5" customWidth="1"/>
    <col min="7" max="7" width="43.7109375" style="5" customWidth="1"/>
    <col min="8" max="16384" width="11.42578125" style="5"/>
  </cols>
  <sheetData>
    <row r="1" spans="1:7" ht="76.5" customHeight="1" x14ac:dyDescent="0.25">
      <c r="A1" s="89" t="s">
        <v>0</v>
      </c>
      <c r="B1" s="90"/>
      <c r="C1" s="90"/>
      <c r="D1" s="90"/>
      <c r="E1" s="90"/>
      <c r="F1" s="90"/>
      <c r="G1" s="90"/>
    </row>
    <row r="2" spans="1:7" x14ac:dyDescent="0.25">
      <c r="A2" s="67" t="s">
        <v>1</v>
      </c>
      <c r="B2" s="71"/>
      <c r="C2" s="71"/>
      <c r="D2" s="71"/>
      <c r="E2" s="71"/>
      <c r="F2" s="71"/>
      <c r="G2" s="71"/>
    </row>
    <row r="3" spans="1:7" x14ac:dyDescent="0.25">
      <c r="A3" s="75" t="s">
        <v>2</v>
      </c>
      <c r="B3" s="91" t="s">
        <v>3</v>
      </c>
      <c r="C3" s="91"/>
      <c r="D3" s="91"/>
      <c r="E3" s="91"/>
      <c r="F3" s="91"/>
      <c r="G3" s="91"/>
    </row>
    <row r="4" spans="1:7" x14ac:dyDescent="0.25">
      <c r="A4" s="75" t="s">
        <v>4</v>
      </c>
      <c r="B4" s="91">
        <v>9012595819</v>
      </c>
      <c r="C4" s="91"/>
      <c r="D4" s="91"/>
      <c r="E4" s="91"/>
      <c r="F4" s="91"/>
      <c r="G4" s="91"/>
    </row>
    <row r="5" spans="1:7" x14ac:dyDescent="0.25">
      <c r="A5" s="75" t="s">
        <v>5</v>
      </c>
      <c r="B5" s="91" t="s">
        <v>6</v>
      </c>
      <c r="C5" s="91"/>
      <c r="D5" s="91"/>
      <c r="E5" s="91"/>
      <c r="F5" s="91"/>
      <c r="G5" s="91"/>
    </row>
    <row r="6" spans="1:7" x14ac:dyDescent="0.25">
      <c r="A6" s="75" t="s">
        <v>7</v>
      </c>
      <c r="B6" s="91" t="s">
        <v>8</v>
      </c>
      <c r="C6" s="91"/>
      <c r="D6" s="91"/>
      <c r="E6" s="91"/>
      <c r="F6" s="91"/>
      <c r="G6" s="91"/>
    </row>
    <row r="7" spans="1:7" x14ac:dyDescent="0.25">
      <c r="C7" s="68"/>
      <c r="D7" s="69"/>
      <c r="E7" s="69"/>
      <c r="F7" s="69"/>
      <c r="G7" s="70"/>
    </row>
    <row r="8" spans="1:7" ht="36" customHeight="1" x14ac:dyDescent="0.25">
      <c r="A8" s="18" t="str">
        <f>'[1]06062023'!S2</f>
        <v xml:space="preserve">Productos </v>
      </c>
      <c r="B8" s="18" t="str">
        <f>'[1]06062023'!T2</f>
        <v xml:space="preserve">Cantidad </v>
      </c>
      <c r="C8" s="72" t="s">
        <v>9</v>
      </c>
      <c r="D8" s="73" t="s">
        <v>10</v>
      </c>
      <c r="E8" s="63" t="s">
        <v>11</v>
      </c>
      <c r="F8" s="74" t="s">
        <v>12</v>
      </c>
      <c r="G8" s="74" t="s">
        <v>13</v>
      </c>
    </row>
    <row r="9" spans="1:7" ht="200.25" customHeight="1" x14ac:dyDescent="0.25">
      <c r="A9" s="28"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9" s="19">
        <f>'[1]06062023'!T3</f>
        <v>7</v>
      </c>
      <c r="C9" s="20">
        <v>189423675</v>
      </c>
      <c r="D9" s="28" t="s">
        <v>14</v>
      </c>
      <c r="E9" s="28" t="s">
        <v>14</v>
      </c>
      <c r="F9" s="28" t="s">
        <v>14</v>
      </c>
      <c r="G9" s="28" t="s">
        <v>14</v>
      </c>
    </row>
    <row r="10" spans="1:7" ht="49.5" x14ac:dyDescent="0.25">
      <c r="A10" s="28" t="str">
        <f>'[1]06062023'!S4</f>
        <v>Actualización de contenidos objetos virtuales de aprendizaje (Revisar la especificaciones en el numeral 2 del anexo técnico). Este producto debe incluir los criterios en el numeral 3 del anexo técnico.</v>
      </c>
      <c r="B10" s="19">
        <f>'[1]06062023'!T4</f>
        <v>10</v>
      </c>
      <c r="C10" s="20">
        <f>'[1]06062023'!U4</f>
        <v>123850000</v>
      </c>
      <c r="D10" s="28" t="s">
        <v>14</v>
      </c>
      <c r="E10" s="28" t="s">
        <v>14</v>
      </c>
      <c r="F10" s="28" t="s">
        <v>14</v>
      </c>
      <c r="G10" s="28" t="s">
        <v>14</v>
      </c>
    </row>
    <row r="11" spans="1:7" ht="33" x14ac:dyDescent="0.25">
      <c r="A11" s="28" t="str">
        <f>'[1]06062023'!S5</f>
        <v>Actualización con enfoque de accesibilidad  (Revisar la especificaciones en el numeral 3 del anexo técnico)</v>
      </c>
      <c r="B11" s="19">
        <f>'[1]06062023'!T5</f>
        <v>12</v>
      </c>
      <c r="C11" s="20">
        <f>'[1]06062023'!U5</f>
        <v>75615000</v>
      </c>
      <c r="D11" s="28" t="s">
        <v>14</v>
      </c>
      <c r="E11" s="28" t="s">
        <v>14</v>
      </c>
      <c r="F11" s="28" t="s">
        <v>14</v>
      </c>
      <c r="G11" s="28" t="s">
        <v>14</v>
      </c>
    </row>
    <row r="12" spans="1:7" ht="99" x14ac:dyDescent="0.25">
      <c r="A12" s="28"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12" s="19">
        <f>'[1]06062023'!T6</f>
        <v>400</v>
      </c>
      <c r="C12" s="20">
        <f>'[1]06062023'!U6</f>
        <v>93700000</v>
      </c>
      <c r="D12" s="28" t="s">
        <v>14</v>
      </c>
      <c r="E12" s="28" t="s">
        <v>14</v>
      </c>
      <c r="F12" s="28" t="s">
        <v>14</v>
      </c>
      <c r="G12" s="28" t="s">
        <v>14</v>
      </c>
    </row>
    <row r="13" spans="1:7" ht="49.5" x14ac:dyDescent="0.25">
      <c r="A13" s="28" t="str">
        <f>'[1]06062023'!S7</f>
        <v>Apoyar con las actividades que hacen parte del fortalecimiento del sistema de gestión del conocimiento en el MinTIC y equipo de trabajo (Revisar la especificaciones en el numeral 5 del anexo técnico)</v>
      </c>
      <c r="B13" s="19">
        <f>'[1]06062023'!T7</f>
        <v>1</v>
      </c>
      <c r="C13" s="20">
        <f>'[1]06062023'!U7</f>
        <v>600830550</v>
      </c>
      <c r="D13" s="28" t="s">
        <v>14</v>
      </c>
      <c r="E13" s="28" t="s">
        <v>14</v>
      </c>
      <c r="F13" s="28" t="s">
        <v>14</v>
      </c>
      <c r="G13" s="28" t="s">
        <v>14</v>
      </c>
    </row>
    <row r="14" spans="1:7" ht="82.5" x14ac:dyDescent="0.25">
      <c r="A14" s="28"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14" s="19">
        <f>'[1]06062023'!T8</f>
        <v>1</v>
      </c>
      <c r="C14" s="20">
        <f>'[1]06062023'!U8</f>
        <v>148862782.5</v>
      </c>
      <c r="D14" s="28" t="s">
        <v>14</v>
      </c>
      <c r="E14" s="28" t="s">
        <v>14</v>
      </c>
      <c r="F14" s="28" t="s">
        <v>14</v>
      </c>
      <c r="G14" s="28" t="s">
        <v>14</v>
      </c>
    </row>
    <row r="15" spans="1:7" ht="39.75" customHeight="1" x14ac:dyDescent="0.25">
      <c r="A15" s="85" t="s">
        <v>15</v>
      </c>
      <c r="B15" s="86"/>
      <c r="C15" s="21">
        <v>1232282008</v>
      </c>
      <c r="D15" s="28" t="s">
        <v>14</v>
      </c>
      <c r="E15" s="28" t="s">
        <v>14</v>
      </c>
      <c r="F15" s="28" t="s">
        <v>14</v>
      </c>
      <c r="G15" s="28" t="s">
        <v>14</v>
      </c>
    </row>
    <row r="16" spans="1:7" x14ac:dyDescent="0.25">
      <c r="A16" s="53"/>
      <c r="B16" s="53"/>
      <c r="C16" s="53"/>
      <c r="D16" s="53"/>
      <c r="E16" s="53"/>
      <c r="F16" s="53"/>
    </row>
    <row r="17" spans="1:7" x14ac:dyDescent="0.25">
      <c r="A17" s="53"/>
      <c r="B17" s="53"/>
      <c r="C17" s="53"/>
      <c r="D17" s="53"/>
      <c r="E17" s="53"/>
      <c r="F17" s="53"/>
    </row>
    <row r="18" spans="1:7" ht="33" customHeight="1" x14ac:dyDescent="0.25">
      <c r="A18" s="15" t="s">
        <v>16</v>
      </c>
      <c r="B18" s="15" t="s">
        <v>17</v>
      </c>
      <c r="C18" s="15" t="str">
        <f>'[1]06062023'!W2</f>
        <v xml:space="preserve">TOTAL con IVA </v>
      </c>
      <c r="D18" s="15" t="s">
        <v>18</v>
      </c>
      <c r="E18" s="15" t="s">
        <v>11</v>
      </c>
      <c r="F18" s="15" t="s">
        <v>12</v>
      </c>
      <c r="G18" s="15" t="s">
        <v>13</v>
      </c>
    </row>
    <row r="19" spans="1:7" ht="150" x14ac:dyDescent="0.25">
      <c r="A19" s="55"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19" s="22">
        <f>'[1]06062023'!T3</f>
        <v>7</v>
      </c>
      <c r="C19" s="23">
        <f>'[1]06062023'!W3</f>
        <v>225414173</v>
      </c>
      <c r="D19" s="29">
        <v>218414173.25</v>
      </c>
      <c r="E19" s="33" t="s">
        <v>19</v>
      </c>
      <c r="F19" s="22" t="s">
        <v>20</v>
      </c>
      <c r="G19" s="54" t="s">
        <v>21</v>
      </c>
    </row>
    <row r="20" spans="1:7" ht="45" x14ac:dyDescent="0.25">
      <c r="A20" s="55" t="str">
        <f>'[1]06062023'!S4</f>
        <v>Actualización de contenidos objetos virtuales de aprendizaje (Revisar la especificaciones en el numeral 2 del anexo técnico). Este producto debe incluir los criterios en el numeral 3 del anexo técnico.</v>
      </c>
      <c r="B20" s="22">
        <f>'[1]06062023'!T4</f>
        <v>10</v>
      </c>
      <c r="C20" s="23">
        <f>'[1]06062023'!W4</f>
        <v>147381500</v>
      </c>
      <c r="D20" s="29">
        <v>137381500</v>
      </c>
      <c r="E20" s="33" t="s">
        <v>19</v>
      </c>
      <c r="F20" s="22" t="s">
        <v>20</v>
      </c>
      <c r="G20" s="54" t="s">
        <v>21</v>
      </c>
    </row>
    <row r="21" spans="1:7" ht="30" x14ac:dyDescent="0.25">
      <c r="A21" s="55" t="str">
        <f>'[1]06062023'!S5</f>
        <v>Actualización con enfoque de accesibilidad  (Revisar la especificaciones en el numeral 3 del anexo técnico)</v>
      </c>
      <c r="B21" s="22">
        <f>'[1]06062023'!T5</f>
        <v>12</v>
      </c>
      <c r="C21" s="23">
        <f>'[1]06062023'!W5</f>
        <v>89981850</v>
      </c>
      <c r="D21" s="29">
        <v>88781850</v>
      </c>
      <c r="E21" s="33" t="s">
        <v>19</v>
      </c>
      <c r="F21" s="22" t="s">
        <v>20</v>
      </c>
      <c r="G21" s="54" t="s">
        <v>21</v>
      </c>
    </row>
    <row r="22" spans="1:7" ht="105" x14ac:dyDescent="0.25">
      <c r="A22" s="55"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22" s="22">
        <f>'[1]06062023'!T6</f>
        <v>400</v>
      </c>
      <c r="C22" s="23">
        <f>'[1]06062023'!W6</f>
        <v>111503000</v>
      </c>
      <c r="D22" s="29">
        <v>108303000</v>
      </c>
      <c r="E22" s="33" t="s">
        <v>19</v>
      </c>
      <c r="F22" s="22" t="s">
        <v>20</v>
      </c>
      <c r="G22" s="54" t="s">
        <v>21</v>
      </c>
    </row>
    <row r="23" spans="1:7" ht="45" x14ac:dyDescent="0.25">
      <c r="A23" s="55" t="str">
        <f>'[1]06062023'!S7</f>
        <v>Apoyar con las actividades que hacen parte del fortalecimiento del sistema de gestión del conocimiento en el MinTIC y equipo de trabajo (Revisar la especificaciones en el numeral 5 del anexo técnico)</v>
      </c>
      <c r="B23" s="22">
        <f>'[1]06062023'!T7</f>
        <v>1</v>
      </c>
      <c r="C23" s="23">
        <f>'[1]06062023'!W7</f>
        <v>714988355</v>
      </c>
      <c r="D23" s="29">
        <v>712988354.5</v>
      </c>
      <c r="E23" s="33" t="s">
        <v>19</v>
      </c>
      <c r="F23" s="22" t="s">
        <v>20</v>
      </c>
      <c r="G23" s="54" t="s">
        <v>21</v>
      </c>
    </row>
    <row r="24" spans="1:7" ht="90" x14ac:dyDescent="0.25">
      <c r="A24" s="55"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24" s="22">
        <f>'[1]06062023'!T8</f>
        <v>1</v>
      </c>
      <c r="C24" s="23">
        <f>'[1]06062023'!W8</f>
        <v>177146711</v>
      </c>
      <c r="D24" s="29">
        <v>175146711.25</v>
      </c>
      <c r="E24" s="33" t="s">
        <v>19</v>
      </c>
      <c r="F24" s="22" t="s">
        <v>20</v>
      </c>
      <c r="G24" s="54" t="s">
        <v>21</v>
      </c>
    </row>
    <row r="25" spans="1:7" ht="33.75" customHeight="1" x14ac:dyDescent="0.25">
      <c r="A25" s="87" t="s">
        <v>15</v>
      </c>
      <c r="B25" s="88"/>
      <c r="C25" s="24">
        <f>'[1]06062023'!W9</f>
        <v>1466415588.925</v>
      </c>
      <c r="D25" s="42">
        <f>+SUM(D19:D24)</f>
        <v>1441015589</v>
      </c>
      <c r="E25" s="33" t="s">
        <v>19</v>
      </c>
      <c r="F25" s="22" t="s">
        <v>20</v>
      </c>
      <c r="G25" s="54" t="s">
        <v>21</v>
      </c>
    </row>
    <row r="26" spans="1:7" x14ac:dyDescent="0.25">
      <c r="A26" s="43"/>
    </row>
    <row r="27" spans="1:7" x14ac:dyDescent="0.25">
      <c r="A27" s="43"/>
    </row>
  </sheetData>
  <mergeCells count="7">
    <mergeCell ref="A15:B15"/>
    <mergeCell ref="A25:B25"/>
    <mergeCell ref="A1:G1"/>
    <mergeCell ref="B3:G3"/>
    <mergeCell ref="B4:G4"/>
    <mergeCell ref="B5:G5"/>
    <mergeCell ref="B6:G6"/>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5E1D-2B2F-6543-A231-3220A4CF4361}">
  <sheetPr>
    <pageSetUpPr fitToPage="1"/>
  </sheetPr>
  <dimension ref="B1:Y19"/>
  <sheetViews>
    <sheetView topLeftCell="W1" zoomScale="60" zoomScaleNormal="60" workbookViewId="0">
      <selection activeCell="Y10" sqref="Y10:Y14"/>
    </sheetView>
  </sheetViews>
  <sheetFormatPr baseColWidth="10" defaultColWidth="11.42578125" defaultRowHeight="15" x14ac:dyDescent="0.25"/>
  <cols>
    <col min="1" max="1" width="11.42578125" style="43"/>
    <col min="2" max="2" width="52.42578125" style="43" customWidth="1"/>
    <col min="3" max="3" width="30.28515625" style="43" customWidth="1"/>
    <col min="4" max="4" width="31.7109375" style="43" customWidth="1"/>
    <col min="5" max="5" width="63" style="43" customWidth="1"/>
    <col min="6" max="6" width="210.7109375" style="43" customWidth="1"/>
    <col min="7" max="7" width="95.28515625" style="43" customWidth="1"/>
    <col min="8" max="8" width="45.85546875" style="43" customWidth="1"/>
    <col min="9" max="9" width="20" style="43" customWidth="1"/>
    <col min="10" max="10" width="27.85546875" style="43" customWidth="1"/>
    <col min="11" max="11" width="29.42578125" style="43" customWidth="1"/>
    <col min="12" max="12" width="36.5703125" style="43" customWidth="1"/>
    <col min="13" max="13" width="68" style="43" customWidth="1"/>
    <col min="14" max="14" width="26" style="43" customWidth="1"/>
    <col min="15" max="15" width="20" style="43" customWidth="1"/>
    <col min="16" max="16" width="16.140625" style="43" customWidth="1"/>
    <col min="17" max="17" width="15.140625" style="43" customWidth="1"/>
    <col min="18" max="18" width="27.28515625" style="43" customWidth="1"/>
    <col min="19" max="19" width="22.140625" style="43" customWidth="1"/>
    <col min="20" max="20" width="28.140625" style="59" customWidth="1"/>
    <col min="21" max="21" width="40.140625" style="43" customWidth="1"/>
    <col min="22" max="22" width="23.42578125" style="43" customWidth="1"/>
    <col min="23" max="23" width="62.85546875" style="43" customWidth="1"/>
    <col min="24" max="24" width="79.5703125" style="43" customWidth="1"/>
    <col min="25" max="25" width="127.140625" style="43" customWidth="1"/>
    <col min="26" max="16384" width="11.42578125" style="43"/>
  </cols>
  <sheetData>
    <row r="1" spans="2:25" ht="33" customHeight="1" x14ac:dyDescent="0.25">
      <c r="B1" s="107" t="s">
        <v>22</v>
      </c>
      <c r="C1" s="108"/>
      <c r="D1" s="108"/>
      <c r="E1" s="108"/>
      <c r="F1" s="108"/>
      <c r="G1" s="108"/>
      <c r="H1" s="108"/>
      <c r="I1" s="108"/>
      <c r="J1" s="108"/>
      <c r="K1" s="108"/>
      <c r="L1" s="108"/>
      <c r="M1" s="108"/>
      <c r="N1" s="108"/>
      <c r="O1" s="108"/>
      <c r="P1" s="108"/>
      <c r="Q1" s="108"/>
      <c r="R1" s="108"/>
      <c r="S1" s="108"/>
      <c r="T1" s="108"/>
      <c r="U1" s="108"/>
      <c r="V1" s="108"/>
      <c r="W1" s="108"/>
      <c r="X1" s="108"/>
      <c r="Y1" s="109"/>
    </row>
    <row r="2" spans="2:25" x14ac:dyDescent="0.25">
      <c r="B2" s="110" t="s">
        <v>1</v>
      </c>
      <c r="C2" s="111"/>
      <c r="D2" s="111"/>
      <c r="E2" s="111"/>
      <c r="F2" s="111"/>
      <c r="G2" s="111"/>
      <c r="H2" s="111"/>
      <c r="I2" s="111"/>
      <c r="J2" s="111"/>
      <c r="K2" s="111"/>
      <c r="L2" s="111"/>
      <c r="M2" s="111"/>
      <c r="N2" s="111"/>
      <c r="O2" s="111"/>
      <c r="P2" s="111"/>
      <c r="Q2" s="111"/>
      <c r="R2" s="111"/>
      <c r="S2" s="111"/>
      <c r="T2" s="111"/>
      <c r="U2" s="111"/>
      <c r="V2" s="111"/>
      <c r="W2" s="111"/>
      <c r="X2" s="111"/>
      <c r="Y2" s="112"/>
    </row>
    <row r="3" spans="2:25" x14ac:dyDescent="0.25">
      <c r="B3" s="66" t="s">
        <v>2</v>
      </c>
      <c r="C3" s="113" t="s">
        <v>3</v>
      </c>
      <c r="D3" s="114"/>
      <c r="E3" s="114"/>
      <c r="F3" s="114"/>
      <c r="G3" s="114"/>
      <c r="H3" s="114"/>
      <c r="I3" s="114"/>
      <c r="J3" s="114"/>
      <c r="K3" s="114"/>
      <c r="L3" s="114"/>
      <c r="M3" s="114"/>
      <c r="N3" s="114"/>
      <c r="O3" s="114"/>
      <c r="P3" s="114"/>
      <c r="Q3" s="114"/>
      <c r="R3" s="114"/>
      <c r="S3" s="114"/>
      <c r="T3" s="114"/>
      <c r="U3" s="114"/>
      <c r="V3" s="114"/>
      <c r="W3" s="114"/>
      <c r="X3" s="114"/>
      <c r="Y3" s="115"/>
    </row>
    <row r="4" spans="2:25" x14ac:dyDescent="0.25">
      <c r="B4" s="66" t="s">
        <v>4</v>
      </c>
      <c r="C4" s="79">
        <v>9012595819</v>
      </c>
      <c r="D4" s="80"/>
      <c r="E4" s="80"/>
      <c r="F4" s="80"/>
      <c r="G4" s="80"/>
      <c r="H4" s="80"/>
      <c r="I4" s="80"/>
      <c r="J4" s="80"/>
      <c r="K4" s="80"/>
      <c r="L4" s="80"/>
      <c r="M4" s="80"/>
      <c r="N4" s="80"/>
      <c r="O4" s="80"/>
      <c r="P4" s="80"/>
      <c r="Q4" s="80"/>
      <c r="R4" s="80"/>
      <c r="S4" s="80"/>
      <c r="T4" s="80"/>
      <c r="U4" s="80"/>
      <c r="V4" s="80"/>
      <c r="W4" s="80"/>
      <c r="X4" s="80"/>
      <c r="Y4" s="81"/>
    </row>
    <row r="5" spans="2:25" x14ac:dyDescent="0.25">
      <c r="B5" s="66" t="s">
        <v>5</v>
      </c>
      <c r="C5" s="113" t="s">
        <v>6</v>
      </c>
      <c r="D5" s="114"/>
      <c r="E5" s="114"/>
      <c r="F5" s="114"/>
      <c r="G5" s="114"/>
      <c r="H5" s="114"/>
      <c r="I5" s="114"/>
      <c r="J5" s="114"/>
      <c r="K5" s="114"/>
      <c r="L5" s="114"/>
      <c r="M5" s="114"/>
      <c r="N5" s="114"/>
      <c r="O5" s="114"/>
      <c r="P5" s="114"/>
      <c r="Q5" s="114"/>
      <c r="R5" s="114"/>
      <c r="S5" s="114"/>
      <c r="T5" s="114"/>
      <c r="U5" s="114"/>
      <c r="V5" s="114"/>
      <c r="W5" s="114"/>
      <c r="X5" s="114"/>
      <c r="Y5" s="115"/>
    </row>
    <row r="6" spans="2:25" x14ac:dyDescent="0.25">
      <c r="B6" s="66" t="s">
        <v>7</v>
      </c>
      <c r="C6" s="113" t="s">
        <v>8</v>
      </c>
      <c r="D6" s="114"/>
      <c r="E6" s="114"/>
      <c r="F6" s="114"/>
      <c r="G6" s="114"/>
      <c r="H6" s="114"/>
      <c r="I6" s="114"/>
      <c r="J6" s="114"/>
      <c r="K6" s="114"/>
      <c r="L6" s="114"/>
      <c r="M6" s="114"/>
      <c r="N6" s="114"/>
      <c r="O6" s="114"/>
      <c r="P6" s="114"/>
      <c r="Q6" s="114"/>
      <c r="R6" s="114"/>
      <c r="S6" s="114"/>
      <c r="T6" s="114"/>
      <c r="U6" s="114"/>
      <c r="V6" s="114"/>
      <c r="W6" s="114"/>
      <c r="X6" s="114"/>
      <c r="Y6" s="115"/>
    </row>
    <row r="7" spans="2:25" ht="51" customHeight="1" x14ac:dyDescent="0.25">
      <c r="B7" s="95" t="s">
        <v>23</v>
      </c>
      <c r="C7" s="95"/>
      <c r="D7" s="95"/>
      <c r="E7" s="95"/>
      <c r="F7" s="95"/>
      <c r="G7" s="95"/>
      <c r="H7" s="95"/>
      <c r="I7" s="95"/>
      <c r="J7" s="95"/>
      <c r="K7" s="95"/>
      <c r="L7" s="95"/>
      <c r="M7" s="95"/>
      <c r="N7" s="95"/>
      <c r="O7" s="95"/>
      <c r="P7" s="95"/>
      <c r="Q7" s="95"/>
      <c r="R7" s="95"/>
      <c r="S7" s="95"/>
      <c r="T7" s="95"/>
      <c r="U7" s="95"/>
      <c r="V7" s="95"/>
      <c r="W7" s="95"/>
      <c r="X7" s="95"/>
    </row>
    <row r="8" spans="2:25" ht="34.5" customHeight="1" x14ac:dyDescent="0.25">
      <c r="B8" s="96" t="s">
        <v>24</v>
      </c>
      <c r="C8" s="96" t="s">
        <v>25</v>
      </c>
      <c r="D8" s="96" t="s">
        <v>26</v>
      </c>
      <c r="E8" s="96" t="s">
        <v>27</v>
      </c>
      <c r="F8" s="96" t="s">
        <v>28</v>
      </c>
      <c r="G8" s="96" t="s">
        <v>29</v>
      </c>
      <c r="H8" s="96" t="s">
        <v>30</v>
      </c>
      <c r="I8" s="96" t="s">
        <v>31</v>
      </c>
      <c r="J8" s="96" t="s">
        <v>32</v>
      </c>
      <c r="K8" s="96" t="s">
        <v>33</v>
      </c>
      <c r="L8" s="96" t="s">
        <v>34</v>
      </c>
      <c r="M8" s="96" t="s">
        <v>35</v>
      </c>
      <c r="N8" s="98" t="s">
        <v>36</v>
      </c>
      <c r="O8" s="99"/>
      <c r="P8" s="96" t="s">
        <v>37</v>
      </c>
      <c r="Q8" s="96" t="s">
        <v>38</v>
      </c>
      <c r="R8" s="96" t="s">
        <v>39</v>
      </c>
      <c r="S8" s="96" t="s">
        <v>40</v>
      </c>
      <c r="T8" s="116" t="s">
        <v>41</v>
      </c>
      <c r="U8" s="96" t="s">
        <v>42</v>
      </c>
      <c r="V8" s="96" t="s">
        <v>43</v>
      </c>
      <c r="W8" s="96" t="s">
        <v>131</v>
      </c>
      <c r="X8" s="96" t="s">
        <v>128</v>
      </c>
      <c r="Y8" s="103" t="s">
        <v>133</v>
      </c>
    </row>
    <row r="9" spans="2:25" ht="134.25" customHeight="1" x14ac:dyDescent="0.25">
      <c r="B9" s="97"/>
      <c r="C9" s="97"/>
      <c r="D9" s="97"/>
      <c r="E9" s="97"/>
      <c r="F9" s="97"/>
      <c r="G9" s="97"/>
      <c r="H9" s="97"/>
      <c r="I9" s="97"/>
      <c r="J9" s="97"/>
      <c r="K9" s="97"/>
      <c r="L9" s="97"/>
      <c r="M9" s="97"/>
      <c r="N9" s="25" t="s">
        <v>44</v>
      </c>
      <c r="O9" s="34" t="s">
        <v>45</v>
      </c>
      <c r="P9" s="97"/>
      <c r="Q9" s="97"/>
      <c r="R9" s="97"/>
      <c r="S9" s="97"/>
      <c r="T9" s="117"/>
      <c r="U9" s="97"/>
      <c r="V9" s="97"/>
      <c r="W9" s="97"/>
      <c r="X9" s="97"/>
      <c r="Y9" s="103"/>
    </row>
    <row r="10" spans="2:25" ht="297" customHeight="1" x14ac:dyDescent="0.25">
      <c r="B10" s="30" t="s">
        <v>46</v>
      </c>
      <c r="C10" s="30" t="s">
        <v>47</v>
      </c>
      <c r="D10" s="30" t="s">
        <v>48</v>
      </c>
      <c r="E10" s="30" t="s">
        <v>49</v>
      </c>
      <c r="F10" s="30"/>
      <c r="G10" s="30" t="s">
        <v>50</v>
      </c>
      <c r="H10" s="30" t="s">
        <v>51</v>
      </c>
      <c r="I10" s="35">
        <v>44075</v>
      </c>
      <c r="J10" s="35">
        <v>44150</v>
      </c>
      <c r="K10" s="36">
        <f>MONTH(+J10-I10)</f>
        <v>3</v>
      </c>
      <c r="L10" s="30" t="s">
        <v>51</v>
      </c>
      <c r="M10" s="92" t="s">
        <v>52</v>
      </c>
      <c r="N10" s="9" t="s">
        <v>53</v>
      </c>
      <c r="O10" s="37">
        <v>1</v>
      </c>
      <c r="P10" s="30" t="s">
        <v>54</v>
      </c>
      <c r="Q10" s="30" t="s">
        <v>54</v>
      </c>
      <c r="R10" s="56">
        <v>10829000</v>
      </c>
      <c r="S10" s="30" t="s">
        <v>54</v>
      </c>
      <c r="T10" s="38">
        <v>12.33</v>
      </c>
      <c r="U10" s="31">
        <v>233</v>
      </c>
      <c r="V10" s="9" t="s">
        <v>55</v>
      </c>
      <c r="W10" s="9" t="s">
        <v>129</v>
      </c>
      <c r="X10" s="100" t="s">
        <v>130</v>
      </c>
      <c r="Y10" s="104" t="s">
        <v>137</v>
      </c>
    </row>
    <row r="11" spans="2:25" ht="408.75" customHeight="1" x14ac:dyDescent="0.25">
      <c r="B11" s="9" t="s">
        <v>56</v>
      </c>
      <c r="C11" s="30" t="s">
        <v>47</v>
      </c>
      <c r="D11" s="9" t="s">
        <v>57</v>
      </c>
      <c r="E11" s="9" t="s">
        <v>58</v>
      </c>
      <c r="F11" s="9"/>
      <c r="G11" s="9" t="s">
        <v>59</v>
      </c>
      <c r="H11" s="9" t="s">
        <v>60</v>
      </c>
      <c r="I11" s="39">
        <v>44131</v>
      </c>
      <c r="J11" s="39">
        <v>44180</v>
      </c>
      <c r="K11" s="36">
        <f>MONTH(+J11-I11)</f>
        <v>2</v>
      </c>
      <c r="L11" s="9" t="s">
        <v>19</v>
      </c>
      <c r="M11" s="93"/>
      <c r="N11" s="9" t="s">
        <v>53</v>
      </c>
      <c r="O11" s="37">
        <v>1</v>
      </c>
      <c r="P11" s="30" t="s">
        <v>54</v>
      </c>
      <c r="Q11" s="30" t="s">
        <v>54</v>
      </c>
      <c r="R11" s="57">
        <v>240377136</v>
      </c>
      <c r="S11" s="30" t="s">
        <v>54</v>
      </c>
      <c r="T11" s="38">
        <v>273.83</v>
      </c>
      <c r="U11" s="31">
        <v>229</v>
      </c>
      <c r="V11" s="9" t="s">
        <v>55</v>
      </c>
      <c r="W11" s="9" t="s">
        <v>132</v>
      </c>
      <c r="X11" s="101"/>
      <c r="Y11" s="105"/>
    </row>
    <row r="12" spans="2:25" ht="174" customHeight="1" x14ac:dyDescent="0.25">
      <c r="B12" s="9" t="s">
        <v>61</v>
      </c>
      <c r="C12" s="30" t="s">
        <v>47</v>
      </c>
      <c r="D12" s="9" t="s">
        <v>62</v>
      </c>
      <c r="E12" s="9" t="s">
        <v>63</v>
      </c>
      <c r="F12" s="9" t="s">
        <v>64</v>
      </c>
      <c r="G12" s="9" t="s">
        <v>65</v>
      </c>
      <c r="H12" s="9" t="s">
        <v>66</v>
      </c>
      <c r="I12" s="39">
        <v>44134</v>
      </c>
      <c r="J12" s="39">
        <v>44180</v>
      </c>
      <c r="K12" s="36">
        <f t="shared" ref="K12:K14" si="0">MONTH(+J12-I12)</f>
        <v>2</v>
      </c>
      <c r="L12" s="9" t="s">
        <v>19</v>
      </c>
      <c r="M12" s="93"/>
      <c r="N12" s="9" t="s">
        <v>53</v>
      </c>
      <c r="O12" s="37">
        <v>1</v>
      </c>
      <c r="P12" s="30" t="s">
        <v>54</v>
      </c>
      <c r="Q12" s="30" t="s">
        <v>54</v>
      </c>
      <c r="R12" s="57">
        <v>105500000</v>
      </c>
      <c r="S12" s="30" t="s">
        <v>54</v>
      </c>
      <c r="T12" s="38">
        <v>120.18</v>
      </c>
      <c r="U12" s="31">
        <v>230</v>
      </c>
      <c r="V12" s="9" t="s">
        <v>52</v>
      </c>
      <c r="W12" s="9" t="s">
        <v>67</v>
      </c>
      <c r="X12" s="101"/>
      <c r="Y12" s="105"/>
    </row>
    <row r="13" spans="2:25" ht="342" customHeight="1" x14ac:dyDescent="0.25">
      <c r="B13" s="9" t="s">
        <v>68</v>
      </c>
      <c r="C13" s="30" t="s">
        <v>47</v>
      </c>
      <c r="D13" s="9" t="s">
        <v>69</v>
      </c>
      <c r="E13" s="9" t="s">
        <v>70</v>
      </c>
      <c r="F13" s="9"/>
      <c r="G13" s="9" t="s">
        <v>71</v>
      </c>
      <c r="H13" s="9" t="s">
        <v>72</v>
      </c>
      <c r="I13" s="39">
        <v>44383</v>
      </c>
      <c r="J13" s="39">
        <v>44742</v>
      </c>
      <c r="K13" s="36">
        <f t="shared" si="0"/>
        <v>12</v>
      </c>
      <c r="L13" s="9" t="s">
        <v>19</v>
      </c>
      <c r="M13" s="93"/>
      <c r="N13" s="9" t="s">
        <v>53</v>
      </c>
      <c r="O13" s="37">
        <v>1</v>
      </c>
      <c r="P13" s="30" t="s">
        <v>54</v>
      </c>
      <c r="Q13" s="30" t="s">
        <v>54</v>
      </c>
      <c r="R13" s="57">
        <v>451689961</v>
      </c>
      <c r="S13" s="30" t="s">
        <v>54</v>
      </c>
      <c r="T13" s="38">
        <v>451.68</v>
      </c>
      <c r="U13" s="31">
        <v>256</v>
      </c>
      <c r="V13" s="9" t="s">
        <v>52</v>
      </c>
      <c r="W13" s="9" t="s">
        <v>67</v>
      </c>
      <c r="X13" s="101"/>
      <c r="Y13" s="105"/>
    </row>
    <row r="14" spans="2:25" ht="387" customHeight="1" x14ac:dyDescent="0.25">
      <c r="B14" s="9" t="s">
        <v>73</v>
      </c>
      <c r="C14" s="30" t="s">
        <v>47</v>
      </c>
      <c r="D14" s="9" t="s">
        <v>74</v>
      </c>
      <c r="E14" s="9" t="s">
        <v>75</v>
      </c>
      <c r="F14" s="9" t="s">
        <v>76</v>
      </c>
      <c r="G14" s="9" t="s">
        <v>77</v>
      </c>
      <c r="H14" s="9" t="s">
        <v>78</v>
      </c>
      <c r="I14" s="41">
        <v>44753</v>
      </c>
      <c r="J14" s="41">
        <v>44926</v>
      </c>
      <c r="K14" s="36">
        <f t="shared" si="0"/>
        <v>6</v>
      </c>
      <c r="L14" s="9" t="s">
        <v>19</v>
      </c>
      <c r="M14" s="94"/>
      <c r="N14" s="9" t="s">
        <v>53</v>
      </c>
      <c r="O14" s="37">
        <v>1</v>
      </c>
      <c r="P14" s="30" t="s">
        <v>54</v>
      </c>
      <c r="Q14" s="30" t="s">
        <v>54</v>
      </c>
      <c r="R14" s="40">
        <v>308091000</v>
      </c>
      <c r="S14" s="30" t="s">
        <v>54</v>
      </c>
      <c r="T14" s="38">
        <v>308.08999999999997</v>
      </c>
      <c r="U14" s="31">
        <v>258</v>
      </c>
      <c r="V14" s="9" t="s">
        <v>52</v>
      </c>
      <c r="W14" s="9" t="s">
        <v>79</v>
      </c>
      <c r="X14" s="102"/>
      <c r="Y14" s="106"/>
    </row>
    <row r="15" spans="2:25" x14ac:dyDescent="0.25">
      <c r="B15" s="52"/>
      <c r="C15" s="52"/>
      <c r="D15" s="52"/>
      <c r="E15" s="52"/>
      <c r="F15" s="52"/>
      <c r="G15" s="52"/>
      <c r="H15" s="52"/>
      <c r="I15" s="52"/>
      <c r="J15" s="52"/>
      <c r="K15" s="52"/>
      <c r="L15" s="52"/>
      <c r="M15" s="52"/>
      <c r="N15" s="52"/>
      <c r="O15" s="52"/>
      <c r="P15" s="52"/>
      <c r="Q15" s="52"/>
      <c r="R15" s="52"/>
      <c r="S15" s="52"/>
      <c r="T15" s="58"/>
      <c r="U15" s="52"/>
      <c r="V15" s="52"/>
      <c r="W15" s="52"/>
      <c r="X15" s="52"/>
    </row>
    <row r="16" spans="2:25" x14ac:dyDescent="0.25">
      <c r="B16" s="52"/>
      <c r="C16" s="52"/>
      <c r="D16" s="52"/>
      <c r="E16" s="52"/>
      <c r="F16" s="52"/>
      <c r="G16" s="52"/>
      <c r="H16" s="52"/>
      <c r="I16" s="52"/>
      <c r="J16" s="52"/>
      <c r="K16" s="52"/>
      <c r="L16" s="52"/>
      <c r="M16" s="52"/>
      <c r="N16" s="52"/>
      <c r="O16" s="52"/>
      <c r="P16" s="52"/>
      <c r="Q16" s="52"/>
      <c r="R16" s="52"/>
      <c r="S16" s="52"/>
      <c r="T16" s="58"/>
      <c r="U16" s="52"/>
      <c r="V16" s="52"/>
      <c r="W16" s="52"/>
      <c r="X16" s="52"/>
    </row>
    <row r="17" spans="2:24" x14ac:dyDescent="0.25">
      <c r="B17" s="52"/>
      <c r="C17" s="52"/>
      <c r="D17" s="52"/>
      <c r="E17" s="52"/>
      <c r="F17" s="52"/>
      <c r="G17" s="52"/>
      <c r="H17" s="52"/>
      <c r="I17" s="52"/>
      <c r="J17" s="52"/>
      <c r="K17" s="52"/>
      <c r="L17" s="52"/>
      <c r="M17" s="52"/>
      <c r="N17" s="52"/>
      <c r="O17" s="52"/>
      <c r="P17" s="52"/>
      <c r="Q17" s="52"/>
      <c r="R17" s="82">
        <f>R10+R11+R12+R13+R14</f>
        <v>1116487097</v>
      </c>
      <c r="S17" s="52"/>
      <c r="T17" s="58"/>
      <c r="U17" s="52"/>
      <c r="V17" s="52"/>
      <c r="W17" s="52"/>
      <c r="X17" s="52"/>
    </row>
    <row r="18" spans="2:24" x14ac:dyDescent="0.25">
      <c r="B18" s="52"/>
      <c r="C18" s="52"/>
      <c r="D18" s="52"/>
      <c r="E18" s="52"/>
      <c r="F18" s="52"/>
      <c r="G18" s="52"/>
      <c r="H18" s="52"/>
      <c r="I18" s="52"/>
      <c r="J18" s="52"/>
      <c r="K18" s="52"/>
      <c r="L18" s="52"/>
      <c r="M18" s="52"/>
      <c r="N18" s="52"/>
      <c r="O18" s="52"/>
      <c r="P18" s="52"/>
      <c r="Q18" s="52"/>
      <c r="R18" s="52"/>
      <c r="S18" s="52"/>
      <c r="T18" s="58"/>
      <c r="U18" s="52"/>
      <c r="V18" s="52"/>
      <c r="W18" s="52"/>
      <c r="X18" s="52"/>
    </row>
    <row r="19" spans="2:24" x14ac:dyDescent="0.25">
      <c r="B19" s="53"/>
      <c r="C19" s="52"/>
      <c r="D19" s="52"/>
      <c r="E19" s="52"/>
      <c r="F19" s="52"/>
      <c r="G19" s="52"/>
      <c r="H19" s="52"/>
      <c r="I19" s="52"/>
      <c r="J19" s="52"/>
      <c r="K19" s="52"/>
      <c r="L19" s="52"/>
      <c r="M19" s="52"/>
      <c r="N19" s="52"/>
      <c r="O19" s="52"/>
      <c r="P19" s="52"/>
      <c r="Q19" s="52"/>
      <c r="R19" s="52"/>
      <c r="S19" s="52"/>
      <c r="T19" s="58"/>
      <c r="U19" s="52"/>
      <c r="V19" s="52"/>
      <c r="W19" s="52"/>
      <c r="X19" s="52"/>
    </row>
  </sheetData>
  <mergeCells count="32">
    <mergeCell ref="Y8:Y9"/>
    <mergeCell ref="Y10:Y14"/>
    <mergeCell ref="B1:Y1"/>
    <mergeCell ref="B2:Y2"/>
    <mergeCell ref="C3:Y3"/>
    <mergeCell ref="C5:Y5"/>
    <mergeCell ref="C6:Y6"/>
    <mergeCell ref="X8:X9"/>
    <mergeCell ref="G8:G9"/>
    <mergeCell ref="V8:V9"/>
    <mergeCell ref="T8:T9"/>
    <mergeCell ref="I8:I9"/>
    <mergeCell ref="R8:R9"/>
    <mergeCell ref="M8:M9"/>
    <mergeCell ref="W8:W9"/>
    <mergeCell ref="S8:S9"/>
    <mergeCell ref="M10:M14"/>
    <mergeCell ref="B7:X7"/>
    <mergeCell ref="B8:B9"/>
    <mergeCell ref="C8:C9"/>
    <mergeCell ref="D8:D9"/>
    <mergeCell ref="E8:E9"/>
    <mergeCell ref="U8:U9"/>
    <mergeCell ref="P8:P9"/>
    <mergeCell ref="Q8:Q9"/>
    <mergeCell ref="F8:F9"/>
    <mergeCell ref="J8:J9"/>
    <mergeCell ref="K8:K9"/>
    <mergeCell ref="N8:O8"/>
    <mergeCell ref="H8:H9"/>
    <mergeCell ref="L8:L9"/>
    <mergeCell ref="X10:X14"/>
  </mergeCells>
  <pageMargins left="0.25" right="0.25" top="0.75" bottom="0.75" header="0.3" footer="0.3"/>
  <pageSetup paperSize="5" scale="6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AD6D-D212-4AA2-A764-786BEAE492E3}">
  <sheetPr>
    <pageSetUpPr fitToPage="1"/>
  </sheetPr>
  <dimension ref="B1:E34"/>
  <sheetViews>
    <sheetView tabSelected="1" topLeftCell="A7" zoomScale="75" zoomScaleNormal="75" workbookViewId="0">
      <selection activeCell="E13" sqref="E13:E31"/>
    </sheetView>
  </sheetViews>
  <sheetFormatPr baseColWidth="10" defaultColWidth="11.42578125" defaultRowHeight="16.5" x14ac:dyDescent="0.25"/>
  <cols>
    <col min="1" max="1" width="11.42578125" style="48"/>
    <col min="2" max="2" width="41.28515625" style="48" customWidth="1"/>
    <col min="3" max="3" width="27.85546875" style="48" customWidth="1"/>
    <col min="4" max="4" width="69.42578125" style="48" customWidth="1"/>
    <col min="5" max="5" width="42.85546875" style="48" customWidth="1"/>
    <col min="6" max="6" width="35.28515625" style="48" customWidth="1"/>
    <col min="7" max="16384" width="11.42578125" style="48"/>
  </cols>
  <sheetData>
    <row r="1" spans="2:5" ht="102.75" customHeight="1" x14ac:dyDescent="0.25">
      <c r="B1" s="133" t="s">
        <v>80</v>
      </c>
      <c r="C1" s="123"/>
      <c r="D1" s="123"/>
      <c r="E1" s="123"/>
    </row>
    <row r="2" spans="2:5" x14ac:dyDescent="0.25">
      <c r="B2" s="136" t="s">
        <v>1</v>
      </c>
      <c r="C2" s="136"/>
      <c r="D2" s="136"/>
      <c r="E2" s="136"/>
    </row>
    <row r="3" spans="2:5" x14ac:dyDescent="0.25">
      <c r="B3" s="65" t="s">
        <v>2</v>
      </c>
      <c r="C3" s="137" t="s">
        <v>3</v>
      </c>
      <c r="D3" s="138"/>
      <c r="E3" s="139"/>
    </row>
    <row r="4" spans="2:5" x14ac:dyDescent="0.25">
      <c r="B4" s="65" t="s">
        <v>4</v>
      </c>
      <c r="C4" s="137">
        <v>9012595819</v>
      </c>
      <c r="D4" s="138"/>
      <c r="E4" s="139"/>
    </row>
    <row r="5" spans="2:5" x14ac:dyDescent="0.25">
      <c r="B5" s="65" t="s">
        <v>5</v>
      </c>
      <c r="C5" s="137" t="s">
        <v>6</v>
      </c>
      <c r="D5" s="138"/>
      <c r="E5" s="139"/>
    </row>
    <row r="6" spans="2:5" x14ac:dyDescent="0.25">
      <c r="B6" s="65" t="s">
        <v>7</v>
      </c>
      <c r="C6" s="137" t="s">
        <v>8</v>
      </c>
      <c r="D6" s="138"/>
      <c r="E6" s="139"/>
    </row>
    <row r="7" spans="2:5" x14ac:dyDescent="0.25">
      <c r="B7" s="49"/>
      <c r="C7" s="49"/>
      <c r="D7" s="49"/>
      <c r="E7" s="49"/>
    </row>
    <row r="8" spans="2:5" x14ac:dyDescent="0.25">
      <c r="B8" s="49"/>
      <c r="C8" s="49"/>
      <c r="D8" s="49"/>
      <c r="E8" s="49"/>
    </row>
    <row r="9" spans="2:5" x14ac:dyDescent="0.25">
      <c r="B9" s="140" t="s">
        <v>81</v>
      </c>
      <c r="C9" s="141"/>
      <c r="D9" s="141"/>
      <c r="E9" s="142"/>
    </row>
    <row r="10" spans="2:5" x14ac:dyDescent="0.25">
      <c r="B10" s="143" t="s">
        <v>82</v>
      </c>
      <c r="C10" s="144"/>
      <c r="D10" s="144"/>
      <c r="E10" s="145"/>
    </row>
    <row r="11" spans="2:5" ht="33" customHeight="1" x14ac:dyDescent="0.25">
      <c r="B11" s="134" t="s">
        <v>83</v>
      </c>
      <c r="C11" s="135"/>
      <c r="D11" s="146" t="s">
        <v>131</v>
      </c>
      <c r="E11" s="148" t="s">
        <v>133</v>
      </c>
    </row>
    <row r="12" spans="2:5" ht="73.5" customHeight="1" x14ac:dyDescent="0.25">
      <c r="B12" s="74" t="s">
        <v>84</v>
      </c>
      <c r="C12" s="76" t="s">
        <v>85</v>
      </c>
      <c r="D12" s="147"/>
      <c r="E12" s="149"/>
    </row>
    <row r="13" spans="2:5" ht="111" customHeight="1" x14ac:dyDescent="0.25">
      <c r="B13" s="17" t="s">
        <v>86</v>
      </c>
      <c r="C13" s="32" t="s">
        <v>51</v>
      </c>
      <c r="D13" s="50" t="s">
        <v>87</v>
      </c>
      <c r="E13" s="123" t="s">
        <v>141</v>
      </c>
    </row>
    <row r="14" spans="2:5" ht="53.25" customHeight="1" x14ac:dyDescent="0.25">
      <c r="B14" s="18" t="s">
        <v>84</v>
      </c>
      <c r="C14" s="46" t="s">
        <v>85</v>
      </c>
      <c r="D14" s="120" t="s">
        <v>88</v>
      </c>
      <c r="E14" s="123"/>
    </row>
    <row r="15" spans="2:5" ht="44.25" customHeight="1" x14ac:dyDescent="0.25">
      <c r="B15" s="17" t="s">
        <v>89</v>
      </c>
      <c r="C15" s="32" t="s">
        <v>90</v>
      </c>
      <c r="D15" s="122"/>
      <c r="E15" s="123"/>
    </row>
    <row r="16" spans="2:5" ht="50.25" customHeight="1" x14ac:dyDescent="0.25">
      <c r="B16" s="18" t="s">
        <v>84</v>
      </c>
      <c r="C16" s="46" t="s">
        <v>85</v>
      </c>
      <c r="D16" s="120" t="s">
        <v>88</v>
      </c>
      <c r="E16" s="123"/>
    </row>
    <row r="17" spans="2:5" ht="44.25" customHeight="1" x14ac:dyDescent="0.25">
      <c r="B17" s="17" t="s">
        <v>91</v>
      </c>
      <c r="C17" s="32" t="s">
        <v>90</v>
      </c>
      <c r="D17" s="122"/>
      <c r="E17" s="123"/>
    </row>
    <row r="18" spans="2:5" ht="66" customHeight="1" x14ac:dyDescent="0.25">
      <c r="B18" s="18" t="s">
        <v>84</v>
      </c>
      <c r="C18" s="46" t="s">
        <v>85</v>
      </c>
      <c r="D18" s="126" t="s">
        <v>88</v>
      </c>
      <c r="E18" s="123"/>
    </row>
    <row r="19" spans="2:5" ht="47.25" customHeight="1" x14ac:dyDescent="0.25">
      <c r="B19" s="17" t="s">
        <v>92</v>
      </c>
      <c r="C19" s="32" t="s">
        <v>90</v>
      </c>
      <c r="D19" s="127"/>
      <c r="E19" s="123"/>
    </row>
    <row r="20" spans="2:5" ht="59.25" customHeight="1" x14ac:dyDescent="0.25">
      <c r="B20" s="18" t="s">
        <v>84</v>
      </c>
      <c r="C20" s="46" t="s">
        <v>85</v>
      </c>
      <c r="D20" s="131" t="s">
        <v>21</v>
      </c>
      <c r="E20" s="123"/>
    </row>
    <row r="21" spans="2:5" ht="59.25" customHeight="1" x14ac:dyDescent="0.25">
      <c r="B21" s="47" t="s">
        <v>93</v>
      </c>
      <c r="C21" s="77" t="s">
        <v>19</v>
      </c>
      <c r="D21" s="132"/>
      <c r="E21" s="123"/>
    </row>
    <row r="22" spans="2:5" ht="47.25" customHeight="1" x14ac:dyDescent="0.25">
      <c r="B22" s="18" t="s">
        <v>84</v>
      </c>
      <c r="C22" s="46" t="s">
        <v>85</v>
      </c>
      <c r="D22" s="118" t="s">
        <v>94</v>
      </c>
      <c r="E22" s="123"/>
    </row>
    <row r="23" spans="2:5" ht="217.5" customHeight="1" x14ac:dyDescent="0.25">
      <c r="B23" s="17" t="s">
        <v>95</v>
      </c>
      <c r="C23" s="51" t="s">
        <v>90</v>
      </c>
      <c r="D23" s="119"/>
      <c r="E23" s="123"/>
    </row>
    <row r="24" spans="2:5" ht="66" customHeight="1" x14ac:dyDescent="0.25">
      <c r="B24" s="18" t="s">
        <v>84</v>
      </c>
      <c r="C24" s="46" t="s">
        <v>85</v>
      </c>
      <c r="D24" s="120" t="s">
        <v>96</v>
      </c>
      <c r="E24" s="123"/>
    </row>
    <row r="25" spans="2:5" ht="57.75" customHeight="1" x14ac:dyDescent="0.25">
      <c r="B25" s="17" t="s">
        <v>97</v>
      </c>
      <c r="C25" s="51" t="s">
        <v>51</v>
      </c>
      <c r="D25" s="121"/>
      <c r="E25" s="123"/>
    </row>
    <row r="26" spans="2:5" ht="57.75" customHeight="1" x14ac:dyDescent="0.25">
      <c r="B26" s="62" t="s">
        <v>84</v>
      </c>
      <c r="C26" s="78" t="s">
        <v>85</v>
      </c>
      <c r="D26" s="128" t="s">
        <v>98</v>
      </c>
      <c r="E26" s="123"/>
    </row>
    <row r="27" spans="2:5" ht="33" customHeight="1" x14ac:dyDescent="0.25">
      <c r="B27" s="124" t="s">
        <v>99</v>
      </c>
      <c r="C27" s="125"/>
      <c r="D27" s="129"/>
      <c r="E27" s="123"/>
    </row>
    <row r="28" spans="2:5" ht="51" customHeight="1" x14ac:dyDescent="0.25">
      <c r="B28" s="74" t="s">
        <v>84</v>
      </c>
      <c r="C28" s="76" t="s">
        <v>85</v>
      </c>
      <c r="D28" s="129"/>
      <c r="E28" s="123"/>
    </row>
    <row r="29" spans="2:5" ht="33" x14ac:dyDescent="0.25">
      <c r="B29" s="17" t="s">
        <v>100</v>
      </c>
      <c r="C29" s="19" t="s">
        <v>51</v>
      </c>
      <c r="D29" s="129"/>
      <c r="E29" s="123"/>
    </row>
    <row r="30" spans="2:5" ht="60" customHeight="1" x14ac:dyDescent="0.25">
      <c r="B30" s="18" t="s">
        <v>84</v>
      </c>
      <c r="C30" s="46" t="s">
        <v>85</v>
      </c>
      <c r="D30" s="129"/>
      <c r="E30" s="123"/>
    </row>
    <row r="31" spans="2:5" ht="45.75" customHeight="1" x14ac:dyDescent="0.25">
      <c r="B31" s="17" t="s">
        <v>101</v>
      </c>
      <c r="C31" s="19" t="s">
        <v>90</v>
      </c>
      <c r="D31" s="130"/>
      <c r="E31" s="123"/>
    </row>
    <row r="32" spans="2:5" x14ac:dyDescent="0.25">
      <c r="B32" s="52"/>
      <c r="C32" s="52"/>
      <c r="D32" s="49"/>
      <c r="E32" s="49"/>
    </row>
    <row r="33" spans="2:5" x14ac:dyDescent="0.25">
      <c r="B33" s="52"/>
      <c r="C33" s="52"/>
      <c r="D33" s="49"/>
      <c r="E33" s="49"/>
    </row>
    <row r="34" spans="2:5" x14ac:dyDescent="0.25">
      <c r="B34" s="53"/>
      <c r="C34" s="49"/>
      <c r="D34" s="49"/>
      <c r="E34" s="49"/>
    </row>
  </sheetData>
  <sheetProtection formatCells="0" formatColumns="0" formatRows="0" insertColumns="0" insertRows="0" insertHyperlinks="0" deleteColumns="0" deleteRows="0" sort="0" autoFilter="0" pivotTables="0"/>
  <mergeCells count="20">
    <mergeCell ref="B1:E1"/>
    <mergeCell ref="B11:C11"/>
    <mergeCell ref="B2:E2"/>
    <mergeCell ref="C3:E3"/>
    <mergeCell ref="C4:E4"/>
    <mergeCell ref="C5:E5"/>
    <mergeCell ref="C6:E6"/>
    <mergeCell ref="B9:E9"/>
    <mergeCell ref="B10:E10"/>
    <mergeCell ref="D11:D12"/>
    <mergeCell ref="E11:E12"/>
    <mergeCell ref="D22:D23"/>
    <mergeCell ref="D24:D25"/>
    <mergeCell ref="D14:D15"/>
    <mergeCell ref="E13:E31"/>
    <mergeCell ref="B27:C27"/>
    <mergeCell ref="D16:D17"/>
    <mergeCell ref="D18:D19"/>
    <mergeCell ref="D26:D31"/>
    <mergeCell ref="D20:D21"/>
  </mergeCells>
  <pageMargins left="0.25" right="0.25" top="0.75" bottom="0.75" header="0.3" footer="0.3"/>
  <pageSetup paperSize="5"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8039-F807-4A1C-85DC-949AEDB84439}">
  <dimension ref="A1:J23"/>
  <sheetViews>
    <sheetView topLeftCell="G15" zoomScale="110" zoomScaleNormal="110" workbookViewId="0">
      <selection activeCell="G15" sqref="G15"/>
    </sheetView>
  </sheetViews>
  <sheetFormatPr baseColWidth="10" defaultColWidth="9.140625" defaultRowHeight="15" x14ac:dyDescent="0.25"/>
  <cols>
    <col min="1" max="1" width="40.85546875" style="5" customWidth="1"/>
    <col min="2" max="2" width="63" style="5" customWidth="1"/>
    <col min="3" max="3" width="70.42578125" style="5" customWidth="1"/>
    <col min="4" max="4" width="88.28515625" style="5" customWidth="1"/>
    <col min="5" max="5" width="22.140625" style="5" customWidth="1"/>
    <col min="6" max="6" width="57.28515625" style="5" customWidth="1"/>
    <col min="7" max="7" width="116.5703125" style="5" customWidth="1"/>
    <col min="8" max="16384" width="9.140625" style="5"/>
  </cols>
  <sheetData>
    <row r="1" spans="1:10" ht="80.25" customHeight="1" x14ac:dyDescent="0.25">
      <c r="A1" s="150" t="s">
        <v>102</v>
      </c>
      <c r="B1" s="150"/>
      <c r="C1" s="150"/>
      <c r="D1" s="150"/>
      <c r="E1" s="150"/>
      <c r="F1" s="150"/>
      <c r="G1" s="151"/>
    </row>
    <row r="2" spans="1:10" ht="16.5" x14ac:dyDescent="0.25">
      <c r="A2" s="64" t="s">
        <v>2</v>
      </c>
      <c r="B2" s="137" t="s">
        <v>3</v>
      </c>
      <c r="C2" s="138"/>
      <c r="D2" s="138"/>
      <c r="E2" s="138"/>
      <c r="F2" s="138"/>
      <c r="G2" s="139"/>
    </row>
    <row r="3" spans="1:10" ht="16.5" x14ac:dyDescent="0.25">
      <c r="A3" s="64" t="s">
        <v>4</v>
      </c>
      <c r="B3" s="137">
        <v>9012595819</v>
      </c>
      <c r="C3" s="138"/>
      <c r="D3" s="138"/>
      <c r="E3" s="138"/>
      <c r="F3" s="138"/>
      <c r="G3" s="139"/>
    </row>
    <row r="4" spans="1:10" ht="16.5" x14ac:dyDescent="0.25">
      <c r="A4" s="64" t="s">
        <v>5</v>
      </c>
      <c r="B4" s="137" t="s">
        <v>6</v>
      </c>
      <c r="C4" s="138"/>
      <c r="D4" s="138"/>
      <c r="E4" s="138"/>
      <c r="F4" s="138"/>
      <c r="G4" s="139"/>
    </row>
    <row r="5" spans="1:10" ht="16.5" x14ac:dyDescent="0.25">
      <c r="A5" s="64" t="s">
        <v>7</v>
      </c>
      <c r="B5" s="137" t="s">
        <v>8</v>
      </c>
      <c r="C5" s="138"/>
      <c r="D5" s="138"/>
      <c r="E5" s="138"/>
      <c r="F5" s="138"/>
      <c r="G5" s="139"/>
    </row>
    <row r="6" spans="1:10" ht="16.5" x14ac:dyDescent="0.25">
      <c r="A6" s="49"/>
      <c r="B6" s="49"/>
      <c r="C6" s="49"/>
      <c r="D6" s="49"/>
      <c r="E6" s="49"/>
      <c r="F6" s="49"/>
    </row>
    <row r="7" spans="1:10" s="3" customFormat="1" ht="39" customHeight="1" x14ac:dyDescent="0.25">
      <c r="A7" s="152" t="s">
        <v>103</v>
      </c>
      <c r="B7" s="153"/>
      <c r="C7" s="153"/>
      <c r="D7" s="153"/>
      <c r="E7" s="153"/>
      <c r="F7" s="153"/>
      <c r="G7" s="154"/>
      <c r="H7" s="61"/>
      <c r="I7" s="61"/>
      <c r="J7" s="61"/>
    </row>
    <row r="8" spans="1:10" s="3" customFormat="1" ht="50.25" customHeight="1" x14ac:dyDescent="0.25">
      <c r="A8" s="163" t="s">
        <v>104</v>
      </c>
      <c r="B8" s="163"/>
      <c r="C8" s="163"/>
      <c r="D8" s="163"/>
      <c r="E8" s="163"/>
      <c r="F8" s="163"/>
      <c r="G8" s="53"/>
    </row>
    <row r="9" spans="1:10" s="3" customFormat="1" ht="147" customHeight="1" x14ac:dyDescent="0.25">
      <c r="A9" s="157" t="s">
        <v>105</v>
      </c>
      <c r="B9" s="158"/>
      <c r="C9" s="152" t="s">
        <v>106</v>
      </c>
      <c r="D9" s="154"/>
      <c r="E9" s="152" t="s">
        <v>134</v>
      </c>
      <c r="F9" s="154"/>
      <c r="G9" s="15" t="s">
        <v>135</v>
      </c>
      <c r="H9" s="2"/>
      <c r="I9" s="2"/>
      <c r="J9" s="2"/>
    </row>
    <row r="10" spans="1:10" ht="92.25" customHeight="1" x14ac:dyDescent="0.25">
      <c r="A10" s="161" t="s">
        <v>107</v>
      </c>
      <c r="B10" s="162"/>
      <c r="C10" s="155" t="s">
        <v>19</v>
      </c>
      <c r="D10" s="156"/>
      <c r="E10" s="155" t="s">
        <v>67</v>
      </c>
      <c r="F10" s="156"/>
      <c r="G10" s="1" t="s">
        <v>20</v>
      </c>
      <c r="H10" s="4"/>
      <c r="I10" s="4"/>
      <c r="J10" s="4"/>
    </row>
    <row r="11" spans="1:10" ht="16.5" x14ac:dyDescent="0.25">
      <c r="A11" s="49"/>
      <c r="B11" s="49"/>
      <c r="C11" s="49"/>
      <c r="D11" s="49"/>
      <c r="E11" s="49"/>
      <c r="F11" s="49"/>
    </row>
    <row r="12" spans="1:10" ht="16.5" x14ac:dyDescent="0.25">
      <c r="A12" s="49"/>
      <c r="B12" s="49"/>
      <c r="C12" s="49"/>
      <c r="D12" s="49"/>
      <c r="E12" s="49"/>
      <c r="F12" s="49"/>
    </row>
    <row r="13" spans="1:10" ht="39.75" customHeight="1" x14ac:dyDescent="0.25">
      <c r="A13" s="123" t="s">
        <v>108</v>
      </c>
      <c r="B13" s="123"/>
      <c r="C13" s="123"/>
      <c r="D13" s="123"/>
      <c r="E13" s="123"/>
      <c r="F13" s="123"/>
      <c r="G13" s="123"/>
    </row>
    <row r="14" spans="1:10" ht="195" customHeight="1" x14ac:dyDescent="0.25">
      <c r="A14" s="157" t="s">
        <v>109</v>
      </c>
      <c r="B14" s="158"/>
      <c r="C14" s="152" t="s">
        <v>106</v>
      </c>
      <c r="D14" s="154"/>
      <c r="E14" s="152" t="s">
        <v>134</v>
      </c>
      <c r="F14" s="154"/>
      <c r="G14" s="15" t="s">
        <v>135</v>
      </c>
    </row>
    <row r="15" spans="1:10" ht="327.75" customHeight="1" x14ac:dyDescent="0.25">
      <c r="A15" s="164" t="s">
        <v>110</v>
      </c>
      <c r="B15" s="165"/>
      <c r="C15" s="155" t="s">
        <v>51</v>
      </c>
      <c r="D15" s="156"/>
      <c r="E15" s="155" t="s">
        <v>138</v>
      </c>
      <c r="F15" s="156"/>
      <c r="G15" s="83" t="s">
        <v>136</v>
      </c>
    </row>
    <row r="16" spans="1:10" ht="16.5" x14ac:dyDescent="0.25">
      <c r="A16" s="49"/>
      <c r="B16" s="49"/>
      <c r="C16" s="49"/>
      <c r="D16" s="49"/>
      <c r="E16" s="49"/>
      <c r="F16" s="49"/>
    </row>
    <row r="17" spans="1:7" ht="16.5" x14ac:dyDescent="0.25">
      <c r="A17" s="49"/>
      <c r="B17" s="49"/>
      <c r="C17" s="49"/>
      <c r="D17" s="49"/>
      <c r="E17" s="49"/>
      <c r="F17" s="49"/>
    </row>
    <row r="18" spans="1:7" ht="16.5" customHeight="1" x14ac:dyDescent="0.25">
      <c r="A18" s="159" t="s">
        <v>111</v>
      </c>
      <c r="B18" s="145"/>
      <c r="C18" s="145"/>
      <c r="D18" s="145"/>
      <c r="E18" s="145"/>
      <c r="F18" s="145"/>
      <c r="G18" s="160"/>
    </row>
    <row r="19" spans="1:7" ht="267" customHeight="1" x14ac:dyDescent="0.25">
      <c r="A19" s="27" t="s">
        <v>112</v>
      </c>
      <c r="B19" s="27" t="s">
        <v>113</v>
      </c>
      <c r="C19" s="27" t="s">
        <v>114</v>
      </c>
      <c r="D19" s="27" t="s">
        <v>115</v>
      </c>
      <c r="E19" s="60" t="s">
        <v>106</v>
      </c>
      <c r="F19" s="60" t="s">
        <v>134</v>
      </c>
      <c r="G19" s="15" t="s">
        <v>135</v>
      </c>
    </row>
    <row r="20" spans="1:7" ht="384" customHeight="1" x14ac:dyDescent="0.25">
      <c r="A20" s="17" t="s">
        <v>51</v>
      </c>
      <c r="B20" s="17" t="s">
        <v>51</v>
      </c>
      <c r="C20" s="17" t="s">
        <v>116</v>
      </c>
      <c r="D20" s="17" t="s">
        <v>117</v>
      </c>
      <c r="E20" s="17" t="s">
        <v>51</v>
      </c>
      <c r="F20" s="17" t="s">
        <v>139</v>
      </c>
      <c r="G20" s="83" t="s">
        <v>136</v>
      </c>
    </row>
    <row r="21" spans="1:7" ht="16.5" x14ac:dyDescent="0.25">
      <c r="A21" s="49"/>
      <c r="B21" s="49"/>
      <c r="C21" s="49"/>
      <c r="D21" s="49"/>
      <c r="E21" s="49"/>
      <c r="F21" s="49"/>
    </row>
    <row r="22" spans="1:7" ht="16.5" x14ac:dyDescent="0.25">
      <c r="A22" s="49"/>
      <c r="B22" s="49"/>
      <c r="C22" s="49"/>
      <c r="D22" s="49"/>
      <c r="E22" s="49"/>
      <c r="F22" s="49"/>
    </row>
    <row r="23" spans="1:7" x14ac:dyDescent="0.25">
      <c r="A23" s="53"/>
      <c r="B23" s="53"/>
      <c r="C23" s="53"/>
      <c r="D23" s="53"/>
      <c r="E23" s="53"/>
      <c r="F23" s="53"/>
    </row>
  </sheetData>
  <mergeCells count="21">
    <mergeCell ref="A18:G18"/>
    <mergeCell ref="A10:B10"/>
    <mergeCell ref="A8:F8"/>
    <mergeCell ref="E9:F9"/>
    <mergeCell ref="E10:F10"/>
    <mergeCell ref="A9:B9"/>
    <mergeCell ref="E14:F14"/>
    <mergeCell ref="A15:B15"/>
    <mergeCell ref="E15:F15"/>
    <mergeCell ref="A7:G7"/>
    <mergeCell ref="A13:G13"/>
    <mergeCell ref="C14:D14"/>
    <mergeCell ref="C15:D15"/>
    <mergeCell ref="C9:D9"/>
    <mergeCell ref="C10:D10"/>
    <mergeCell ref="A14:B14"/>
    <mergeCell ref="A1:G1"/>
    <mergeCell ref="B2:G2"/>
    <mergeCell ref="B3:G3"/>
    <mergeCell ref="B4:G4"/>
    <mergeCell ref="B5:G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A5C18-1FC1-4443-8A3D-9E994EC1E975}">
  <dimension ref="A1:C14"/>
  <sheetViews>
    <sheetView zoomScale="80" zoomScaleNormal="80" workbookViewId="0">
      <selection activeCell="B14" sqref="B14:C14"/>
    </sheetView>
  </sheetViews>
  <sheetFormatPr baseColWidth="10" defaultColWidth="11.42578125" defaultRowHeight="15" x14ac:dyDescent="0.25"/>
  <cols>
    <col min="1" max="1" width="36.5703125" customWidth="1"/>
    <col min="2" max="2" width="55.85546875" customWidth="1"/>
    <col min="3" max="3" width="51" customWidth="1"/>
  </cols>
  <sheetData>
    <row r="1" spans="1:3" ht="57.75" customHeight="1" x14ac:dyDescent="0.25">
      <c r="A1" s="170" t="s">
        <v>118</v>
      </c>
      <c r="B1" s="171"/>
      <c r="C1" s="172"/>
    </row>
    <row r="2" spans="1:3" ht="16.5" x14ac:dyDescent="0.25">
      <c r="A2" s="174" t="s">
        <v>1</v>
      </c>
      <c r="B2" s="163"/>
      <c r="C2" s="175"/>
    </row>
    <row r="3" spans="1:3" ht="16.5" x14ac:dyDescent="0.3">
      <c r="A3" s="26" t="s">
        <v>2</v>
      </c>
      <c r="B3" s="173" t="s">
        <v>3</v>
      </c>
      <c r="C3" s="173"/>
    </row>
    <row r="4" spans="1:3" ht="16.5" x14ac:dyDescent="0.3">
      <c r="A4" s="26" t="s">
        <v>4</v>
      </c>
      <c r="B4" s="173">
        <v>9012595819</v>
      </c>
      <c r="C4" s="173"/>
    </row>
    <row r="5" spans="1:3" ht="16.5" x14ac:dyDescent="0.3">
      <c r="A5" s="26" t="s">
        <v>5</v>
      </c>
      <c r="B5" s="173" t="s">
        <v>6</v>
      </c>
      <c r="C5" s="173"/>
    </row>
    <row r="6" spans="1:3" ht="16.5" x14ac:dyDescent="0.3">
      <c r="A6" s="26" t="s">
        <v>7</v>
      </c>
      <c r="B6" s="173" t="s">
        <v>119</v>
      </c>
      <c r="C6" s="173"/>
    </row>
    <row r="7" spans="1:3" ht="16.5" x14ac:dyDescent="0.3">
      <c r="A7" s="7"/>
      <c r="B7" s="12"/>
      <c r="C7" s="13"/>
    </row>
    <row r="8" spans="1:3" ht="34.5" customHeight="1" x14ac:dyDescent="0.25">
      <c r="A8" s="10" t="s">
        <v>120</v>
      </c>
      <c r="B8" s="10" t="s">
        <v>121</v>
      </c>
      <c r="C8" s="10" t="s">
        <v>12</v>
      </c>
    </row>
    <row r="9" spans="1:3" ht="16.5" x14ac:dyDescent="0.25">
      <c r="A9" s="11" t="s">
        <v>122</v>
      </c>
      <c r="B9" s="19" t="s">
        <v>52</v>
      </c>
      <c r="C9" s="11" t="s">
        <v>123</v>
      </c>
    </row>
    <row r="10" spans="1:3" ht="33" x14ac:dyDescent="0.25">
      <c r="A10" s="11" t="s">
        <v>124</v>
      </c>
      <c r="B10" s="28" t="s">
        <v>140</v>
      </c>
      <c r="C10" s="14" t="s">
        <v>125</v>
      </c>
    </row>
    <row r="11" spans="1:3" ht="33" x14ac:dyDescent="0.3">
      <c r="A11" s="11" t="s">
        <v>126</v>
      </c>
      <c r="B11" s="84" t="s">
        <v>140</v>
      </c>
      <c r="C11" s="14" t="s">
        <v>127</v>
      </c>
    </row>
    <row r="12" spans="1:3" ht="16.5" x14ac:dyDescent="0.3">
      <c r="A12" s="44"/>
      <c r="B12" s="16"/>
      <c r="C12" s="45"/>
    </row>
    <row r="13" spans="1:3" ht="16.5" customHeight="1" x14ac:dyDescent="0.25">
      <c r="A13" s="166" t="s">
        <v>142</v>
      </c>
      <c r="B13" s="168" t="s">
        <v>12</v>
      </c>
      <c r="C13" s="168"/>
    </row>
    <row r="14" spans="1:3" ht="33.75" customHeight="1" x14ac:dyDescent="0.3">
      <c r="A14" s="167"/>
      <c r="B14" s="169" t="s">
        <v>141</v>
      </c>
      <c r="C14" s="169"/>
    </row>
  </sheetData>
  <mergeCells count="9">
    <mergeCell ref="A13:A14"/>
    <mergeCell ref="B13:C13"/>
    <mergeCell ref="B14:C14"/>
    <mergeCell ref="A1:C1"/>
    <mergeCell ref="B3:C3"/>
    <mergeCell ref="B4:C4"/>
    <mergeCell ref="B6:C6"/>
    <mergeCell ref="A2:C2"/>
    <mergeCell ref="B5:C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C06D-8BD0-4D48-957E-18088A5F0923}">
  <dimension ref="A1:B7"/>
  <sheetViews>
    <sheetView workbookViewId="0">
      <selection activeCell="H110" sqref="H110"/>
    </sheetView>
  </sheetViews>
  <sheetFormatPr baseColWidth="10" defaultColWidth="11.42578125" defaultRowHeight="15" x14ac:dyDescent="0.25"/>
  <sheetData>
    <row r="1" spans="1:2" x14ac:dyDescent="0.25">
      <c r="A1" s="6">
        <v>2023</v>
      </c>
      <c r="B1" s="8">
        <v>1160000</v>
      </c>
    </row>
    <row r="2" spans="1:2" x14ac:dyDescent="0.25">
      <c r="A2" s="6">
        <v>2022</v>
      </c>
      <c r="B2" s="8">
        <v>1000000</v>
      </c>
    </row>
    <row r="3" spans="1:2" x14ac:dyDescent="0.25">
      <c r="A3" s="6">
        <v>2021</v>
      </c>
      <c r="B3" s="8">
        <v>908526</v>
      </c>
    </row>
    <row r="4" spans="1:2" x14ac:dyDescent="0.25">
      <c r="A4" s="6">
        <v>2020</v>
      </c>
      <c r="B4" s="8">
        <v>877803</v>
      </c>
    </row>
    <row r="5" spans="1:2" x14ac:dyDescent="0.25">
      <c r="A5" s="6">
        <v>2019</v>
      </c>
      <c r="B5" s="8">
        <v>828116</v>
      </c>
    </row>
    <row r="6" spans="1:2" x14ac:dyDescent="0.25">
      <c r="A6" s="6">
        <v>2018</v>
      </c>
      <c r="B6" s="8">
        <v>781242</v>
      </c>
    </row>
    <row r="7" spans="1:2" x14ac:dyDescent="0.25">
      <c r="A7" s="6">
        <v>2017</v>
      </c>
      <c r="B7" s="8">
        <v>737717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6D0E3-8F3F-4623-B05B-B5D4DEFC4B7E}">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C3A624FF3F7FD459E3C259614BCB112" ma:contentTypeVersion="16" ma:contentTypeDescription="Crear nuevo documento." ma:contentTypeScope="" ma:versionID="a2b4119fe961642caa6b7a0477c8aa85">
  <xsd:schema xmlns:xsd="http://www.w3.org/2001/XMLSchema" xmlns:xs="http://www.w3.org/2001/XMLSchema" xmlns:p="http://schemas.microsoft.com/office/2006/metadata/properties" xmlns:ns1="http://schemas.microsoft.com/sharepoint/v3" xmlns:ns2="b215d373-4ab1-4c9a-82d3-9624ee888acd" xmlns:ns3="0852b92d-295f-40fa-83c7-57454ce34d59" targetNamespace="http://schemas.microsoft.com/office/2006/metadata/properties" ma:root="true" ma:fieldsID="0d09f484b6d71ddb097e0a1c7edff43b" ns1:_="" ns2:_="" ns3:_="">
    <xsd:import namespace="http://schemas.microsoft.com/sharepoint/v3"/>
    <xsd:import namespace="b215d373-4ab1-4c9a-82d3-9624ee888acd"/>
    <xsd:import namespace="0852b92d-295f-40fa-83c7-57454ce34d59"/>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15d373-4ab1-4c9a-82d3-9624ee888acd"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52b92d-295f-40fa-83c7-57454ce34d59"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LengthInSeconds" ma:index="24"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0CD6BE-07DE-4483-82B3-07FF80B273B8}">
  <ds:schemaRefs>
    <ds:schemaRef ds:uri="http://schemas.microsoft.com/sharepoint/v3/contenttype/forms"/>
  </ds:schemaRefs>
</ds:datastoreItem>
</file>

<file path=customXml/itemProps2.xml><?xml version="1.0" encoding="utf-8"?>
<ds:datastoreItem xmlns:ds="http://schemas.openxmlformats.org/officeDocument/2006/customXml" ds:itemID="{52A0CE80-BC47-4EB6-AF11-498209BBCF1F}">
  <ds:schemaRefs>
    <ds:schemaRef ds:uri="http://purl.org/dc/dcmitype/"/>
    <ds:schemaRef ds:uri="http://schemas.microsoft.com/office/2006/metadata/properties"/>
    <ds:schemaRef ds:uri="http://schemas.microsoft.com/office/infopath/2007/PartnerControls"/>
    <ds:schemaRef ds:uri="b215d373-4ab1-4c9a-82d3-9624ee888acd"/>
    <ds:schemaRef ds:uri="http://www.w3.org/XML/1998/namespace"/>
    <ds:schemaRef ds:uri="http://purl.org/dc/terms/"/>
    <ds:schemaRef ds:uri="http://purl.org/dc/elements/1.1/"/>
    <ds:schemaRef ds:uri="http://schemas.openxmlformats.org/package/2006/metadata/core-properties"/>
    <ds:schemaRef ds:uri="http://schemas.microsoft.com/office/2006/documentManagement/types"/>
    <ds:schemaRef ds:uri="0852b92d-295f-40fa-83c7-57454ce34d59"/>
    <ds:schemaRef ds:uri="http://schemas.microsoft.com/sharepoint/v3"/>
  </ds:schemaRefs>
</ds:datastoreItem>
</file>

<file path=customXml/itemProps3.xml><?xml version="1.0" encoding="utf-8"?>
<ds:datastoreItem xmlns:ds="http://schemas.openxmlformats.org/officeDocument/2006/customXml" ds:itemID="{8C6FE4C0-07FC-4DAC-BE94-821929FF6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15d373-4ab1-4c9a-82d3-9624ee888acd"/>
    <ds:schemaRef ds:uri="0852b92d-295f-40fa-83c7-57454ce34d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Propuesta Economica</vt:lpstr>
      <vt:lpstr>Experiencia habilitante</vt:lpstr>
      <vt:lpstr>Factores Ponderación </vt:lpstr>
      <vt:lpstr>Otros requisitos habilitantes </vt:lpstr>
      <vt:lpstr>Consolidado</vt:lpstr>
      <vt:lpstr>SMLV</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Castro Perez</dc:creator>
  <cp:keywords/>
  <dc:description/>
  <cp:lastModifiedBy>Angela Pilar Pareja Garzón</cp:lastModifiedBy>
  <cp:revision/>
  <dcterms:created xsi:type="dcterms:W3CDTF">2021-04-29T19:52:19Z</dcterms:created>
  <dcterms:modified xsi:type="dcterms:W3CDTF">2023-08-30T00:35:45Z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0x010100CC3A624FF3F7FD459E3C259614BCB112</vt:lpwstr>
  </property>
</Properties>
</file>