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Archivos\Obras\1- INTERVENTORIAS\1- INTERVENTORÍA ACUEDUCTO\1- CONTRATO DE INTERVENTORÍA DE ACUEDUCTO\"/>
    </mc:Choice>
  </mc:AlternateContent>
  <bookViews>
    <workbookView xWindow="0" yWindow="0" windowWidth="20445" windowHeight="7680"/>
  </bookViews>
  <sheets>
    <sheet name="PRESUPUESTO CONTRACTUAL" sheetId="2" r:id="rId1"/>
    <sheet name="TABLA SALARIAL" sheetId="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</externalReferences>
  <definedNames>
    <definedName name="\0" localSheetId="1">[1]CRA.MODI!#REF!</definedName>
    <definedName name="\0">[1]CRA.MODI!#REF!</definedName>
    <definedName name="\a" localSheetId="1">#REF!</definedName>
    <definedName name="\a">#REF!</definedName>
    <definedName name="__________________________________________________i1" localSheetId="1">#REF!</definedName>
    <definedName name="__________________________________________________i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FC1">[2]INV!$A$25:$D$28</definedName>
    <definedName name="__________________AFC3">[2]INV!$F$25:$I$28</definedName>
    <definedName name="__________________AFC5">[2]INV!$K$25:$N$28</definedName>
    <definedName name="__________________BGC1">[2]INV!$A$5:$D$8</definedName>
    <definedName name="__________________BGC3">[2]INV!$F$5:$I$8</definedName>
    <definedName name="__________________BGC5">[2]INV!$K$5:$N$8</definedName>
    <definedName name="__________________CAC1">[2]INV!$A$19:$D$22</definedName>
    <definedName name="__________________CAC3">[2]INV!$F$19:$I$22</definedName>
    <definedName name="__________________CAC5">[2]INV!$K$19:$N$22</definedName>
    <definedName name="__________________i1">#REF!</definedName>
    <definedName name="__________________MA2">#REF!</definedName>
    <definedName name="__________________SBC1">[2]INV!$A$12:$D$15</definedName>
    <definedName name="__________________SBC3">[2]INV!$F$12:$I$15</definedName>
    <definedName name="__________________SBC5">[2]INV!$K$12:$N$15</definedName>
    <definedName name="_________________AFC1">[2]INV!$A$25:$D$28</definedName>
    <definedName name="_________________AFC3">[2]INV!$F$25:$I$28</definedName>
    <definedName name="_________________AFC5">[2]INV!$K$25:$N$28</definedName>
    <definedName name="_________________BGC1">[2]INV!$A$5:$D$8</definedName>
    <definedName name="_________________BGC3">[2]INV!$F$5:$I$8</definedName>
    <definedName name="_________________BGC5">[2]INV!$K$5:$N$8</definedName>
    <definedName name="_________________CAC1">[2]INV!$A$19:$D$22</definedName>
    <definedName name="_________________CAC3">[2]INV!$F$19:$I$22</definedName>
    <definedName name="_________________CAC5">[2]INV!$K$19:$N$22</definedName>
    <definedName name="_________________i1">#REF!</definedName>
    <definedName name="_________________MA2">#REF!</definedName>
    <definedName name="_________________SBC1">[2]INV!$A$12:$D$15</definedName>
    <definedName name="_________________SBC3">[2]INV!$F$12:$I$15</definedName>
    <definedName name="_________________SBC5">[2]INV!$K$12:$N$15</definedName>
    <definedName name="________________AFC1">[2]INV!$A$25:$D$28</definedName>
    <definedName name="________________AFC3">[2]INV!$F$25:$I$28</definedName>
    <definedName name="________________AFC5">[2]INV!$K$25:$N$28</definedName>
    <definedName name="________________BGC1">[2]INV!$A$5:$D$8</definedName>
    <definedName name="________________BGC3">[2]INV!$F$5:$I$8</definedName>
    <definedName name="________________BGC5">[2]INV!$K$5:$N$8</definedName>
    <definedName name="________________CAC1">[2]INV!$A$19:$D$22</definedName>
    <definedName name="________________CAC3">[2]INV!$F$19:$I$22</definedName>
    <definedName name="________________CAC5">[2]INV!$K$19:$N$22</definedName>
    <definedName name="________________i1">#REF!</definedName>
    <definedName name="________________MA2">#REF!</definedName>
    <definedName name="________________SBC1">[2]INV!$A$12:$D$15</definedName>
    <definedName name="________________SBC3">[2]INV!$F$12:$I$15</definedName>
    <definedName name="________________SBC5">[2]INV!$K$12:$N$15</definedName>
    <definedName name="_______________AFC1">[2]INV!$A$25:$D$28</definedName>
    <definedName name="_______________AFC3">[2]INV!$F$25:$I$28</definedName>
    <definedName name="_______________AFC5">[2]INV!$K$25:$N$28</definedName>
    <definedName name="_______________BGC1">[2]INV!$A$5:$D$8</definedName>
    <definedName name="_______________BGC3">[2]INV!$F$5:$I$8</definedName>
    <definedName name="_______________BGC5">[2]INV!$K$5:$N$8</definedName>
    <definedName name="_______________CAC1">[2]INV!$A$19:$D$22</definedName>
    <definedName name="_______________CAC3">[2]INV!$F$19:$I$22</definedName>
    <definedName name="_______________CAC5">[2]INV!$K$19:$N$22</definedName>
    <definedName name="_______________i1">#REF!</definedName>
    <definedName name="_______________MA2">#REF!</definedName>
    <definedName name="_______________SBC1">[2]INV!$A$12:$D$15</definedName>
    <definedName name="_______________SBC3">[2]INV!$F$12:$I$15</definedName>
    <definedName name="_______________SBC5">[2]INV!$K$12:$N$15</definedName>
    <definedName name="______________AFC1">[2]INV!$A$25:$D$28</definedName>
    <definedName name="______________AFC3">[2]INV!$F$25:$I$28</definedName>
    <definedName name="______________AFC5">[2]INV!$K$25:$N$28</definedName>
    <definedName name="______________BGC1">[2]INV!$A$5:$D$8</definedName>
    <definedName name="______________BGC3">[2]INV!$F$5:$I$8</definedName>
    <definedName name="______________BGC5">[2]INV!$K$5:$N$8</definedName>
    <definedName name="______________CAC1">[2]INV!$A$19:$D$22</definedName>
    <definedName name="______________CAC3">[2]INV!$F$19:$I$22</definedName>
    <definedName name="______________CAC5">[2]INV!$K$19:$N$22</definedName>
    <definedName name="______________i1">#REF!</definedName>
    <definedName name="______________MA2">#REF!</definedName>
    <definedName name="______________SBC1">[2]INV!$A$12:$D$15</definedName>
    <definedName name="______________SBC3">[2]INV!$F$12:$I$15</definedName>
    <definedName name="______________SBC5">[2]INV!$K$12:$N$15</definedName>
    <definedName name="_____________AFC1">[2]INV!$A$25:$D$28</definedName>
    <definedName name="_____________AFC3">[2]INV!$F$25:$I$28</definedName>
    <definedName name="_____________AFC5">[2]INV!$K$25:$N$28</definedName>
    <definedName name="_____________BGC1">[2]INV!$A$5:$D$8</definedName>
    <definedName name="_____________BGC3">[2]INV!$F$5:$I$8</definedName>
    <definedName name="_____________BGC5">[2]INV!$K$5:$N$8</definedName>
    <definedName name="_____________CAC1">[2]INV!$A$19:$D$22</definedName>
    <definedName name="_____________CAC3">[2]INV!$F$19:$I$22</definedName>
    <definedName name="_____________CAC5">[2]INV!$K$19:$N$22</definedName>
    <definedName name="_____________i1">#REF!</definedName>
    <definedName name="_____________MA2">#REF!</definedName>
    <definedName name="_____________SBC1">[2]INV!$A$12:$D$15</definedName>
    <definedName name="_____________SBC3">[2]INV!$F$12:$I$15</definedName>
    <definedName name="_____________SBC5">[2]INV!$K$12:$N$15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i1">#REF!</definedName>
    <definedName name="____________MA2">#REF!</definedName>
    <definedName name="____________SBC1">[2]INV!$A$12:$D$15</definedName>
    <definedName name="____________SBC3">[2]INV!$F$12:$I$15</definedName>
    <definedName name="____________SBC5">[2]INV!$K$12:$N$15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i1">#REF!</definedName>
    <definedName name="___________MA2">#REF!</definedName>
    <definedName name="___________SBC1">[2]INV!$A$12:$D$15</definedName>
    <definedName name="___________SBC3">[2]INV!$F$12:$I$15</definedName>
    <definedName name="___________SBC5">[2]INV!$K$12:$N$15</definedName>
    <definedName name="__________AFC1">[2]INV!$A$25:$D$28</definedName>
    <definedName name="__________AFC3">[2]INV!$F$25:$I$28</definedName>
    <definedName name="__________AFC5">[2]INV!$K$25:$N$28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i1">#REF!</definedName>
    <definedName name="__________MA2">#REF!</definedName>
    <definedName name="__________SBC1">[2]INV!$A$12:$D$15</definedName>
    <definedName name="__________SBC3">[2]INV!$F$12:$I$15</definedName>
    <definedName name="__________SBC5">[2]INV!$K$12:$N$15</definedName>
    <definedName name="_________AFC1">[2]INV!$A$25:$D$28</definedName>
    <definedName name="_________AFC3">[2]INV!$F$25:$I$28</definedName>
    <definedName name="_________AFC5">[2]INV!$K$25:$N$28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EST6">#REF!</definedName>
    <definedName name="_________i1">#REF!</definedName>
    <definedName name="_________MA2">#REF!</definedName>
    <definedName name="_________SBC1">[2]INV!$A$12:$D$15</definedName>
    <definedName name="_________SBC3">[2]INV!$F$12:$I$15</definedName>
    <definedName name="_________SBC5">[2]INV!$K$12:$N$15</definedName>
    <definedName name="________AFC1">[2]INV!$A$25:$D$28</definedName>
    <definedName name="________AFC3">[2]INV!$F$25:$I$28</definedName>
    <definedName name="________AFC5">[2]INV!$K$25:$N$28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i1">#REF!</definedName>
    <definedName name="________MA2">#REF!</definedName>
    <definedName name="________SBC1">[2]INV!$A$12:$D$15</definedName>
    <definedName name="________SBC3">[2]INV!$F$12:$I$15</definedName>
    <definedName name="________SBC5">[2]INV!$K$12:$N$15</definedName>
    <definedName name="_______AFC1">[2]INV!$A$25:$D$28</definedName>
    <definedName name="_______AFC3">[2]INV!$F$25:$I$28</definedName>
    <definedName name="_______AFC5">[2]INV!$K$25:$N$28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i1">#REF!</definedName>
    <definedName name="_______MA2">#REF!</definedName>
    <definedName name="_______SBC1">[2]INV!$A$12:$D$15</definedName>
    <definedName name="_______SBC3">[2]INV!$F$12:$I$15</definedName>
    <definedName name="_______SBC5">[2]INV!$K$12:$N$15</definedName>
    <definedName name="______AFC1">[2]INV!$A$25:$D$28</definedName>
    <definedName name="______AFC3">[2]INV!$F$25:$I$28</definedName>
    <definedName name="______AFC5">[2]INV!$K$25:$N$28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i1">#REF!</definedName>
    <definedName name="______INF1">#REF!</definedName>
    <definedName name="______MA2">#REF!</definedName>
    <definedName name="______SBC1">[2]INV!$A$12:$D$15</definedName>
    <definedName name="______SBC3">[2]INV!$F$12:$I$15</definedName>
    <definedName name="______SBC5">[2]INV!$K$12:$N$15</definedName>
    <definedName name="_____AFC1">[2]INV!$A$25:$D$28</definedName>
    <definedName name="_____AFC3">[2]INV!$F$25:$I$28</definedName>
    <definedName name="_____AFC5">[2]INV!$K$25:$N$28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1">#REF!</definedName>
    <definedName name="_____MA2">#REF!</definedName>
    <definedName name="_____PJ50">#REF!</definedName>
    <definedName name="_____pj51">#REF!</definedName>
    <definedName name="_____SBC1">[2]INV!$A$12:$D$15</definedName>
    <definedName name="_____SBC3">[2]INV!$F$12:$I$15</definedName>
    <definedName name="_____SBC5">[2]INV!$K$12:$N$15</definedName>
    <definedName name="____AFC1">[2]INV!$A$25:$D$28</definedName>
    <definedName name="____AFC3">[2]INV!$F$25:$I$28</definedName>
    <definedName name="____AFC5">[2]INV!$K$25:$N$28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1">#REF!</definedName>
    <definedName name="____MA2">#REF!</definedName>
    <definedName name="____PJ50">#REF!</definedName>
    <definedName name="____pj51">#REF!</definedName>
    <definedName name="____R" localSheetId="1" hidden="1">{#N/A,#N/A,FALSE,"GRAFICO";#N/A,#N/A,FALSE,"CAJA (2)";#N/A,#N/A,FALSE,"TERCEROS-PROMEDIO";#N/A,#N/A,FALSE,"CAJA";#N/A,#N/A,FALSE,"INGRESOS1995-2003";#N/A,#N/A,FALSE,"GASTOS1995-2003"}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SBC1">[2]INV!$A$12:$D$15</definedName>
    <definedName name="____SBC3">[2]INV!$F$12:$I$15</definedName>
    <definedName name="____SBC5">[2]INV!$K$12:$N$15</definedName>
    <definedName name="___1Sin_nombre">#REF!</definedName>
    <definedName name="___AFC1">[2]INV!$A$25:$D$28</definedName>
    <definedName name="___AFC3">[2]INV!$F$25:$I$28</definedName>
    <definedName name="___AFC5">[2]INV!$K$25:$N$28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F315">[3]BASE!$D$577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NF1">#REF!</definedName>
    <definedName name="___MA2">#REF!</definedName>
    <definedName name="___PJ50">#REF!</definedName>
    <definedName name="___pj51">#REF!</definedName>
    <definedName name="___R" localSheetId="1" hidden="1">{#N/A,#N/A,FALSE,"GRAFICO";#N/A,#N/A,FALSE,"CAJA (2)";#N/A,#N/A,FALSE,"TERCEROS-PROMEDIO";#N/A,#N/A,FALSE,"CAJA";#N/A,#N/A,FALSE,"INGRESOS1995-2003";#N/A,#N/A,FALSE,"GASTOS1995-2003"}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_SBC1">[2]INV!$A$12:$D$15</definedName>
    <definedName name="___SBC3">[2]INV!$F$12:$I$15</definedName>
    <definedName name="___SBC5">[2]INV!$K$12:$N$15</definedName>
    <definedName name="__123Graph_A" hidden="1">[4]AIU!$D$338:$D$357</definedName>
    <definedName name="__123Graph_Acaja" hidden="1">[4]EVA!$D$39:$AD$39</definedName>
    <definedName name="__123Graph_ACart_AnticAdic" hidden="1">[4]EVA!$F$95:$I$95</definedName>
    <definedName name="__123Graph_AFACTURAC" hidden="1">[4]Program!$B$120:$Y$120</definedName>
    <definedName name="__123Graph_AGraph2" hidden="1">[4]AIU!$D$338:$D$357</definedName>
    <definedName name="__123Graph_Bcaja" hidden="1">[4]EVA!$D$56:$AD$56</definedName>
    <definedName name="__123Graph_BCart_AnticAdic" hidden="1">[4]EVA!$F$96:$I$96</definedName>
    <definedName name="__123Graph_Ccaja" hidden="1">[4]EVA!$D$58:$AD$58</definedName>
    <definedName name="__123Graph_CCart_AnticAdic" hidden="1">[4]EVA!$F$97:$I$97</definedName>
    <definedName name="__123Graph_Dcaja" hidden="1">[4]EVA!$D$61:$AD$61</definedName>
    <definedName name="__123Graph_DCart_AnticAdic" hidden="1">[4]EVA!$F$99:$I$99</definedName>
    <definedName name="__123Graph_ECart_AnticAdic" hidden="1">[4]EVA!$F$99:$I$99</definedName>
    <definedName name="__123Graph_LBL_ACart_AnticAdic" hidden="1">[4]EVA!$J$95:$K$95</definedName>
    <definedName name="__123Graph_LBL_Ccaja" hidden="1">[4]EVA!$D$58:$AD$58</definedName>
    <definedName name="__123Graph_LBL_DCart_AnticAdic" hidden="1">[4]EVA!$F$98:$I$98</definedName>
    <definedName name="__123Graph_X" hidden="1">[4]AIU!$C$338:$C$357</definedName>
    <definedName name="__123Graph_Xcaja" hidden="1">[4]EVA!$D$6:$AD$6</definedName>
    <definedName name="__1Sin_nombre">#REF!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[2]INV!$A$25:$D$28</definedName>
    <definedName name="__AFC3">[2]INV!$F$25:$I$28</definedName>
    <definedName name="__AFC5">[2]INV!$K$25:$N$28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>[2]INV!$A$12:$D$15</definedName>
    <definedName name="__SBC3">[2]INV!$F$12:$I$15</definedName>
    <definedName name="__SBC5">[2]INV!$K$12:$N$15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Sin_nombre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CT21">[5]ACTA21!$A$6:$U$37</definedName>
    <definedName name="_AFC1">[2]INV!$A$25:$D$28</definedName>
    <definedName name="_AFC3">[2]INV!$F$25:$I$28</definedName>
    <definedName name="_AFC5">[2]INV!$K$25:$N$28</definedName>
    <definedName name="_APU221">#REF!</definedName>
    <definedName name="_APU465">[6]!absc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LiveUpdatePeriod" hidden="1">-1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ReportOptionCustomItemsCount" hidden="1">0</definedName>
    <definedName name="_AtRisk_SimSetting_ReportOptionDataMode" hidden="1">1</definedName>
    <definedName name="_AtRisk_SimSetting_ReportOptionReportMultiSimType" hidden="1">1</definedName>
    <definedName name="_AtRisk_SimSetting_ReportOptionReportPlacement" hidden="1">1</definedName>
    <definedName name="_AtRisk_SimSetting_ReportOptionReportSelection" hidden="1">557</definedName>
    <definedName name="_AtRisk_SimSetting_ReportOptionReportsFileType" hidden="1">1</definedName>
    <definedName name="_AtRisk_SimSetting_ReportOptionSelectiveQR" hidden="1">FALSE</definedName>
    <definedName name="_AtRisk_SimSetting_ReportsList" hidden="1">557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229177">'[7]ANALISIS PU'!#REF!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[2]INV!$A$5:$D$8</definedName>
    <definedName name="_BGC3">[2]INV!$F$5:$I$8</definedName>
    <definedName name="_BGC5">[2]INV!$K$5:$N$8</definedName>
    <definedName name="_c111172">'[7]ANALISIS PU'!#REF!</definedName>
    <definedName name="_C65580">#REF!</definedName>
    <definedName name="_CAC1">[2]INV!$A$19:$D$22</definedName>
    <definedName name="_CAC3">[2]INV!$F$19:$I$22</definedName>
    <definedName name="_CAC5">[2]INV!$K$19:$N$22</definedName>
    <definedName name="_CAN28">[8]BASE!$D$1758</definedName>
    <definedName name="_CL65540">#REF!</definedName>
    <definedName name="_CL65550">#REF!</definedName>
    <definedName name="_CL65700">#REF!</definedName>
    <definedName name="_Cod1" localSheetId="1">#REF!</definedName>
    <definedName name="_Cod1">#N/A</definedName>
    <definedName name="_dhc1">[9]Dimensiones!$B$13</definedName>
    <definedName name="_dhc2">[9]Dimensiones!$B$17</definedName>
    <definedName name="_dhc3">[9]Dimensiones!$B$21</definedName>
    <definedName name="_dhc4">[9]Dimensiones!$B$25</definedName>
    <definedName name="_dhc5">[9]Dimensiones!$B$29</definedName>
    <definedName name="_Dist_Bin" hidden="1">[10]MPC3I4!$A$2040:$DD$3161</definedName>
    <definedName name="_Dist_Values" hidden="1">[10]MPC3I4!$A$2552:$IV$3906</definedName>
    <definedName name="_dvc1">[9]Dimensiones!$B$12</definedName>
    <definedName name="_dvc2">[9]Dimensiones!$B$16</definedName>
    <definedName name="_dvc3">[9]Dimensiones!$B$20</definedName>
    <definedName name="_dvc4">[9]Dimensiones!$B$24</definedName>
    <definedName name="_dvc5">[9]Dimensiones!$B$28</definedName>
    <definedName name="_eac1">[9]Dimensiones!$F$10</definedName>
    <definedName name="_eac2">[9]Dimensiones!$F$13</definedName>
    <definedName name="_eac3">[9]Dimensiones!$F$16</definedName>
    <definedName name="_eac4">[9]Dimensiones!$F$19</definedName>
    <definedName name="_eac5">[9]Dimensiones!$F$22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c">[9]Dimensiones!$B$9</definedName>
    <definedName name="_Fill" localSheetId="1" hidden="1">#REF!</definedName>
    <definedName name="_Fill" hidden="1">#N/A</definedName>
    <definedName name="_xlnm._FilterDatabase" hidden="1">[11]Presupuesto_Via_distribuidora!$A$9:$H$344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>[9]Dimensiones!$F$8</definedName>
    <definedName name="_hac2">[9]Dimensiones!$F$11</definedName>
    <definedName name="_hac3">[9]Dimensiones!$F$14</definedName>
    <definedName name="_hac4">[9]Dimensiones!$F$17</definedName>
    <definedName name="_hac5">[9]Dimensiones!$F$20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126554">'[7]ANALISIS PU'!#REF!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#N/A</definedName>
    <definedName name="_Key2" localSheetId="1" hidden="1">#REF!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[9]Dimensiones!$F$9</definedName>
    <definedName name="_lac2">[9]Dimensiones!$F$12</definedName>
    <definedName name="_lac3">[9]Dimensiones!$F$15</definedName>
    <definedName name="_lac4">[9]Dimensiones!$F$18</definedName>
    <definedName name="_lac5">[9]Dimensiones!$F$21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#N/A</definedName>
    <definedName name="_MON1" localSheetId="1">#REF!</definedName>
    <definedName name="_MON1">#REF!</definedName>
    <definedName name="_MON2" localSheetId="1">#REF!</definedName>
    <definedName name="_MON2">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localSheetId="1" hidden="1">0</definedName>
    <definedName name="_Order1" hidden="1">255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1">'[12]Paral. 1'!$E$1:$E$65536</definedName>
    <definedName name="_Pa1">'[13]Paral. 1'!$E$1:$E$65536</definedName>
    <definedName name="_Pa2" localSheetId="1">'[12]Paral. 2'!$E$1:$E$65536</definedName>
    <definedName name="_Pa2">'[13]Paral. 2'!$E$1:$E$65536</definedName>
    <definedName name="_Pa3" localSheetId="1">'[12]Paral. 3'!$E$1:$E$65536</definedName>
    <definedName name="_Pa3">'[13]Paral. 3'!$E$1:$E$65536</definedName>
    <definedName name="_Pa4" localSheetId="1">[12]Paral.4!$E$1:$E$65536</definedName>
    <definedName name="_Pa4">[13]Paral.4!$E$1:$E$65536</definedName>
    <definedName name="_Parse_Out" localSheetId="1" hidden="1">#REF!</definedName>
    <definedName name="_Parse_Out" hidden="1">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E1">#N/A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lacionprecios">'[7]ANALISIS PU'!#REF!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" hidden="1">#REF!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[2]INV!$A$12:$D$15</definedName>
    <definedName name="_SBC3">[2]INV!$F$12:$I$15</definedName>
    <definedName name="_SBC5">[2]INV!$K$12:$N$15</definedName>
    <definedName name="_Sort" localSheetId="1" hidden="1">#REF!</definedName>
    <definedName name="_Sort" hidden="1">#N/A</definedName>
    <definedName name="_Sort1" localSheetId="1" hidden="1">#REF!</definedName>
    <definedName name="_Sort1" hidden="1">#REF!</definedName>
    <definedName name="_sub1" localSheetId="1">#REF!</definedName>
    <definedName name="_sub1">#REF!</definedName>
    <definedName name="_sub2" localSheetId="1">#REF!</definedName>
    <definedName name="_sub2">#REF!</definedName>
    <definedName name="_sub3">#REF!</definedName>
    <definedName name="_sub4">#REF!</definedName>
    <definedName name="_sub5">#REF!</definedName>
    <definedName name="_sub6">#REF!</definedName>
    <definedName name="_sub7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 localSheetId="1">#REF!</definedName>
    <definedName name="A_impresión_IM">#N/A</definedName>
    <definedName name="A_IMPRESIÚN_IM" localSheetId="1">#REF!</definedName>
    <definedName name="A_IMPRESIÚN_IM">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60FI">[8]BASE!$D$24</definedName>
    <definedName name="A8.09">#REF!</definedName>
    <definedName name="aa" localSheetId="1">#REF!</definedName>
    <definedName name="AA">[14]!absc</definedName>
    <definedName name="aaa" localSheetId="1">#REF!</definedName>
    <definedName name="aaa">#N/A</definedName>
    <definedName name="AAAA">'[15]PU (2)'!$F$10</definedName>
    <definedName name="aaaaaa" localSheetId="1">#REF!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[2]AASHTO!$A$14:$F$17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[2]AASHTO!$A$2:$F$5</definedName>
    <definedName name="absc" localSheetId="1">[16]!absc</definedName>
    <definedName name="absc">[14]!absc</definedName>
    <definedName name="absc1">[17]!absc</definedName>
    <definedName name="ac">[9]Dimensiones!$B$8</definedName>
    <definedName name="ACABADO">[18]!Tabla4[TIPO ACABADO]</definedName>
    <definedName name="ACAT22" localSheetId="1">#REF!</definedName>
    <definedName name="ACAT22">#REF!</definedName>
    <definedName name="AccessDatabase" hidden="1">"C:\C-314\VOLUMENES\volfin4.mdb"</definedName>
    <definedName name="acci">#REF!</definedName>
    <definedName name="ACOMETIDAS">#REF!</definedName>
    <definedName name="acta10">[19]acta10!$A$3:$AD$57</definedName>
    <definedName name="ACTA11">[20]ACTA11!$A$3:$AR$39</definedName>
    <definedName name="ACTA12">[20]ACTA12!$A$4:$BI$51</definedName>
    <definedName name="ACTA13">[20]ACTA13!$A$3:$AI$34</definedName>
    <definedName name="ACTA14">[20]ACTA14!$A$3:$AA$46</definedName>
    <definedName name="ACTA15">[20]ACTA15!$A$3:$Y$19</definedName>
    <definedName name="ACTA16">[20]ACTA16!$A$3:$AD$38</definedName>
    <definedName name="ACTA17">[20]ACTA17!$A$3:$AA$45</definedName>
    <definedName name="ACTA18">[20]ACTA18!$A$3:$AA$25</definedName>
    <definedName name="ACTA19">[20]ACTA19!$A$3:$T$42</definedName>
    <definedName name="ACTA20">[20]ACTA20!$A$3:$AC$27</definedName>
    <definedName name="ACTA21">[20]ACTA21!$A$3:$AA$42</definedName>
    <definedName name="ACTA22">[20]ACTA22!$A$3:$AD$18</definedName>
    <definedName name="ACTA23">[20]ACTA23!$A$3:$AK$46</definedName>
    <definedName name="ACTA24">[20]ACTA24!$A$3:$AH$44</definedName>
    <definedName name="ACTA25">[20]ACTA25!$A$3:$R$21</definedName>
    <definedName name="ACTA26">[20]ACTA26!$A$3:$BD$45</definedName>
    <definedName name="ACTA27">[20]ACTA27!$A$3:$BB$53</definedName>
    <definedName name="ACTA28">[20]ACTA28!$A$3:$AV$28</definedName>
    <definedName name="ACTA29">[20]ACTA29!$A$3:$AW$40</definedName>
    <definedName name="ACTA30">[20]ACTA30!$A$3:$AM$25</definedName>
    <definedName name="ACTA31">[20]ACTA31!$A$3:$AA$36</definedName>
    <definedName name="ACTA32">[20]ACTA32!$A$3:$CC$53</definedName>
    <definedName name="ACTA33">[20]ACTA33!$A$3:$AC$39</definedName>
    <definedName name="ACTA34">[20]ACTA34!$A$3:$BI$39</definedName>
    <definedName name="ACTA35">[20]ACTA35!$A$3:$X$31</definedName>
    <definedName name="ACTA36">[20]ACTA36!$A$3:$AQ$46</definedName>
    <definedName name="acta37">[20]acta37!$A$3:$AM$46</definedName>
    <definedName name="ACTA38">[20]ACTA38!$A$3:$AF$56</definedName>
    <definedName name="ACTA39">[20]ACTA39!$A$3:$BG$44</definedName>
    <definedName name="ACTA4">[20]ACTA4!$A$3:$AJ$21</definedName>
    <definedName name="ACTA40">[20]ACTA40!$A$3:$AE$55</definedName>
    <definedName name="ACTA41">[20]ACTA41!$A$3:$AQ$32</definedName>
    <definedName name="ACTA5">[20]ACTA5!$A$3:$BC$48</definedName>
    <definedName name="ACTA6">[20]ACTA6!$A$3:$AS$32</definedName>
    <definedName name="ACTA7">[20]ACTA7!$A$3:$AK$43</definedName>
    <definedName name="ACTA8">[20]ACTA8!$A$3:$AU$46</definedName>
    <definedName name="ACTA9">[20]ACTA9!$A$3:$BH$45</definedName>
    <definedName name="ACTAEXTRA4">[20]EXTRA4!$A$3:$G$16</definedName>
    <definedName name="acueducto">'[21]FORMATO ACOM ACDTO FRENTE'!$M$8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inistrador">[22]Informacion!$B$15</definedName>
    <definedName name="admon" localSheetId="1">#REF!</definedName>
    <definedName name="admon">#N/A</definedName>
    <definedName name="adoc1">[17]!absc</definedName>
    <definedName name="adoq" localSheetId="1">[23]!absc</definedName>
    <definedName name="adoq">[14]!absc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UA105">#REF!</definedName>
    <definedName name="ADUA106">#REF!</definedName>
    <definedName name="ADUA107">#REF!</definedName>
    <definedName name="ADUA108">#REF!</definedName>
    <definedName name="ADUA5">#REF!</definedName>
    <definedName name="ADUA6">#REF!</definedName>
    <definedName name="ADUA7">#REF!</definedName>
    <definedName name="ADUA8">#REF!</definedName>
    <definedName name="ADUANAS">[24]Items!#REF!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osto">'[7]ANALISIS PU'!#REF!</definedName>
    <definedName name="AGRICOLA">[25]PRES.AGRI!$B$1:$N$35</definedName>
    <definedName name="AIU">[8]BASE!$C$3</definedName>
    <definedName name="AjustDelAIU">#REF!</definedName>
    <definedName name="ALANR">[8]BASE!$D$23</definedName>
    <definedName name="alc" localSheetId="1">[26]!absc</definedName>
    <definedName name="alc">[27]!absc</definedName>
    <definedName name="alcantarillado">'[28]FORMATO ACOM ALDO. FRENTE'!$L$9</definedName>
    <definedName name="Almacenista" localSheetId="1">#REF!</definedName>
    <definedName name="Almacenista">#REF!</definedName>
    <definedName name="ALTA">3</definedName>
    <definedName name="amen" localSheetId="1">#REF!</definedName>
    <definedName name="amen">#REF!</definedName>
    <definedName name="ANDINO" localSheetId="1">#REF!</definedName>
    <definedName name="ANDINO">#REF!</definedName>
    <definedName name="Angebotsdatum">#REF!</definedName>
    <definedName name="Angulo_de_platina__1_x1_x1_8">'[29]L. MAT.'!#REF!</definedName>
    <definedName name="ANTBNK" localSheetId="1">#REF!</definedName>
    <definedName name="ANTBNK">#REF!</definedName>
    <definedName name="ANTIC" localSheetId="1">'[30]1'!#REF!</definedName>
    <definedName name="Antic">[31]BASES!$B$33</definedName>
    <definedName name="ANTICIPO">[32]BASES!$B$33</definedName>
    <definedName name="Años_préstamo" localSheetId="1">#REF!</definedName>
    <definedName name="Años_préstamo">#REF!</definedName>
    <definedName name="AÑOWUIE">'[33]Res-Accide-10'!$R$2:$R$7</definedName>
    <definedName name="AP7U1">[34]!absc</definedName>
    <definedName name="apu" localSheetId="1">#REF!</definedName>
    <definedName name="apu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PUS">#REF!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">#REF!</definedName>
    <definedName name="Area_canal">[9]Dimensiones!$B$36</definedName>
    <definedName name="_xlnm.Print_Area" localSheetId="0">'PRESUPUESTO CONTRACTUAL'!$A$1:$H$92</definedName>
    <definedName name="_xlnm.Print_Area">#REF!</definedName>
    <definedName name="ARRENDAM1" localSheetId="1" hidden="1">{#N/A,#N/A,FALSE,"Aging Summary";#N/A,#N/A,FALSE,"Ratio Analysis";#N/A,#N/A,FALSE,"Test 120 Day Accts";#N/A,#N/A,FALSE,"Tickmarks"}</definedName>
    <definedName name="ARRENDAM1" hidden="1">{#N/A,#N/A,FALSE,"Aging Summary";#N/A,#N/A,FALSE,"Ratio Analysis";#N/A,#N/A,FALSE,"Test 120 Day Accts";#N/A,#N/A,FALSE,"Tickmarks"}</definedName>
    <definedName name="ARRENDAMIENTO" localSheetId="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T">#REF!</definedName>
    <definedName name="ARU">'[35]ARU DEFINITIVO'!$J$62</definedName>
    <definedName name="AS2DocOpenMode" hidden="1">"AS2DocumentEdit"</definedName>
    <definedName name="asas">#REF!</definedName>
    <definedName name="ASB">[2]AASHTO!$A$8:$F$11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sad">#REF!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ñk">#N/A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'[36]Aspecto General Obras'!$B$3</definedName>
    <definedName name="at">[9]Dimensiones!$D$10</definedName>
    <definedName name="AUFTRAG">#REF!</definedName>
    <definedName name="AUFTRAGTIT">#REF!</definedName>
    <definedName name="auto1">#REF!</definedName>
    <definedName name="auto2">#REF!</definedName>
    <definedName name="AYUDA">[8]BASE!$D$12</definedName>
    <definedName name="AYUDR">[8]BASE!$D$13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>#N/A</definedName>
    <definedName name="BAJA">1</definedName>
    <definedName name="Base" localSheetId="1">#REF!</definedName>
    <definedName name="Base">#N/A</definedName>
    <definedName name="BASE_APU">[37]APU!$A$1:$N$65536</definedName>
    <definedName name="BASEAPU">[38]APU!$A$1:$N$65536</definedName>
    <definedName name="BASEDATOSMATERIALES" localSheetId="1">#REF!</definedName>
    <definedName name="BASEDATOSMATERIALES">#REF!</definedName>
    <definedName name="_xlnm.Database" localSheetId="1">#REF!</definedName>
    <definedName name="_xlnm.Database">#REF!</definedName>
    <definedName name="BaSEdEdATOS1" localSheetId="1">#REF!</definedName>
    <definedName name="BaSEdEdATOS1">#REF!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 localSheetId="1">#REF!</definedName>
    <definedName name="BEB">#N/A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>'[39]ESTADO RED'!$E$8</definedName>
    <definedName name="bloquefin1" localSheetId="1">#REF!</definedName>
    <definedName name="bloquefin1">#REF!</definedName>
    <definedName name="bloquefin2" localSheetId="1">#REF!</definedName>
    <definedName name="bloquefin2">#REF!</definedName>
    <definedName name="BNK">[24]Items!$L$9</definedName>
    <definedName name="BNKFACT">[24]Items!$D$22</definedName>
    <definedName name="BOLIVAR" localSheetId="1">#REF!</definedName>
    <definedName name="BOLIVAR">#REF!</definedName>
    <definedName name="BOLIVAX" localSheetId="1">#REF!</definedName>
    <definedName name="BOLIVAX">#REF!</definedName>
    <definedName name="BOLIVBC" localSheetId="1">#REF!</definedName>
    <definedName name="BOLIVBC">#REF!</definedName>
    <definedName name="BOTAD">[8]BASE!$D$1777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Indus.Merlin_G.3x150A">'[29]L. MAT.'!#REF!</definedName>
    <definedName name="Brilladora">'[29]L. MAT.'!#REF!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Area___0___0">#REF!</definedName>
    <definedName name="BuiltIn_Print_Titles">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>#N/A</definedName>
    <definedName name="Cables">[40]Tablas!$N$5:$N$32</definedName>
    <definedName name="CAMBIO">!$G$9:$M$22</definedName>
    <definedName name="CANADA" localSheetId="1">#REF!</definedName>
    <definedName name="CANADA">#REF!</definedName>
    <definedName name="CANGU">[8]BASE!$D$1743</definedName>
    <definedName name="CANT" localSheetId="1">#REF!</definedName>
    <definedName name="CANT">#N/A</definedName>
    <definedName name="CANT_IT_APU" localSheetId="1">IFERROR(VLOOKUP(#REF!,[41]PRESUPUESTO!$D:$L,7,FALSE),"")</definedName>
    <definedName name="CANT_IT_APU">IFERROR(VLOOKUP(#REF!,[41]PRESUPUESTO!$D:$L,7,FALSE),"")</definedName>
    <definedName name="CANT_TOT">[42]PRESUPUESTO!$L:$L</definedName>
    <definedName name="CANT_TOT_PPTO" localSheetId="1">IFERROR(SUMPRODUCT([43]PRESUPUESTO!$I1:$J1,--(MOD(COLUMN([43]PRESUPUESTO!$I1:$J1),2)=0)),0)</definedName>
    <definedName name="CANT_TOT_PPTO">IFERROR(SUMPRODUCT(#REF!,--(MOD(COLUMN(#REF!),2)=0)),0)</definedName>
    <definedName name="CANT_Z_PPTO" localSheetId="1">IF(AND([43]PRESUPUESTO!$B1="15",[43]PRESUPUESTO!A$4="Urbanismo",[43]PRESUPUESTO!#REF!&lt;&gt;""),"",IF(AND([43]PRESUPUESTO!$B1="16",[43]PRESUPUESTO!A$4="Urbanismo",[43]PRESUPUESTO!#REF!&lt;&gt;""),1,IF(AND([43]PRESUPUESTO!$B1="14",[43]PRESUPUESTO!A$4="Urbanismo"),"",IF(AND([43]PRESUPUESTO!#REF!="18-04",[43]PRESUPUESTO!A$4="Urbanismo"),"",IFERROR(VLOOKUP([43]PRESUPUESTO!$C1,INDIRECT("CO_"&amp;[43]PRESUPUESTO!A$4),7,FALSE),0)))))</definedName>
    <definedName name="CANT_Z_PPTO">IF(AND(#REF!="15",#REF!="Urbanismo",#REF!&lt;&gt;""),"",IF(AND(#REF!="16",#REF!="Urbanismo",#REF!&lt;&gt;""),1,IF(AND(#REF!="14",#REF!="Urbanismo"),"",IF(AND(#REF!="18-04",#REF!="Urbanismo"),"",IFERROR(VLOOKUP(#REF!,INDIRECT("CO_"&amp;#REF!),7,FALSE),0)))))</definedName>
    <definedName name="CAP" localSheetId="1">#REF!</definedName>
    <definedName name="CAP">#N/A</definedName>
    <definedName name="Capital" localSheetId="1">#REF!</definedName>
    <definedName name="Capital">#REF!</definedName>
    <definedName name="CATASTROFICO">20</definedName>
    <definedName name="causa" localSheetId="1">#REF!</definedName>
    <definedName name="causa">#REF!</definedName>
    <definedName name="cc" localSheetId="1">'[15]PU (2)'!#REF!</definedName>
    <definedName name="cc">'[15]PU (2)'!#REF!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'[44]A. P. U.'!#REF!</definedName>
    <definedName name="ccto210" localSheetId="1">#REF!</definedName>
    <definedName name="ccto210">#REF!</definedName>
    <definedName name="cd" localSheetId="1">[45]Hoja1!$C$81</definedName>
    <definedName name="cd">[46]Hoja1!$C$81</definedName>
    <definedName name="CD_DIR">[47]PRESUPUESTO!$N$180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[31]CDItem!$G$8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ador">#REF!</definedName>
    <definedName name="centro" localSheetId="1" hidden="1">{#N/A,#N/A,FALSE,"GRAFICO";#N/A,#N/A,FALSE,"CAJA (2)";#N/A,#N/A,FALSE,"TERCEROS-PROMEDIO";#N/A,#N/A,FALSE,"CAJA";#N/A,#N/A,FALSE,"INGRESOS1995-2003";#N/A,#N/A,FALSE,"GASTOS1995-2003"}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a_para_pisos">'[29]L. MAT.'!#REF!</definedName>
    <definedName name="CIDCA1">[20]CIDCA1!$A$4:$X$6</definedName>
    <definedName name="CIDCA2">[20]CIDCA2!$A$3:$O$7</definedName>
    <definedName name="CIF" localSheetId="1">#REF!</definedName>
    <definedName name="CIF">#REF!</definedName>
    <definedName name="CIFUS" localSheetId="1">#REF!</definedName>
    <definedName name="CIFUS">#REF!</definedName>
    <definedName name="CIM">[48]CIM!$A$1:$I$1839</definedName>
    <definedName name="Ciudades" localSheetId="1">#REF!</definedName>
    <definedName name="Ciudades">#REF!</definedName>
    <definedName name="clase" localSheetId="1">#REF!</definedName>
    <definedName name="clase">#REF!</definedName>
    <definedName name="CLAVO">[8]BASE!$D$83</definedName>
    <definedName name="clcl" localSheetId="1">#REF!</definedName>
    <definedName name="clcl">#N/A</definedName>
    <definedName name="COCIF" localSheetId="1">[24]Items!#REF!</definedName>
    <definedName name="COCIF">[24]Items!#REF!</definedName>
    <definedName name="COCIF105" localSheetId="1">#REF!</definedName>
    <definedName name="COCIF105">#REF!</definedName>
    <definedName name="COCIF106" localSheetId="1">#REF!</definedName>
    <definedName name="COCIF106">#REF!</definedName>
    <definedName name="COCIF107" localSheetId="1">#REF!</definedName>
    <definedName name="COCIF107">#REF!</definedName>
    <definedName name="COCIF108">#REF!</definedName>
    <definedName name="COCIF5">#REF!</definedName>
    <definedName name="COCIF6">#REF!</definedName>
    <definedName name="COCIF7">#REF!</definedName>
    <definedName name="COCIF8">#REF!</definedName>
    <definedName name="Cod" localSheetId="1">#REF!</definedName>
    <definedName name="Cod">#N/A</definedName>
    <definedName name="codigos" localSheetId="1">#REF!</definedName>
    <definedName name="codigos">#REF!</definedName>
    <definedName name="CODOS" localSheetId="1">#REF!</definedName>
    <definedName name="CODOS">#N/A</definedName>
    <definedName name="Codos_PVC_3">'[29]L. MAT.'!#REF!</definedName>
    <definedName name="codos2" localSheetId="1">#REF!</definedName>
    <definedName name="codos2">#N/A</definedName>
    <definedName name="COGA1">[24]Items!$AC$11</definedName>
    <definedName name="COGA10">[24]Items!$AC$19</definedName>
    <definedName name="COGA101" localSheetId="1">#REF!</definedName>
    <definedName name="COGA101">#REF!</definedName>
    <definedName name="COGA102" localSheetId="1">#REF!</definedName>
    <definedName name="COGA102">#REF!</definedName>
    <definedName name="COGA103" localSheetId="1">#REF!</definedName>
    <definedName name="COGA103">#REF!</definedName>
    <definedName name="COGA104">#REF!</definedName>
    <definedName name="COGA105">#REF!</definedName>
    <definedName name="COGA106">#REF!</definedName>
    <definedName name="COGA107">#REF!</definedName>
    <definedName name="COGA108">#REF!</definedName>
    <definedName name="COGA109">#REF!</definedName>
    <definedName name="COGA11">[24]Items!$AC$19</definedName>
    <definedName name="COGA110" localSheetId="1">#REF!</definedName>
    <definedName name="COGA110">#REF!</definedName>
    <definedName name="COGA111" localSheetId="1">#REF!</definedName>
    <definedName name="COGA111">#REF!</definedName>
    <definedName name="COGA119" localSheetId="1">#REF!</definedName>
    <definedName name="COGA119">#REF!</definedName>
    <definedName name="COGA121">#REF!</definedName>
    <definedName name="COGA122">#REF!</definedName>
    <definedName name="COGA123">#REF!</definedName>
    <definedName name="COGA124">#REF!</definedName>
    <definedName name="COGA127">#REF!</definedName>
    <definedName name="COGA128">#REF!</definedName>
    <definedName name="COGA129">#REF!</definedName>
    <definedName name="COGA131">#REF!</definedName>
    <definedName name="COGA132">#REF!</definedName>
    <definedName name="COGA133">#REF!</definedName>
    <definedName name="COGA134">#REF!</definedName>
    <definedName name="COGA135">#REF!</definedName>
    <definedName name="COGA136">#REF!</definedName>
    <definedName name="COGA137">#REF!</definedName>
    <definedName name="COGA138">#REF!</definedName>
    <definedName name="COGA139">#REF!</definedName>
    <definedName name="COGA141">#REF!</definedName>
    <definedName name="COGA142">#REF!</definedName>
    <definedName name="COGA143">#REF!</definedName>
    <definedName name="COGA144">#REF!</definedName>
    <definedName name="COGA145">#REF!</definedName>
    <definedName name="COGA146">#REF!</definedName>
    <definedName name="COGA147">#REF!</definedName>
    <definedName name="COGA151">#REF!</definedName>
    <definedName name="COGA152">#REF!</definedName>
    <definedName name="COGA161">#REF!</definedName>
    <definedName name="COGA19">#REF!</definedName>
    <definedName name="COGA2">[24]Items!$AC$12</definedName>
    <definedName name="COGA201">[24]Items!$AC$11</definedName>
    <definedName name="COGA202">[24]Items!$AC$12</definedName>
    <definedName name="COGA203">[24]Items!$AC$13</definedName>
    <definedName name="COGA204">[24]Items!$AC$14</definedName>
    <definedName name="COGA205">[24]Items!$AC$11</definedName>
    <definedName name="COGA206">[24]Items!$AC$12</definedName>
    <definedName name="COGA207">[24]Items!$AC$13</definedName>
    <definedName name="COGA208">[24]Items!$AC$14</definedName>
    <definedName name="COGA209">[24]Items!$AC$14</definedName>
    <definedName name="COGA21">[24]Items!$AC$22</definedName>
    <definedName name="COGA210">[24]Items!$AC$14</definedName>
    <definedName name="COGA211">[24]Items!$AC$14</definedName>
    <definedName name="COGA219" localSheetId="1">#REF!</definedName>
    <definedName name="COGA219">#REF!</definedName>
    <definedName name="COGA22">[24]Items!$AC$23</definedName>
    <definedName name="COGA221">[24]Items!$AC$22</definedName>
    <definedName name="COGA222">[24]Items!$AC$23</definedName>
    <definedName name="COGA223">[24]Items!$AC$23</definedName>
    <definedName name="COGA224">[24]Items!$AD$11</definedName>
    <definedName name="COGA227">[24]Items!$AD$12</definedName>
    <definedName name="COGA228">[24]Items!$AD$13</definedName>
    <definedName name="COGA229" localSheetId="1">#REF!</definedName>
    <definedName name="COGA229">#REF!</definedName>
    <definedName name="COGA23">[24]Items!$AC$23</definedName>
    <definedName name="COGA231">[24]Items!$AD$15</definedName>
    <definedName name="COGA232">[24]Items!$AD$16</definedName>
    <definedName name="COGA233">[24]Items!$AD$17</definedName>
    <definedName name="COGA234">[24]Items!$AD$18</definedName>
    <definedName name="COGA235">[24]Items!$AD$19</definedName>
    <definedName name="COGA236">[24]Items!$AD$20</definedName>
    <definedName name="COGA237">[24]Items!$AD$21</definedName>
    <definedName name="COGA238">[24]Items!$AD$22</definedName>
    <definedName name="COGA239">[24]Items!$AD$23</definedName>
    <definedName name="COGA24">[24]Items!$AD$11</definedName>
    <definedName name="COGA241">[24]Items!$AD$23</definedName>
    <definedName name="COGA242">[24]Items!$AE$11</definedName>
    <definedName name="COGA243">[24]Items!$AE$12</definedName>
    <definedName name="COGA244">[24]Items!$AE$13</definedName>
    <definedName name="COGA245">[24]Items!$AE$14</definedName>
    <definedName name="COGA246">[24]Items!$AE$15</definedName>
    <definedName name="COGA247">[24]Items!$AE$16</definedName>
    <definedName name="COGA251">[24]Items!$AE$17</definedName>
    <definedName name="COGA252">[24]Items!$AE$18</definedName>
    <definedName name="COGA261" localSheetId="1">#REF!</definedName>
    <definedName name="COGA261">#REF!</definedName>
    <definedName name="COGA27">[24]Items!$AD$12</definedName>
    <definedName name="COGA28">[24]Items!$AD$13</definedName>
    <definedName name="COGA29" localSheetId="1">#REF!</definedName>
    <definedName name="COGA29">#REF!</definedName>
    <definedName name="COGA3">[24]Items!#REF!</definedName>
    <definedName name="COGA31">[24]Items!$AD$15</definedName>
    <definedName name="COGA32">[24]Items!$AD$16</definedName>
    <definedName name="COGA33">[24]Items!$AD$17</definedName>
    <definedName name="COGA34">[24]Items!$AD$18</definedName>
    <definedName name="COGA35">[24]Items!$AD$19</definedName>
    <definedName name="COGA36">[24]Items!$AD$20</definedName>
    <definedName name="COGA37">[24]Items!$AD$21</definedName>
    <definedName name="COGA38">[24]Items!$AD$22</definedName>
    <definedName name="COGA39">[24]Items!$AD$23</definedName>
    <definedName name="COGA4">[24]Items!$AC$14</definedName>
    <definedName name="COGA41">[24]Items!$AD$23</definedName>
    <definedName name="COGA42">[24]Items!$AE$11</definedName>
    <definedName name="COGA43">[24]Items!$AE$12</definedName>
    <definedName name="COGA44">[24]Items!$AE$13</definedName>
    <definedName name="COGA45">[24]Items!$AE$14</definedName>
    <definedName name="COGA46">[24]Items!$AE$15</definedName>
    <definedName name="COGA47">[24]Items!$AE$16</definedName>
    <definedName name="COGA51">[24]Items!$AE$17</definedName>
    <definedName name="COGA52">[24]Items!$AE$18</definedName>
    <definedName name="COGA61" localSheetId="1">#REF!</definedName>
    <definedName name="COGA61">#REF!</definedName>
    <definedName name="COGA71" localSheetId="1">#REF!</definedName>
    <definedName name="COGA71">#REF!</definedName>
    <definedName name="COGA72" localSheetId="1">#REF!</definedName>
    <definedName name="COGA72">#REF!</definedName>
    <definedName name="COGA81">#REF!</definedName>
    <definedName name="COGA9">[24]Items!$AC$19</definedName>
    <definedName name="COGAS" localSheetId="1">#REF!</definedName>
    <definedName name="COGAS">#REF!</definedName>
    <definedName name="COL" localSheetId="1">#REF!</definedName>
    <definedName name="COL">#REF!</definedName>
    <definedName name="COL_B" localSheetId="1">IF(LEFT(#REF!,5)=#REF!,"",(LEFT(#REF!,5)))</definedName>
    <definedName name="COL_B">IF(LEFT(#REF!,5)=#REF!,"",(LEFT(#REF!,5)))</definedName>
    <definedName name="COL_C" localSheetId="1">IF('TABLA SALARIAL'!LG=2,"",LEFT(#REF!,2))</definedName>
    <definedName name="COL_C">IF(LG=2,"",LEFT(#REF!,2))</definedName>
    <definedName name="COL_L" localSheetId="1">IF([43]PRESUPUESTO!#REF!="",SUMIF([43]PRESUPUESTO!$B:$B,[43]PRESUPUESTO!$C1,[43]PRESUPUESTO!#REF!)/2,"")</definedName>
    <definedName name="COL_L">IF(#REF!="",SUMIF(#REF!,#REF!,#REF!)/2,"")</definedName>
    <definedName name="COL_M_PPTO" localSheetId="1">IFERROR(IF('TABLA SALARIAL'!LG=2,"",IF('TABLA SALARIAL'!LG=5,SUMIF([43]PRESUPUESTO!#REF!,[43]PRESUPUESTO!$C1,[43]PRESUPUESTO!#REF!),[43]PRESUPUESTO!$H1*[43]PRESUPUESTO!#REF!)),"")</definedName>
    <definedName name="COL_M_PPTO">IFERROR(IF(LG=2,"",IF(LG=5,SUMIF(#REF!,#REF!,#REF!),#REF!*#REF!)),"")</definedName>
    <definedName name="COL_MO_APU" localSheetId="1">IFERROR(IF(#REF!="","",IF(VLOOKUP(#REF!,[42]Insumos!$D:$L,9,FALSE)="",LEFT(#REF!,1),VLOOKUP(#REF!,[42]Insumos!$D:$L,9,FALSE))),"")</definedName>
    <definedName name="COL_MO_APU">IFERROR(IF(#REF!="","",IF(VLOOKUP(#REF!,[42]Insumos!$D:$L,9,FALSE)="",LEFT(#REF!,1),VLOOKUP(#REF!,[42]Insumos!$D:$L,9,FALSE))),"")</definedName>
    <definedName name="COL_N_APU" localSheetId="1">IFERROR(IF(ISERROR(SEARCH("-",#REF!)),#REF!*(1+#REF!)*VLOOKUP(#REF!,[42]PRESUPUESTO!$D:$L,COLUMN(CANT_TOT)-COLUMN(ITEMS)+1,FALSE),""),"")</definedName>
    <definedName name="COL_N_APU">IFERROR(IF(ISERROR(SEARCH("-",#REF!)),#REF!*(1+#REF!)*VLOOKUP(#REF!,[42]PRESUPUESTO!$D:$L,COLUMN(CANT_TOT)-COLUMN(ITEMS)+1,FALSE),""),"")</definedName>
    <definedName name="COL_O_PPTO" localSheetId="1">IF('TABLA SALARIAL'!LG=2,#REF!/CD_DIR,"")</definedName>
    <definedName name="COL_O_PPTO">IF(LG=2,#REF!/CD_DIR,"")</definedName>
    <definedName name="COLP" localSheetId="1">#REF!</definedName>
    <definedName name="COLP">#REF!</definedName>
    <definedName name="ColTap" localSheetId="1">'[12]Coloc. e Interc. Tapones'!$E$1:$E$65536</definedName>
    <definedName name="ColTap">'[13]Coloc. e Interc. Tapones'!$E$1:$E$65536</definedName>
    <definedName name="COLUS" localSheetId="1">#REF!</definedName>
    <definedName name="COLUS">#REF!</definedName>
    <definedName name="COLUSDEF">[49]Calculac!$E$74</definedName>
    <definedName name="COMPR">[8]BASE!$D$1740</definedName>
    <definedName name="COMPROBANTE_DE_PAGO">#REF!</definedName>
    <definedName name="CON_HTA_APU" localSheetId="1">SUMIFS(#REF!,#REF!,#REF!,#REF!,"2")</definedName>
    <definedName name="CON_HTA_APU">SUMIFS(#REF!,#REF!,#REF!,#REF!,"2")</definedName>
    <definedName name="Concreto1_m">[9]Dimensiones!$F$36</definedName>
    <definedName name="Concreto2_m">[9]Dimensiones!$F$38</definedName>
    <definedName name="Concreto3_m">[9]Dimensiones!$F$40</definedName>
    <definedName name="Concreto4_m">[9]Dimensiones!$F$42</definedName>
    <definedName name="Concreto5_m">[9]Dimensiones!$F$44</definedName>
    <definedName name="CONDUIT">#REF!</definedName>
    <definedName name="Contr._2">#REF!</definedName>
    <definedName name="Contr._3">#REF!</definedName>
    <definedName name="Contr._4">#REF!</definedName>
    <definedName name="Contr._5">#REF!</definedName>
    <definedName name="Contr._6">#REF!</definedName>
    <definedName name="Contr._7">#REF!</definedName>
    <definedName name="Contr._8">#REF!</definedName>
    <definedName name="Contr._9">#REF!</definedName>
    <definedName name="CONTROL1">#REF!</definedName>
    <definedName name="conversion">#REF!</definedName>
    <definedName name="COPIA">#REF!</definedName>
    <definedName name="copia1" localSheetId="1">#REF!</definedName>
    <definedName name="copia1">#N/A</definedName>
    <definedName name="CORDREN" localSheetId="1">#REF!</definedName>
    <definedName name="CORDREN">#REF!</definedName>
    <definedName name="CORSUE" localSheetId="1">#REF!</definedName>
    <definedName name="CORSUE">#REF!</definedName>
    <definedName name="COSBNK" localSheetId="1">#REF!</definedName>
    <definedName name="COSBNK">#REF!</definedName>
    <definedName name="COSTES">#REF!</definedName>
    <definedName name="COSTMONEOR">#REF!</definedName>
    <definedName name="Costo">#REF!</definedName>
    <definedName name="COSTO_DIRECTO">#REF!</definedName>
    <definedName name="costo1">#REF!</definedName>
    <definedName name="COSTO1US">[24]Items!$AC$11</definedName>
    <definedName name="costo2" localSheetId="1">#REF!</definedName>
    <definedName name="costo2">#REF!</definedName>
    <definedName name="COSTO21US">[24]Items!$AC$11</definedName>
    <definedName name="COSTO22US">[24]Items!$AC$11</definedName>
    <definedName name="COSTO23US">[24]Items!$AC$11</definedName>
    <definedName name="COSTO24US">[24]Items!$AC$11</definedName>
    <definedName name="COSTO27US">[24]Items!$AC$11</definedName>
    <definedName name="COSTO28US">[24]Items!$AC$11</definedName>
    <definedName name="COSTO2US">[24]Items!$AC$11</definedName>
    <definedName name="COSTO31US">[24]Items!$AC$11</definedName>
    <definedName name="COSTO32US">[24]Items!$AC$11</definedName>
    <definedName name="COSTO33US">[24]Items!$AC$11</definedName>
    <definedName name="COSTO34US">[24]Items!$AC$11</definedName>
    <definedName name="COSTO35US">[24]Items!$AC$11</definedName>
    <definedName name="COSTO36US">[24]Items!$AC$11</definedName>
    <definedName name="COSTO37US">[24]Items!$AC$11</definedName>
    <definedName name="COSTO38US">[24]Items!$AC$11</definedName>
    <definedName name="COSTO3US">[24]Items!#REF!</definedName>
    <definedName name="COSTO4US">[24]Items!$AC$11</definedName>
    <definedName name="COSTO9US">[24]Items!$AC$11</definedName>
    <definedName name="COSTOSUS" localSheetId="1">#REF!</definedName>
    <definedName name="COSTOSUS">#REF!</definedName>
    <definedName name="COSTOT" localSheetId="1">#REF!</definedName>
    <definedName name="COSTOT">#REF!</definedName>
    <definedName name="COSTOT1" localSheetId="1">#REF!</definedName>
    <definedName name="COSTOT1">#REF!</definedName>
    <definedName name="COSTOTUS">#REF!</definedName>
    <definedName name="COTAS">'[50]cotas '!$A$1:$H$184</definedName>
    <definedName name="CP1045PN10">[8]BASE!$D$1470</definedName>
    <definedName name="CPVC_SOLD">#REF!</definedName>
    <definedName name="credito_completa">#REF!</definedName>
    <definedName name="creditos">#REF!</definedName>
    <definedName name="_xlnm.Criteria" localSheetId="1" hidden="1">{#N/A,#N/A,FALSE,"GRAFICO";#N/A,#N/A,FALSE,"CAJA (2)";#N/A,#N/A,FALSE,"TERCEROS-PROMEDIO";#N/A,#N/A,FALSE,"CAJA";#N/A,#N/A,FALSE,"INGRESOS1995-2003";#N/A,#N/A,FALSE,"GASTOS1995-2003"}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OMAS">#REF!</definedName>
    <definedName name="CROMAS1">#REF!</definedName>
    <definedName name="crt" localSheetId="1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T140KG">[8]BASE!$D$39</definedName>
    <definedName name="CT210KG">[8]BASE!$D$36</definedName>
    <definedName name="Ctd">#REF!</definedName>
    <definedName name="CuadroIntermedio">#REF!</definedName>
    <definedName name="CuadroIntermedio1">#REF!</definedName>
    <definedName name="CUBS">[51]Hoja1!$A:$IV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1">#REF!</definedName>
    <definedName name="cv" hidden="1">{"TAB1",#N/A,TRUE,"GENERAL";"TAB2",#N/A,TRUE,"GENERAL";"TAB3",#N/A,TRUE,"GENERAL";"TAB4",#N/A,TRUE,"GENERAL";"TAB5",#N/A,TRUE,"GENERAL"}</definedName>
    <definedName name="CVa" localSheetId="1">'[12]Cambio de Valv.'!$E$1:$E$65536</definedName>
    <definedName name="CVa">'[13]Cambio de Valv.'!$E$1:$E$65536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>#REF!</definedName>
    <definedName name="dario">'[52]GPI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">'[53]Base de Diseño'!$A$1:$I$216</definedName>
    <definedName name="Datos_ACOM" comment="Datos apra resumen Acom" localSheetId="1">#REF!</definedName>
    <definedName name="Datos_ACOM" comment="Datos apra resumen Acom">#REF!</definedName>
    <definedName name="Datos_AcomActo" localSheetId="1">#REF!</definedName>
    <definedName name="Datos_AcomActo">#REF!</definedName>
    <definedName name="Datos_RedActo" localSheetId="1">#REF!</definedName>
    <definedName name="Datos_RedActo">#REF!</definedName>
    <definedName name="Datos_REDES" comment="Datos para crear el Resumen Redes">#REF!</definedName>
    <definedName name="datos1">'[54]Base de Diseño'!$A$1:$G$286</definedName>
    <definedName name="datos2" localSheetId="1">#REF!</definedName>
    <definedName name="datos2">#N/A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jf">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icit">#REF!</definedName>
    <definedName name="demanto">#REF!</definedName>
    <definedName name="DENSIDAD">#REF!</definedName>
    <definedName name="DESC_APU" localSheetId="1">IF(LEN(#REF!)=2,VLOOKUP(#REF!,[55]Ppto!$D:$P,2,FALSE),IF(#REF!="",IF(#REF!="",IF(#REF!="","",'TABLA SALARIAL'!DIRECTO),""),'TABLA SALARIAL'!DESCRIPCION_APU))</definedName>
    <definedName name="DESC_APU">IF(LEN(#REF!)=2,VLOOKUP(#REF!,[41]PRESUPUESTO!$D:$N,4,FALSE),IF(#REF!="",IF(#REF!="",IF(#REF!="","",[0]!DIRECTO),""),[0]!DESCRIPCION_APU))</definedName>
    <definedName name="Desc_F" localSheetId="1">#REF!</definedName>
    <definedName name="Desc_F">#REF!</definedName>
    <definedName name="Desc_F_Acc" localSheetId="1">#REF!</definedName>
    <definedName name="Desc_F_Acc">#REF!</definedName>
    <definedName name="descapote" localSheetId="1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escripcion">OFFSET('[56]Base de datos'!$A$2,0,0,COUNTA('[56]Base de datos'!$A$1:$A$65536)-1,3)</definedName>
    <definedName name="DESCRIPCION_APU" localSheetId="1">IF(ISERROR(SEARCH("-",#REF!,3)),'TABLA SALARIAL'!INSUMO,'TABLA SALARIAL'!ITEM)</definedName>
    <definedName name="DESCRIPCION_APU">IF(ISERROR(SEARCH("-",#REF!,3)),[0]!INSUMO,[0]!ITEM)</definedName>
    <definedName name="DESFRE" localSheetId="1" hidden="1">{#N/A,#N/A,FALSE,"GRAFICO";#N/A,#N/A,FALSE,"CAJA (2)";#N/A,#N/A,FALSE,"TERCEROS-PROMEDIO";#N/A,#N/A,FALSE,"CAJA";#N/A,#N/A,FALSE,"INGRESOS1995-2003";#N/A,#N/A,FALSE,"GASTOS1995-2003"}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'[57]Design (3)'!$A$12:$CM$71</definedName>
    <definedName name="design2">[57]Design!$A$24:$CM$66</definedName>
    <definedName name="DevAnd" localSheetId="1">#REF!</definedName>
    <definedName name="DevAnd">#REF!</definedName>
    <definedName name="DevBol" localSheetId="1">#REF!</definedName>
    <definedName name="DevBol">#REF!</definedName>
    <definedName name="DevCorS" localSheetId="1">#REF!</definedName>
    <definedName name="DevCorS">#REF!</definedName>
    <definedName name="DevDM">#REF!</definedName>
    <definedName name="DevDolC">#REF!</definedName>
    <definedName name="DevFr">#REF!</definedName>
    <definedName name="DevFS">#REF!</definedName>
    <definedName name="DevLE">#REF!</definedName>
    <definedName name="DevPeso">#REF!</definedName>
    <definedName name="DevPta">#REF!</definedName>
    <definedName name="DevSol">#REF!</definedName>
    <definedName name="DevSucre">#REF!</definedName>
    <definedName name="DevYen">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ía_de_pago" localSheetId="1">DATE(YEAR('TABLA SALARIAL'!Inicio_prestamo),MONTH('TABLA SALARIAL'!Inicio_prestamo)+Payment_Number,DAY('TABLA SALARIAL'!Inicio_prestamo))</definedName>
    <definedName name="Día_de_pago">DATE(YEAR(Inicio_prestamo),MONTH(Inicio_prestamo)+Payment_Number,DAY(Inicio_prestamo))</definedName>
    <definedName name="diametros" localSheetId="1">#REF!</definedName>
    <definedName name="diametros">#N/A</definedName>
    <definedName name="DIC">[20]DIC!$A$3:$AN$28</definedName>
    <definedName name="diego" localSheetId="1">#REF!</definedName>
    <definedName name="diego">#REF!</definedName>
    <definedName name="diego1" localSheetId="1">#REF!</definedName>
    <definedName name="diego1">#REF!</definedName>
    <definedName name="DIRECTO" localSheetId="1">"DIRECTO:  "&amp;TEXT(SUMIF(#REF!,#REF!,#REF!)/2,"#,##0")&amp;" / "&amp;VLOOKUP(#REF!,[55]Ppto!$D:$F,3,FALSE)</definedName>
    <definedName name="DIRECTO">"DIRECTO:  "&amp;TEXT(ROUNDUP(SUMIF(#REF!,#REF!,#REF!)/2,0),"#,##0")&amp;" / "&amp;VLOOKUP(#REF!,[41]PRESUPUESTO!$D:$H,5,FALSE)</definedName>
    <definedName name="Diseñadores">#REF!</definedName>
    <definedName name="DISTRIBUCION" localSheetId="1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">#REF!</definedName>
    <definedName name="dolar">#REF!</definedName>
    <definedName name="dólar">#REF!</definedName>
    <definedName name="dolartyco">#REF!</definedName>
    <definedName name="DOLCAN">#REF!</definedName>
    <definedName name="dos" localSheetId="1">#REF!</definedName>
    <definedName name="dos">#N/A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CTO">#REF!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bitda" localSheetId="1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">[9]Dimensiones!$B$11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#REF!</definedName>
    <definedName name="ee">#N/A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ementos">[58]Sheet2!$A$2:$A$85</definedName>
    <definedName name="emanto" localSheetId="1">#REF!</definedName>
    <definedName name="emanto">#REF!</definedName>
    <definedName name="EQUIPMAR">[59]EQUIPMARZ!$A$4:$G$14</definedName>
    <definedName name="EQUIPO" localSheetId="1">#REF!</definedName>
    <definedName name="EQUIPO">#N/A</definedName>
    <definedName name="EQUIPOTIT" localSheetId="1">#REF!</definedName>
    <definedName name="EQUIPOTIT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CALAS">#REF!</definedName>
    <definedName name="ESCENARIO" localSheetId="1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TACION">#REF!</definedName>
    <definedName name="este" localSheetId="1" hidden="1">{"PYGT",#N/A,FALSE,"PYG";"ACTIT",#N/A,FALSE,"BCE_GRAL-ACTIVO";"PASIT",#N/A,FALSE,"BCE_GRAL-PASIVO-PATRIM";"CAJAT",#N/A,FALSE,"CAJA"}</definedName>
    <definedName name="este" hidden="1">{"PYGT",#N/A,FALSE,"PYG";"ACTIT",#N/A,FALSE,"BCE_GRAL-ACTIVO";"PASIT",#N/A,FALSE,"BCE_GRAL-PASIVO-PATRIM";"CAJAT",#N/A,FALSE,"CAJA"}</definedName>
    <definedName name="ESTEWW" localSheetId="1" hidden="1">{#N/A,#N/A,FALSE,"GRAFICO";#N/A,#N/A,FALSE,"CAJA (2)";#N/A,#N/A,FALSE,"TERCEROS-PROMEDIO";#N/A,#N/A,FALSE,"CAJA";#N/A,#N/A,FALSE,"INGRESOS1995-2003";#N/A,#N/A,FALSE,"GASTOS1995-2003"}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localSheetId="1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t">[9]Dimensiones!$D$11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BuiltIn__FilterDatabase">[60]Presupuesto_Via_distribuidora!$A$9:$H$344</definedName>
    <definedName name="Excel_BuiltIn_Print_Area">[60]Presupuesto_Via_distribuidora!$C$1:$H$344</definedName>
    <definedName name="Excel_BuiltIn_Print_Area_1_1" localSheetId="1">#REF!</definedName>
    <definedName name="Excel_BuiltIn_Print_Area_1_1">#REF!</definedName>
    <definedName name="Excel_Builtin_Print_Area_15_X" localSheetId="1">#REF!</definedName>
    <definedName name="Excel_Builtin_Print_Area_15_X">#REF!</definedName>
    <definedName name="Excel_BuiltIn_Print_Area_3" localSheetId="1">#REF!</definedName>
    <definedName name="Excel_BuiltIn_Print_Area_3">#REF!</definedName>
    <definedName name="Excel_BuiltIn_Print_Area_3_X">#REF!</definedName>
    <definedName name="Excel_BuiltIn_Print_Area_4_1_1">#REF!</definedName>
    <definedName name="Excel_BuiltIn_Print_Area_5_1">#REF!</definedName>
    <definedName name="Excel_BuiltIn_Print_Titles">[60]Presupuesto_Via_distribuidora!$A$2:$IV$8</definedName>
    <definedName name="Excel_BuiltIn_Print_Titles_10">[52]SKJ452!#REF!</definedName>
    <definedName name="Excel_BuiltIn_Print_Titles_11">[52]ITA878!#REF!</definedName>
    <definedName name="Excel_BuiltIn_Print_Titles_12">'[52]AEA-944'!#REF!</definedName>
    <definedName name="Excel_BuiltIn_Print_Titles_13">'[52]DUB-823'!#REF!</definedName>
    <definedName name="Excel_BuiltIn_Print_Titles_14">'[52]GPI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>[52]XXJ617!#REF!</definedName>
    <definedName name="Excel_BuiltIn_Print_Titles_20" localSheetId="1">#REF!</definedName>
    <definedName name="Excel_BuiltIn_Print_Titles_20">#REF!</definedName>
    <definedName name="Excel_BuiltIn_Print_Titles_21">[52]SNG_855!#REF!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'[52]VEA 374'!#REF!</definedName>
    <definedName name="Excel_BuiltIn_Print_Titles_5">'[52]VEA 374'!#REF!</definedName>
    <definedName name="Excel_BuiltIn_Print_Titles_5_XX" localSheetId="1">'[52]VEA 374'!#REF!</definedName>
    <definedName name="Excel_BuiltIn_Print_Titles_5_XX">'[52]VEA 374'!#REF!</definedName>
    <definedName name="Excel_BuiltIn_Print_Titles_6" localSheetId="1">#REF!</definedName>
    <definedName name="Excel_BuiltIn_Print_Titles_6">#REF!</definedName>
    <definedName name="Excel_BuiltIn_Print_Titles_7" localSheetId="1">[52]HFB024!#REF!</definedName>
    <definedName name="Excel_BuiltIn_Print_Titles_7">[52]HFB024!#REF!</definedName>
    <definedName name="Excel_BuiltIn_Print_Titles_8" localSheetId="1">#REF!</definedName>
    <definedName name="Excel_BuiltIn_Print_Titles_8">#REF!</definedName>
    <definedName name="Excel_BuiltIn_Print_Titles_9" localSheetId="1">[52]PAJ825!#REF!</definedName>
    <definedName name="Excel_BuiltIn_Print_Titles_9">[52]PAJ825!#REF!</definedName>
    <definedName name="EXCROC">'[61]Análisis de precios'!$H$52</definedName>
    <definedName name="EXTRA" localSheetId="1">#REF!</definedName>
    <definedName name="EXTRA">#REF!</definedName>
    <definedName name="EXTRA2">[20]EXTRA2!$A$3:$H$18</definedName>
    <definedName name="EXTRA3">[20]EXTRA3!$A$3:$H$20</definedName>
    <definedName name="EXTRA5">[20]EXTRA5!$A$3:$H$7</definedName>
    <definedName name="EXTRA6">[20]EXTRA6!$A$3:$F$18</definedName>
    <definedName name="EXTRA7">[20]EXTRA7!$A$4:$F$9</definedName>
    <definedName name="F201.1" localSheetId="1">#REF!</definedName>
    <definedName name="F201.1">#REF!</definedName>
    <definedName name="F201.2" localSheetId="1">#REF!</definedName>
    <definedName name="F201.2">#REF!</definedName>
    <definedName name="F201.3" localSheetId="1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CN">#REF!</definedName>
    <definedName name="factor">#REF!</definedName>
    <definedName name="Factor_1.55">#REF!</definedName>
    <definedName name="Factor_NAL">#REF!</definedName>
    <definedName name="Factor_Sonic">#REF!</definedName>
    <definedName name="Factor1.55">#REF!</definedName>
    <definedName name="Factor2.1">#REF!</definedName>
    <definedName name="FACTURADO">'[62]Itemes Renovación'!#REF!</definedName>
    <definedName name="fd">'[44]A. P. U.'!#REF!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 localSheetId="1">#REF!</definedName>
    <definedName name="FDGASDFASD">#N/A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[63]Datos!$B$2</definedName>
    <definedName name="Fecha_de_pago" localSheetId="1">#REF!</definedName>
    <definedName name="Fecha_de_pago">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JGHGF">#REF!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DUCIASOCTUBRE" localSheetId="1" hidden="1">{#N/A,#N/A,FALSE,"Aging Summary";#N/A,#N/A,FALSE,"Ratio Analysis";#N/A,#N/A,FALSE,"Test 120 Day Accts";#N/A,#N/A,FALSE,"Tickmarks"}</definedName>
    <definedName name="FIDUCIASOCTUBRE" hidden="1">{#N/A,#N/A,FALSE,"Aging Summary";#N/A,#N/A,FALSE,"Ratio Analysis";#N/A,#N/A,FALSE,"Test 120 Day Accts";#N/A,#N/A,FALSE,"Tickmarks"}</definedName>
    <definedName name="Fila_de_encabezado">ROW(#REF!)</definedName>
    <definedName name="Final">#REF!</definedName>
    <definedName name="Finaliza">[50]Design!$B$275</definedName>
    <definedName name="FINANC" localSheetId="1">#REF!</definedName>
    <definedName name="FINANC">#REF!</definedName>
    <definedName name="Finequipo" localSheetId="1">#REF!</definedName>
    <definedName name="Finequipo">#REF!</definedName>
    <definedName name="FinequipoPrecios" localSheetId="1">#REF!</definedName>
    <definedName name="FinequipoPrecios">#REF!</definedName>
    <definedName name="FinEVW">#REF!</definedName>
    <definedName name="Finitems">#REF!</definedName>
    <definedName name="FOBO105">#REF!</definedName>
    <definedName name="FOBO105US">#REF!</definedName>
    <definedName name="FOBO106">#REF!</definedName>
    <definedName name="FOBO106US">#REF!</definedName>
    <definedName name="FOBO107">#REF!</definedName>
    <definedName name="FOBO107US">#REF!</definedName>
    <definedName name="FOBO108">#REF!</definedName>
    <definedName name="FOBO108US">#REF!</definedName>
    <definedName name="FOBO5">[24]Items!$AC$15</definedName>
    <definedName name="FOBO5US">[24]Items!$AC$15</definedName>
    <definedName name="FOBO6">[24]Items!$AC$16</definedName>
    <definedName name="FOBO6US">[24]Items!$AC$15</definedName>
    <definedName name="FOBO7">[24]Items!$AC$17</definedName>
    <definedName name="FOBO7US">[24]Items!$AC$15</definedName>
    <definedName name="FOBO8">[24]Items!$AC$18</definedName>
    <definedName name="FOBO8US">[24]Items!$AC$15</definedName>
    <definedName name="Formato" localSheetId="1">#REF!</definedName>
    <definedName name="Formato">#REF!</definedName>
    <definedName name="FORMM">[8]BASE!$D$1760</definedName>
    <definedName name="formularioCantidades" localSheetId="1">#REF!</definedName>
    <definedName name="formularioCantidades">#N/A</definedName>
    <definedName name="FOTO" localSheetId="1">#REF!</definedName>
    <definedName name="FOTO">#REF!</definedName>
    <definedName name="FOTOS">[64]!absc</definedName>
    <definedName name="FRANCIA" localSheetId="1">#REF!</definedName>
    <definedName name="FRANCIA">#REF!</definedName>
    <definedName name="FRANCO" localSheetId="1">#REF!</definedName>
    <definedName name="FRANCO">#REF!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">[65]Data!$H$8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V" localSheetId="1" hidden="1">{"PYGT",#N/A,FALSE,"PYG";"ACTIT",#N/A,FALSE,"BCE_GRAL-ACTIVO";"PASIT",#N/A,FALSE,"BCE_GRAL-PASIVO-PATRIM";"CAJAT",#N/A,FALSE,"CAJA"}</definedName>
    <definedName name="FREV" hidden="1">{"PYGT",#N/A,FALSE,"PYG";"ACTIT",#N/A,FALSE,"BCE_GRAL-ACTIVO";"PASIT",#N/A,FALSE,"BCE_GRAL-PASIVO-PATRIM";"CAJAT",#N/A,FALSE,"CAJA"}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#REF!</definedName>
    <definedName name="ft">[9]Dimensiones!$D$12</definedName>
    <definedName name="ftr">[65]Data!$H$10</definedName>
    <definedName name="fue" localSheetId="1">#REF!</definedName>
    <definedName name="fue">#N/A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._Importación">#REF!</definedName>
    <definedName name="Gastos" localSheetId="1" hidden="1">{#N/A,#N/A,FALSE,"GRAFICO";#N/A,#N/A,FALSE,"CAJA (2)";#N/A,#N/A,FALSE,"TERCEROS-PROMEDIO";#N/A,#N/A,FALSE,"CAJA";#N/A,#N/A,FALSE,"INGRESOS1995-2003";#N/A,#N/A,FALSE,"GASTOS1995-2003"}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GGGGGGGGGGGGG">#REF!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IRON">[5]GIRON!$A$4:$K$5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PP">#REF!</definedName>
    <definedName name="_xlnm.Recorder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" localSheetId="1">#REF!</definedName>
    <definedName name="h">#N/A</definedName>
    <definedName name="H_AA">VLOOKUP('[66]PPTO COLEGIO NUEVO'!$D1,'[67]AA-MUSICA'!$A$1:$I$65536,9,FALSE)</definedName>
    <definedName name="H_EL">VLOOKUP('[68]PRESUPUESTO ADENDA 4'!$D1,[35]ELE_RESUMEN!$A:$F,6,FALSE)</definedName>
    <definedName name="H_HI" localSheetId="1">VLOOKUP([43]PRESUPUESTO!$C1,[47]Apu!$B:$H,7,FALSE)</definedName>
    <definedName name="H_HI">VLOOKUP(#REF!,[47]Apu!$B:$H,7,FALSE)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BITANTE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[9]Dimensiones!$B$10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[9]Dimensiones!$D$9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1">'[12]Interc de Hidr.'!$E$1:$E$65536</definedName>
    <definedName name="Hid">'[13]Interc de Hidr.'!$E$1:$E$65536</definedName>
    <definedName name="hit">[9]Dimensiones!$D$8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ha" localSheetId="1" hidden="1">{"PYGT",#N/A,FALSE,"PYG";"ACTIT",#N/A,FALSE,"BCE_GRAL-ACTIVO";"PASIT",#N/A,FALSE,"BCE_GRAL-PASIVO-PATRIM";"CAJAT",#N/A,FALSE,"CAJA"}</definedName>
    <definedName name="hoha" hidden="1">{"PYGT",#N/A,FALSE,"PYG";"ACTIT",#N/A,FALSE,"BCE_GRAL-ACTIVO";"PASIT",#N/A,FALSE,"BCE_GRAL-PASIVO-PATRIM";"CAJAT",#N/A,FALSE,"CAJA"}</definedName>
    <definedName name="Hoja_Dis">[69]Design!$B$11:$DY$51</definedName>
    <definedName name="Hoja_Dis_All">[69]Design!$A$11:$DY$29</definedName>
    <definedName name="Hoja_Dis_Com">[50]Design!$A$11:$EA$267</definedName>
    <definedName name="Hoja_Dis_out">[69]Design!$C$11:$BX$27</definedName>
    <definedName name="Hoja_Dis_Ver">[69]Design!$B$11:$DY$51</definedName>
    <definedName name="HOJA1" localSheetId="1">#REF!</definedName>
    <definedName name="HOJA1">#N/A</definedName>
    <definedName name="HOJACALCULO" localSheetId="1">#REF!</definedName>
    <definedName name="HOJACALCULO">#REF!</definedName>
    <definedName name="HORA2" localSheetId="1">'[70]Itemes Renovación'!#REF!</definedName>
    <definedName name="HORA2">'[70]Itemes Renovación'!#REF!</definedName>
    <definedName name="horat" localSheetId="1">'[71]Itemes Renovación'!#REF!</definedName>
    <definedName name="horat">'[71]Itemes Renovación'!#REF!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1" hidden="1">{"'PACÍFICO12'!$A$1:$E$6"}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#N/A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F">'[44]A. P. U.'!#REF!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agenaltavoces1">#N/A</definedName>
    <definedName name="imagenaltavoces2">#N/A</definedName>
    <definedName name="imagenaltavocesemp">#N/A</definedName>
    <definedName name="imagencam">#N/A</definedName>
    <definedName name="IMAGENDVR">#N/A</definedName>
    <definedName name="imagenfuentes">#N/A</definedName>
    <definedName name="imagenreceivers">#N/A</definedName>
    <definedName name="imagenreproductores">#N/A</definedName>
    <definedName name="imagensubwooferac">#N/A</definedName>
    <definedName name="IMP">#REF!</definedName>
    <definedName name="Impacto">#REF!</definedName>
    <definedName name="IMPOR">#REF!</definedName>
    <definedName name="Importe_del_préstamo">#REF!</definedName>
    <definedName name="Impresión_completa">#REF!</definedName>
    <definedName name="IMPREV">[65]Data!$H$6</definedName>
    <definedName name="INCOEQUIPOS" localSheetId="1">#REF!</definedName>
    <definedName name="INCOEQUIPOS">#REF!</definedName>
    <definedName name="INCOEQUIPOS1" localSheetId="1">#REF!</definedName>
    <definedName name="INCOEQUIPOS1">#REF!</definedName>
    <definedName name="inf" localSheetId="1">#REF!</definedName>
    <definedName name="inf">#N/A</definedName>
    <definedName name="INFG" localSheetId="1">#REF!</definedName>
    <definedName name="INFG">#REF!</definedName>
    <definedName name="INFO" localSheetId="1">#REF!</definedName>
    <definedName name="INFO">!$G$1:$K$8</definedName>
    <definedName name="informe" localSheetId="1">#REF!</definedName>
    <definedName name="informe">#REF!</definedName>
    <definedName name="Ingeniero" localSheetId="1">#REF!</definedName>
    <definedName name="Ingeniero">#REF!</definedName>
    <definedName name="Inicio">[31]BASES!$E$26</definedName>
    <definedName name="Inicio_prestamo" localSheetId="1">#REF!</definedName>
    <definedName name="Inicio_prestamo">#REF!</definedName>
    <definedName name="Instalacion" localSheetId="1">#REF!</definedName>
    <definedName name="Instalacion">#REF!</definedName>
    <definedName name="Instalación_TM_incluye15Breake" localSheetId="1">'[29]L. MAT.'!#REF!</definedName>
    <definedName name="Instalación_TM_incluye15Breake">'[29]L. MAT.'!#REF!</definedName>
    <definedName name="INSU">[72]INSUMOS!$A$1:$E$65536</definedName>
    <definedName name="INSUMO" localSheetId="1">VLOOKUP(#REF!,[55]Insumos!$D:$E,2,FALSE)</definedName>
    <definedName name="INSUMO">VLOOKUP(#REF!,[41]Insumos!$D:$E,2,FALSE)</definedName>
    <definedName name="INSUMOS">[73]MATERIALES!$A$1:$A$689</definedName>
    <definedName name="Int" localSheetId="1">#REF!</definedName>
    <definedName name="Int">#REF!</definedName>
    <definedName name="Int_acum" localSheetId="1">#REF!</definedName>
    <definedName name="Int_acum">#REF!</definedName>
    <definedName name="InTap" localSheetId="1">[12]Interc.tapones!$E$1:$E$65536</definedName>
    <definedName name="InTap">[13]Interc.tapones!$E$1:$E$65536</definedName>
    <definedName name="Interés_total" localSheetId="1">#REF!</definedName>
    <definedName name="Interés_total">#REF!</definedName>
    <definedName name="Interruptor_de_presencia___WattStopper" localSheetId="1">OFFSET(#REF!,0,0,36-26,1)</definedName>
    <definedName name="Interruptor_de_presencia___WattStopper">OFFSET(#REF!,0,0,36-26,1)</definedName>
    <definedName name="Interventoria">#REF!</definedName>
    <definedName name="IntVal" localSheetId="1">[12]Interc.válv.!$E$1:$E$65536</definedName>
    <definedName name="IntVal">[13]Interc.válv.!$E$1:$E$65536</definedName>
    <definedName name="INV_11">'[74]PR 1'!$A$2:$N$655</definedName>
    <definedName name="ITEM" localSheetId="1">VLOOKUP(#REF!,[55]Ppto!$D:$O,2,0)</definedName>
    <definedName name="ITEM">VLOOKUP(#REF!,[41]PRESUPUESTO!$D:$M,4,0)</definedName>
    <definedName name="ITEM1" localSheetId="1">#REF!</definedName>
    <definedName name="ITEM1">#N/A</definedName>
    <definedName name="ITEM15" localSheetId="1">#REF!</definedName>
    <definedName name="ITEM15">#N/A</definedName>
    <definedName name="ITEM2" localSheetId="1">#REF!</definedName>
    <definedName name="ITEM2">#N/A</definedName>
    <definedName name="ITEM201.1" localSheetId="1">#REF!</definedName>
    <definedName name="ITEM201.1">#REF!</definedName>
    <definedName name="ITEM201.2" localSheetId="1">#REF!</definedName>
    <definedName name="ITEM201.2">#REF!</definedName>
    <definedName name="ITEM201.3" localSheetId="1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'[30]1'!#REF!</definedName>
    <definedName name="ITEM230" localSheetId="1">#REF!</definedName>
    <definedName name="ITEM230">#REF!</definedName>
    <definedName name="item230.1" localSheetId="1">#REF!</definedName>
    <definedName name="item230.1">#REF!</definedName>
    <definedName name="ITEM3" localSheetId="1">#REF!</definedName>
    <definedName name="ITEM3">#N/A</definedName>
    <definedName name="item310" localSheetId="1">#REF!</definedName>
    <definedName name="item310">#REF!</definedName>
    <definedName name="item320" localSheetId="1">#REF!</definedName>
    <definedName name="item320">#REF!</definedName>
    <definedName name="item320.2" localSheetId="1">#REF!</definedName>
    <definedName name="item320.2">#REF!</definedName>
    <definedName name="ITEM330">#REF!</definedName>
    <definedName name="item330.1">#REF!</definedName>
    <definedName name="ITEM410">#REF!</definedName>
    <definedName name="ITEM420">#REF!</definedName>
    <definedName name="ITEM450">#REF!</definedName>
    <definedName name="item450.2P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 localSheetId="1">#REF!</definedName>
    <definedName name="ItemCodos">#N/A</definedName>
    <definedName name="ITEMS">[42]PRESUPUESTO!$D:$D</definedName>
    <definedName name="ITEN320" localSheetId="1">#REF!</definedName>
    <definedName name="ITEN320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MO2">#REF!</definedName>
    <definedName name="JAMOC">#REF!</definedName>
    <definedName name="JAMOL">#REF!</definedName>
    <definedName name="janet">#REF!</definedName>
    <definedName name="JAPON">#REF!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jjjjjjjjjjjjjjjjjjjjjjjjjjjjjj">#REF!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1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ennwort">[75]Auftragsprofil!$D$5</definedName>
    <definedName name="KFOBUS" localSheetId="1">#REF!</definedName>
    <definedName name="KFOBUS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O" hidden="1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U">#REF!</definedName>
    <definedName name="Kunde">[75]Auftragsprofil!$D$3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[23]!absc</definedName>
    <definedName name="LE" localSheetId="1">#REF!</definedName>
    <definedName name="LE">#REF!</definedName>
    <definedName name="LEVE">5</definedName>
    <definedName name="LG" localSheetId="1">LEN([43]PRESUPUESTO!$C1)</definedName>
    <definedName name="LG">LEN(#REF!)</definedName>
    <definedName name="LICITACION" localSheetId="1">#REF!</definedName>
    <definedName name="LICITACION">#REF!</definedName>
    <definedName name="LICITACION_PUBLICA" localSheetId="1">#REF!</definedName>
    <definedName name="LICITACION_PUBLICA">#REF!</definedName>
    <definedName name="LIMP">[8]BASE!$D$86</definedName>
    <definedName name="linc1">[9]Dimensiones!$B$15</definedName>
    <definedName name="linc2">[9]Dimensiones!$B$19</definedName>
    <definedName name="linc3">[9]Dimensiones!$B$23</definedName>
    <definedName name="linc4">[9]Dimensiones!$B$27</definedName>
    <definedName name="linc5">[9]Dimensiones!$B$31</definedName>
    <definedName name="LISTA_MA">[76]Materiales!$A$2:$A$1322</definedName>
    <definedName name="listaaccaud">OFFSET(#REF!,0,0,20-3,1)</definedName>
    <definedName name="listaaccesorioshai">OFFSET(#REF!,0,0,4,1)</definedName>
    <definedName name="listaacop">OFFSET(#REF!,0,0,52-48,1)</definedName>
    <definedName name="listaadicionalescamaras">OFFSET(#REF!,0,0,13-3,1)</definedName>
    <definedName name="listaadseg">OFFSET(#REF!,0,0,120-58,1)</definedName>
    <definedName name="listaaltavoces1">OFFSET(#REF!,0,0,130,1)</definedName>
    <definedName name="listaaltavoces2">OFFSET(#REF!,0,0,130,1)</definedName>
    <definedName name="listaaltavocesemp">OFFSET(#REF!,0,0,80,1)</definedName>
    <definedName name="Listaasesores">OFFSET(#REF!,0,0,16-10,1)</definedName>
    <definedName name="listabaterias">OFFSET(#REF!,0,0,3,1)</definedName>
    <definedName name="listacableado">OFFSET(#REF!,0,0,96-3,1)</definedName>
    <definedName name="listacajas">OFFSET(#REF!,0,0,15,1)</definedName>
    <definedName name="listacamaras">OFFSET(#REF!,0,0,13-3,1)</definedName>
    <definedName name="ListaCantidad" localSheetId="1">#REF!</definedName>
    <definedName name="ListaCantidad">#N/A</definedName>
    <definedName name="Listacerebros" localSheetId="1">OFFSET(#REF!,0,0,4,1)</definedName>
    <definedName name="Listacerebros">OFFSET(#REF!,0,0,4,1)</definedName>
    <definedName name="listacerseg">OFFSET(#REF!,0,0,8-3,1)</definedName>
    <definedName name="listaconesc">OFFSET(#REF!,0,0,36-26,1)</definedName>
    <definedName name="listaconmutai">OFFSET(#REF!,0,0,25-21,1)</definedName>
    <definedName name="listacontrol4">OFFSET(#REF!,0,0,60.1)</definedName>
    <definedName name="listadimmers">OFFSET(#REF!,0,0,13-3,1)</definedName>
    <definedName name="listaDVR">OFFSET(#REF!,0,0,14,1)</definedName>
    <definedName name="listafuentes">OFFSET(#REF!,0,0,12,1)</definedName>
    <definedName name="listagabinetes">OFFSET(#REF!,0,0,5,1)</definedName>
    <definedName name="listailumi">OFFSET(#REF!,0,0,60-3,1)</definedName>
    <definedName name="listainfrarrojos">OFFSET(#REF!,0,0,154-119,1)</definedName>
    <definedName name="listainterfaces">OFFSET(#REF!,0,0,43-3,1)</definedName>
    <definedName name="listaintpre">OFFSET(#REF!,0,0,47-37,1)</definedName>
    <definedName name="ListaItem" localSheetId="1">#REF!</definedName>
    <definedName name="ListaItem">#N/A</definedName>
    <definedName name="listakitauddis" localSheetId="1">OFFSET(#REF!,0,0,30-3,1)</definedName>
    <definedName name="listakitauddis">OFFSET(#REF!,0,0,30-3,1)</definedName>
    <definedName name="listamagneticos">#REF!</definedName>
    <definedName name="listaonoff">OFFSET(#REF!,0,0,20-14,1)</definedName>
    <definedName name="listaplapot">OFFSET(#REF!,0,0,13-3,1)</definedName>
    <definedName name="Listapromo">OFFSET(#REF!,0,0,9,1)</definedName>
    <definedName name="listapulsador">OFFSET(#REF!,0,0,118-88,1)</definedName>
    <definedName name="listareceivers">OFFSET(#REF!,0,0,60,1)</definedName>
    <definedName name="listareles">OFFSET(#REF!,0,0,3,1)</definedName>
    <definedName name="listareproductores">OFFSET(#REF!,0,0,10,1)</definedName>
    <definedName name="listasensores">OFFSET(#REF!,0,0,66-30,1)</definedName>
    <definedName name="listasisina">OFFSET(#REF!,0,0,47-28,1)</definedName>
    <definedName name="listasubpas">OFFSET(#REF!,0,0,6-3,1)</definedName>
    <definedName name="listasubwooferac">OFFSET(#REF!,0,0,12,1)</definedName>
    <definedName name="listasuiches">OFFSET(#REF!,0,0,43-28,1)</definedName>
    <definedName name="listasuichesvarios">OFFSET(#REF!,0,0,89-60,1)</definedName>
    <definedName name="listatapasdeco">OFFSET(#REF!,0,0,65-44,1)</definedName>
    <definedName name="listatecaud">OFFSET(#REF!,0,0,43-32,1)</definedName>
    <definedName name="listatomamesa">OFFSET(#REF!,0,0,27,1)</definedName>
    <definedName name="listatomas">OFFSET(#REF!,0,0,11-3,1)</definedName>
    <definedName name="listatomasgfci">OFFSET(#REF!,0,0,17-12,1)</definedName>
    <definedName name="listatomatelefono">OFFSET(#REF!,0,0,22-18,1)</definedName>
    <definedName name="listatomatv">OFFSET(#REF!,0,0,27-23,1)</definedName>
    <definedName name="listatransfor">OFFSET(#REF!,0,0,3,1)</definedName>
    <definedName name="ListaUni" localSheetId="1">[77]TOTALES!$D$7:$D$654</definedName>
    <definedName name="ListaUni">[78]TOTALES!$D$7:$D$654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">#REF!</definedName>
    <definedName name="loc">#REF!</definedName>
    <definedName name="LOCA" localSheetId="1">[34]!absc</definedName>
    <definedName name="LOCA">[17]!absc</definedName>
    <definedName name="LOCA1">[34]!absc</definedName>
    <definedName name="LOCA2">[79]!absc</definedName>
    <definedName name="LOCALIZACIÓN_Y_REPLANTEO._ESTRUCTURAS" localSheetId="1">#REF!</definedName>
    <definedName name="LOCALIZACIÓN_Y_REPLANTEO._ESTRUCTURAS">#REF!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PE">#REF!</definedName>
    <definedName name="LosPrecios">#REF!</definedName>
    <definedName name="LosPreciosTit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M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kro1">#REF!</definedName>
    <definedName name="MAL">'[80]Estado Resumen'!#REF!&lt;2.5</definedName>
    <definedName name="MALO">'[81]ESTADO VÍA-CRIT.TECNICO'!#REF!&lt;2.5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P">'[82]PU (2)'!#REF!</definedName>
    <definedName name="marai9" localSheetId="1">#REF!</definedName>
    <definedName name="marai9">#REF!</definedName>
    <definedName name="MARCELA">[23]!absc</definedName>
    <definedName name="MARCOS" localSheetId="1">#REF!</definedName>
    <definedName name="MARCOS">#REF!</definedName>
    <definedName name="margen" localSheetId="1">#REF!</definedName>
    <definedName name="margen">#REF!</definedName>
    <definedName name="Márgen" localSheetId="1">#REF!</definedName>
    <definedName name="Márgen">#REF!</definedName>
    <definedName name="margentyco">#REF!</definedName>
    <definedName name="MARIAS">#REF!</definedName>
    <definedName name="MARIASC">#REF!</definedName>
    <definedName name="MarkP" localSheetId="1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#N/A</definedName>
    <definedName name="MAT.CANT" localSheetId="1">#REF!</definedName>
    <definedName name="MAT.CANT">#REF!</definedName>
    <definedName name="MATERIAL" localSheetId="1">#REF!</definedName>
    <definedName name="MATERIAL">#REF!</definedName>
    <definedName name="Materiales" localSheetId="1">#REF!</definedName>
    <definedName name="materiales">[83]materiales!$A$7:$A$1317</definedName>
    <definedName name="MaterialTub" localSheetId="1">#REF!</definedName>
    <definedName name="MaterialTub">#N/A</definedName>
    <definedName name="MATPR">[8]BASE!$D$59</definedName>
    <definedName name="matriz" localSheetId="1">#REF!,#REF!</definedName>
    <definedName name="matriz">#REF!,#REF!</definedName>
    <definedName name="MCC">[65]PROVISIONAL!$B$8:$E$22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EO">[65]Data!$A$1391:$IV$1440</definedName>
    <definedName name="MEDIA">2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LFB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DERADO">10</definedName>
    <definedName name="MONCANADA">#REF!</definedName>
    <definedName name="MONDM">#REF!</definedName>
    <definedName name="MONECU">#REF!</definedName>
    <definedName name="MONFRANCIA">#REF!</definedName>
    <definedName name="MONPAIS1">#REF!</definedName>
    <definedName name="MONPAIS2">#REF!</definedName>
    <definedName name="MONPERU">#REF!</definedName>
    <definedName name="MONPTA">#REF!</definedName>
    <definedName name="MONSUECIA">#REF!</definedName>
    <definedName name="MONVENE">#REF!</definedName>
    <definedName name="MONYEN">#REF!</definedName>
    <definedName name="MOTOP">[8]BASE!$D$14</definedName>
    <definedName name="MOV">[48]MOV!$A$1:$H$1998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61.">'[84]BAJANTES AR'!$N$34</definedName>
    <definedName name="NACI" localSheetId="1">#REF!</definedName>
    <definedName name="NACI">#REF!</definedName>
    <definedName name="NACIONAL" localSheetId="1">#REF!</definedName>
    <definedName name="NACIONAL">#REF!</definedName>
    <definedName name="nacionalizacion" localSheetId="1">#REF!</definedName>
    <definedName name="nacionalizacion">#REF!</definedName>
    <definedName name="nacionalizaciontyco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S">#REF!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M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>[6]!absc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 hidden="1">{"PYGT",#N/A,FALSE,"PYG";"ACTIT",#N/A,FALSE,"BCE_GRAL-ACTIVO";"PASIT",#N/A,FALSE,"BCE_GRAL-PASIVO-PATRIM";"CAJAT",#N/A,FALSE,"CAJA"}</definedName>
    <definedName name="NO" hidden="1">{"PYGT",#N/A,FALSE,"PYG";"ACTIT",#N/A,FALSE,"BCE_GRAL-ACTIVO";"PASIT",#N/A,FALSE,"BCE_GRAL-PASIVO-PATRIM";"CAJAT",#N/A,FALSE,"CAJA"}</definedName>
    <definedName name="No._tanques">[9]Dimensiones!$D$36</definedName>
    <definedName name="nombre">#REF!</definedName>
    <definedName name="Norte" localSheetId="1">#REF!</definedName>
    <definedName name="Norte">#N/A</definedName>
    <definedName name="novafort" localSheetId="1">#REF!</definedName>
    <definedName name="novafort">#REF!</definedName>
    <definedName name="NUEVO" localSheetId="1">#REF!</definedName>
    <definedName name="NUEVO">#N/A</definedName>
    <definedName name="Núm_de_pago" localSheetId="1">#REF!</definedName>
    <definedName name="Núm_de_pago">#REF!</definedName>
    <definedName name="Núm_pagos_al_año" localSheetId="1">#REF!</definedName>
    <definedName name="Núm_pagos_al_año">#REF!</definedName>
    <definedName name="Número_de_pagos" localSheetId="1">MATCH(0.01,Saldo_final,-1)+1</definedName>
    <definedName name="Número_de_pagos">MATCH(0.01,Saldo_final,-1)+1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ÑÑ" localSheetId="1">#REF!</definedName>
    <definedName name="ñññ">[27]!absc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">#REF!</definedName>
    <definedName name="O.E" hidden="1">#REF!</definedName>
    <definedName name="O.E.28" hidden="1">#REF!</definedName>
    <definedName name="O.E.30" hidden="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RA" localSheetId="1">#REF!</definedName>
    <definedName name="OBRA">#N/A</definedName>
    <definedName name="oera" localSheetId="1" hidden="1">{#N/A,#N/A,FALSE,"Aging Summary";#N/A,#N/A,FALSE,"Ratio Analysis";#N/A,#N/A,FALSE,"Test 120 Day Accts";#N/A,#N/A,FALSE,"Tickmarks"}</definedName>
    <definedName name="oera" hidden="1">{#N/A,#N/A,FALSE,"Aging Summary";#N/A,#N/A,FALSE,"Ratio Analysis";#N/A,#N/A,FALSE,"Test 120 Day Accts";#N/A,#N/A,FALSE,"Tickmarks"}</definedName>
    <definedName name="OFICI">[8]BASE!$D$11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#N/A</definedName>
    <definedName name="ooo" localSheetId="1">#REF!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rden">#REF!</definedName>
    <definedName name="otros">[83]otros!$A$6:$A$1235</definedName>
    <definedName name="Otrosi" localSheetId="1">#REF!</definedName>
    <definedName name="Otrosi">#REF!</definedName>
    <definedName name="OU_1" localSheetId="1">#REF!</definedName>
    <definedName name="OU_1">#REF!</definedName>
    <definedName name="OU_2" localSheetId="1">#REF!</definedName>
    <definedName name="OU_2">#REF!</definedName>
    <definedName name="OU_3">#REF!</definedName>
    <definedName name="OU_4">#REF!</definedName>
    <definedName name="OU_5">#REF!</definedName>
    <definedName name="P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elnque" localSheetId="1">#REF!</definedName>
    <definedName name="paelnque">#N/A</definedName>
    <definedName name="Pago_adicional" localSheetId="1">#REF!</definedName>
    <definedName name="Pago_adicional">#REF!</definedName>
    <definedName name="Pago_mensual_programado" localSheetId="1">#REF!</definedName>
    <definedName name="Pago_mensual_programado">#REF!</definedName>
    <definedName name="Pago_progr" localSheetId="1">#REF!</definedName>
    <definedName name="Pago_progr">#REF!</definedName>
    <definedName name="Pago_total">#REF!</definedName>
    <definedName name="Pagos_adicionales_programados">#REF!</definedName>
    <definedName name="PAIS1">#REF!</definedName>
    <definedName name="PAIS2">#REF!</definedName>
    <definedName name="Pal_Workbook_GUID" hidden="1">"MZ13F7WREF2M259BRMK8ILZK"</definedName>
    <definedName name="palenque" localSheetId="1">#REF!</definedName>
    <definedName name="palenque">#N/A</definedName>
    <definedName name="particulares1" localSheetId="1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PAVIMENTO">#REF!</definedName>
    <definedName name="PEDIDO">#REF!</definedName>
    <definedName name="Pegante_PVC">'[29]L. MAT.'!#REF!</definedName>
    <definedName name="PelaFelipe" localSheetId="1">#REF!</definedName>
    <definedName name="PelaFelipe">#REF!</definedName>
    <definedName name="PERU" localSheetId="1">#REF!</definedName>
    <definedName name="PERU">#REF!</definedName>
    <definedName name="PESETA" localSheetId="1">#REF!</definedName>
    <definedName name="PESETA">#REF!</definedName>
    <definedName name="pi">#REF!</definedName>
    <definedName name="PILOTE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s_.9x.9_Azul_labrador">'[29]L. MAT.'!#REF!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[8]BASE!$D$1771</definedName>
    <definedName name="PLAST">[8]BASE!$D$1649</definedName>
    <definedName name="Plazo">[31]BASES!$E$27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E">[32]BASES!$E$26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S">#REF!</definedName>
    <definedName name="ppp">#REF!</definedName>
    <definedName name="PPPP">[85]PU!#REF!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1">#REF!</definedName>
    <definedName name="PPtoNorte">#N/A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1">#REF!</definedName>
    <definedName name="PRE">#N/A</definedName>
    <definedName name="Precio" localSheetId="1">#REF!</definedName>
    <definedName name="Precio">#N/A</definedName>
    <definedName name="precio2" localSheetId="1">#REF!</definedName>
    <definedName name="precio2">#N/A</definedName>
    <definedName name="PrecioS" localSheetId="1">#REF!</definedName>
    <definedName name="PrecioS">#N/A</definedName>
    <definedName name="PREL">[48]PREL!$A$1:$H$2000</definedName>
    <definedName name="PRES.AGRI" localSheetId="1">#REF!</definedName>
    <definedName name="PRES.AGRI">#REF!</definedName>
    <definedName name="PRESION" localSheetId="1">#REF!</definedName>
    <definedName name="PRESION">#REF!</definedName>
    <definedName name="presta">[8]BASE!$D$8</definedName>
    <definedName name="PRESTACIONES" localSheetId="1">[86]Otros!$D$5</definedName>
    <definedName name="PRESTACIONES">[87]Otros!$D$5</definedName>
    <definedName name="Prestaciones_sociales">[29]P.S.!$C$33</definedName>
    <definedName name="presupuesto" localSheetId="1">#REF!</definedName>
    <definedName name="presupuesto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 localSheetId="1">#REF!</definedName>
    <definedName name="PRINT_AREA_MI">#N/A</definedName>
    <definedName name="Print_Area1">#N/A</definedName>
    <definedName name="PRINT_TITLES">#N/A</definedName>
    <definedName name="PRINT_TITLES_MI" localSheetId="1">#REF!</definedName>
    <definedName name="PRINT_TITLES_MI">#N/A</definedName>
    <definedName name="PrOfic">[31]BASES!$B$31</definedName>
    <definedName name="PRUEBA" localSheetId="1">[26]!absc</definedName>
    <definedName name="PRUEBA">[88]!absc</definedName>
    <definedName name="prueba1">[88]!absc</definedName>
    <definedName name="PRUEBA2" localSheetId="1">#REF!</definedName>
    <definedName name="PRUEBA2">#N/A</definedName>
    <definedName name="PTA" localSheetId="1">#REF!</definedName>
    <definedName name="PTA">#REF!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er">#REF!</definedName>
    <definedName name="Pulidora">'[29]L. MAT.'!#REF!</definedName>
    <definedName name="Q" localSheetId="1">[89]glvc!#REF!</definedName>
    <definedName name="q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Q">[89]glvc!#REF!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UIPO">#REF!</definedName>
    <definedName name="QUIPOTIT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1.001">#N/A</definedName>
    <definedName name="RA1.002">#N/A</definedName>
    <definedName name="RA1.003">#N/A</definedName>
    <definedName name="RA1.004">#N/A</definedName>
    <definedName name="RA1.006">#N/A</definedName>
    <definedName name="RA1.010">#N/A</definedName>
    <definedName name="RA1.011">#N/A</definedName>
    <definedName name="RA1.011.CABLE">#N/A</definedName>
    <definedName name="RA1.012">#N/A</definedName>
    <definedName name="RA1.012.CABLE">#N/A</definedName>
    <definedName name="RA1.013">#N/A</definedName>
    <definedName name="RA1.013.CABLE">#N/A</definedName>
    <definedName name="RA1.014">#N/A</definedName>
    <definedName name="RA1.014.CABLE">#N/A</definedName>
    <definedName name="RA1.019">#N/A</definedName>
    <definedName name="RA1.019.COMPLETA">#N/A</definedName>
    <definedName name="RA1.021.2400">#N/A</definedName>
    <definedName name="RA1.022.2400">#N/A</definedName>
    <definedName name="RA1.023.2400">#N/A</definedName>
    <definedName name="RA1.024.2400">#N/A</definedName>
    <definedName name="RA1.031">#N/A</definedName>
    <definedName name="RA1.032">#N/A</definedName>
    <definedName name="RA1.033">#N/A</definedName>
    <definedName name="RA1.034">#N/A</definedName>
    <definedName name="RA1.051">#N/A</definedName>
    <definedName name="RA1.052">#N/A</definedName>
    <definedName name="RA1.073">#N/A</definedName>
    <definedName name="RA1.074">#N/A</definedName>
    <definedName name="RangoSAP">#REF!</definedName>
    <definedName name="RC_AI_SUMA">IF(LEN([90]AIU!XEY1)=9,PRODUCT([90]AIU!XFA1:XFD1),IF(LEN([90]AIU!XEY1)=5,SUMIF([90]AIU!XEX:XEX,MID([90]AIU!XEY1,4,2),[90]AIU!A:A),SUMIF([90]AIU!XEW:XEW,[90]AIU!XEY1,[90]AIU!A:A)))</definedName>
    <definedName name="RC_CANT_IT_APU" localSheetId="1">IFERROR(VLOOKUP([90]Apu!$B1,[90]Ppto!$D:$Q,COLUMN('TABLA SALARIAL'!RC_CANT_TOTAL)-3,0),"")</definedName>
    <definedName name="RC_CANT_IT_APU">IFERROR(VLOOKUP([91]Apu!$B1,#REF!,COLUMN(RC_CANT_TOTAL)-3,0),"")</definedName>
    <definedName name="RC_CANT_TOT_PPTO" localSheetId="1">IFERROR(SUMPRODUCT([90]Ppto!$H1:$K1,--(MOD(COLUMN([90]Ppto!$H1:$K1),2)=0)),0)</definedName>
    <definedName name="RC_CANT_TOT_PPTO">IFERROR(SUMPRODUCT(#REF!,--(MOD(COLUMN(#REF!),2)=0)),0)</definedName>
    <definedName name="RC_CANT_TOTAL" localSheetId="1">[90]Ppto!$L:$L</definedName>
    <definedName name="RC_CANT_TOTAL">#REF!</definedName>
    <definedName name="RC_CAP_PPTO" localSheetId="1">IF('TABLA SALARIAL'!RC_LG=2,"",LEFT([90]Ppto!$D1,2))</definedName>
    <definedName name="RC_CAP_PPTO">IF(RC_LG=2,"",LEFT(#REF!,2))</definedName>
    <definedName name="RC_CD_DIR" localSheetId="1">[90]Ppto!$N$525</definedName>
    <definedName name="RC_CD_DIR">#REF!</definedName>
    <definedName name="RC_CD_E2" localSheetId="1">#REF!</definedName>
    <definedName name="RC_CD_E2">#REF!</definedName>
    <definedName name="RC_CLIENTE" localSheetId="1">[90]Parametros!$B$2</definedName>
    <definedName name="RC_CLIENTE">[91]Parametros!$B$2</definedName>
    <definedName name="RC_CO_ETAPA_3" localSheetId="1">#REF!</definedName>
    <definedName name="RC_CO_ETAPA_3">#REF!</definedName>
    <definedName name="RC_COL_A_APU" localSheetId="1">IF(LEN([90]Apu!$B1)=2,"",IF([90]Apu!$B1="","",IF(AND([90]Apu!$B1="",[90]Apu!$A1048576=""),"",IF([90]Apu!$A1048576="",[90]Apu!$B1,[90]Apu!$A1048576))))</definedName>
    <definedName name="RC_COL_A_APU">IF(LEN([91]Apu!$B1)=2,"",IF([91]Apu!$B1="","",IF(AND([91]Apu!$B1="",[91]Apu!$A1048576=""),"",IF([91]Apu!$A1048576="",[91]Apu!$B1,[91]Apu!$A1048576))))</definedName>
    <definedName name="RC_COL_A_AUX" localSheetId="1">IF([92]Aux!$B1="","",IF([92]Aux!$B1048576="",[92]Aux!$B1,[92]Aux!$A1048576))</definedName>
    <definedName name="RC_COL_A_AUX">IF([91]Aux!$B1="","",IF([91]Aux!$B1048576="",[91]Aux!$B1,[91]Aux!$A1048576))</definedName>
    <definedName name="RC_COL_J_AUX" localSheetId="1">IF([92]Aux!$B1="","",IF(VLOOKUP([92]Aux!$B1,[90]Ins!$D:$N,10,0)="",LEFT([92]Aux!$B1,1),VLOOKUP([92]Aux!$B1,[90]Ins!$D:$N,10,0)))</definedName>
    <definedName name="RC_COL_J_AUX">IF([91]Aux!$B1="","",IF(VLOOKUP([91]Aux!$B1,[91]Ins!$D:$N,10,0)="",LEFT([91]Aux!$B1,1),VLOOKUP([91]Aux!$B1,[91]Ins!$D:$N,10,0)))</definedName>
    <definedName name="RC_COL_L_APU" localSheetId="1">IFERROR(IF([90]Apu!$B1="","",IF(VLOOKUP([90]Apu!$B1,[90]Ins!$D:$M,10,0)="",LEFT([90]Apu!$B1,1),VLOOKUP([90]Apu!$B1,[90]Ins!$D:$M,10,0))),"")</definedName>
    <definedName name="RC_COL_L_APU">IFERROR(IF([91]Apu!$B1="","",IF(VLOOKUP([91]Apu!$B1,[91]Ins!$D:$M,10,0)="",LEFT([91]Apu!$B1,1),VLOOKUP([91]Apu!$B1,[91]Ins!$D:$M,10,0))),"")</definedName>
    <definedName name="RC_COL_N_APU" localSheetId="1">IFERROR(IF(ISERROR(SEARCH("-",[90]Apu!$B1)),[90]Apu!$E1*(1+[90]Apu!$F1)*VLOOKUP([90]Apu!$A1,[90]Ppto!$D:$L,COLUMN('TABLA SALARIAL'!RC_CANT_TOTAL)-COLUMN('TABLA SALARIAL'!RC_ITEMS)+1,0),""),"")</definedName>
    <definedName name="RC_COL_N_APU">IFERROR(IF(ISERROR(SEARCH("-",[91]Apu!$B1)),[91]Apu!$E1*(1+[91]Apu!$F1)*VLOOKUP([91]Apu!$A1,#REF!,COLUMN(RC_CANT_TOTAL)-COLUMN(RC_ITEMS)+1,0),""),"")</definedName>
    <definedName name="RC_COL_N_AUX" localSheetId="1">[92]Aux!$E1*(1+[92]Aux!$F1)*SUMIF([90]Apu!$B:$B,[92]Aux!$A1,[90]Apu!$M:$M)</definedName>
    <definedName name="RC_COL_N_AUX">[91]Aux!$E1*(1+[91]Aux!$F1)*SUMIF([93]Apu!$B:$B,[91]Aux!$A1,[93]Apu!$M:$M)</definedName>
    <definedName name="RC_COL_O_AUX" localSheetId="1">IF(OR(LEFT([92]Aux!$B1,1)="7",LEFT([92]Aux!$B1,1)=7),0,[92]Aux!$K1*[92]Aux!$E1*(1+[92]Aux!$F1))</definedName>
    <definedName name="RC_COL_O_AUX">IF(OR(LEFT([91]Aux!$B1,1)="7",LEFT([91]Aux!$B1,1)=7),0,[91]Aux!$K1*[91]Aux!$E1*(1+[91]Aux!$F1))</definedName>
    <definedName name="RC_COL_V_INS" localSheetId="1">SUMIF([92]Aux!$B:$B,[90]Ins!$D1,[92]Aux!$K:$K)+SUMIF([90]Apu!$B:$B,[90]Ins!$D1,[90]Apu!$M:$M)</definedName>
    <definedName name="RC_COL_V_INS">SUMIF([91]Aux!$B:$B,[91]Ins!$D1,[91]Aux!$K:$K)+SUMIF([93]Apu!$B:$B,[91]Ins!$D1,[93]Apu!$M:$M)</definedName>
    <definedName name="RC_COL_W_INS" localSheetId="1">IF(OR(LEFT([90]Ins!$D1,1)=7,LEFT([90]Ins!$D1,1)="7"),0,IFERROR([90]Ins!$O1*[90]Ins!$J1,0))</definedName>
    <definedName name="RC_COL_W_INS">IF(OR(LEFT([91]Ins!$D1,1)=7,LEFT([91]Ins!$D1,1)="7"),0,IFERROR([91]Ins!$O1*[91]Ins!$J1,0))</definedName>
    <definedName name="RC_CON_HTA" localSheetId="1">SUMIFS([92]Aux!$H:$H,[92]Aux!$A:$A,[92]Aux!$A1,[92]Aux!$J:$J,"2")</definedName>
    <definedName name="RC_CON_HTA">SUMIFS([91]Aux!$H:$H,[91]Aux!$A:$A,[91]Aux!$A1,[91]Aux!$J:$J,"2")</definedName>
    <definedName name="RC_CON_HTA_APU" localSheetId="1">SUMIFS([90]Apu!$H:$H,[90]Apu!$A:$A,[90]Apu!$A1,[90]Apu!$L:$L,"2")</definedName>
    <definedName name="RC_CON_HTA_APU">SUMIFS([91]Apu!$H:$H,[91]Apu!$A:$A,[91]Apu!$A1,[91]Apu!$L:$L,"2")</definedName>
    <definedName name="RC_CT" localSheetId="1">[90]Ppto!$N$533</definedName>
    <definedName name="RC_CT">#REF!</definedName>
    <definedName name="RC_CT_E1" localSheetId="1">#REF!</definedName>
    <definedName name="RC_CT_E1">#REF!</definedName>
    <definedName name="RC_CT_E2" localSheetId="1">#REF!</definedName>
    <definedName name="RC_CT_E2">#REF!</definedName>
    <definedName name="RC_CT_TOT">[90]Ppto!#REF!</definedName>
    <definedName name="RC_CZ_PPTO" localSheetId="1">IFERROR(IFERROR(VLOOKUP([90]Ppto!$D1,INDIRECT("RC_CO_"&amp;[90]Ppto!A$4),7,0),0),"")</definedName>
    <definedName name="RC_CZ_PPTO">IFERROR(IFERROR(VLOOKUP(#REF!,INDIRECT("RC_CO_"&amp;#REF!),7,0),0),"")</definedName>
    <definedName name="RC_DC_E1" localSheetId="1">#REF!</definedName>
    <definedName name="RC_DC_E1">#REF!</definedName>
    <definedName name="RC_DESC_APU" localSheetId="1">IF(LEN([90]Apu!$B1)=2,VLOOKUP([90]Apu!$B1,[90]Ppto!$D:$N,2,0),IF([90]Apu!$A1="",IF([90]Apu!$B1="",IF([90]Apu!$A1048576="","",'TABLA SALARIAL'!RC_DIRECTO_APU),""),'TABLA SALARIAL'!RC_DESCRIPCION_APU))</definedName>
    <definedName name="RC_DESC_APU">IF(LEN([91]Apu!$B1)=2,VLOOKUP([91]Apu!$B1,#REF!,2,0),IF([91]Apu!$A1="",IF([91]Apu!$B1="",IF([91]Apu!$A1048576="","",RC_DIRECTO_APU),""),RC_DESCRIPCION_APU))</definedName>
    <definedName name="RC_DESC_AUX" localSheetId="1">IF([92]Aux!$A1="",IF([92]Aux!$A1048576="","",'TABLA SALARIAL'!RC_DIRECTO_AUX),IF([92]Aux!$A1="","",IF([92]Aux!$I1="",VLOOKUP([92]Aux!$B1,[90]Ins!$D:$E,2,0),IF([92]Aux!$I1="",VLOOKUP([92]Aux!$B1,[90]Ins!$D:$E,2,0),VLOOKUP([92]Aux!$B1,[90]Ins!$D:$E,2,0)&amp;" - "&amp;[92]Aux!$I1))))</definedName>
    <definedName name="RC_DESC_AUX">IF([91]Aux!$A1="",IF([91]Aux!$A1048576="","",RC_DIRECTO_AUX),IF([91]Aux!$A1="","",IF([91]Aux!$I1="",VLOOKUP([91]Aux!$B1,[91]Ins!$D:$E,2,0),IF([91]Aux!$I1="",VLOOKUP([91]Aux!$B1,[91]Ins!$D:$E,2,0),VLOOKUP([91]Aux!$B1,[91]Ins!$D:$E,2,0)&amp;" - "&amp;[91]Aux!$I1))))</definedName>
    <definedName name="RC_DESCRIPCION_APU" localSheetId="1">IF(ISERROR(SEARCH("-",[90]Apu!$B1,3)),'TABLA SALARIAL'!RC_INSUMO,'TABLA SALARIAL'!RC_ITEM)</definedName>
    <definedName name="RC_DESCRIPCION_APU">IF(ISERROR(SEARCH("-",[91]Apu!$B1,3)),RC_INSUMO,RC_ITEM)</definedName>
    <definedName name="RC_DIRECTO_APU" localSheetId="1">"COSTO DIRECTO:  "&amp;TEXT(ROUNDUP(SUMIF([90]Apu!$A:$A,[90]Apu!$A1048576,[90]Apu!$H:$H)/2,0),"$#,##0")&amp;" / "&amp;VLOOKUP([90]Apu!$A1048576,[90]Ppto!$D:$F,3,0)</definedName>
    <definedName name="RC_DIRECTO_APU">"COSTO DIRECTO:  "&amp;TEXT(ROUNDUP(SUMIF([91]Apu!$A:$A,[91]Apu!$A1048576,[91]Apu!$H:$H)/2,0),"$#,##0")&amp;" / "&amp;VLOOKUP([91]Apu!$A1048576,#REF!,3,0)</definedName>
    <definedName name="RC_DIRECTO_AUX" localSheetId="1">"COSTO DIRECTO:  "&amp;TEXT(ROUNDUP(SUMIF([92]Aux!$A:$A,[92]Aux!$A1048576,[92]Aux!$H:$H)/2,0),"#,##0")&amp;" / "&amp;VLOOKUP([92]Aux!$A1048576,[90]Ins!$D:$F,3,0)</definedName>
    <definedName name="RC_DIRECTO_AUX">"COSTO DIRECTO:  "&amp;TEXT(ROUNDUP(SUMIF([91]Aux!$A:$A,[91]Aux!$A1048576,[91]Aux!$H:$H)/2,0),"#,##0")&amp;" / "&amp;VLOOKUP([91]Aux!$A1048576,[91]Ins!$D:$F,3,0)</definedName>
    <definedName name="RC_DIST" localSheetId="1">[90]Ins!$V$1</definedName>
    <definedName name="RC_DIST">[91]Ins!$V$1</definedName>
    <definedName name="RC_F_0">#REF!</definedName>
    <definedName name="RC_F_01">#N/A</definedName>
    <definedName name="RC_INSUMO" localSheetId="1">IF([90]Apu!$I1="",VLOOKUP([90]Apu!$B1,[90]Ins!$D:$E,2,0),VLOOKUP([90]Apu!$B1,[90]Ins!$D:$E,2,0)&amp;" - "&amp;[90]Apu!$I1)</definedName>
    <definedName name="RC_INSUMO">IF([91]Apu!$I1="",VLOOKUP([91]Apu!$B1,[91]Ins!$D:$E,2,0),VLOOKUP([91]Apu!$B1,[91]Ins!$D:$E,2,0)&amp;" - "&amp;[91]Apu!$I1)</definedName>
    <definedName name="RC_ITEM" localSheetId="1">VLOOKUP([90]Apu!$B1,[90]Ppto!$D:$M,2,0)</definedName>
    <definedName name="RC_ITEM">VLOOKUP([91]Apu!$B1,#REF!,2,0)</definedName>
    <definedName name="RC_ITEMS" localSheetId="1">[90]Ppto!$D:$D</definedName>
    <definedName name="RC_ITEMS">#REF!</definedName>
    <definedName name="RC_LG" localSheetId="1">LEN([90]Ppto!$D1)</definedName>
    <definedName name="RC_LG">LEN(#REF!)</definedName>
    <definedName name="RC_MIN" localSheetId="1">[90]Parametros!$B$9</definedName>
    <definedName name="RC_MIN">[91]Parametros!$B$9</definedName>
    <definedName name="RC_PLAZO">[90]Ppto!$E$4</definedName>
    <definedName name="RC_PLAZO_1" localSheetId="1">#REF!</definedName>
    <definedName name="RC_PLAZO_1">#REF!</definedName>
    <definedName name="RC_PLAZO_2" localSheetId="1">#REF!</definedName>
    <definedName name="RC_PLAZO_2">#REF!</definedName>
    <definedName name="RC_PRDCT">#REF!</definedName>
    <definedName name="RC_PROYECTO" localSheetId="1">[90]Parametros!$B$1</definedName>
    <definedName name="RC_PROYECTO">[91]Parametros!$B$1</definedName>
    <definedName name="RC_PS_AU" localSheetId="1">IF([90]Ins!XFC1&lt;'TABLA SALARIAL'!RC_MIN*1.2,'[90]Prst Soc'!$E$33,IF([90]Ins!XFC1&lt;'TABLA SALARIAL'!RC_MIN*1.5,'[90]Prst Soc'!$G$33,IF([90]Ins!XFC1&lt;'TABLA SALARIAL'!RC_MIN*1.8,'[90]Prst Soc'!$I$33,IF([90]Ins!XFC1&lt;'TABLA SALARIAL'!RC_MIN*2,'[90]Prst Soc'!$K$33,IF([90]Ins!XFC1&lt;'TABLA SALARIAL'!RC_MIN*2.5,'[90]Prst Soc'!$M$33,IF([90]Ins!XFC1&lt;'TABLA SALARIAL'!RC_MIN*3,'[90]Prst Soc'!$O$33,'[90]Prst Soc'!$Q$33))))))-1</definedName>
    <definedName name="RC_PS_AU">IF([91]Ins!XFC1&lt;RC_MIN*1.2,'[91]Prst Soc'!$E$33,IF([91]Ins!XFC1&lt;RC_MIN*1.5,'[91]Prst Soc'!$G$33,IF([91]Ins!XFC1&lt;RC_MIN*1.8,'[91]Prst Soc'!$I$33,IF([91]Ins!XFC1&lt;RC_MIN*2,'[91]Prst Soc'!$K$33,IF([91]Ins!XFC1&lt;RC_MIN*2.5,'[91]Prst Soc'!$M$33,IF([91]Ins!XFC1&lt;RC_MIN*3,'[91]Prst Soc'!$O$33,'[91]Prst Soc'!$Q$33))))))-1</definedName>
    <definedName name="RC_SUBCAP_AU">#REF!</definedName>
    <definedName name="RC_SUBCAP_PPTO" localSheetId="1">IF(LEFT([90]Ppto!$D1,5)=[90]Ppto!$D1,"",(LEFT([90]Ppto!$D1,5)))</definedName>
    <definedName name="RC_SUBCAP_PPTO">IF(LEFT(#REF!,5)=#REF!,"",(LEFT(#REF!,5)))</definedName>
    <definedName name="RC_SUBT_PPTO" localSheetId="1">IFERROR(IF('TABLA SALARIAL'!RC_LG=2,"",IF('TABLA SALARIAL'!RC_LG=5,SUMIF([90]Ppto!$B:$B,[90]Ppto!$D1,[90]Ppto!A:A),[90]Ppto!$G1*[90]Ppto!XFD1)),"")</definedName>
    <definedName name="RC_SUBT_PPTO">IFERROR(IF(RC_LG=2,"",IF(RC_LG=5,SUMIF(#REF!,#REF!,#REF!),#REF!*#REF!)),"")</definedName>
    <definedName name="RC_SUBTOT_PPTO" localSheetId="1">IFERROR(IF('TABLA SALARIAL'!RC_LG=2,"",IF('TABLA SALARIAL'!RC_LG=5,SUMIF([90]Ppto!$B:$B,[90]Ppto!$D1,[90]Ppto!$M:$M),[90]Ppto!$G1*[90]Ppto!$L1)),"")</definedName>
    <definedName name="RC_SUBTOT_PPTO">IFERROR(IF(RC_LG=2,"",IF(RC_LG=5,SUMIF(#REF!,#REF!,#REF!),#REF!*#REF!)),"")</definedName>
    <definedName name="RC_SUM_CO">#REF!</definedName>
    <definedName name="RC_TOT_AU">#REF!</definedName>
    <definedName name="RC_TOT_PPTO" localSheetId="1">IF([90]Ppto!$M1="",SUMIF([90]Ppto!$C:$C,[90]Ppto!$D1,[90]Ppto!$M:$M)/2,"")</definedName>
    <definedName name="RC_TOT_PPTO">IF(#REF!="",SUMIF(#REF!,#REF!,#REF!)/2,"")</definedName>
    <definedName name="RC_UN_APU" localSheetId="1">IF(LEN([90]Apu!$B1)=2,"",IF([90]Apu!$B1="","",IF(ISERROR(SEARCH("-",[90]Apu!$B1,3)),VLOOKUP([90]Apu!$B1,[90]Ins!$D:$F,3,0),VLOOKUP([90]Apu!$B1,[90]Ppto!$D:$T,3,0))))</definedName>
    <definedName name="RC_UN_APU">IF(LEN([91]Apu!$B1)=2,"",IF([91]Apu!$B1="","",IF(ISERROR(SEARCH("-",[91]Apu!$B1,3)),VLOOKUP([91]Apu!$B1,[91]Ins!$D:$F,3,0),VLOOKUP([91]Apu!$B1,#REF!,3,0))))</definedName>
    <definedName name="RC_UN_AUX" localSheetId="1">IF([92]Aux!$B1="","",VLOOKUP([92]Aux!$B1,[90]Ins!$D:$F,3,0))</definedName>
    <definedName name="RC_UN_AUX">IF([91]Aux!$B1="","",VLOOKUP([91]Aux!$B1,[91]Ins!$D:$F,3,0))</definedName>
    <definedName name="RC_VR_CON_IVA" localSheetId="1">([90]Ins!$G1+[90]Ins!$H1)*(1+[90]Ins!$I1)</definedName>
    <definedName name="RC_VR_CON_IVA">([91]Ins!$G1+[91]Ins!$H1)*(1+[91]Ins!$I1)</definedName>
    <definedName name="RC_VR_SIN_IVA" localSheetId="1">SUMIF([92]Aux!$A:$A,[90]Ins!$D1,[92]Aux!$H:$H)/2</definedName>
    <definedName name="RC_VR_SIN_IVA">SUMIF([91]Aux!$A:$A,[91]Ins!$D1,[91]Aux!$H:$H)/2</definedName>
    <definedName name="RC_VR_TOT_APU" localSheetId="1">IF([90]Apu!$D1="","",IF([90]Apu!$B1=[90]Apu!$A1,SUMIF([90]Apu!XEX2:XEX96,[90]Apu!$A1,[90]Apu!A2:A96),[90]Apu!$E1*[90]Apu!$G1*(1+[90]Apu!$F1)))</definedName>
    <definedName name="RC_VR_TOT_APU">IF([91]Apu!$D1="","",IF([91]Apu!$B1=[91]Apu!$A1,SUMIF([91]Apu!XEX2:XEX96,[91]Apu!$A1,[91]Apu!A2:A96),[91]Apu!$E1*[91]Apu!$G1*(1+[91]Apu!$F1)))</definedName>
    <definedName name="RC_VR_TOT_AUX" localSheetId="1">IF([92]Aux!$D1="","",IF([92]Aux!$B1=[92]Aux!$A1,SUMIF([92]Aux!XEX2:XEX9997,[92]Aux!$A1,[92]Aux!A2:A9997),[92]Aux!$E1*[92]Aux!$G1*(1+[92]Aux!$F1)))</definedName>
    <definedName name="RC_VR_TOT_AUX">IF([91]Aux!$D1="","",IF([91]Aux!$B1=[91]Aux!$A1,SUMIF([91]Aux!XEX2:XEX9997,[91]Aux!$A1,[91]Aux!A2:A9997),[91]Aux!$E1*[91]Aux!$G1*(1+[91]Aux!$F1)))</definedName>
    <definedName name="RC_VR_UN_APU" localSheetId="1">IF([90]Apu!$A1048576="","",IF(LEN([90]Apu!$B1)=9,SUMIF([90]Apu!$A:$A,[90]Apu!$B1,[90]Apu!$H:$H)/2,IF([90]Apu!$B1="","",IF(ISERROR(SEARCH("-",[90]Apu!$B1,3)),VLOOKUP([90]Apu!$B1,[90]Ins!$D:$J,7,0),""))))</definedName>
    <definedName name="RC_VR_UN_APU">IF([91]Apu!$A1048576="","",IF(LEN([91]Apu!$B1)=9,SUMIF([91]Apu!$A:$A,[91]Apu!$B1,[91]Apu!$H:$H)/2,IF([91]Apu!$B1="","",IF(ISERROR(SEARCH("-",[91]Apu!$B1,3)),VLOOKUP([91]Apu!$B1,[91]Ins!$D:$J,7,0),""))))</definedName>
    <definedName name="RC_VR_UN_AUX" localSheetId="1">IF([92]Aux!$E1="","",VLOOKUP([92]Aux!$B1,[90]Ins!$D:$K,7,0))</definedName>
    <definedName name="RC_VR_UN_AUX">IF([91]Aux!$E1="","",VLOOKUP([91]Aux!$B1,[91]Ins!$D:$K,7,0))</definedName>
    <definedName name="RC_VR_UN_PPTO" localSheetId="1">IFERROR(IF('TABLA SALARIAL'!RC_LG&lt;9,"",SUMIF([90]Apu!$A:$A,[90]Ppto!$D1,[90]Apu!$H:$H)/2),0)</definedName>
    <definedName name="RC_VR_UN_PPTO">IFERROR(IF(RC_LG&lt;9,"",SUMIF([91]Apu!$A:$A,#REF!,[91]Apu!$H:$H)/2),0)</definedName>
    <definedName name="RC_Z_PPTO" localSheetId="1">IF([90]Ppto!A$5="Vr Unitario",'TABLA SALARIAL'!RC_VR_UN_PPTO,IF([90]Ppto!A$5="Cantidad Total",'TABLA SALARIAL'!RC_CANT_TOT_PPTO,IF([90]Ppto!A$5="Subtotal",'TABLA SALARIAL'!RC_SUBTOT_PPTO,IF([90]Ppto!A$5="Vr Capitulo",'TABLA SALARIAL'!RC_TOT_PPTO,'TABLA SALARIAL'!RC_ZN_PPTO))))</definedName>
    <definedName name="RC_Z_PPTO">IF(#REF!="Vr Unitario",RC_VR_UN_PPTO,IF(#REF!="Cantidad Total",RC_CANT_TOT_PPTO,IF(#REF!="Subtotal",RC_SUBTOT_PPTO,IF(#REF!="Vr Capitulo",RC_TOT_PPTO,RC_ZN_PPTO))))</definedName>
    <definedName name="RC_ZN_PPTO" localSheetId="1">IF(ISEVEN(COLUMN()),'TABLA SALARIAL'!RC_CZ_PPTO,'TABLA SALARIAL'!RC_SUBT_PPTO)</definedName>
    <definedName name="RC_ZN_PPTO">IF(ISEVEN(COLUMN()),RC_CZ_PPTO,RC_SUBT_PPTO)</definedName>
    <definedName name="REAJUSTES">#REF!</definedName>
    <definedName name="Red">#REF!</definedName>
    <definedName name="REDES">#REF!</definedName>
    <definedName name="REG">'[80]Estado Resumen'!XFC1&gt;2.5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[39]CARRETERAS!$A$2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'[81]ESTADO VÍA-CRIT.TECNICO'!XFC1&gt;2.5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LLG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 hidden="1">{#N/A,#N/A,FALSE,"GRAFICO";#N/A,#N/A,FALSE,"CAJA (2)";#N/A,#N/A,FALSE,"TERCEROS-PROMEDIO";#N/A,#N/A,FALSE,"CAJA";#N/A,#N/A,FALSE,"INGRESOS1995-2003";#N/A,#N/A,FALSE,"GASTOS1995-2003"}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">'[39]GENERALIDADES '!$E$9</definedName>
    <definedName name="Restablecer_área_de_impresión" localSheetId="1">OFFSET(Impresión_completa,0,0,'TABLA SALARIAL'!Última_fila)</definedName>
    <definedName name="Restablecer_área_de_impresión">OFFSET(Impresión_completa,0,0,Última_fila)</definedName>
    <definedName name="RESU" localSheetId="1">#REF!</definedName>
    <definedName name="RESU">#N/A</definedName>
    <definedName name="RESUM" localSheetId="1">'[30]1'!#REF!</definedName>
    <definedName name="RESUM">'[30]1'!#REF!</definedName>
    <definedName name="resum2" localSheetId="1">'[15]PU (2)'!#REF!</definedName>
    <definedName name="resum2">'[15]PU (2)'!#REF!</definedName>
    <definedName name="Retenc">[31]BASES!$E$31</definedName>
    <definedName name="RETRO">[8]BASE!$D$1742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7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odadura">#REF!</definedName>
    <definedName name="rodrigo">"$generales.$a$1:$"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do_final">#REF!</definedName>
    <definedName name="Saldo_inicial">#REF!</definedName>
    <definedName name="SalMinimo">[31]BASES!$E$41</definedName>
    <definedName name="sanit" localSheetId="1">#REF!</definedName>
    <definedName name="sanit">#REF!</definedName>
    <definedName name="SANITARIA" localSheetId="1">#REF!</definedName>
    <definedName name="SANITARIA">#REF!</definedName>
    <definedName name="SANTILL">[5]SANTILL!$A$4:$N$7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GUNDO">#REF!</definedName>
    <definedName name="semanal">'[94]Informe Obra Cívil'!$C$5</definedName>
    <definedName name="servicio">'[95]Solicitud de Servicios'!$B$4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2">#N/A</definedName>
    <definedName name="SHARED_FORMULA_21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OL">#REF!</definedName>
    <definedName name="SOLPVC">[8]BASE!$D$87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SSSSSS">[1]CRA.MODI!#REF!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C_E100X125">#REF!</definedName>
    <definedName name="STC_E150X180">#REF!</definedName>
    <definedName name="STC_E200X200">#REF!</definedName>
    <definedName name="STC_E250X250">#REF!</definedName>
    <definedName name="STC_E300X315">#REF!</definedName>
    <definedName name="STC_E350X355">#REF!</definedName>
    <definedName name="STC_E400X400">#REF!</definedName>
    <definedName name="STC_E75X90">#REF!</definedName>
    <definedName name="STC_H125X125">#REF!</definedName>
    <definedName name="STC_H125X90">#REF!</definedName>
    <definedName name="STC_H180X125">#REF!</definedName>
    <definedName name="STC_H180X180">#REF!</definedName>
    <definedName name="STC_H180X90">#REF!</definedName>
    <definedName name="STC_H200X180">#REF!</definedName>
    <definedName name="STC_H200X215">#REF!</definedName>
    <definedName name="STC_H200X90">#REF!</definedName>
    <definedName name="STC_H250X125">#REF!</definedName>
    <definedName name="STC_H250X180">#REF!</definedName>
    <definedName name="STC_H250X90">#REF!</definedName>
    <definedName name="STC_H315X125">#REF!</definedName>
    <definedName name="STC_H315X180">#REF!</definedName>
    <definedName name="STC_H315X90">#REF!</definedName>
    <definedName name="STC_H355X125">#REF!</definedName>
    <definedName name="STC_H355X180">#REF!</definedName>
    <definedName name="STC_H355X90">#REF!</definedName>
    <definedName name="STC_H400X125">#REF!</definedName>
    <definedName name="STC_H400X180">#REF!</definedName>
    <definedName name="STC_H400X90">#REF!</definedName>
    <definedName name="STC_H90X90">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_TOT" localSheetId="1">IFERROR(IF('TABLA SALARIAL'!LG=2,SUMIF([43]PRESUPUESTO!$B:$B,[43]PRESUPUESTO!$C1,[43]PRESUPUESTO!A:A)/2,IF('TABLA SALARIAL'!LG=5,SUMIF([43]PRESUPUESTO!#REF!,[43]PRESUPUESTO!$C1,[43]PRESUPUESTO!A:A),[43]PRESUPUESTO!XFD1*[43]PRESUPUESTO!$H1)),"")</definedName>
    <definedName name="SUB_TOT">IFERROR(IF(LG=2,SUMIF(#REF!,#REF!,#REF!)/2,IF(LG=5,SUMIF(#REF!,#REF!,#REF!),#REF!*#REF!)),"")</definedName>
    <definedName name="SUBA" localSheetId="1">'[96]SUB APU'!$A$1:$D$65536</definedName>
    <definedName name="SUBA">'[97]SUB APU'!$A$1:$D$65536</definedName>
    <definedName name="SUCRE" localSheetId="1">#REF!</definedName>
    <definedName name="SUCRE">#REF!</definedName>
    <definedName name="SUECIA" localSheetId="1">#REF!</definedName>
    <definedName name="SUECIA">#REF!</definedName>
    <definedName name="SUELLEN" localSheetId="1">#REF!</definedName>
    <definedName name="SUELLEN">#N/A</definedName>
    <definedName name="suma" localSheetId="1">[45]Hoja1!$F$60</definedName>
    <definedName name="suma">[46]Hoja1!$F$60</definedName>
    <definedName name="SUMINISTROS">[48]suministros!$C$5:$E$576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[6]!absc</definedName>
    <definedName name="T22JH">[8]BASE!$D$1572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" localSheetId="1">[8]BASE!$D$1676</definedName>
    <definedName name="TABLA">#N/A</definedName>
    <definedName name="TABLA1.2.2" localSheetId="1">[98]A.P.U!#REF!</definedName>
    <definedName name="TABLA1.2.2">[98]A.P.U!#REF!</definedName>
    <definedName name="Tablero_trifásico_12_circuitos" localSheetId="1">'[29]L. MAT.'!#REF!</definedName>
    <definedName name="Tablero_trifásico_12_circuitos">'[29]L. MAT.'!#REF!</definedName>
    <definedName name="TACOR">[8]BASE!$D$1757</definedName>
    <definedName name="Tasa_de_interés">#REF!</definedName>
    <definedName name="Tasa_de_interés_programada">#REF!</definedName>
    <definedName name="tavo">#REF!</definedName>
    <definedName name="tavo1">#REF!</definedName>
    <definedName name="tavo20">#REF!</definedName>
    <definedName name="tavo4">#REF!</definedName>
    <definedName name="TC" localSheetId="1" hidden="1">{#N/A,#N/A,FALSE,"GRAFICO";#N/A,#N/A,FALSE,"CAJA (2)";#N/A,#N/A,FALSE,"TERCEROS-PROMEDIO";#N/A,#N/A,FALSE,"CAJA";#N/A,#N/A,FALSE,"INGRESOS1995-2003";#N/A,#N/A,FALSE,"GASTOS1995-2003"}</definedName>
    <definedName name="TC" hidden="1">{#N/A,#N/A,FALSE,"GRAFICO";#N/A,#N/A,FALSE,"CAJA (2)";#N/A,#N/A,FALSE,"TERCEROS-PROMEDIO";#N/A,#N/A,FALSE,"CAJA";#N/A,#N/A,FALSE,"INGRESOS1995-2003";#N/A,#N/A,FALSE,"GASTOS1995-2003"}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c_Adesivo">'[29]L. MAT.'!#REF!</definedName>
    <definedName name="TESA" localSheetId="1">#REF!</definedName>
    <definedName name="TESA">#REF!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[32]BASES!$E$27</definedName>
    <definedName name="Tipos_Pavimentos" localSheetId="1">#REF!</definedName>
    <definedName name="Tipos_Pavimentos">#REF!</definedName>
    <definedName name="tipov" localSheetId="1">#REF!</definedName>
    <definedName name="tipov">#REF!</definedName>
    <definedName name="TITLE" localSheetId="1">#REF!</definedName>
    <definedName name="TITLE">#REF!</definedName>
    <definedName name="TITO">#REF!</definedName>
    <definedName name="TITULO" localSheetId="1">#REF!</definedName>
    <definedName name="TITULO">#N/A</definedName>
    <definedName name="Titulo2" localSheetId="1">#REF!</definedName>
    <definedName name="Titulo2">#REF!</definedName>
    <definedName name="_xlnm.Print_Titles" localSheetId="0">'PRESUPUESTO CONTRACTUAL'!$1:$4</definedName>
    <definedName name="_xlnm.Print_Titles">#N/A</definedName>
    <definedName name="Títulos_a_imprimir_IM" localSheetId="1">#REF!</definedName>
    <definedName name="Títulos_a_imprimir_IM">#N/A</definedName>
    <definedName name="TODOEQUIPO" localSheetId="1">#REF!</definedName>
    <definedName name="TODOEQUIPO">#REF!</definedName>
    <definedName name="TopEncargado" localSheetId="1">#REF!</definedName>
    <definedName name="TopEncargado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AL" localSheetId="1">#REF!</definedName>
    <definedName name="TOTAL">#N/A</definedName>
    <definedName name="TOTALITEM1.1" localSheetId="1">[98]A.P.U!#REF!</definedName>
    <definedName name="TOTALITEM1.1">[98]A.P.U!#REF!</definedName>
    <definedName name="TOTALITEM1.1.1" localSheetId="1">[98]A.P.U!#REF!</definedName>
    <definedName name="TOTALITEM1.1.1">[98]A.P.U!#REF!</definedName>
    <definedName name="TOTALITEM1.1.2">[98]A.P.U!#REF!</definedName>
    <definedName name="TOTALITEM1.1.3">[98]A.P.U!#REF!</definedName>
    <definedName name="TOTALITEM1.1.4">[98]A.P.U!#REF!</definedName>
    <definedName name="TOTALITEM1.2.1">[98]A.P.U!#REF!</definedName>
    <definedName name="TOTALITEM1.2.2">[98]A.P.U!#REF!</definedName>
    <definedName name="TOTALITEM1.2.3">[98]A.P.U!#REF!</definedName>
    <definedName name="TOTALITEM1.2.4">[98]A.P.U!#REF!</definedName>
    <definedName name="TOTALITEM1.2.5">[98]A.P.U!#REF!</definedName>
    <definedName name="TOTALITEM1.2.6">[98]A.P.U!#REF!</definedName>
    <definedName name="TOTALITEM1.3.1">[98]A.P.U!#REF!</definedName>
    <definedName name="TOTALITEM1.4">[98]A.P.U!#REF!</definedName>
    <definedName name="TOTALITEM1.5">[98]A.P.U!#REF!</definedName>
    <definedName name="TOTALITEM1.6">[98]A.P.U!#REF!</definedName>
    <definedName name="TOTALITEM1.7">[98]A.P.U!#REF!</definedName>
    <definedName name="TOTALITEM1.8">[98]A.P.U!#REF!</definedName>
    <definedName name="TOTALITEM10.1">[98]A.P.U!#REF!</definedName>
    <definedName name="TOTALITEM11.1">[98]A.P.U!#REF!</definedName>
    <definedName name="TOTALITEM11.2">[98]A.P.U!#REF!</definedName>
    <definedName name="TOTALITEM11.3">[98]A.P.U!#REF!</definedName>
    <definedName name="TOTALITEM11.4">[98]A.P.U!#REF!</definedName>
    <definedName name="TOTALITEM11.5">[98]A.P.U!#REF!</definedName>
    <definedName name="TOTALITEM11.6">[98]A.P.U!#REF!</definedName>
    <definedName name="TOTALITEM12.1">[98]A.P.U!#REF!</definedName>
    <definedName name="TOTALITEM12.10">[98]A.P.U!#REF!</definedName>
    <definedName name="TOTALITEM12.2">[98]A.P.U!#REF!</definedName>
    <definedName name="TOTALITEM12.3">[98]A.P.U!#REF!</definedName>
    <definedName name="TOTALITEM12.4">[98]A.P.U!#REF!</definedName>
    <definedName name="TOTALITEM12.5">[98]A.P.U!#REF!</definedName>
    <definedName name="TOTALITEM12.6">[98]A.P.U!#REF!</definedName>
    <definedName name="TOTALITEM12.7">[98]A.P.U!#REF!</definedName>
    <definedName name="TOTALITEM12.8">[98]A.P.U!#REF!</definedName>
    <definedName name="TOTALITEM12.9">[98]A.P.U!#REF!</definedName>
    <definedName name="TOTALITEM13.1.1">[98]A.P.U!#REF!</definedName>
    <definedName name="TOTALITEM13.1.2">[98]A.P.U!#REF!</definedName>
    <definedName name="TOTALITEM13.1.3">[98]A.P.U!#REF!</definedName>
    <definedName name="TOTALITEM13.2.2">[98]A.P.U!#REF!</definedName>
    <definedName name="TOTALITEM14.2">[98]A.P.U!#REF!</definedName>
    <definedName name="TOTALITEM14.3">[98]A.P.U!#REF!</definedName>
    <definedName name="TOTALITEM14.4">[98]A.P.U!#REF!</definedName>
    <definedName name="TOTALITEM14.5">[98]A.P.U!#REF!</definedName>
    <definedName name="TOTALITEM14.6">[98]A.P.U!#REF!</definedName>
    <definedName name="TOTALITEM15">[98]A.P.U!#REF!</definedName>
    <definedName name="TOTALITEM16">[98]A.P.U!#REF!</definedName>
    <definedName name="TOTALITEM2.1">[98]A.P.U!#REF!</definedName>
    <definedName name="TOTALITEM2.10">[98]A.P.U!#REF!</definedName>
    <definedName name="TOTALITEM2.11.1">[98]A.P.U!#REF!</definedName>
    <definedName name="TOTALITEM2.11.2">[98]A.P.U!#REF!</definedName>
    <definedName name="TOTALITEM2.12.1">[98]A.P.U!#REF!</definedName>
    <definedName name="TOTALITEM2.2">[98]A.P.U!#REF!</definedName>
    <definedName name="TOTALITEM2.3">[98]A.P.U!#REF!</definedName>
    <definedName name="TOTALITEM2.4">[98]A.P.U!#REF!</definedName>
    <definedName name="TOTALITEM2.5">[98]A.P.U!#REF!</definedName>
    <definedName name="TOTALITEM2.6">[98]A.P.U!#REF!</definedName>
    <definedName name="TOTALITEM2.7">[98]A.P.U!#REF!</definedName>
    <definedName name="TOTALITEM3.1.1">[98]A.P.U!#REF!</definedName>
    <definedName name="TOTALITEM3.1.2">[98]A.P.U!#REF!</definedName>
    <definedName name="TOTALITEM3.2">[98]A.P.U!#REF!</definedName>
    <definedName name="TOTALITEM3.3">[98]A.P.U!#REF!</definedName>
    <definedName name="TOTALITEM3.4.1">[98]A.P.U!#REF!</definedName>
    <definedName name="TOTALITEM3.4.2">[98]A.P.U!#REF!</definedName>
    <definedName name="TOTALITEM3.4.3">[98]A.P.U!#REF!</definedName>
    <definedName name="TOTALITEM3.5.1">[98]A.P.U!#REF!</definedName>
    <definedName name="TOTALITEM3.5.2">[98]A.P.U!#REF!</definedName>
    <definedName name="TOTALITEM3.5.3">[98]A.P.U!#REF!</definedName>
    <definedName name="TOTALITEM4.1.2">[98]A.P.U!#REF!</definedName>
    <definedName name="TOTALITEM4.1.3">[98]A.P.U!#REF!</definedName>
    <definedName name="TOTALITEM4.1.4">[98]A.P.U!#REF!</definedName>
    <definedName name="TOTALITEM4.2">[98]A.P.U!#REF!</definedName>
    <definedName name="TOTALITEM4.3">[98]A.P.U!#REF!</definedName>
    <definedName name="TOTALITEM4.4">[98]A.P.U!#REF!</definedName>
    <definedName name="TOTALITEM4.5">[98]A.P.U!#REF!</definedName>
    <definedName name="TOTALITEM4.6">[98]A.P.U!#REF!</definedName>
    <definedName name="TOTALITEM5.1">[98]A.P.U!#REF!</definedName>
    <definedName name="TOTALITEM5.2">[98]A.P.U!#REF!</definedName>
    <definedName name="TOTALITEM5.3">[98]A.P.U!#REF!</definedName>
    <definedName name="TOTALITEM5.4">[98]A.P.U!#REF!</definedName>
    <definedName name="TOTALITEM6.1">[98]A.P.U!#REF!</definedName>
    <definedName name="TOTALITEM6.2">[98]A.P.U!#REF!</definedName>
    <definedName name="TOTALITEM6.3">[98]A.P.U!#REF!</definedName>
    <definedName name="TOTALITEM7.1">[98]A.P.U!#REF!</definedName>
    <definedName name="TOTALITEM7.2">[98]A.P.U!#REF!</definedName>
    <definedName name="TOTALITEM7.3">[98]A.P.U!#REF!</definedName>
    <definedName name="TOTALITEM7.4">[98]A.P.U!#REF!</definedName>
    <definedName name="TOTALITEM7.5">[98]A.P.U!#REF!</definedName>
    <definedName name="TOTALITEM8.1">[98]A.P.U!#REF!</definedName>
    <definedName name="TOTALITEM8.2">[98]A.P.U!#REF!</definedName>
    <definedName name="TOTALITEM8.3">[98]A.P.U!#REF!</definedName>
    <definedName name="TOTALITEM8.4">[98]A.P.U!#REF!</definedName>
    <definedName name="TOTALITEM8.5">[98]A.P.U!#REF!</definedName>
    <definedName name="TOTALITEM8.6">[98]A.P.U!#REF!</definedName>
    <definedName name="TOTALITEM8.7">[98]A.P.U!#REF!</definedName>
    <definedName name="TOTALITEM8.8">[98]A.P.U!#REF!</definedName>
    <definedName name="TOTALITEM9.1">[98]A.P.U!#REF!</definedName>
    <definedName name="TOTALITEM9.2">[98]A.P.U!#REF!</definedName>
    <definedName name="TOTALITEM9.3">[98]A.P.U!#REF!</definedName>
    <definedName name="TOTALITEM9.4">[98]A.P.U!#REF!</definedName>
    <definedName name="TOTALITEM9.5">[98]A.P.U!#REF!</definedName>
    <definedName name="TOTALITEM9.6">[98]A.P.U!#REF!</definedName>
    <definedName name="TOTALITEM9.7">[98]A.P.U!#REF!</definedName>
    <definedName name="TOTALITEM9.8">[98]A.P.U!#REF!</definedName>
    <definedName name="TOTALITEN1.2.4">[98]A.P.U!#REF!</definedName>
    <definedName name="TOTASBNK" localSheetId="1">#REF!</definedName>
    <definedName name="TOTASBNK">#REF!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mos">'[99] Liquidacion de Obra por Tramos'!$B$8</definedName>
    <definedName name="TRANAR">[8]BASE!$D$1778</definedName>
    <definedName name="TRANS" localSheetId="1">[8]BASE!$D$1779</definedName>
    <definedName name="TRANS">[65]Data!$A$1441:$IV$1448</definedName>
    <definedName name="TRAT">[100]desmonte!$E$48</definedName>
    <definedName name="tres" localSheetId="1">#REF!</definedName>
    <definedName name="tres">#N/A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c">[101]COTIZACION!#REF!</definedName>
    <definedName name="trmspk" localSheetId="1">#REF!</definedName>
    <definedName name="trmspk">#REF!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[89]glvc!#REF!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>#REF!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#N/A</definedName>
    <definedName name="U_Z" localSheetId="1">#REF!</definedName>
    <definedName name="U_Z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LTIMA_FILA">#REF!</definedName>
    <definedName name="Última_fila" localSheetId="1">IF('TABLA SALARIAL'!Valores_especificados,Fila_de_encabezado+'TABLA SALARIAL'!Número_de_pagos,Fila_de_encabezado)</definedName>
    <definedName name="Última_fila">IF(Valores_especificados,Fila_de_encabezado+Número_de_pagos,Fila_de_encabezado)</definedName>
    <definedName name="UN_APU" localSheetId="1">IF(LEN(#REF!)=2,"",IF(#REF!="","",IF(ISERROR(SEARCH("-",#REF!,3)),VLOOKUP(#REF!,[41]Insumos!$D:$F,3,0),VLOOKUP(#REF!,[41]PRESUPUESTO!$D:$Q,5,FALSE))))</definedName>
    <definedName name="UN_APU">IF(LEN(#REF!)=2,"",IF(#REF!="","",IF(ISERROR(SEARCH("-",#REF!,3)),VLOOKUP(#REF!,[41]Insumos!$D:$F,3,0),VLOOKUP(#REF!,[41]PRESUPUESTO!$D:$Q,5,FALSE))))</definedName>
    <definedName name="unidades_reales">[102]Instrucciones!$C$10</definedName>
    <definedName name="UNION_Z" localSheetId="1">#REF!</definedName>
    <definedName name="UNION_Z">#REF!</definedName>
    <definedName name="UNIT" localSheetId="1">#REF!</definedName>
    <definedName name="UNIT">#REF!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til" localSheetId="1">'[103]Resumen APU'!$E$74</definedName>
    <definedName name="UTIL">#REF!</definedName>
    <definedName name="utilidad" localSheetId="1">#REF!</definedName>
    <definedName name="utilidad">#REF!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idez">#REF!</definedName>
    <definedName name="valor1" localSheetId="1">#REF!</definedName>
    <definedName name="valor1">#N/A</definedName>
    <definedName name="valor2" localSheetId="1">#REF!</definedName>
    <definedName name="valor2">#N/A</definedName>
    <definedName name="VALOR3" localSheetId="1">#REF!</definedName>
    <definedName name="VALOR3">#N/A</definedName>
    <definedName name="Valores_especificados" localSheetId="1">IF(Importe_del_préstamo*Tasa_de_interés*'TABLA SALARIAL'!Años_préstamo*'TABLA SALARIAL'!Inicio_prestamo&gt;0,1,0)</definedName>
    <definedName name="Valores_especificados">IF(Importe_del_préstamo*Tasa_de_interés*Años_préstamo*Inicio_prestamo&gt;0,1,0)</definedName>
    <definedName name="Var" localSheetId="1">[12]Varios.!$E$1:$E$65536</definedName>
    <definedName name="Var">[13]Varios.!$E$1:$E$65536</definedName>
    <definedName name="VARIOS">'[104]SUB APU'!$A$1:$D$65536</definedName>
    <definedName name="vas" localSheetId="1">#REF!</definedName>
    <definedName name="vas">#N/A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EZ">#REF!</definedName>
    <definedName name="vent">#REF!</definedName>
    <definedName name="VentaAiu">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JE">[8]BASE!$D$1780</definedName>
    <definedName name="VIBGA">[8]BASE!$D$1748</definedName>
    <definedName name="vidri">#REF!</definedName>
    <definedName name="villa">#REF!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[9]Dimensiones!$F$37</definedName>
    <definedName name="Vol_aletas2">[9]Dimensiones!$F$39</definedName>
    <definedName name="Vol_aletas3">[9]Dimensiones!$F$41</definedName>
    <definedName name="Vol_aletas4">[9]Dimensiones!$F$43</definedName>
    <definedName name="Vol_aletas5">[9]Dimensiones!$F$45</definedName>
    <definedName name="Vol_tanques">[9]Dimensiones!$D$37</definedName>
    <definedName name="VR_TOT_APU" localSheetId="1">IF(#REF!="","",ROUND(IF(#REF!=#REF!,SUMIF(#REF!,#REF!,#REF!),#REF!*#REF!*(1+#REF!)),2))</definedName>
    <definedName name="VR_TOT_APU">IF(#REF!="","",ROUND(IF(#REF!=#REF!,SUMIF(#REF!,#REF!,#REF!),#REF!*#REF!*(1+#REF!)),2))</definedName>
    <definedName name="VR_UN_APU">IF(#REF!="","",IF(LEN(#REF!)=9,SUMIF(#REF!,#REF!,#REF!)/2,IF(#REF!="","",IF(ISERROR(SEARCH("-",#REF!,3)),VLOOKUP(#REF!,[41]Insumos!$D:$I,6,FALSE),""))))</definedName>
    <definedName name="VR_UN_PPTO" localSheetId="1">IFERROR(IF('TABLA SALARIAL'!LG&lt;9,"",IF([43]PRESUPUESTO!$B1="16",H_AA,IF([43]PRESUPUESTO!$B1="XX",H_EL,IF([43]PRESUPUESTO!$B1="14",'TABLA SALARIAL'!H_HI,SUMIF([47]Apu!$A:$A,[43]PRESUPUESTO!$C1,[47]Apu!$H:$H)/2)))),0)</definedName>
    <definedName name="VR_UN_PPTO">IFERROR(IF(LG&lt;9,"",IF(#REF!="16",H_AA,IF(#REF!="XX",H_EL,IF(#REF!="14",H_HI,SUMIF([47]Apu!$A:$A,#REF!,[47]Apu!$H:$H)/2)))),0)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ER">'[33]Res-Accide-10'!$S$2:$S$7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'[33]Res-Accide-10'!#REF!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items." localSheetId="1" hidden="1">{#N/A,#N/A,FALSE,"Items"}</definedName>
    <definedName name="wrn.items." hidden="1">{#N/A,#N/A,FALSE,"Items"}</definedName>
    <definedName name="wrn.PROYEC." localSheetId="1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localSheetId="1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Total." localSheetId="1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localSheetId="1" hidden="1">{#N/A,#N/A,FALSE,"Items"}</definedName>
    <definedName name="wrn1.items" hidden="1">{#N/A,#N/A,FALSE,"Items"}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#N/A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x">[105]!absc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 hidden="1">{"via1",#N/A,TRUE,"general";"via2",#N/A,TRUE,"general";"via3",#N/A,TRUE,"general"}</definedName>
    <definedName name="y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EN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localSheetId="1" hidden="1">{#N/A,#N/A,FALSE,"GRAFICO";#N/A,#N/A,FALSE,"CAJA (2)";#N/A,#N/A,FALSE,"TERCEROS-PROMEDIO";#N/A,#N/A,FALSE,"CAJA";#N/A,#N/A,FALSE,"INGRESOS1995-2003";#N/A,#N/A,FALSE,"GASTOS1995-2003"}</definedName>
    <definedName name="YO" hidden="1">{#N/A,#N/A,FALSE,"GRAFICO";#N/A,#N/A,FALSE,"CAJA (2)";#N/A,#N/A,FALSE,"TERCEROS-PROMEDIO";#N/A,#N/A,FALSE,"CAJA";#N/A,#N/A,FALSE,"INGRESOS1995-2003";#N/A,#N/A,FALSE,"GASTOS1995-2003"}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>#REF!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>'[106]Itemes Renovación'!#REF!</definedName>
    <definedName name="Z_026CD6D7_F7CA_4BE8_B625_9A1778CFA739_.wvu.FilterData" hidden="1">[11]Presupuesto_Via_distribuidora!$A$9:$H$344</definedName>
    <definedName name="Z_026CD6D7_F7CA_4BE8_B625_9A1778CFA739_.wvu.PrintArea" hidden="1">[11]Presupuesto_Via_distribuidora!$A$390:$I$602</definedName>
    <definedName name="Z_026CD6D7_F7CA_4BE8_B625_9A1778CFA739_.wvu.PrintTitles" hidden="1">[11]Presupuesto_Via_distribuidora!$380:$389</definedName>
    <definedName name="Z_05670E35_1347_49D9_AD91_AA9A31A4EF61_.wvu.FilterData" hidden="1">[11]Presupuesto_Via_distribuidora!$A$9:$H$344</definedName>
    <definedName name="Z_05670E35_1347_49D9_AD91_AA9A31A4EF61_.wvu.PrintArea" hidden="1">[11]Presupuesto_Via_distribuidora!$C$1:$H$344</definedName>
    <definedName name="Z_05670E35_1347_49D9_AD91_AA9A31A4EF61_.wvu.PrintTitles" hidden="1">[11]Presupuesto_Via_distribuidora!$2:$8</definedName>
    <definedName name="Z_0890F28A_A8C8_451C_A3E6_C3AFDD239B64_.wvu.FilterData" hidden="1">[11]Presupuesto_Via_distribuidora!$A$9:$H$344</definedName>
    <definedName name="Z_0890F28A_A8C8_451C_A3E6_C3AFDD239B64_.wvu.PrintArea" hidden="1">[11]Presupuesto_Via_distribuidora!$A$392:$I$604</definedName>
    <definedName name="Z_0890F28A_A8C8_451C_A3E6_C3AFDD239B64_.wvu.PrintTitles" hidden="1">[11]Presupuesto_Via_distribuidora!$382:$391</definedName>
    <definedName name="Z_0A4C2D72_EA87_11DA_B6F6_00609720E0A1_.wvu.FilterData" hidden="1">[11]Presupuesto_Via_distribuidora!$A$9:$H$344</definedName>
    <definedName name="Z_0A4C2D72_EA87_11DA_B6F6_00609720E0A1_.wvu.PrintArea" hidden="1">[11]Presupuesto_Via_distribuidora!$A$10:$I$164</definedName>
    <definedName name="Z_0A4C2D72_EA87_11DA_B6F6_00609720E0A1_.wvu.PrintTitles" hidden="1">[11]Presupuesto_Via_distribuidora!$1:$9</definedName>
    <definedName name="Z_0A4C2D73_EA87_11DA_B6F6_00609720E0A1_.wvu.FilterData" hidden="1">[11]Presupuesto_Via_distribuidora!$A$9:$H$344</definedName>
    <definedName name="Z_0A4C2D73_EA87_11DA_B6F6_00609720E0A1_.wvu.PrintArea" hidden="1">[11]Presupuesto_Via_distribuidora!$A$176:$I$193</definedName>
    <definedName name="Z_0A4C2D74_EA87_11DA_B6F6_00609720E0A1_.wvu.FilterData" hidden="1">[11]Presupuesto_Via_distribuidora!$A$9:$H$344</definedName>
    <definedName name="Z_0A4C2D74_EA87_11DA_B6F6_00609720E0A1_.wvu.PrintArea" hidden="1">[11]Presupuesto_Via_distribuidora!$A$342:$I$541</definedName>
    <definedName name="Z_0A4C2D75_EA87_11DA_B6F6_00609720E0A1_.wvu.FilterData" hidden="1">[11]Presupuesto_Via_distribuidora!$A$9:$H$344</definedName>
    <definedName name="Z_0A4C2D75_EA87_11DA_B6F6_00609720E0A1_.wvu.PrintArea" hidden="1">[11]Presupuesto_Via_distribuidora!$A$557:$I$825</definedName>
    <definedName name="Z_0A4C2D75_EA87_11DA_B6F6_00609720E0A1_.wvu.PrintTitles" hidden="1">[11]Presupuesto_Via_distribuidora!$547:$556</definedName>
    <definedName name="Z_0A4C2D76_EA87_11DA_B6F6_00609720E0A1_.wvu.FilterData" hidden="1">[11]Presupuesto_Via_distribuidora!$A$9:$H$344</definedName>
    <definedName name="Z_0A4C2D76_EA87_11DA_B6F6_00609720E0A1_.wvu.PrintArea" hidden="1">[11]Presupuesto_Via_distribuidora!$A$839:$I$1037</definedName>
    <definedName name="Z_0A4C2D76_EA87_11DA_B6F6_00609720E0A1_.wvu.PrintTitles" hidden="1">[11]Presupuesto_Via_distribuidora!$829:$838</definedName>
    <definedName name="Z_0E0DE1F8_394A_4093_8E74_B2A631A3A88C_.wvu.FilterData" hidden="1">[11]Presupuesto_Via_distribuidora!$A$9:$H$344</definedName>
    <definedName name="Z_0E0DE1F8_394A_4093_8E74_B2A631A3A88C_.wvu.PrintArea" hidden="1">[11]Presupuesto_Via_distribuidora!$A$620:$I$888</definedName>
    <definedName name="Z_0E0DE1F8_394A_4093_8E74_B2A631A3A88C_.wvu.PrintTitles" hidden="1">[11]Presupuesto_Via_distribuidora!$610:$619</definedName>
    <definedName name="Z_18C710ED_70CF_48D0_92F5_038A88335068_.wvu.FilterData" hidden="1">[11]Presupuesto_Via_distribuidora!$A$9:$H$344</definedName>
    <definedName name="Z_18C710ED_70CF_48D0_92F5_038A88335068_.wvu.PrintArea" hidden="1">[11]Presupuesto_Via_distribuidora!$C$1:$H$344</definedName>
    <definedName name="Z_18C710ED_70CF_48D0_92F5_038A88335068_.wvu.PrintTitles" hidden="1">[11]Presupuesto_Via_distribuidora!$2:$8</definedName>
    <definedName name="Z_378D82E8_FE69_4712_AE73_9D578C4190DE_.wvu.FilterData" hidden="1">[11]Presupuesto_Via_distribuidora!$A$9:$H$344</definedName>
    <definedName name="Z_378D82E8_FE69_4712_AE73_9D578C4190DE_.wvu.PrintArea" hidden="1">[11]Presupuesto_Via_distribuidora!$C$1:$H$344</definedName>
    <definedName name="Z_378D82E8_FE69_4712_AE73_9D578C4190DE_.wvu.PrintTitles" hidden="1">[11]Presupuesto_Via_distribuidora!$2:$8</definedName>
    <definedName name="Z_381FCF61_DF95_4756_B103_A1118DFFDE02_.wvu.FilterData" hidden="1">[11]Presupuesto_Via_distribuidora!$A$9:$H$344</definedName>
    <definedName name="Z_381FCF61_DF95_4756_B103_A1118DFFDE02_.wvu.PrintArea" hidden="1">[11]Presupuesto_Via_distribuidora!$C$1:$H$344</definedName>
    <definedName name="Z_381FCF61_DF95_4756_B103_A1118DFFDE02_.wvu.PrintTitles" hidden="1">[11]Presupuesto_Via_distribuidora!$2:$8</definedName>
    <definedName name="Z_3B3C0CA1_2A9C_45FD_9823_50B200F6C0D1_.wvu.FilterData" hidden="1">[11]Presupuesto_Via_distribuidora!$A$9:$H$344</definedName>
    <definedName name="Z_3B3C0CA1_2A9C_45FD_9823_50B200F6C0D1_.wvu.PrintArea" hidden="1">[11]Presupuesto_Via_distribuidora!$C$1:$H$344</definedName>
    <definedName name="Z_3B3C0CA1_2A9C_45FD_9823_50B200F6C0D1_.wvu.PrintTitles" hidden="1">[11]Presupuesto_Via_distribuidora!$2:$8</definedName>
    <definedName name="Z_3E9430E5_6A83_435B_9E47_1B8F7E18D67C_.wvu.FilterData" hidden="1">[11]Presupuesto_Via_distribuidora!$A$9:$H$344</definedName>
    <definedName name="Z_3E9430E5_6A83_435B_9E47_1B8F7E18D67C_.wvu.PrintArea" hidden="1">[11]Presupuesto_Via_distribuidora!$C$1:$H$344</definedName>
    <definedName name="Z_3E9430E5_6A83_435B_9E47_1B8F7E18D67C_.wvu.PrintTitles" hidden="1">[11]Presupuesto_Via_distribuidora!$2:$8</definedName>
    <definedName name="Z_4A14CB5C_2287_4F6E_9A65_22F0A4D81D81_.wvu.FilterData" hidden="1">[11]Presupuesto_Via_distribuidora!$A$9:$H$344</definedName>
    <definedName name="Z_4A14CB5C_2287_4F6E_9A65_22F0A4D81D81_.wvu.PrintArea" hidden="1">[11]Presupuesto_Via_distribuidora!$C$1:$H$344</definedName>
    <definedName name="Z_4A14CB5C_2287_4F6E_9A65_22F0A4D81D81_.wvu.PrintTitles" hidden="1">[11]Presupuesto_Via_distribuidora!$2:$8</definedName>
    <definedName name="Z_4BBC24C4_A093_4EC9_8AFF_49C6F602CC39_.wvu.FilterData" hidden="1">[11]Presupuesto_Via_distribuidora!$A$9:$H$344</definedName>
    <definedName name="Z_4BBC24C4_A093_4EC9_8AFF_49C6F602CC39_.wvu.PrintArea" hidden="1">[11]Presupuesto_Via_distribuidora!$C$1:$H$344</definedName>
    <definedName name="Z_4BBC24C4_A093_4EC9_8AFF_49C6F602CC39_.wvu.PrintTitles" hidden="1">[11]Presupuesto_Via_distribuidora!$2:$8</definedName>
    <definedName name="Z_504A8F9D_2C46_439E_975A_DF1C1FA56E7B_.wvu.FilterData" hidden="1">[11]Presupuesto_Via_distribuidora!$A$9:$H$344</definedName>
    <definedName name="Z_504A8F9D_2C46_439E_975A_DF1C1FA56E7B_.wvu.PrintArea" hidden="1">[11]Presupuesto_Via_distribuidora!$C$1:$H$344</definedName>
    <definedName name="Z_504A8F9D_2C46_439E_975A_DF1C1FA56E7B_.wvu.PrintTitles" hidden="1">[11]Presupuesto_Via_distribuidora!$2:$8</definedName>
    <definedName name="Z_653348E7_CDAD_4F62_A236_641A4BB6425A_.wvu.FilterData" hidden="1">[11]Presupuesto_Via_distribuidora!$A$9:$H$344</definedName>
    <definedName name="Z_653348E7_CDAD_4F62_A236_641A4BB6425A_.wvu.PrintArea" hidden="1">[11]Presupuesto_Via_distribuidora!$A$221:$I$375</definedName>
    <definedName name="Z_653348E7_CDAD_4F62_A236_641A4BB6425A_.wvu.PrintTitles" hidden="1">[11]Presupuesto_Via_distribuidora!$211:$220</definedName>
    <definedName name="Z_68C48519_C8C2_4287_96F6_0F561F815CE8_.wvu.FilterData" hidden="1">[11]Presupuesto_Via_distribuidora!$A$9:$H$344</definedName>
    <definedName name="Z_68C48519_C8C2_4287_96F6_0F561F815CE8_.wvu.PrintArea" hidden="1">[11]Presupuesto_Via_distribuidora!$C$1:$H$344</definedName>
    <definedName name="Z_68C48519_C8C2_4287_96F6_0F561F815CE8_.wvu.PrintTitles" hidden="1">[11]Presupuesto_Via_distribuidora!$2:$8</definedName>
    <definedName name="Z_6BA141F2_E104_11DA_B6F6_00609720E0A1_.wvu.FilterData" hidden="1">[11]Presupuesto_Via_distribuidora!$A$9:$H$344</definedName>
    <definedName name="Z_6BA141F2_E104_11DA_B6F6_00609720E0A1_.wvu.PrintArea" hidden="1">[11]Presupuesto_Via_distribuidora!$A$10:$I$164</definedName>
    <definedName name="Z_6BA141F2_E104_11DA_B6F6_00609720E0A1_.wvu.PrintTitles" hidden="1">[11]Presupuesto_Via_distribuidora!$1:$9</definedName>
    <definedName name="Z_6BA141F3_E104_11DA_B6F6_00609720E0A1_.wvu.FilterData" hidden="1">[11]Presupuesto_Via_distribuidora!$A$9:$H$344</definedName>
    <definedName name="Z_6BA141F3_E104_11DA_B6F6_00609720E0A1_.wvu.PrintArea" hidden="1">[11]Presupuesto_Via_distribuidora!$A$176:$I$193</definedName>
    <definedName name="Z_6BA141F4_E104_11DA_B6F6_00609720E0A1_.wvu.FilterData" hidden="1">[11]Presupuesto_Via_distribuidora!$A$9:$H$344</definedName>
    <definedName name="Z_6BA141F4_E104_11DA_B6F6_00609720E0A1_.wvu.PrintArea" hidden="1">[11]Presupuesto_Via_distribuidora!$A$342:$I$541</definedName>
    <definedName name="Z_6BA141F5_E104_11DA_B6F6_00609720E0A1_.wvu.FilterData" hidden="1">[11]Presupuesto_Via_distribuidora!$A$9:$H$344</definedName>
    <definedName name="Z_6BA141F5_E104_11DA_B6F6_00609720E0A1_.wvu.PrintArea" hidden="1">[11]Presupuesto_Via_distribuidora!$A$557:$I$825</definedName>
    <definedName name="Z_6BA141F5_E104_11DA_B6F6_00609720E0A1_.wvu.PrintTitles" hidden="1">[11]Presupuesto_Via_distribuidora!$547:$556</definedName>
    <definedName name="Z_6BA141F6_E104_11DA_B6F6_00609720E0A1_.wvu.FilterData" hidden="1">[11]Presupuesto_Via_distribuidora!$A$9:$H$344</definedName>
    <definedName name="Z_6BA141F6_E104_11DA_B6F6_00609720E0A1_.wvu.PrintArea" hidden="1">[11]Presupuesto_Via_distribuidora!$A$839:$I$1037</definedName>
    <definedName name="Z_6BA141F6_E104_11DA_B6F6_00609720E0A1_.wvu.PrintTitles" hidden="1">[11]Presupuesto_Via_distribuidora!$829:$838</definedName>
    <definedName name="Z_726673D2_C579_4EF3_83C7_45DC3792EA6A_.wvu.FilterData" hidden="1">[11]Presupuesto_Via_distribuidora!$A$9:$H$344</definedName>
    <definedName name="Z_726673D2_C579_4EF3_83C7_45DC3792EA6A_.wvu.PrintArea" hidden="1">[11]Presupuesto_Via_distribuidora!$A$10:$I$208</definedName>
    <definedName name="Z_726673D2_C579_4EF3_83C7_45DC3792EA6A_.wvu.PrintTitles" hidden="1">[11]Presupuesto_Via_distribuidora!$1:$9</definedName>
    <definedName name="Z_729969D8_DFDA_47B9_ADA2_E05CF62B3DEF_.wvu.FilterData" hidden="1">[11]Presupuesto_Via_distribuidora!$A$9:$H$344</definedName>
    <definedName name="Z_729969D8_DFDA_47B9_ADA2_E05CF62B3DEF_.wvu.PrintArea" hidden="1">[11]Presupuesto_Via_distribuidora!$A$618:$I$886</definedName>
    <definedName name="Z_729969D8_DFDA_47B9_ADA2_E05CF62B3DEF_.wvu.PrintTitles" hidden="1">[11]Presupuesto_Via_distribuidora!$608:$617</definedName>
    <definedName name="Z_75EDDC88_CA8C_4671_911D_25D74F37EC47_.wvu.FilterData" hidden="1">[11]Presupuesto_Via_distribuidora!$A$9:$H$344</definedName>
    <definedName name="Z_75EDDC88_CA8C_4671_911D_25D74F37EC47_.wvu.PrintArea" hidden="1">[11]Presupuesto_Via_distribuidora!$A$902:$I$1100</definedName>
    <definedName name="Z_75EDDC88_CA8C_4671_911D_25D74F37EC47_.wvu.PrintTitles" hidden="1">[11]Presupuesto_Via_distribuidora!$892:$901</definedName>
    <definedName name="Z_80573755_2D8B_4158_BD3A_CC331B950748_.wvu.FilterData" hidden="1">[11]Presupuesto_Via_distribuidora!$A$9:$H$344</definedName>
    <definedName name="Z_80573755_2D8B_4158_BD3A_CC331B950748_.wvu.PrintArea" hidden="1">[11]Presupuesto_Via_distribuidora!$A$221:$I$375</definedName>
    <definedName name="Z_80573755_2D8B_4158_BD3A_CC331B950748_.wvu.PrintTitles" hidden="1">[11]Presupuesto_Via_distribuidora!$211:$220</definedName>
    <definedName name="Z_9C7B0D6D_4DDE_4C72_B23F_2E183F63ECB1_.wvu.FilterData" hidden="1">[11]Presupuesto_Via_distribuidora!$A$9:$H$344</definedName>
    <definedName name="Z_9C7B0D6D_4DDE_4C72_B23F_2E183F63ECB1_.wvu.PrintArea" hidden="1">[11]Presupuesto_Via_distribuidora!$C$1:$H$344</definedName>
    <definedName name="Z_9C7B0D6D_4DDE_4C72_B23F_2E183F63ECB1_.wvu.PrintTitles" hidden="1">[11]Presupuesto_Via_distribuidora!$2:$8</definedName>
    <definedName name="Z_9C8B6436_249F_426A_96DC_EEE5E7CB7D1B_.wvu.FilterData" hidden="1">[11]Presupuesto_Via_distribuidora!$A$9:$H$344</definedName>
    <definedName name="Z_9C8B6436_249F_426A_96DC_EEE5E7CB7D1B_.wvu.PrintArea" hidden="1">[11]Presupuesto_Via_distribuidora!$C$1:$H$344</definedName>
    <definedName name="Z_9C8B6436_249F_426A_96DC_EEE5E7CB7D1B_.wvu.PrintTitles" hidden="1">[11]Presupuesto_Via_distribuidora!$2:$8</definedName>
    <definedName name="Z_9FCFD0D5_270B_4F36_B422_02EF7A3700B8_.wvu.FilterData" hidden="1">[11]Presupuesto_Via_distribuidora!$A$9:$H$344</definedName>
    <definedName name="Z_9FCFD0D5_270B_4F36_B422_02EF7A3700B8_.wvu.PrintArea" hidden="1">[11]Presupuesto_Via_distribuidora!$A$390:$I$602</definedName>
    <definedName name="Z_9FCFD0D5_270B_4F36_B422_02EF7A3700B8_.wvu.PrintTitles" hidden="1">[11]Presupuesto_Via_distribuidora!$380:$389</definedName>
    <definedName name="Z_9FE8FF3F_4486_44D6_9AFB_43CC5B824BF9_.wvu.FilterData" hidden="1">[11]Presupuesto_Via_distribuidora!$A$9:$H$344</definedName>
    <definedName name="Z_9FE8FF3F_4486_44D6_9AFB_43CC5B824BF9_.wvu.PrintArea" hidden="1">[11]Presupuesto_Via_distribuidora!$C$1:$H$344</definedName>
    <definedName name="Z_9FE8FF3F_4486_44D6_9AFB_43CC5B824BF9_.wvu.PrintTitles" hidden="1">[11]Presupuesto_Via_distribuidora!$2:$8</definedName>
    <definedName name="Z_A3DE26BA_CF48_4654_9BE9_FAEB3C301C95_.wvu.FilterData" hidden="1">[11]Presupuesto_Via_distribuidora!$A$9:$H$344</definedName>
    <definedName name="Z_A3DE26BA_CF48_4654_9BE9_FAEB3C301C95_.wvu.PrintArea" hidden="1">[11]Presupuesto_Via_distribuidora!$A$221:$I$377</definedName>
    <definedName name="Z_A3DE26BA_CF48_4654_9BE9_FAEB3C301C95_.wvu.PrintTitles" hidden="1">[11]Presupuesto_Via_distribuidora!$211:$220</definedName>
    <definedName name="Z_AAA1DD33_F1E3_423A_B1F2_E8567F4D95A5_.wvu.FilterData" hidden="1">[11]Presupuesto_Via_distribuidora!$A$9:$H$344</definedName>
    <definedName name="Z_AAA1DD33_F1E3_423A_B1F2_E8567F4D95A5_.wvu.PrintArea" hidden="1">[11]Presupuesto_Via_distribuidora!$A$900:$I$1098</definedName>
    <definedName name="Z_AAA1DD33_F1E3_423A_B1F2_E8567F4D95A5_.wvu.PrintTitles" hidden="1">[11]Presupuesto_Via_distribuidora!$890:$899</definedName>
    <definedName name="Z_B4899972_EBDC_11DA_B6F6_00609720E0A1_.wvu.FilterData" hidden="1">[11]Presupuesto_Via_distribuidora!$A$9:$H$344</definedName>
    <definedName name="Z_B4899972_EBDC_11DA_B6F6_00609720E0A1_.wvu.PrintArea" hidden="1">[11]Presupuesto_Via_distribuidora!$A$10:$I$164</definedName>
    <definedName name="Z_B4899972_EBDC_11DA_B6F6_00609720E0A1_.wvu.PrintTitles" hidden="1">[11]Presupuesto_Via_distribuidora!$1:$9</definedName>
    <definedName name="Z_B4899973_EBDC_11DA_B6F6_00609720E0A1_.wvu.FilterData" hidden="1">[11]Presupuesto_Via_distribuidora!$A$9:$H$344</definedName>
    <definedName name="Z_B4899973_EBDC_11DA_B6F6_00609720E0A1_.wvu.PrintArea" hidden="1">[11]Presupuesto_Via_distribuidora!$A$176:$I$193</definedName>
    <definedName name="Z_B4899974_EBDC_11DA_B6F6_00609720E0A1_.wvu.FilterData" hidden="1">[11]Presupuesto_Via_distribuidora!$A$9:$H$344</definedName>
    <definedName name="Z_B4899974_EBDC_11DA_B6F6_00609720E0A1_.wvu.PrintArea" hidden="1">[11]Presupuesto_Via_distribuidora!$A$342:$I$541</definedName>
    <definedName name="Z_B4899975_EBDC_11DA_B6F6_00609720E0A1_.wvu.FilterData" hidden="1">[11]Presupuesto_Via_distribuidora!$A$9:$H$344</definedName>
    <definedName name="Z_B4899975_EBDC_11DA_B6F6_00609720E0A1_.wvu.PrintArea" hidden="1">[11]Presupuesto_Via_distribuidora!$A$557:$I$825</definedName>
    <definedName name="Z_B4899975_EBDC_11DA_B6F6_00609720E0A1_.wvu.PrintTitles" hidden="1">[11]Presupuesto_Via_distribuidora!$547:$556</definedName>
    <definedName name="Z_B4899976_EBDC_11DA_B6F6_00609720E0A1_.wvu.FilterData" hidden="1">[11]Presupuesto_Via_distribuidora!$A$9:$H$344</definedName>
    <definedName name="Z_B4899976_EBDC_11DA_B6F6_00609720E0A1_.wvu.PrintArea" hidden="1">[11]Presupuesto_Via_distribuidora!$A$839:$I$1037</definedName>
    <definedName name="Z_B4899976_EBDC_11DA_B6F6_00609720E0A1_.wvu.PrintTitles" hidden="1">[11]Presupuesto_Via_distribuidora!$829:$838</definedName>
    <definedName name="Z_C24E6469_C4CC_430B_8814_72DD019DF2C8_.wvu.FilterData" hidden="1">[11]Presupuesto_Via_distribuidora!$A$9:$H$344</definedName>
    <definedName name="Z_C24E6469_C4CC_430B_8814_72DD019DF2C8_.wvu.PrintArea" hidden="1">[11]Presupuesto_Via_distribuidora!$A$900:$I$1098</definedName>
    <definedName name="Z_C24E6469_C4CC_430B_8814_72DD019DF2C8_.wvu.PrintTitles" hidden="1">[11]Presupuesto_Via_distribuidora!$890:$899</definedName>
    <definedName name="Z_CA61CA57_E7CE_4A4D_974A_F3124BCA2797_.wvu.FilterData" hidden="1">[11]Presupuesto_Via_distribuidora!$A$9:$H$344</definedName>
    <definedName name="Z_CA61CA57_E7CE_4A4D_974A_F3124BCA2797_.wvu.PrintArea" hidden="1">[11]Presupuesto_Via_distribuidora!$A$618:$I$886</definedName>
    <definedName name="Z_CA61CA57_E7CE_4A4D_974A_F3124BCA2797_.wvu.PrintTitles" hidden="1">[11]Presupuesto_Via_distribuidora!$608:$617</definedName>
    <definedName name="Z_DA4D5A8F_12FA_42F5_A8BB_526600E97433_.wvu.FilterData" hidden="1">[11]Presupuesto_Via_distribuidora!$A$9:$H$344</definedName>
    <definedName name="Z_DA4D5A8F_12FA_42F5_A8BB_526600E97433_.wvu.PrintArea" hidden="1">[11]Presupuesto_Via_distribuidora!$C$1:$H$344</definedName>
    <definedName name="Z_DA4D5A8F_12FA_42F5_A8BB_526600E97433_.wvu.PrintTitles" hidden="1">[11]Presupuesto_Via_distribuidora!$2:$8</definedName>
    <definedName name="Z_DFB4C5EB_A8D3_475E_B627_EA98F95F9220_.wvu.FilterData" hidden="1">[11]Presupuesto_Via_distribuidora!$A$9:$H$344</definedName>
    <definedName name="Z_DFB4C5EB_A8D3_475E_B627_EA98F95F9220_.wvu.PrintArea" hidden="1">[11]Presupuesto_Via_distribuidora!$A$10:$I$208</definedName>
    <definedName name="Z_DFB4C5EB_A8D3_475E_B627_EA98F95F9220_.wvu.PrintTitles" hidden="1">[11]Presupuesto_Via_distribuidora!$1:$9</definedName>
    <definedName name="Z_F2B990A1_57B3_4766_8C3D_4D3A5265BAEF_.wvu.FilterData" hidden="1">[11]Presupuesto_Via_distribuidora!$A$9:$H$344</definedName>
    <definedName name="Z_F2B990A1_57B3_4766_8C3D_4D3A5265BAEF_.wvu.PrintArea" hidden="1">[11]Presupuesto_Via_distribuidora!$C$1:$H$344</definedName>
    <definedName name="Z_F2B990A1_57B3_4766_8C3D_4D3A5265BAEF_.wvu.PrintTitles" hidden="1">[11]Presupuesto_Via_distribuidora!$2:$8</definedName>
    <definedName name="Z_F9482E1F_92B8_43D8_949A_7DDCF2E63A19_.wvu.FilterData" hidden="1">[11]Presupuesto_Via_distribuidora!$A$9:$H$344</definedName>
    <definedName name="Z_F9482E1F_92B8_43D8_949A_7DDCF2E63A19_.wvu.PrintArea" hidden="1">[11]Presupuesto_Via_distribuidora!$A$10:$I$208</definedName>
    <definedName name="Z_F9482E1F_92B8_43D8_949A_7DDCF2E63A19_.wvu.PrintTitles" hidden="1">[11]Presupuesto_Via_distribuidora!$1:$9</definedName>
    <definedName name="Z_PPTO" localSheetId="1">IF([43]PRESUPUESTO!A$5="Vr Unitario",'TABLA SALARIAL'!VR_UN_PPTO,IF([43]PRESUPUESTO!A$5="Cantidad Total",'TABLA SALARIAL'!CANT_TOT_PPTO,IF([43]PRESUPUESTO!A$5="Subtotal",'TABLA SALARIAL'!COL_M_PPTO,IF([43]PRESUPUESTO!A$5="Vr Capitulo",'TABLA SALARIAL'!COL_L,'TABLA SALARIAL'!ZONA_PPTO))))</definedName>
    <definedName name="Z_PPTO">IF(#REF!="Vr Unitario",VR_UN_PPTO,IF(#REF!="Cantidad Total",CANT_TOT_PPTO,IF(#REF!="Subtotal",COL_M_PPTO,IF(#REF!="Vr Capitulo",COL_L,ZONA_PPTO))))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ONA_PPTO" localSheetId="1">IF(ISEVEN(COLUMN()),'TABLA SALARIAL'!CANT_Z_PPTO,'TABLA SALARIAL'!SUB_TOT)</definedName>
    <definedName name="ZONA_PPTO">IF(ISEVEN(COLUMN()),CANT_Z_PPTO,SUB_TOT)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'[44]A.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0" i="2" l="1"/>
  <c r="E70" i="2" s="1"/>
  <c r="F45" i="2"/>
  <c r="F47" i="2"/>
  <c r="F44" i="2"/>
  <c r="G10" i="2"/>
  <c r="G11" i="2"/>
  <c r="G9" i="2"/>
  <c r="D68" i="2" l="1"/>
  <c r="D69" i="2"/>
  <c r="D67" i="2"/>
  <c r="E63" i="2" l="1"/>
  <c r="E65" i="2"/>
  <c r="E64" i="2"/>
  <c r="D41" i="5" l="1"/>
  <c r="D44" i="5" s="1"/>
  <c r="C41" i="5"/>
  <c r="C44" i="5" s="1"/>
  <c r="D37" i="5"/>
  <c r="C36" i="5"/>
  <c r="C35" i="5"/>
  <c r="C34" i="5"/>
  <c r="E31" i="5"/>
  <c r="E46" i="5" s="1"/>
  <c r="D31" i="5"/>
  <c r="C30" i="5"/>
  <c r="C29" i="5"/>
  <c r="C28" i="5"/>
  <c r="C31" i="5" s="1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C37" i="5" l="1"/>
  <c r="C46" i="5"/>
  <c r="D46" i="5"/>
  <c r="B7" i="5" s="1"/>
  <c r="F11" i="5" s="1"/>
  <c r="F13" i="5"/>
  <c r="F15" i="5"/>
  <c r="F19" i="5"/>
  <c r="F23" i="5" l="1"/>
  <c r="E61" i="2" s="1"/>
  <c r="F20" i="5"/>
  <c r="F11" i="2" s="1"/>
  <c r="F12" i="5"/>
  <c r="F21" i="5"/>
  <c r="F17" i="5"/>
  <c r="F22" i="5"/>
  <c r="F18" i="5"/>
  <c r="F16" i="5"/>
  <c r="F14" i="5"/>
  <c r="C72" i="2"/>
  <c r="E67" i="2"/>
  <c r="E62" i="2"/>
  <c r="G47" i="2"/>
  <c r="G45" i="2"/>
  <c r="G44" i="2"/>
  <c r="C30" i="2"/>
  <c r="C26" i="2"/>
  <c r="C24" i="2"/>
  <c r="C19" i="2"/>
  <c r="G48" i="2" l="1"/>
  <c r="H11" i="2"/>
  <c r="E60" i="2"/>
  <c r="H10" i="2"/>
  <c r="D36" i="2"/>
  <c r="D37" i="2" s="1"/>
  <c r="E68" i="2"/>
  <c r="E69" i="2"/>
  <c r="E71" i="2" l="1"/>
  <c r="H9" i="2"/>
  <c r="G50" i="2"/>
  <c r="G51" i="2" s="1"/>
  <c r="H12" i="2" l="1"/>
  <c r="D38" i="2" s="1"/>
  <c r="C82" i="2"/>
  <c r="C81" i="2" l="1"/>
  <c r="C83" i="2" s="1"/>
  <c r="G53" i="2"/>
  <c r="C58" i="2" s="1"/>
  <c r="D74" i="2" s="1"/>
  <c r="D75" i="2" s="1"/>
  <c r="C84" i="2" s="1"/>
  <c r="C57" i="2" l="1"/>
  <c r="D76" i="2"/>
  <c r="C85" i="2" s="1"/>
  <c r="C86" i="2" s="1"/>
  <c r="C87" i="2" l="1"/>
  <c r="C88" i="2" s="1"/>
  <c r="C92" i="2" l="1"/>
</calcChain>
</file>

<file path=xl/sharedStrings.xml><?xml version="1.0" encoding="utf-8"?>
<sst xmlns="http://schemas.openxmlformats.org/spreadsheetml/2006/main" count="177" uniqueCount="138">
  <si>
    <t>PROPUESTA ECONÓMICA DIRYCON S.A.S</t>
  </si>
  <si>
    <t>OBJETO:</t>
  </si>
  <si>
    <t>INTERVENTORÍA PARA LA CONSTRUCCIÓN DE REDES DE ACUEDUCTO Y ALCANTARILLADO EN DIFERENTES SITIOS DEL MUNICIPIO DE ENVIGADO</t>
  </si>
  <si>
    <t>PLAZO (MESES):</t>
  </si>
  <si>
    <t>1. CALCULO DE PERSONAL</t>
  </si>
  <si>
    <t>ITEM</t>
  </si>
  <si>
    <t>CARGO</t>
  </si>
  <si>
    <t>PROFESION</t>
  </si>
  <si>
    <t>CANT.</t>
  </si>
  <si>
    <t>% UTILIZACION</t>
  </si>
  <si>
    <t>SALARIO BASICO</t>
  </si>
  <si>
    <t>No. DE MESES</t>
  </si>
  <si>
    <t>VALOR TOTAL</t>
  </si>
  <si>
    <t>Director de Interventoria (Cat II)</t>
  </si>
  <si>
    <t>Ingeniero civil</t>
  </si>
  <si>
    <t xml:space="preserve">Residente de interventoría </t>
  </si>
  <si>
    <t>Tecnólogo en seguridad y salud en el trabajo</t>
  </si>
  <si>
    <t>Tecnólogo SST</t>
  </si>
  <si>
    <t>1. TOTAL SALARIOS DE PERSONAL</t>
  </si>
  <si>
    <t>2. CALCULO FACTOR MULTIPLICADOR PERSONAL</t>
  </si>
  <si>
    <t>DESCRIPCION</t>
  </si>
  <si>
    <t xml:space="preserve">PORCENTAJE (%) </t>
  </si>
  <si>
    <t>SUELDO</t>
  </si>
  <si>
    <t>PRESTACIONES SOCIALES</t>
  </si>
  <si>
    <t>2.1</t>
  </si>
  <si>
    <t>PRESTACIONES LEGALES</t>
  </si>
  <si>
    <t>CESANTIAS ANUALES</t>
  </si>
  <si>
    <t>INTERES SOBRE CESANTIA</t>
  </si>
  <si>
    <t>VACACIONES ANUALES (15 DIAS)</t>
  </si>
  <si>
    <t>PRIMA ANUAL DE SERVICIOS</t>
  </si>
  <si>
    <t>2.2</t>
  </si>
  <si>
    <t>APORTES PARAFISCALES</t>
  </si>
  <si>
    <t>CAJA DE COMPENSACION</t>
  </si>
  <si>
    <t>2.3</t>
  </si>
  <si>
    <t>SEGURIDAD SOCIAL</t>
  </si>
  <si>
    <t>SISTEMA DE SEGURIDAD SOCIAL : SALUD</t>
  </si>
  <si>
    <t>SISTEMA DE SEGURIDAD SOCIAL : PENSIÒN</t>
  </si>
  <si>
    <t>ARP PERSONAL EN OBRA</t>
  </si>
  <si>
    <t>2.4</t>
  </si>
  <si>
    <t>OTROS COSTOS PRESTACIONALES</t>
  </si>
  <si>
    <t>PRESTACIONES EXTRALEGALES Y AUXILIOS</t>
  </si>
  <si>
    <t>DOTACION</t>
  </si>
  <si>
    <t>SEGURO COLECTIVO</t>
  </si>
  <si>
    <t>HONORARIOS</t>
  </si>
  <si>
    <t>2. F. M. PERSONAL</t>
  </si>
  <si>
    <t>(1)* (2)  =SUB TOTAL PERSONAL CON F.M.</t>
  </si>
  <si>
    <t>3. CALCULO DE COSTOS REEMBOLSABLES</t>
  </si>
  <si>
    <t>CANTIDAD MES</t>
  </si>
  <si>
    <t>UNIDAD</t>
  </si>
  <si>
    <t>VALOR UNITARIO MES</t>
  </si>
  <si>
    <t>INSUMOS</t>
  </si>
  <si>
    <t>1.1</t>
  </si>
  <si>
    <t>Provisión para compra de insumos y servicios autorizados por el supervisor del contrato</t>
  </si>
  <si>
    <t>und</t>
  </si>
  <si>
    <t>1.2</t>
  </si>
  <si>
    <t>Plan de celular (voz y datos)</t>
  </si>
  <si>
    <t>EQUIPOS</t>
  </si>
  <si>
    <t>Alquiler de equipos de computo requeridos y autorizados por el supervisor del contrato</t>
  </si>
  <si>
    <t>SUB TOTAL COSTOS REEMBOLSABLES</t>
  </si>
  <si>
    <t>UTILIDAD (5%)</t>
  </si>
  <si>
    <t>SUB TOTAL  UTILIDAD (5%)</t>
  </si>
  <si>
    <t>(3). TOTAL COSTOS REEMBOLSABLES</t>
  </si>
  <si>
    <t>(1*2) + (3) = SUB TOTAL PERSONAL + REEMBOLSABLE</t>
  </si>
  <si>
    <t>4. COSTOS INDIRECTOS</t>
  </si>
  <si>
    <t>GASTOS LEGALES, DE ADMINISTRACION O INDIRECTOS</t>
  </si>
  <si>
    <t>4.1</t>
  </si>
  <si>
    <t>ADMINISTRACION</t>
  </si>
  <si>
    <t>DETALLE</t>
  </si>
  <si>
    <t>SALARIO</t>
  </si>
  <si>
    <t>DEDICACION</t>
  </si>
  <si>
    <t>TOTAL</t>
  </si>
  <si>
    <t>GERENCIA</t>
  </si>
  <si>
    <t>SECRETARIA</t>
  </si>
  <si>
    <t xml:space="preserve">CONTADORA </t>
  </si>
  <si>
    <t>MENSAJERO</t>
  </si>
  <si>
    <t>ALQUILER OFICINA</t>
  </si>
  <si>
    <t>SERVICIOS PÚBLICOS</t>
  </si>
  <si>
    <t>VALOR MES</t>
  </si>
  <si>
    <t>MESES</t>
  </si>
  <si>
    <t>PAPELERIA Y FACTURACIÓN</t>
  </si>
  <si>
    <t>COMUNICACIÓN</t>
  </si>
  <si>
    <t>OTROS (CAMARAS, USB)</t>
  </si>
  <si>
    <t>TRANSPORTE</t>
  </si>
  <si>
    <t>SUBTOTAL ADMINISTRACION</t>
  </si>
  <si>
    <t>4.2</t>
  </si>
  <si>
    <t>LEGALES</t>
  </si>
  <si>
    <t xml:space="preserve">GASTOS LEGALES   </t>
  </si>
  <si>
    <t>4. % COSTOS INDIRECTOS</t>
  </si>
  <si>
    <t>SUB TOTAL COSTOS DIRECTOS + INDIRECTOS</t>
  </si>
  <si>
    <t>5. RESUMEN TOTAL</t>
  </si>
  <si>
    <t>VALOR</t>
  </si>
  <si>
    <t>SUB TOTAL PERSONAL CON F.M.</t>
  </si>
  <si>
    <t>SUB TOTAL (1+2)</t>
  </si>
  <si>
    <t>% COSTOS INDIRECTOS</t>
  </si>
  <si>
    <t>VALOR COSTOS INDIRECTOS</t>
  </si>
  <si>
    <t>TOTAL RECURSOS A ADMINISTRAR</t>
  </si>
  <si>
    <t>IVA RECURSOS A ADMINISTRAR (19%)</t>
  </si>
  <si>
    <t>VALOR TOTAL DEL CONTRATO</t>
  </si>
  <si>
    <t>SALDO DEL CONTRATO</t>
  </si>
  <si>
    <t>DIFERENCIA</t>
  </si>
  <si>
    <t xml:space="preserve">TABLA SALARIAL </t>
  </si>
  <si>
    <t>SMMLV (2023)</t>
  </si>
  <si>
    <t>F.P</t>
  </si>
  <si>
    <t>CARGO / EXPERIENCIA</t>
  </si>
  <si>
    <t>EXPERIENCIA GENERAL (AÑOS)</t>
  </si>
  <si>
    <t>EXPERIENCIA ESPECIFICA (AÑOS)</t>
  </si>
  <si>
    <t>N° SMMLV</t>
  </si>
  <si>
    <t>VALOR SMMLV</t>
  </si>
  <si>
    <t>SALARIO BASE</t>
  </si>
  <si>
    <t>DIRECTOR
CATEGORIA 1</t>
  </si>
  <si>
    <t>DIRECTOR
CATEGORIA 2</t>
  </si>
  <si>
    <t>RESIDENTE
CATEGORIA 3</t>
  </si>
  <si>
    <t>RESIDENTE
CATEGORIA 4</t>
  </si>
  <si>
    <t>RESIDENTE
CATEGORIA 5</t>
  </si>
  <si>
    <t>RESIDENTE
CATEGORIA 6</t>
  </si>
  <si>
    <t>RESIDENTE
CATEGORIA 7</t>
  </si>
  <si>
    <t>-</t>
  </si>
  <si>
    <t>RESIDENTE
CATEGORIA 8</t>
  </si>
  <si>
    <t>&lt; 2</t>
  </si>
  <si>
    <t>TECNOLOGO AREA DE INGENIERIA</t>
  </si>
  <si>
    <t>AUXILIAR DE INGENIERIA</t>
  </si>
  <si>
    <t>ENCARGADO DE OBRA</t>
  </si>
  <si>
    <t>ALMACENISTA</t>
  </si>
  <si>
    <t>PRESTACIONES, SEGURIDAD SOCIAL Y PARAFISCALES AÑOS 2023</t>
  </si>
  <si>
    <t>% TOTAL</t>
  </si>
  <si>
    <t>% EMPLEADOR</t>
  </si>
  <si>
    <t>% EMPLEADO</t>
  </si>
  <si>
    <t>SALUD</t>
  </si>
  <si>
    <t>PENSIONES</t>
  </si>
  <si>
    <t>RIESGOS</t>
  </si>
  <si>
    <t>PARAFISCALES</t>
  </si>
  <si>
    <t>SENA</t>
  </si>
  <si>
    <t>ICBF</t>
  </si>
  <si>
    <t>CESANTIAS</t>
  </si>
  <si>
    <t>INTERESES CESANTIAS</t>
  </si>
  <si>
    <t>VACACIONES</t>
  </si>
  <si>
    <t>PRIMA</t>
  </si>
  <si>
    <t>ACUMULADO SEGURIDAD SOCIAL + PRESTACIONES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</si>
</sst>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(&quot;$&quot;\ * #,##0.00_);_(&quot;$&quot;\ * \(#,##0.00\);_(&quot;$&quot;\ * &quot;-&quot;??_);_(@_)"/>
    <numFmt numFmtId="164" formatCode="_-&quot;$&quot;\ * #,##0_-;\-&quot;$&quot;\ * #,##0_-;_-&quot;$&quot;\ * &quot;-&quot;_-;_-@_-"/>
    <numFmt numFmtId="165" formatCode="_-* #,##0.00_-;\-* #,##0.00_-;_-* &quot;-&quot;??_-;_-@_-"/>
    <numFmt numFmtId="166" formatCode="_-&quot;$&quot;* #,##0.00_-;\-&quot;$&quot;* #,##0.00_-;_-&quot;$&quot;* &quot;-&quot;??_-;_-@_-"/>
    <numFmt numFmtId="167" formatCode="&quot;$&quot;\ #,##0"/>
    <numFmt numFmtId="168" formatCode="#,##0.0"/>
    <numFmt numFmtId="169" formatCode="_(&quot;$&quot;\ * #,##0_);_(&quot;$&quot;\ * \(#,##0\);_(&quot;$&quot;\ * &quot;-&quot;??_);_(@_)"/>
    <numFmt numFmtId="170" formatCode="[$$-240A]\ #,##0"/>
    <numFmt numFmtId="171" formatCode="_ * #,##0.00_ ;_ * \-#,##0.00_ ;_ * &quot;-&quot;??_ ;_ @_ "/>
    <numFmt numFmtId="172" formatCode="&quot;$&quot;\ #,##0;[Red]&quot;$&quot;\ \-#,##0"/>
    <numFmt numFmtId="173" formatCode="_-&quot;$&quot;* #,##0_-;\-&quot;$&quot;* #,##0_-;_-&quot;$&quot;* &quot;-&quot;??_-;_-@_-"/>
    <numFmt numFmtId="174" formatCode="_-* #,##0.0000_-;\-* #,##0.0000_-;_-* &quot;-&quot;??_-;_-@_-"/>
    <numFmt numFmtId="175" formatCode="&quot;$&quot;\ #,##0.00"/>
    <numFmt numFmtId="176" formatCode="#,##0.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Calibri Light"/>
      <family val="2"/>
    </font>
    <font>
      <b/>
      <sz val="14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0"/>
      <color indexed="63"/>
      <name val="Calibri Light"/>
      <family val="2"/>
    </font>
    <font>
      <sz val="10"/>
      <color indexed="63"/>
      <name val="Calibri Light"/>
      <family val="2"/>
    </font>
    <font>
      <sz val="10"/>
      <color rgb="FF000000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7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17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5" fillId="0" borderId="0"/>
    <xf numFmtId="166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</cellStyleXfs>
  <cellXfs count="163">
    <xf numFmtId="0" fontId="0" fillId="0" borderId="0" xfId="0"/>
    <xf numFmtId="0" fontId="3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167" fontId="4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wrapText="1"/>
    </xf>
    <xf numFmtId="164" fontId="3" fillId="0" borderId="0" xfId="0" applyNumberFormat="1" applyFont="1"/>
    <xf numFmtId="0" fontId="4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 wrapText="1"/>
    </xf>
    <xf numFmtId="10" fontId="3" fillId="5" borderId="0" xfId="3" applyNumberFormat="1" applyFont="1" applyFill="1" applyBorder="1" applyAlignment="1">
      <alignment vertical="center"/>
    </xf>
    <xf numFmtId="0" fontId="3" fillId="0" borderId="1" xfId="0" applyFont="1" applyBorder="1" applyAlignment="1">
      <alignment horizontal="left" wrapText="1" indent="2"/>
    </xf>
    <xf numFmtId="0" fontId="7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 indent="2"/>
    </xf>
    <xf numFmtId="10" fontId="3" fillId="0" borderId="0" xfId="3" applyNumberFormat="1" applyFont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top" wrapText="1"/>
    </xf>
    <xf numFmtId="0" fontId="7" fillId="4" borderId="1" xfId="0" applyFont="1" applyFill="1" applyBorder="1" applyAlignment="1">
      <alignment horizontal="center" wrapText="1"/>
    </xf>
    <xf numFmtId="10" fontId="7" fillId="4" borderId="1" xfId="0" applyNumberFormat="1" applyFont="1" applyFill="1" applyBorder="1" applyAlignment="1">
      <alignment horizontal="center"/>
    </xf>
    <xf numFmtId="167" fontId="7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0" fontId="4" fillId="4" borderId="1" xfId="0" applyFont="1" applyFill="1" applyBorder="1" applyAlignment="1">
      <alignment horizontal="center" vertical="center" wrapText="1"/>
    </xf>
    <xf numFmtId="167" fontId="4" fillId="4" borderId="1" xfId="0" applyNumberFormat="1" applyFont="1" applyFill="1" applyBorder="1" applyAlignment="1">
      <alignment horizontal="center" vertical="center"/>
    </xf>
    <xf numFmtId="44" fontId="3" fillId="0" borderId="0" xfId="1" applyFont="1"/>
    <xf numFmtId="0" fontId="3" fillId="0" borderId="1" xfId="0" applyFont="1" applyBorder="1" applyAlignment="1">
      <alignment wrapText="1"/>
    </xf>
    <xf numFmtId="167" fontId="5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10" fontId="3" fillId="0" borderId="0" xfId="3" applyNumberFormat="1" applyFont="1" applyFill="1" applyBorder="1" applyAlignment="1">
      <alignment horizontal="center"/>
    </xf>
    <xf numFmtId="0" fontId="5" fillId="0" borderId="0" xfId="0" applyFont="1"/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4" fillId="4" borderId="1" xfId="0" applyFont="1" applyFill="1" applyBorder="1" applyAlignment="1">
      <alignment horizontal="left" wrapText="1" indent="1"/>
    </xf>
    <xf numFmtId="0" fontId="5" fillId="0" borderId="1" xfId="0" applyFont="1" applyBorder="1" applyAlignment="1">
      <alignment horizontal="center" wrapText="1"/>
    </xf>
    <xf numFmtId="10" fontId="5" fillId="0" borderId="1" xfId="3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69" fontId="3" fillId="0" borderId="1" xfId="1" applyNumberFormat="1" applyFont="1" applyFill="1" applyBorder="1" applyAlignment="1">
      <alignment wrapText="1"/>
    </xf>
    <xf numFmtId="10" fontId="3" fillId="0" borderId="1" xfId="3" applyNumberFormat="1" applyFont="1" applyFill="1" applyBorder="1" applyAlignment="1">
      <alignment horizontal="center" vertical="center"/>
    </xf>
    <xf numFmtId="44" fontId="3" fillId="0" borderId="1" xfId="0" applyNumberFormat="1" applyFont="1" applyBorder="1"/>
    <xf numFmtId="0" fontId="3" fillId="0" borderId="1" xfId="0" applyFont="1" applyBorder="1" applyAlignment="1">
      <alignment vertical="center"/>
    </xf>
    <xf numFmtId="168" fontId="3" fillId="0" borderId="1" xfId="0" applyNumberFormat="1" applyFont="1" applyBorder="1" applyAlignment="1">
      <alignment horizontal="center" vertical="center"/>
    </xf>
    <xf numFmtId="44" fontId="5" fillId="0" borderId="1" xfId="0" applyNumberFormat="1" applyFont="1" applyBorder="1" applyAlignment="1">
      <alignment horizontal="center"/>
    </xf>
    <xf numFmtId="1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0" fontId="3" fillId="0" borderId="0" xfId="0" applyNumberFormat="1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4" fontId="3" fillId="0" borderId="1" xfId="2" applyFont="1" applyFill="1" applyBorder="1" applyAlignment="1">
      <alignment horizontal="center" vertical="center" wrapText="1"/>
    </xf>
    <xf numFmtId="164" fontId="3" fillId="0" borderId="0" xfId="2" applyFont="1"/>
    <xf numFmtId="9" fontId="3" fillId="0" borderId="1" xfId="3" applyFont="1" applyFill="1" applyBorder="1" applyAlignment="1">
      <alignment horizontal="center" vertical="center" wrapText="1"/>
    </xf>
    <xf numFmtId="164" fontId="4" fillId="2" borderId="1" xfId="2" applyFont="1" applyFill="1" applyBorder="1" applyAlignment="1">
      <alignment horizontal="center" vertical="center" wrapText="1"/>
    </xf>
    <xf numFmtId="170" fontId="3" fillId="0" borderId="0" xfId="0" applyNumberFormat="1" applyFont="1"/>
    <xf numFmtId="164" fontId="5" fillId="0" borderId="0" xfId="2" applyFont="1"/>
    <xf numFmtId="0" fontId="3" fillId="0" borderId="0" xfId="0" applyFont="1" applyAlignment="1">
      <alignment wrapText="1"/>
    </xf>
    <xf numFmtId="164" fontId="3" fillId="0" borderId="0" xfId="0" applyNumberFormat="1" applyFont="1" applyAlignment="1">
      <alignment wrapText="1"/>
    </xf>
    <xf numFmtId="172" fontId="13" fillId="0" borderId="10" xfId="4" applyNumberFormat="1" applyFont="1" applyBorder="1" applyAlignment="1">
      <alignment horizontal="center" vertical="center" wrapText="1"/>
    </xf>
    <xf numFmtId="3" fontId="13" fillId="0" borderId="1" xfId="4" applyNumberFormat="1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0" fontId="14" fillId="0" borderId="8" xfId="4" applyFont="1" applyBorder="1"/>
    <xf numFmtId="0" fontId="14" fillId="0" borderId="0" xfId="4" applyFont="1"/>
    <xf numFmtId="0" fontId="14" fillId="0" borderId="1" xfId="4" applyFont="1" applyBorder="1" applyAlignment="1">
      <alignment horizontal="center" vertical="center" wrapText="1"/>
    </xf>
    <xf numFmtId="10" fontId="14" fillId="0" borderId="1" xfId="4" applyNumberFormat="1" applyFont="1" applyBorder="1" applyAlignment="1">
      <alignment horizontal="center"/>
    </xf>
    <xf numFmtId="10" fontId="14" fillId="0" borderId="1" xfId="5" applyNumberFormat="1" applyFont="1" applyBorder="1" applyAlignment="1">
      <alignment horizontal="center"/>
    </xf>
    <xf numFmtId="10" fontId="13" fillId="0" borderId="1" xfId="4" applyNumberFormat="1" applyFont="1" applyBorder="1" applyAlignment="1">
      <alignment horizontal="center"/>
    </xf>
    <xf numFmtId="0" fontId="14" fillId="0" borderId="8" xfId="4" applyFont="1" applyBorder="1" applyAlignment="1">
      <alignment vertical="center"/>
    </xf>
    <xf numFmtId="0" fontId="14" fillId="0" borderId="0" xfId="4" applyFont="1" applyAlignment="1">
      <alignment vertical="center"/>
    </xf>
    <xf numFmtId="10" fontId="14" fillId="0" borderId="0" xfId="4" applyNumberFormat="1" applyFont="1" applyAlignment="1">
      <alignment horizontal="center"/>
    </xf>
    <xf numFmtId="10" fontId="14" fillId="0" borderId="1" xfId="4" applyNumberFormat="1" applyFont="1" applyBorder="1" applyAlignment="1">
      <alignment horizontal="center" vertical="center" wrapText="1"/>
    </xf>
    <xf numFmtId="10" fontId="13" fillId="0" borderId="16" xfId="4" applyNumberFormat="1" applyFont="1" applyBorder="1" applyAlignment="1">
      <alignment horizontal="center"/>
    </xf>
    <xf numFmtId="173" fontId="10" fillId="0" borderId="0" xfId="11" applyNumberFormat="1" applyFont="1" applyFill="1" applyBorder="1" applyAlignment="1">
      <alignment horizontal="left" vertical="top"/>
    </xf>
    <xf numFmtId="0" fontId="12" fillId="0" borderId="8" xfId="10" applyFont="1" applyBorder="1" applyAlignment="1">
      <alignment horizontal="left" vertical="top"/>
    </xf>
    <xf numFmtId="0" fontId="10" fillId="0" borderId="0" xfId="10" applyFont="1" applyAlignment="1">
      <alignment horizontal="left" vertical="top"/>
    </xf>
    <xf numFmtId="173" fontId="10" fillId="0" borderId="9" xfId="11" applyNumberFormat="1" applyFont="1" applyFill="1" applyBorder="1" applyAlignment="1">
      <alignment horizontal="left" vertical="top"/>
    </xf>
    <xf numFmtId="174" fontId="10" fillId="0" borderId="0" xfId="12" applyNumberFormat="1" applyFont="1" applyFill="1" applyBorder="1" applyAlignment="1">
      <alignment horizontal="right" vertical="top"/>
    </xf>
    <xf numFmtId="0" fontId="10" fillId="0" borderId="8" xfId="10" applyFont="1" applyBorder="1" applyAlignment="1">
      <alignment horizontal="left" vertical="top"/>
    </xf>
    <xf numFmtId="173" fontId="13" fillId="0" borderId="1" xfId="11" applyNumberFormat="1" applyFont="1" applyBorder="1" applyAlignment="1">
      <alignment horizontal="center" vertical="center" wrapText="1"/>
    </xf>
    <xf numFmtId="173" fontId="13" fillId="0" borderId="12" xfId="11" applyNumberFormat="1" applyFont="1" applyBorder="1" applyAlignment="1">
      <alignment horizontal="center" vertical="center" wrapText="1"/>
    </xf>
    <xf numFmtId="173" fontId="10" fillId="0" borderId="17" xfId="11" applyNumberFormat="1" applyFont="1" applyFill="1" applyBorder="1" applyAlignment="1">
      <alignment horizontal="left" vertical="top"/>
    </xf>
    <xf numFmtId="0" fontId="3" fillId="0" borderId="1" xfId="0" applyFont="1" applyBorder="1" applyAlignment="1">
      <alignment vertical="center" wrapText="1"/>
    </xf>
    <xf numFmtId="10" fontId="16" fillId="0" borderId="1" xfId="3" applyNumberFormat="1" applyFont="1" applyFill="1" applyBorder="1" applyAlignment="1">
      <alignment horizontal="center" vertical="center"/>
    </xf>
    <xf numFmtId="175" fontId="3" fillId="0" borderId="0" xfId="0" applyNumberFormat="1" applyFont="1"/>
    <xf numFmtId="168" fontId="3" fillId="4" borderId="1" xfId="0" applyNumberFormat="1" applyFont="1" applyFill="1" applyBorder="1" applyAlignment="1">
      <alignment horizontal="center" vertical="center"/>
    </xf>
    <xf numFmtId="167" fontId="6" fillId="5" borderId="0" xfId="0" applyNumberFormat="1" applyFont="1" applyFill="1"/>
    <xf numFmtId="167" fontId="3" fillId="0" borderId="0" xfId="0" applyNumberFormat="1" applyFont="1" applyAlignment="1">
      <alignment horizontal="center"/>
    </xf>
    <xf numFmtId="176" fontId="3" fillId="0" borderId="0" xfId="0" applyNumberFormat="1" applyFont="1"/>
    <xf numFmtId="167" fontId="3" fillId="0" borderId="0" xfId="0" applyNumberFormat="1" applyFont="1" applyAlignment="1">
      <alignment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10" fontId="3" fillId="5" borderId="1" xfId="0" applyNumberFormat="1" applyFont="1" applyFill="1" applyBorder="1" applyAlignment="1">
      <alignment horizontal="center" vertical="center"/>
    </xf>
    <xf numFmtId="167" fontId="3" fillId="5" borderId="0" xfId="0" applyNumberFormat="1" applyFont="1" applyFill="1" applyAlignment="1">
      <alignment wrapText="1"/>
    </xf>
    <xf numFmtId="167" fontId="3" fillId="0" borderId="0" xfId="0" applyNumberFormat="1" applyFont="1"/>
    <xf numFmtId="0" fontId="17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10" fontId="4" fillId="4" borderId="1" xfId="0" applyNumberFormat="1" applyFont="1" applyFill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3" fontId="4" fillId="3" borderId="1" xfId="0" applyNumberFormat="1" applyFont="1" applyFill="1" applyBorder="1" applyAlignment="1">
      <alignment horizontal="center" vertical="center"/>
    </xf>
    <xf numFmtId="167" fontId="3" fillId="0" borderId="18" xfId="13" applyNumberFormat="1" applyFont="1" applyBorder="1" applyAlignment="1">
      <alignment horizontal="center"/>
    </xf>
    <xf numFmtId="167" fontId="3" fillId="0" borderId="0" xfId="13" applyNumberFormat="1" applyFont="1" applyAlignment="1">
      <alignment horizontal="center"/>
    </xf>
    <xf numFmtId="10" fontId="3" fillId="0" borderId="1" xfId="3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0" fontId="4" fillId="2" borderId="1" xfId="3" applyNumberFormat="1" applyFont="1" applyFill="1" applyBorder="1" applyAlignment="1">
      <alignment horizontal="center" vertical="center"/>
    </xf>
    <xf numFmtId="10" fontId="4" fillId="4" borderId="1" xfId="3" applyNumberFormat="1" applyFont="1" applyFill="1" applyBorder="1" applyAlignment="1">
      <alignment horizontal="center" vertical="center"/>
    </xf>
    <xf numFmtId="10" fontId="3" fillId="0" borderId="1" xfId="3" applyNumberFormat="1" applyFont="1" applyFill="1" applyBorder="1" applyAlignment="1">
      <alignment horizontal="center"/>
    </xf>
    <xf numFmtId="10" fontId="4" fillId="4" borderId="1" xfId="3" applyNumberFormat="1" applyFont="1" applyFill="1" applyBorder="1" applyAlignment="1">
      <alignment horizontal="center"/>
    </xf>
    <xf numFmtId="10" fontId="3" fillId="5" borderId="1" xfId="3" applyNumberFormat="1" applyFont="1" applyFill="1" applyBorder="1" applyAlignment="1">
      <alignment horizontal="center" vertical="center"/>
    </xf>
    <xf numFmtId="10" fontId="5" fillId="4" borderId="1" xfId="3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0" fontId="4" fillId="3" borderId="1" xfId="3" applyNumberFormat="1" applyFont="1" applyFill="1" applyBorder="1" applyAlignment="1">
      <alignment horizontal="center"/>
    </xf>
    <xf numFmtId="10" fontId="4" fillId="3" borderId="1" xfId="3" applyNumberFormat="1" applyFont="1" applyFill="1" applyBorder="1" applyAlignment="1">
      <alignment horizontal="center" vertical="center"/>
    </xf>
    <xf numFmtId="0" fontId="13" fillId="0" borderId="14" xfId="4" applyFont="1" applyBorder="1" applyAlignment="1">
      <alignment horizontal="left" vertical="center"/>
    </xf>
    <xf numFmtId="0" fontId="13" fillId="0" borderId="4" xfId="4" applyFont="1" applyBorder="1" applyAlignment="1">
      <alignment horizontal="left" vertical="center"/>
    </xf>
    <xf numFmtId="0" fontId="10" fillId="0" borderId="5" xfId="10" applyFont="1" applyBorder="1" applyAlignment="1">
      <alignment horizontal="center" vertical="top"/>
    </xf>
    <xf numFmtId="0" fontId="10" fillId="0" borderId="8" xfId="10" applyFont="1" applyBorder="1" applyAlignment="1">
      <alignment horizontal="center" vertical="top"/>
    </xf>
    <xf numFmtId="0" fontId="11" fillId="0" borderId="6" xfId="10" applyFont="1" applyBorder="1" applyAlignment="1">
      <alignment horizontal="center" vertical="center"/>
    </xf>
    <xf numFmtId="0" fontId="11" fillId="0" borderId="0" xfId="10" applyFont="1" applyAlignment="1">
      <alignment horizontal="center" vertical="center"/>
    </xf>
    <xf numFmtId="0" fontId="10" fillId="0" borderId="7" xfId="10" applyFont="1" applyBorder="1" applyAlignment="1">
      <alignment horizontal="center" vertical="top"/>
    </xf>
    <xf numFmtId="0" fontId="10" fillId="0" borderId="9" xfId="10" applyFont="1" applyBorder="1" applyAlignment="1">
      <alignment horizontal="center" vertical="top"/>
    </xf>
    <xf numFmtId="0" fontId="13" fillId="6" borderId="10" xfId="4" applyFont="1" applyFill="1" applyBorder="1" applyAlignment="1">
      <alignment horizontal="center" vertical="center" wrapText="1"/>
    </xf>
    <xf numFmtId="0" fontId="13" fillId="6" borderId="11" xfId="4" applyFont="1" applyFill="1" applyBorder="1" applyAlignment="1">
      <alignment horizontal="center" vertical="center" wrapText="1"/>
    </xf>
    <xf numFmtId="0" fontId="13" fillId="6" borderId="13" xfId="4" applyFont="1" applyFill="1" applyBorder="1" applyAlignment="1">
      <alignment horizontal="center" vertical="center" wrapText="1"/>
    </xf>
    <xf numFmtId="0" fontId="13" fillId="6" borderId="1" xfId="4" applyFont="1" applyFill="1" applyBorder="1" applyAlignment="1">
      <alignment horizontal="center" vertical="center" wrapText="1"/>
    </xf>
    <xf numFmtId="173" fontId="13" fillId="6" borderId="1" xfId="11" applyNumberFormat="1" applyFont="1" applyFill="1" applyBorder="1" applyAlignment="1">
      <alignment horizontal="center" vertical="center" wrapText="1"/>
    </xf>
    <xf numFmtId="173" fontId="13" fillId="6" borderId="12" xfId="11" applyNumberFormat="1" applyFont="1" applyFill="1" applyBorder="1" applyAlignment="1">
      <alignment horizontal="center" vertical="center" wrapText="1"/>
    </xf>
    <xf numFmtId="0" fontId="13" fillId="6" borderId="14" xfId="4" applyFont="1" applyFill="1" applyBorder="1" applyAlignment="1">
      <alignment horizontal="center"/>
    </xf>
    <xf numFmtId="0" fontId="13" fillId="6" borderId="3" xfId="4" applyFont="1" applyFill="1" applyBorder="1" applyAlignment="1">
      <alignment horizontal="center"/>
    </xf>
    <xf numFmtId="0" fontId="13" fillId="6" borderId="4" xfId="4" applyFont="1" applyFill="1" applyBorder="1" applyAlignment="1">
      <alignment horizontal="center"/>
    </xf>
    <xf numFmtId="0" fontId="13" fillId="0" borderId="14" xfId="4" applyFont="1" applyBorder="1" applyAlignment="1">
      <alignment horizontal="left" vertical="center" wrapText="1"/>
    </xf>
    <xf numFmtId="0" fontId="13" fillId="0" borderId="4" xfId="4" applyFont="1" applyBorder="1" applyAlignment="1">
      <alignment horizontal="left" vertical="center" wrapText="1"/>
    </xf>
    <xf numFmtId="0" fontId="14" fillId="0" borderId="14" xfId="4" applyFont="1" applyBorder="1" applyAlignment="1">
      <alignment horizontal="left" vertical="center"/>
    </xf>
    <xf numFmtId="0" fontId="14" fillId="0" borderId="4" xfId="4" applyFont="1" applyBorder="1" applyAlignment="1">
      <alignment horizontal="left" vertical="center"/>
    </xf>
    <xf numFmtId="0" fontId="13" fillId="0" borderId="15" xfId="4" applyFont="1" applyBorder="1" applyAlignment="1">
      <alignment horizontal="left" vertical="center" wrapText="1"/>
    </xf>
    <xf numFmtId="0" fontId="13" fillId="0" borderId="16" xfId="4" applyFont="1" applyBorder="1" applyAlignment="1">
      <alignment horizontal="left" vertical="center" wrapText="1"/>
    </xf>
    <xf numFmtId="0" fontId="13" fillId="0" borderId="10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14" fillId="0" borderId="10" xfId="4" applyFont="1" applyBorder="1" applyAlignment="1">
      <alignment horizontal="left" vertical="center"/>
    </xf>
    <xf numFmtId="0" fontId="14" fillId="0" borderId="1" xfId="4" applyFont="1" applyBorder="1" applyAlignment="1">
      <alignment horizontal="left" vertical="center"/>
    </xf>
    <xf numFmtId="0" fontId="14" fillId="0" borderId="14" xfId="4" applyFont="1" applyBorder="1" applyAlignment="1">
      <alignment horizontal="left" vertical="center" wrapText="1"/>
    </xf>
    <xf numFmtId="0" fontId="14" fillId="0" borderId="4" xfId="4" applyFont="1" applyBorder="1" applyAlignment="1">
      <alignment horizontal="left" vertical="center" wrapText="1"/>
    </xf>
    <xf numFmtId="0" fontId="13" fillId="0" borderId="10" xfId="4" applyFont="1" applyBorder="1" applyAlignment="1">
      <alignment horizontal="left" vertical="center"/>
    </xf>
    <xf numFmtId="0" fontId="13" fillId="0" borderId="1" xfId="4" applyFont="1" applyBorder="1" applyAlignment="1">
      <alignment horizontal="left" vertical="center"/>
    </xf>
    <xf numFmtId="0" fontId="14" fillId="0" borderId="10" xfId="4" applyFont="1" applyBorder="1" applyAlignment="1">
      <alignment horizontal="left" vertical="center" wrapText="1"/>
    </xf>
    <xf numFmtId="0" fontId="14" fillId="0" borderId="1" xfId="4" applyFont="1" applyBorder="1" applyAlignment="1">
      <alignment horizontal="left" vertical="center" wrapText="1"/>
    </xf>
    <xf numFmtId="167" fontId="3" fillId="5" borderId="0" xfId="0" applyNumberFormat="1" applyFont="1" applyFill="1"/>
  </cellXfs>
  <cellStyles count="17">
    <cellStyle name="Millares" xfId="13" builtinId="3"/>
    <cellStyle name="Millares 10" xfId="15"/>
    <cellStyle name="Millares 2" xfId="9"/>
    <cellStyle name="Millares 4" xfId="12"/>
    <cellStyle name="Millares_Prestaciones seguridad social y parafiscales" xfId="5"/>
    <cellStyle name="Moneda" xfId="1" builtinId="4"/>
    <cellStyle name="Moneda [0]" xfId="2" builtinId="7"/>
    <cellStyle name="Moneda 2" xfId="8"/>
    <cellStyle name="Moneda 9" xfId="11"/>
    <cellStyle name="Moneda 9 2" xfId="16"/>
    <cellStyle name="Normal" xfId="0" builtinId="0"/>
    <cellStyle name="Normal 13" xfId="10"/>
    <cellStyle name="Normal 2" xfId="7"/>
    <cellStyle name="Normal 2 10" xfId="4"/>
    <cellStyle name="Porcentaje" xfId="3" builtinId="5"/>
    <cellStyle name="Porcentaje 2" xfId="14"/>
    <cellStyle name="Porcentual 2 10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calcChain" Target="calcChain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theme" Target="theme/theme1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582081</xdr:colOff>
      <xdr:row>78</xdr:row>
      <xdr:rowOff>39158</xdr:rowOff>
    </xdr:from>
    <xdr:to>
      <xdr:col>6</xdr:col>
      <xdr:colOff>903180</xdr:colOff>
      <xdr:row>85</xdr:row>
      <xdr:rowOff>148801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13221" t="24338" r="34673" b="13325"/>
        <a:stretch/>
      </xdr:blipFill>
      <xdr:spPr bwMode="auto">
        <a:xfrm>
          <a:off x="5492748" y="18993908"/>
          <a:ext cx="2670599" cy="18876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752474</xdr:colOff>
      <xdr:row>27</xdr:row>
      <xdr:rowOff>133350</xdr:rowOff>
    </xdr:from>
    <xdr:to>
      <xdr:col>7</xdr:col>
      <xdr:colOff>847089</xdr:colOff>
      <xdr:row>34</xdr:row>
      <xdr:rowOff>80010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221" t="24338" r="34673" b="13325"/>
        <a:stretch/>
      </xdr:blipFill>
      <xdr:spPr bwMode="auto">
        <a:xfrm>
          <a:off x="6924674" y="6610350"/>
          <a:ext cx="2228215" cy="156591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56504</xdr:colOff>
      <xdr:row>0</xdr:row>
      <xdr:rowOff>137225</xdr:rowOff>
    </xdr:from>
    <xdr:ext cx="1562636" cy="564658"/>
    <xdr:pic>
      <xdr:nvPicPr>
        <xdr:cNvPr id="2" name="Imagen 1">
          <a:extLst>
            <a:ext uri="{FF2B5EF4-FFF2-40B4-BE49-F238E27FC236}">
              <a16:creationId xmlns="" xmlns:a16="http://schemas.microsoft.com/office/drawing/2014/main" id="{6D77CD51-D42A-416F-9BD5-D10F277BE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04" y="137225"/>
          <a:ext cx="1562636" cy="564658"/>
        </a:xfrm>
        <a:prstGeom prst="rect">
          <a:avLst/>
        </a:prstGeom>
      </xdr:spPr>
    </xdr:pic>
    <xdr:clientData/>
  </xdr:oneCellAnchor>
  <xdr:twoCellAnchor editAs="oneCell">
    <xdr:from>
      <xdr:col>4</xdr:col>
      <xdr:colOff>945139</xdr:colOff>
      <xdr:row>0</xdr:row>
      <xdr:rowOff>48432</xdr:rowOff>
    </xdr:from>
    <xdr:to>
      <xdr:col>5</xdr:col>
      <xdr:colOff>1113942</xdr:colOff>
      <xdr:row>4</xdr:row>
      <xdr:rowOff>139466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9CDC9155-8381-4F02-B024-9E499E19E4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0181" b="-1"/>
        <a:stretch/>
      </xdr:blipFill>
      <xdr:spPr>
        <a:xfrm>
          <a:off x="5621914" y="48432"/>
          <a:ext cx="1321328" cy="73873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WINDOWS\TEMP\Contrato%20SOP%20185-02%20FINAL\2%20YACOPI-GALAPAGOS\2%20%20YAC%20-%20GUAD%20PRESUP%20FINAL\CRONOGR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CAMILO\Downloads\KINGSTONUsers\M&#243;nica\Downloads\PRESUPUESTO_REDES_LORICA_FASE_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os\PAULA\Documents%20and%20Settings\Propietario\Mis%20documentos\PAULA\actas%20cnch\actas%20cnch\RESUMEN%202002\ACT20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stemasdesur-my.sharepoint.com/Users/natalia.cardenas/AppData/Local/Microsoft/Windows/Temporary%20Internet%20Files/Content.Outlook/63MATZR0/20171114/1/Presupuesto%20Electrico_Via%20Distribuidora_20171114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CAMILO\Downloads\KINGSTONACUEDUCTO%20ESCOBERO%20-%20CHINGUI%20I\Anexo_9_Cantidades%20de%20Obra,%20APU&#180;s%20%20y%20Presupuesto\Anexo%209.%20Presupuesto%20Acueducto_La%20Maria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escoles\Descole%20canal%20en%20concreto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Documents%20and%20Settings\Juan%20Arrubla\APU%20Secundaria%20Corvid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stemasdesur-my.sharepoint.com/Para%20presupuesto/Documents%20and%20Settings/67370/Configuraci&#243;n%20local/Archivos%20temporales%20de%20Internet/Content.IE5/UOTNRVQZ/Presupuesto%20correigio%20nora%20morales(1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HLOPEZA\CANTIDADES%20GERONA\Documents%20and%20Settings\swilches\Configuraci&#243;n%20local\Archivos%20temporales%20de%20Internet\OLK6\formulario%20bas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HLOPEZA\CANTIDADES%20GERONA\Documents%20and%20Settings\swilches\Configuraci&#243;n%20local\Archivos%20temporales%20de%20Internet\OLK6\formulario%20bas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MV%20_%20no%20borrar\PRESUPUESTOS\a%20%20aaInformaci&#243;n%20GRUPO%204\A%20MInformes%20Mensuales\Informe%20de%20estado%20vial%20ene\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admon%20Vial%20henry\Mis%20documentos\OBRAS\BANADIA\INFORMES\BANADIACD\1erINFORM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BC3B553\a%20%20aaInformaci&#243;n%20GRUPO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stemasdesur-my.sharepoint.com/a%20%20aaInformaci&#243;n%20GRUPO%204/A%20MInformes%20Mensuales/Informe%20de%20estado%20vial%20ene/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m-file03\basico$\JMEJIV\INGENIERIA%20PEQUE&#209;OS%20TRAMOS\DISE&#209;O%202\PQTRAMOS\PA_S-033\PA_S-033.xlsm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CHIVOS\PAULA\actas%20cnch\actas%20cnch\RESUMEN%202003\CNCH200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os\PAULA\Documents%20and%20Settings\Propietario\Mis%20documentos\PAULA\actas%20cnch\actas%20cnch\RESUMEN%202002\ACTASCNCH20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UARIOS\TECNICA\Obra%20211\Actas%20y%20Proyecciones%20feb.2010\Documents%20and%20Settings\jromana\Configuraci&#243;n%20local\Archivos%20temporales%20de%20Internet\OLK8\formato%20acometidas%20acueduct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stemasdesur-my.sharepoint.com/Users/carlos.perez/AppData/Local/Microsoft/Windows/INetCache/Content.Outlook/XH48JFZP/ZXPREPLIEGOS%20PUENTE%20ARMADA/PRESUP/ZPREPLIEGOS%20PUENTE%20ARMADA/OBRAS%20PUENTE%20ARMADA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actual\MODELOS\ISO%209000\Hoja%20calculo\F0340004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windows\TEMP\ADMINISTRATIVA\BAAN\lista%20de%20precios%20definitiva%20sep16-9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UARIOS\TECNICA\Obra%20211\Actas%20y%20Proyecciones%20feb.2010\Documents%20and%20Settings\jromana\Configuraci&#243;n%20local\Archivos%20temporales%20de%20Internet\OLK8\Formato%20acometidas%20alcantarillado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sorcio_aux_1\JAIRO\PROPUESTAS\CVS\Mis%20documentos\Licitaciones\BOCCI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admon%20Vial%20henry\Mis%20documentos\ALEX\TERMINAL\PROPUESTATERMINAL\PRECIOS%20TRANSIT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a%20%20aaInformaci&#243;n%20GRUPO%204\A%20MInformes%20Mensuales\Informe%20de%20estado%20vial%20ene\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Users\langel\AppData\Local\Temp\Presupuesto%20Definitivo%20-%20%2024%20mil%20millones%20-%2024%20FEB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UARIOS\TECNICA\Obra%20211\Actas%20y%20Proyecciones%20feb.2010\Documents%20and%20Settings\jromana\Configuraci&#243;n%20local\Archivos%20temporales%20de%20Internet\OLK8\Planilla%20de%20impacto%20comunitario%20aspectos%20generale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DOCUME~1\usuario\CONFIG~1\Temp\Directorio%20temporal%201%20para%20OFERTA_2.zip\APU%20cantidades%20de%20obra%20definitivas%20v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~1\usuario\CONFIG~1\Temp\Directorio%20temporal%201%20para%20OFERTA_2.zip\APU%20cantidades%20de%20obra%20definitivas%20v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Users\Daniel\AppData\Local\Temp\CALCULOS%20ALIMENTADOR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Volumen%20XIV%20Presupuesto\Anexo%202\GP-2387-BEN-Anexo%201-V23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Volumen%20XIV%20Presupuesto\GP-2387-TES-XIV-Anexo%201-V09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Obras_Publicas\EJECUCI&#211;N%20DE%20OBRAS\JULIAN%20AGUDELO%20UPEGUI\2020\Esmeraldal%20-%20Triangulo%20de%20las%20bermudas\Presupuesto%20Oficial%20Intercambio%20Vial%20Triangulo%20de%20Las%20Bermudas%20final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PAVICOL\MSOFFICE\LICITAR\analisis%20del%20AIU\AIU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AVICOL\MSOFFICE\LICITAR\analisis%20del%20AIU\AIU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Users\jdmejia\Documents\Juan%20David%20Mej&#237;a%20R\2016\Noviembre\Presupuesto%20Antillas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CHIVOS\Documents%20and%20Settings\PAULA\Mis%20documentos\PAULA\base%20de%20datos\base\APU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OFERTA\16XX_19_0095%20Ampliac.%20Banco\F0340004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Mis%20documentos\CONSULTORIA\EN%20EJECUCION\CARS\CORANTIOQUIA\PMAA%20PUEBLORRICO%202005\DISE&#209;O\Memorias\Alcantarillado\GUIA%20DISE&#209;O\ALCANTARILLADO%20LIBORINA\HOJA%20ALCANTARILLADO%20LIBORINA%20CON%20ALIVIADER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Users\mac\Documents\amv\presupuestos%20para%20atenci&#243;n%20de%20emergencias%20por%20ola%20invernal%202010%20y%202011\PRESUPUESTOS%20EMERGENCIAS%20OFICIAL%20BARBOSA%20CISNEROS%20PTO%20BERRIO%20JULIO%2027%20201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SANEAMBIENTE\03%20PM%20ENTRERRIOS\ALCANTARILLADO\02%20ALTERNATIVAS\02%20MEMORIAS%20DE%20CALCULO\01%20HOJA%20DE%20CALCULO\1B\combinado\alternativa%201B%20alcantarillado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CLAUDIA\DISE&#209;O%20ALCANTARILLADO%20LIBORINA%20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.Marle/ayudas/varios%20presupuestos/GP-617%20-%20Ppto%20La%20Victoria%20V17%20(1)cau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CHO/AppData/Local/Microsoft/Windows/Temporary%20Internet%20Files/Content.Outlook/P50FZT7B/Documents%20and%20Settings/Administrador/Escritorio/Libro1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ntegral.com.co/Documents%20and%20Settings/91520/Escritorio/tabla_de_costos_ambiental_nov_4(1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CHIVOS\CORDOUTSOURCING\CNCH\Centros%20de%20costo\SEG.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gesquivel\Mis%20documentos\Presupuestos%20y%20Contrataci&#243;n\An&#225;lisis%20de%20precios%20unitarios%202004\An&#225;lisis%20de%20precios%20unitarios%202004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Documents%20and%20Settings\1\Mis%20documentos\Personal\Division%204\Proyectos\EPF%20Flore&#241;a\01%20PROPUESTA%20Y%20CONTRATO\1.1%20Propuesta\Petrocercol\Oferta\REV%202\ME%202%20PROV%20PETRO%20REV%202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Users\user\Desktop\MATIZ\PROYECTOS\EN%20PROCESO\REMODELACION%20COLEGIOS%20ITAGUI\COLEGIO%20NUEVO\Presupuesto%20General\Presupuesto\Base%20Ppto%20Colegios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Users\Alfredo\Desktop\Concepto%20&amp;%20Movimiento\PROYECTOS%202012\Ejecucion\Lista%20Multiusos%20Itagui\Pptos\Base%20datos\2012-08-21\01%20Presupuesto\GP-485%20-%20PAO%20V49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8010%20-%20Comercial\Licitaciones\Documentos%20del%20Proceso\2015\OBRAS\EN%20PREPARACION\ALCALDIA%20DE%20ENVIGADO\09-00-21-18-001-15%20MEGAPLAN%20$24MIL%20MILLONES\PRESUPUESTO\ANEXO%206.%20PRESUPUESTO%20OFICIAL%20(PLIEGOS)%20REV.%20EM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beiro\unidad%20d\Documents%20and%20Settings\SANEAMBIENTE\GENERALES\MVMT\Dise&#241;o_ALL_AR_030328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EB3E6F3\RELACI~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AppData/Local/Temp/PPTO%20CENTRO%20DE%20ACOPIO%20CON%20APUS_IN-G_23%20OCT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ATDSV\Berlin\CoC\HERSTELLER\SIPARK\Engineering\SIPARK%20Engineering16_ATDSV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F\SENDEROS%20ENVIGADO\SRVCONHIME01\Users\USUARIO\AppData\Local\Microsoft\Windows\INetCache\Content.Outlook\VQ62LLTD\Base%20de%20datos%20Secretaria%20de%20educacion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HLOPEZA\GERONA\CANTIDADES%20REPOSICION\SUBCIRCUITO%207\REDES7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HLOPEZA\GERONA\CANTIDADES%20REPOSICION\SUBCIRCUITO%207\REDES7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-02-BOL\EST.V&#205;A%20CRIT.TECNICO%20AMB-BOL-02\DICIEMBRE-2008\EST.V&#205;A%20CRITERIO%20TECNICO%2090BLB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ST.V&#205;A%20CRITERIO%20TECNIC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OBRAS\BANADIA\INFORMES\BANADIACD\1erINFORME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stemasdesur-my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seno5\diseno5\DISE&#209;O%205\1.%20INGENIERIA\NAKAR\DISE&#209;OS%20HS\ENTREGA%20NAKAR%2017%20DE%20JUNIO%202013\MEMORIAS%20HS%20NAKAR%20JUNIO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ADMON00\COSTOS\ESTRUCTURA%20DE%20COSTOS%20G&amp;J%20ING%20ASOCIADOS%20LTD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Users\jhn\AppData\Local\Microsoft\Windows\INetCache\Content.Outlook\XHTDR3RK\Users\Humberto\Documents\Mis%20Documentos\ENVIGADO\Pantanillo%20Envigado\Presupuesto%20Platanillo%20APU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stemasdesur-my.sharepoint.com/Documents%20and%20Settings/Usuario/Mis%20documentos/AMVDIADCOL/ANALIS%20DE%20PRECIOS%20UNITARIOS%20-%202011%20TERRITORIAL%20ANTIOQUA/Estructura%20APU%202012%20ANTIOQUIA%20(version%20definitiva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6D36A8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admon%20Vial%20henry\henry\Propuestas\invias\RCAS-007-2002\precios%20unitarios%20caranal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Obras_Publicas\EJECUCI&#211;N%20DE%20OBRAS\JULIAN%20AGUDELO%20UPEGUI\2020\Institucion%20Educativa.%20El%20Salado\Copia%20de%20RC014%20-%20IE%20El%20Salado_V66%20final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stemasdesur-my.sharepoint.com/Users/jaime.llanos/Desktop/Presupuestos/IUE/01%20PRESUPUESTO/RC007%20-%20U%20Envigado_ETAPAS_V53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stemasdesur-my.sharepoint.com/Users/Usuario/Desktop/VIVIANA/6%20PTTO%20FINAL/6%20presupuestoVia%20La%20Acuarela%20Gobernacion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stemasdesur-my.sharepoint.com/Users/jaime.llanos/Desktop/Presupuestos/IUE/01%20PRESUPUESTO/An&#225;lisis%20Presupuesto%20Base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UARIOS\TECNICA\Obra%20211\Actas%20y%20Proyecciones%20feb.2010\Documents%20and%20Settings\jromana\Configuraci&#243;n%20local\Archivos%20temporales%20de%20Internet\OLK8\Informe%20semanal%20de%20avance%20de%20obra%20civi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UARIOS\TECNICA\Obra%20211\Actas%20y%20Proyecciones%20feb.2010\Documents%20and%20Settings\jromana\Configuraci&#243;n%20local\Archivos%20temporales%20de%20Internet\OLK8\solicitud%20de%20servicio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SIMULACI&#211;NEDIFICIO.ok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sorcio_aux_1\JAIRO\PROPUESTAS\CVS\Pliegos\P-2005\copia%20equipo%20pavilion\Mis%20documentos\MONICA\CVS\canal%20La%20granja\PROPUESTA%20ECOGESTAR%202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UARIOS\TECNICA\Obra%20211\Actas%20y%20Proyecciones%20feb.2010\S.G.C%20Aguas\Proceso%20Interventor&#237;a\tEMPORALTRAM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alex%20nono/HOSPITAL%20GIRARDOTA/PRESUPUESTO/PRESUPUESTO%20HOSPITAL%20DEF%20%20CARLOS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WINDOWS\TEMP\330-001-02%20-%20Etapa%201%20-%20Tipo%20A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ESUMPR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IMULACI&#211;NEDIFICIO.ok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829A9E\A%20MInformes%20M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ovanny\c\Copia%20Calidad\Mis%20documentos\Area%20Tecnica\Licitaciones\Epm\Actualizacion%20Guayabal\WINDOWS\TEMP\RELACI~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A.MODI"/>
      <sheetName val="CRONOGRAMA"/>
      <sheetName val="CRA_MODI1"/>
      <sheetName val="CRA_MODI"/>
      <sheetName val="CRA_MODI2"/>
      <sheetName val="CRA_MODI3"/>
      <sheetName val="CRA_MODI4"/>
      <sheetName val="CRA_MODI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ación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CTIVIDAD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INFORME_SEMANAL"/>
      <sheetName val="201_7"/>
      <sheetName val="211_1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AMOBLAMINETO"/>
      <sheetName val="LISTA"/>
      <sheetName val="TARIFAS MATERIALES"/>
      <sheetName val="TARIFAS EQUIPOS "/>
      <sheetName val="TARIFA SALARIOS"/>
      <sheetName val="ó&gt;_x005f_x0000__x005f_x0001__x005f_x0000__x005f_x0000__"/>
      <sheetName val="PRES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ccidentalidad"/>
      <sheetName val="Causa Posible"/>
      <sheetName val="Base de Datos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Elementos Involucrados"/>
      <sheetName val="CRA.MODI"/>
      <sheetName val="RELACION DE PRECIOS"/>
      <sheetName val="ACTA 5"/>
      <sheetName val="MODIF. 2"/>
      <sheetName val="MODIF. 3"/>
      <sheetName val="cant"/>
      <sheetName val="par mar19"/>
      <sheetName val="par"/>
      <sheetName val="ó&gt;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Lista ICCU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EMPRESAS"/>
      <sheetName val="TARIFAS_MATERIALES"/>
      <sheetName val="TARIFAS_EQUIPOS_"/>
      <sheetName val="TARIFA_SALARIOS"/>
      <sheetName val="Tramo_2"/>
      <sheetName val="TARIFAS_MATERIALES1"/>
      <sheetName val="TARIFAS_EQUIPOS_1"/>
      <sheetName val="TARIFA_SALARIOS1"/>
      <sheetName val="Tramo_2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TARIFAS_MATERIALES2"/>
      <sheetName val="TARIFAS_EQUIPOS_2"/>
      <sheetName val="TARIFA_SALARIOS2"/>
      <sheetName val="Tramo_2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TARIFAS_MATERIALES3"/>
      <sheetName val="TARIFAS_EQUIPOS_3"/>
      <sheetName val="TARIFA_SALARIOS3"/>
      <sheetName val="Tramo_23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BASE_DE_DATOS_DE_PRECIOS"/>
      <sheetName val="BASE_DE_DATOS_DE_PREC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BASE_DE_DATOS_DE_PRECIOS2"/>
      <sheetName val="Indicadores_Y_Listas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BASE_DE_DATOS_DE_PRECIOS3"/>
      <sheetName val="Indicadores_Y_Listas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Listas de apoyo Social"/>
      <sheetName val="Listas de apoyo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&quot;PAGA&quot;"/>
      <sheetName val="REAJUSTESACTA1PROVI"/>
      <sheetName val="PRESUPUESTOS-REV1.xls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INSUMOS"/>
      <sheetName val="EQUIPOS"/>
      <sheetName val="TRANS"/>
      <sheetName val="CUADRI"/>
      <sheetName val="EQUI"/>
      <sheetName val="CANT OBRA"/>
      <sheetName val="Resistividad 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ó&gt;_x0000__x0001__x0000__x0000__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 refreshError="1"/>
      <sheetData sheetId="451" refreshError="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 refreshError="1"/>
      <sheetData sheetId="693" refreshError="1"/>
      <sheetData sheetId="694" refreshError="1"/>
      <sheetData sheetId="695" refreshError="1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 refreshError="1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 refreshError="1"/>
      <sheetData sheetId="1703" refreshError="1"/>
      <sheetData sheetId="1704"/>
      <sheetData sheetId="1705"/>
      <sheetData sheetId="1706"/>
      <sheetData sheetId="1707"/>
      <sheetData sheetId="1708"/>
      <sheetData sheetId="1709" refreshError="1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/>
      <sheetData sheetId="1728"/>
      <sheetData sheetId="1729"/>
      <sheetData sheetId="1730"/>
      <sheetData sheetId="1731"/>
      <sheetData sheetId="1732"/>
      <sheetData sheetId="1733"/>
      <sheetData sheetId="1734" refreshError="1"/>
      <sheetData sheetId="1735" refreshError="1"/>
      <sheetData sheetId="1736" refreshError="1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 refreshError="1"/>
      <sheetData sheetId="1747" refreshError="1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 refreshError="1"/>
      <sheetData sheetId="1983" refreshError="1"/>
      <sheetData sheetId="1984" refreshError="1"/>
      <sheetData sheetId="1985" refreshError="1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 refreshError="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 refreshError="1"/>
      <sheetData sheetId="2563" refreshError="1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 refreshError="1"/>
      <sheetData sheetId="2573" refreshError="1"/>
      <sheetData sheetId="2574" refreshError="1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 refreshError="1"/>
      <sheetData sheetId="5525" refreshError="1"/>
      <sheetData sheetId="5526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 refreshError="1"/>
      <sheetData sheetId="5548" refreshError="1"/>
      <sheetData sheetId="5549"/>
      <sheetData sheetId="5550"/>
      <sheetData sheetId="5551" refreshError="1"/>
      <sheetData sheetId="5552" refreshError="1"/>
      <sheetData sheetId="5553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/>
      <sheetData sheetId="5578"/>
      <sheetData sheetId="5579"/>
      <sheetData sheetId="5580"/>
      <sheetData sheetId="5581"/>
      <sheetData sheetId="5582"/>
      <sheetData sheetId="5583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AIU"/>
      <sheetName val="PRESTA"/>
      <sheetName val="BASE"/>
      <sheetName val="BASE CTOS"/>
      <sheetName val="REDES VEREDA CAMPO ALEGRE"/>
      <sheetName val="APU VEREDA CAMPO ALEGRE"/>
      <sheetName val="RED MATRIZCAMPOALEGRE"/>
      <sheetName val="APU REDMATRIZCAMPO ALEGRE"/>
      <sheetName val="REDESZONA NORTE1"/>
      <sheetName val="APU REDES ZONANORTE1"/>
      <sheetName val="REDES ZONA NORTE2"/>
      <sheetName val="APU REDESZONANORTE2"/>
      <sheetName val="REDMATRIZ NORTE"/>
      <sheetName val="APU REDMATRIZ NORTE"/>
      <sheetName val="REDES ZONA CENTRO1"/>
      <sheetName val="APU REDES ZONA CENTRO1"/>
      <sheetName val="REDESZONA CENTRO2"/>
      <sheetName val="APU REDES ZONA CENTRO2"/>
      <sheetName val="REDES ZONA CENTRO 3"/>
      <sheetName val="APU REDES ZONA CENTRO 3"/>
      <sheetName val="REDMATRIZ CENTRO"/>
      <sheetName val="APU REDMATRIZCENTRO"/>
      <sheetName val="RESUMEN"/>
      <sheetName val="CRONOGRAMA DE INVERSIONES"/>
      <sheetName val="MANO DE OBRA"/>
      <sheetName val="DATOS"/>
      <sheetName val="CORTE Nº1 "/>
      <sheetName val="CORTE Nº2"/>
      <sheetName val="CORTE Nº3"/>
      <sheetName val="CORTE Nº4"/>
      <sheetName val="CORTE Nº5"/>
      <sheetName val="CORTE Nº6"/>
      <sheetName val="CORTE Nº7"/>
      <sheetName val="CORTE Nº8"/>
      <sheetName val="CORTE Nº9"/>
      <sheetName val="CORTE Nº10"/>
      <sheetName val="CORTE Nº11"/>
      <sheetName val="CORTE Nº12"/>
      <sheetName val="CORTE Nº13"/>
      <sheetName val="CORTE Nº14"/>
      <sheetName val="CORTE Nº15"/>
      <sheetName val="CORTE Nº16"/>
      <sheetName val="CORTE Nº17"/>
      <sheetName val="CORTE Nº18"/>
      <sheetName val="CORTE Nº19"/>
      <sheetName val="CORTE Nº20"/>
      <sheetName val="CORTE Nº21"/>
      <sheetName val="CORTE Nº22"/>
      <sheetName val="CORTE Nº23"/>
      <sheetName val="CORTE Nº24"/>
      <sheetName val="PRESUPUESTO TRAMO 1"/>
      <sheetName val="PRESUPUESTO TRAMO 2"/>
      <sheetName val="Formato Gobernación 2017"/>
      <sheetName val="Resumen actas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6 Reposic cerr. malla eslabo"/>
      <sheetName val="Acta de Obra"/>
      <sheetName val="OE 01 Cerr. en zaran 2 añ.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"/>
      <sheetName val="OE 43 Mamposteria en bloque"/>
      <sheetName val="OE 44 Constr. anden caballeriza"/>
      <sheetName val="OE 45 Anclaje de refuerzo verti"/>
      <sheetName val="OE 46 Dovela mamposteria"/>
      <sheetName val="OE 12 Piedra rajon pedraplen"/>
      <sheetName val="LISTADO OE"/>
      <sheetName val="1,3 Lavada y televisacion"/>
      <sheetName val="OE 31 Desmonte de caseta en mad"/>
      <sheetName val="OE 47 Derecho botadero Marjulia"/>
      <sheetName val="OE 48 Campamento provisional "/>
      <sheetName val="OE Cerr. Mad. Común y zinc"/>
      <sheetName val="OE 53 Demolición muros ladrillo"/>
      <sheetName val="OE 52  TRITURADO1.5&quot;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CORTE Nº1"/>
      <sheetName val="CORTE Nº10 SUMINISTRO"/>
      <sheetName val="CORTE Nº12 SUMINISTRO"/>
      <sheetName val="CORTE Nº13 SUMINISTRO"/>
      <sheetName val="CORTE Nº15 SUMINISTRO"/>
      <sheetName val="CORTE Nº20 SUMINISTRO "/>
      <sheetName val="FACTOR PRESTACIONAL AÑO 2019"/>
      <sheetName val="AUXILIARES"/>
      <sheetName val="MATERIALES "/>
      <sheetName val="TRANSPORTE"/>
      <sheetName val="EQUIPO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10.5 ANDEN "/>
      <sheetName val="10.7 LOSETA TACTIL "/>
      <sheetName val="10.8 MH"/>
      <sheetName val="10.10 REFORMA PORTERIAS "/>
      <sheetName val="10.11 LLAVE CICLOVIA"/>
      <sheetName val="OE 01 Cerr. en zaran y 18 hilo "/>
      <sheetName val="OE 42 Sobrecimiento Caball."/>
      <sheetName val="OE 47 Derecho botadero"/>
      <sheetName val="OE 53 CINTA PVC "/>
      <sheetName val="OE 54 EXC MANUAL PILA ROCA"/>
      <sheetName val="OE 55 TERRAPLEN REFORZADO BANDA"/>
      <sheetName val="OE 57 TUBERIA 6&quot;"/>
      <sheetName val=" 10.10 REFORMA PORTERIAS "/>
      <sheetName val="CORTE Nº22 SUMINISTRO "/>
      <sheetName val="CORTE Nº24 SUMINISTRO  "/>
      <sheetName val="CORTE Nº25"/>
      <sheetName val="CORTE Nº26"/>
      <sheetName val="CORTE Nº27"/>
      <sheetName val="CORTE Nº28 SUMINISTRO "/>
      <sheetName val="CORTE Nº29"/>
      <sheetName val="CORTE Nº30"/>
      <sheetName val=" MDC-19"/>
      <sheetName val=" Imprimación"/>
      <sheetName val="CORTE Nº31"/>
      <sheetName val="CORTE Nº8 "/>
      <sheetName val="CORTE Nº9 SUMINISTRO"/>
      <sheetName val="CORTE Nº11 SUMINISTRO"/>
      <sheetName val="CORTE Nº13 SUMINISTRO "/>
      <sheetName val="CORTE Nº15 SUMINISTRO "/>
      <sheetName val="CORTE Nº17 SUMINISTRO "/>
      <sheetName val="CORTE Nº19 SUMINISTRO "/>
      <sheetName val="CORTE Nº21 SUMINISTRO  "/>
      <sheetName val="CORTE Nº23 SUMINISTRO "/>
      <sheetName val="CORTE Nº25 SUMINISTRO"/>
      <sheetName val="CORTE Nº27 SUMINISTRO"/>
      <sheetName val="CORTE Nº28"/>
      <sheetName val="ACTA N°11"/>
      <sheetName val="1 VIBROCOMPACTADOR"/>
      <sheetName val="ACTA N°12"/>
      <sheetName val="CORTE Nº32"/>
      <sheetName val="CORTE Nº33"/>
      <sheetName val="CORTE Nº29 SUMINISTRO"/>
      <sheetName val="CORTE Nº31 SUMINISTRO"/>
      <sheetName val="CORTE Nº33 SUMINISTRO"/>
      <sheetName val="CORTE Nº34"/>
      <sheetName val="CORTE Nº35 SUMINISTRO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1 CAT 312 ORUG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Precios."/>
      <sheetName val="Act_"/>
      <sheetName val="PRESUPUESTO_LICITACIÓN_SRN_001"/>
      <sheetName val="Precios_"/>
      <sheetName val="Act_1"/>
      <sheetName val="PRESUPUESTO_LICITACIÓN_SRN_0011"/>
      <sheetName val="Precios_1"/>
      <sheetName val="Act_2"/>
      <sheetName val="PRESUPUESTO_LICITACIÓN_SRN_0012"/>
      <sheetName val="Precios_2"/>
      <sheetName val="Listado"/>
      <sheetName val="Facturacion M&amp;E Marzo"/>
      <sheetName val="Disponibilidad"/>
      <sheetName val="Utilizacion"/>
      <sheetName val="DISTRITOS"/>
      <sheetName val="Anexo 1"/>
      <sheetName val="Anexo 2"/>
      <sheetName val="Anexo 3"/>
      <sheetName val="Anexo 4"/>
      <sheetName val="Facturacion_M&amp;E_Marzo"/>
      <sheetName val="Anexo_1"/>
      <sheetName val="Anexo_2"/>
      <sheetName val="Anexo_3"/>
      <sheetName val="Anexo_4"/>
      <sheetName val="Resumen_Alternativas"/>
      <sheetName val="Lista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Hoja6"/>
      <sheetName val="DATBAND"/>
      <sheetName val="EQUIPOS"/>
      <sheetName val="M.O."/>
      <sheetName val="MATERIALES"/>
      <sheetName val="RESUMEN MES MARZO"/>
      <sheetName val="CALCULO DE CAMISAS"/>
      <sheetName val="56- MÉNSULA (1)"/>
      <sheetName val="56-CUNETAS T1 (1)"/>
      <sheetName val="56. CAJA K105+570 (2)"/>
      <sheetName val="56. CAJA K105+841 (2)"/>
      <sheetName val="RESUMEN_MES_MARZO"/>
      <sheetName val="41"/>
      <sheetName val="42"/>
      <sheetName val="Listas"/>
      <sheetName val="PA"/>
      <sheetName val="Mensual"/>
      <sheetName val="Facturacion_M&amp;E_Marzo1"/>
      <sheetName val="RESUMEN_MES_MARZO1"/>
      <sheetName val="Anexo_11"/>
      <sheetName val="Anexo_21"/>
      <sheetName val="Anexo_31"/>
      <sheetName val="Anexo_41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TD"/>
      <sheetName val="Detalle X gasto"/>
      <sheetName val="detalle X gcia"/>
      <sheetName val="EJEC. ENE-AGO"/>
      <sheetName val="TOTAL 2020 X GASTO"/>
      <sheetName val="Hoja2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HE"/>
      <sheetName val="Localizaciones"/>
      <sheetName val="Lineas"/>
      <sheetName val="Dosificaciones y lista"/>
      <sheetName val="Facturacion_M&amp;E_Marzo2"/>
      <sheetName val="Anexo_12"/>
      <sheetName val="Anexo_22"/>
      <sheetName val="Anexo_32"/>
      <sheetName val="Anexo_42"/>
      <sheetName val="M_O_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Act_3"/>
      <sheetName val="PRESUPUESTO_LICITACIÓN_SRN_0013"/>
      <sheetName val="Facturacion_M&amp;E_Marzo3"/>
      <sheetName val="Anexo_13"/>
      <sheetName val="Anexo_23"/>
      <sheetName val="Anexo_33"/>
      <sheetName val="Anexo_43"/>
      <sheetName val="Precios_3"/>
      <sheetName val="M_O_1"/>
      <sheetName val="RESUMEN_MES_MARZO2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RESUMEN_MES_MARZO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Ingresos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/>
      <sheetData sheetId="47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21"/>
      <sheetName val="SANTILL"/>
      <sheetName val="GIRON"/>
      <sheetName val="ACTA1"/>
      <sheetName val="ACTA2"/>
      <sheetName val="ACTA3"/>
      <sheetName val="ACTA4"/>
      <sheetName val="ACTA5"/>
      <sheetName val="ACTA6"/>
      <sheetName val="ACTA7"/>
      <sheetName val="ACTA8"/>
      <sheetName val="ACTA9"/>
      <sheetName val="ACTA10"/>
      <sheetName val="ACTA11"/>
      <sheetName val="ACAT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ACTA35"/>
      <sheetName val="RESUMENCNCH"/>
      <sheetName val="CENTCOSTO"/>
      <sheetName val="TIPO COSTO"/>
      <sheetName val="SUBGRUPOS"/>
      <sheetName val="TIPO_COSTO"/>
      <sheetName val="Tenant Mix"/>
      <sheetName val="Tenant_Mix"/>
      <sheetName val="Catego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/>
      <sheetData sheetId="4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CONT_ADI"/>
      <sheetName val="aCCIDENTES%20DE%201995%20-%2019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#REF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Hoja2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aCCIDENTES_DE_1995_-_19964"/>
      <sheetName val="ACTA_DE_MODIFICACION__(2)4"/>
      <sheetName val="aCCIDENTES_DE_1995_-_1996_xls4"/>
      <sheetName val="\a__aaInformación_GRUPO_4\A_MI4"/>
      <sheetName val="Datos_Básicos3"/>
      <sheetName val="SUB_APU3"/>
      <sheetName val="Base_Muestras1"/>
      <sheetName val="Formulario_N°_41"/>
      <sheetName val="\\Escritorio\amv_2011\a__aaInf1"/>
      <sheetName val="\\Giovanni\administracion_vial1"/>
      <sheetName val="\MONTO_AGOTABLE_2010\a__aaInfo1"/>
      <sheetName val="[aCCIDENTES_DE_1995_-_1996_xl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aCCIDENTES_DE_1995_-_19963"/>
      <sheetName val="ACTA_DE_MODIFICACION__(2)3"/>
      <sheetName val="aCCIDENTES_DE_1995_-_1996_xls3"/>
      <sheetName val="\a__aaInformación_GRUPO_4\A_MI3"/>
      <sheetName val="Datos_Básicos2"/>
      <sheetName val="SUB_APU2"/>
      <sheetName val="Base_Muestras"/>
      <sheetName val="Formulario_N°_4"/>
      <sheetName val="\\Escritorio\amv_2011\a__aaInfo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aCCIDENTES_DE_1995_-_19965"/>
      <sheetName val="ACTA_DE_MODIFICACION__(2)5"/>
      <sheetName val="aCCIDENTES_DE_1995_-_1996_xls5"/>
      <sheetName val="\a__aaInformación_GRUPO_4\A_MI5"/>
      <sheetName val="Datos_Básicos4"/>
      <sheetName val="SUB_APU4"/>
      <sheetName val="Base_Muestras2"/>
      <sheetName val="Formulario_N°_42"/>
      <sheetName val="\\Escritorio\amv_2011\a__aaInf2"/>
      <sheetName val="\\Giovanni\administracion_vial2"/>
      <sheetName val="\MONTO_AGOTABLE_2010\a__aaInfo2"/>
      <sheetName val="[aCCIDENTES_DE_1995_-_1996_xls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aCCIDENTES_DE_1995_-_19966"/>
      <sheetName val="ACTA_DE_MODIFICACION__(2)6"/>
      <sheetName val="aCCIDENTES_DE_1995_-_1996_xls6"/>
      <sheetName val="\a__aaInformación_GRUPO_4\A_MI6"/>
      <sheetName val="Datos_Básicos5"/>
      <sheetName val="SUB_APU5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aCCIDENTES_DE_1995_-_19967"/>
      <sheetName val="aCCIDENTES_DE_1995_-_19968"/>
      <sheetName val="ACTA_DE_MODIFICACION__(2)7"/>
      <sheetName val="aCCIDENTES_DE_1995_-_1996_xls7"/>
      <sheetName val="\a__aaInformación_GRUPO_4\A_MI7"/>
      <sheetName val="Datos_Básicos6"/>
      <sheetName val="SUB_APU6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aCCIDENTES_DE_1995_-_19969"/>
      <sheetName val="ACTA_DE_MODIFICACION__(2)8"/>
      <sheetName val="aCCIDENTES_DE_1995_-_1996_xls8"/>
      <sheetName val="\a__aaInformación_GRUPO_4\A_MI8"/>
      <sheetName val="Datos_Básicos7"/>
      <sheetName val="SUB_APU7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LISTADO "/>
      <sheetName val="M.O."/>
      <sheetName val="PR 1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PLAN DE INVERSION ANTICIPO"/>
      <sheetName val="inv mensual"/>
      <sheetName val="borrador flujo inv"/>
      <sheetName val="social-ambiental"/>
      <sheetName val="AU"/>
      <sheetName val="CANT OBRA"/>
      <sheetName val="Tabla CONPES 3714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TA No.1 "/>
      <sheetName val="ACTA No.5"/>
      <sheetName val="ACTA MAYORES - GENERAL"/>
      <sheetName val="_aCCIDENTES_DE_1995___1996_xl_2"/>
      <sheetName val="_aCCIDENTES_DE_1995___1996_xl_3"/>
      <sheetName val="EQUIPOS"/>
      <sheetName val="MANO DE OBRA"/>
      <sheetName val="TRANSPORTE"/>
      <sheetName val="//ccefici"/>
      <sheetName val="//d.docs.live.net/a  aaInformac"/>
      <sheetName val="BASE"/>
      <sheetName val="aCCIDENTES_DE_1995_-_199638"/>
      <sheetName val="aCCIDENTES_DE_1995_-_1996_xls15"/>
      <sheetName val="aCCIDENTES_DE_1995_-_199639"/>
      <sheetName val="aCCIDENTES_DE_1995_-_199640"/>
      <sheetName val="aCCIDENTES_DE_1995_-_1996_xls16"/>
      <sheetName val="aCCIDENTES_DE_1995_-_199641"/>
      <sheetName val="aCCIDENTES_DE_1995_-_1996_xls17"/>
      <sheetName val="aCCIDENTES_DE_1995_-_199642"/>
      <sheetName val="aCCIDENTES_DE_1995_-_199644"/>
      <sheetName val="aCCIDENTES_DE_1995_-_1996_xls19"/>
      <sheetName val="SUB_APU8"/>
      <sheetName val="Datos_Básicos8"/>
      <sheetName val="aCCIDENTES_DE_1995_-_199643"/>
      <sheetName val="aCCIDENTES_DE_1995_-_1996_xls18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ISTORICOS FUEL OIL EXP"/>
      <sheetName val="\Nuevos APU Córdoba\a  aaInform"/>
      <sheetName val="\E\Nuevos APU Córdoba\a  aaInfo"/>
      <sheetName val="\Users\JoseGabriel\Documents\Mi"/>
      <sheetName val="\Users\ANDRES FELIPE MUÑOZ\Down"/>
      <sheetName val="ESTADO VÍA-CRIT.TECNICO"/>
      <sheetName val="_aCCIDENTES_DE_1995___1996_xl_4"/>
      <sheetName val="_aCCIDENTES_DE_1995___1996_xl_5"/>
      <sheetName val="_aCCIDENTES_DE_1995___1996_xl_6"/>
      <sheetName val=" ACTA FINAL + MODIFICATORIA 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sta_obra"/>
      <sheetName val="\\Sistemas_serv1\xx\Documents_a"/>
      <sheetName val="\Mini_HP_Enero_2015\Proyectos_i"/>
      <sheetName val="\Volumes\USB_PIOLIN\Escritorio\"/>
      <sheetName val="PR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Users\USUARIO\Downloads\a__aaI"/>
      <sheetName val="Hoja1_(2)"/>
      <sheetName val="Hoja1_(3)"/>
      <sheetName val="_aCCIDENTES_DE_1995___1996_xl_7"/>
      <sheetName val="Paral. 1"/>
      <sheetName val="Paral. 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 refreshError="1"/>
      <sheetData sheetId="416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/>
      <sheetData sheetId="471"/>
      <sheetData sheetId="472"/>
      <sheetData sheetId="473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/>
      <sheetData sheetId="612"/>
      <sheetData sheetId="613" refreshError="1"/>
      <sheetData sheetId="614" refreshError="1"/>
      <sheetData sheetId="615" refreshError="1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 refreshError="1"/>
      <sheetData sheetId="872" refreshError="1"/>
      <sheetData sheetId="87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 "/>
      <sheetName val="ANALISIS PU"/>
      <sheetName val="BDmatred"/>
      <sheetName val="Totales "/>
      <sheetName val="MANO OBRA"/>
      <sheetName val="Factor prestacional"/>
      <sheetName val="PLAN DE INVERSION ANTICIPO"/>
      <sheetName val="inv mensual"/>
      <sheetName val="borrador flujo inv"/>
      <sheetName val="social-ambiental"/>
      <sheetName val="A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AIU"/>
      <sheetName val="BASE CTOS"/>
      <sheetName val="impacto "/>
      <sheetName val="BASE"/>
      <sheetName val="PRESTA"/>
      <sheetName val="1. Bocatoma 1"/>
      <sheetName val="APU Bocatoma 1"/>
      <sheetName val="2. boc2.aduc.desarenador"/>
      <sheetName val="apu bocatoma2.aduc.desarenador"/>
      <sheetName val="REDES"/>
      <sheetName val="APU REDES"/>
      <sheetName val="PTAP"/>
      <sheetName val="APU PTAP"/>
      <sheetName val="TANQUE ALMACENAMTO"/>
      <sheetName val="APU TANQUE ALMACENAMTO"/>
      <sheetName val="SIS.ELECTRICO PTAP"/>
      <sheetName val="APU SIS.ELECTRICO"/>
      <sheetName val="RESUMEN"/>
      <sheetName val="CORTE Nº1 "/>
      <sheetName val="CORTE Nº2"/>
      <sheetName val="CORTE Nº3"/>
      <sheetName val="CORTE Nº4"/>
      <sheetName val="CORTE Nº5"/>
      <sheetName val="CORTE Nº6"/>
      <sheetName val="CORTE Nº7"/>
      <sheetName val="CORTE Nº8"/>
      <sheetName val="CORTE Nº9"/>
      <sheetName val="CORTE Nº10"/>
      <sheetName val="CORTE Nº11"/>
      <sheetName val="CORTE Nº12"/>
      <sheetName val="CORTE Nº13"/>
      <sheetName val="CORTE Nº14"/>
      <sheetName val="CORTE Nº15"/>
      <sheetName val="CORTE Nº16"/>
      <sheetName val="CORTE Nº17"/>
      <sheetName val="CORTE Nº18"/>
      <sheetName val="CORTE Nº19"/>
      <sheetName val="CORTE Nº20"/>
      <sheetName val="CORTE Nº21"/>
      <sheetName val="CORTE Nº22"/>
      <sheetName val="CORTE Nº23"/>
      <sheetName val="CORTE Nº24"/>
      <sheetName val="PRESUPUESTO TRAMO 1"/>
      <sheetName val="PRESUPUESTO TRAMO 2"/>
      <sheetName val="Formato Gobernación 2017"/>
      <sheetName val="Resumen actas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6 Reposic cerr. malla eslabo"/>
      <sheetName val="Acta de Obra"/>
      <sheetName val="OE 01 Cerr. en zaran 2 añ.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"/>
      <sheetName val="OE 43 Mamposteria en bloque"/>
      <sheetName val="OE 44 Constr. anden caballeriza"/>
      <sheetName val="OE 45 Anclaje de refuerzo verti"/>
      <sheetName val="OE 46 Dovela mamposteria"/>
      <sheetName val="LISTADO OE"/>
      <sheetName val="1,3 Lavada y televisacion"/>
      <sheetName val="OE 12 Piedra rajon pedraplen"/>
      <sheetName val="OE 31 Desmonte de caseta en mad"/>
      <sheetName val="OE 47 Derecho botadero Marjulia"/>
      <sheetName val="OE 48 Campamento provisional "/>
      <sheetName val="OE Cerr. Mad. Común y zinc"/>
      <sheetName val="OE 53 Demolición muros ladrillo"/>
      <sheetName val="OE 52  TRITURADO1.5&quot;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CORTE Nº1"/>
      <sheetName val="CORTE Nº10 SUMINISTRO"/>
      <sheetName val="CORTE Nº12 SUMINISTRO"/>
      <sheetName val="CORTE Nº13 SUMINISTRO"/>
      <sheetName val="CORTE Nº15 SUMINISTRO"/>
      <sheetName val="CORTE Nº20 SUMINISTRO "/>
      <sheetName val="FACTOR PRESTACIONAL AÑO 2019"/>
      <sheetName val="AUXILIARES"/>
      <sheetName val="MATERIALES "/>
      <sheetName val="TRANSPORTE"/>
      <sheetName val="EQUIPO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10.5 ANDEN "/>
      <sheetName val="10.7 LOSETA TACTIL "/>
      <sheetName val="10.8 MH"/>
      <sheetName val="10.10 REFORMA PORTERIAS "/>
      <sheetName val="10.11 LLAVE CICLOVIA"/>
      <sheetName val="OE 01 Cerr. en zaran y 18 hilo "/>
      <sheetName val="OE 42 Sobrecimiento Caball."/>
      <sheetName val="OE 47 Derecho botadero"/>
      <sheetName val="OE 53 CINTA PVC "/>
      <sheetName val="OE 54 EXC MANUAL PILA ROCA"/>
      <sheetName val="OE 55 TERRAPLEN REFORZADO BANDA"/>
      <sheetName val="OE 57 TUBERIA 6&quot;"/>
      <sheetName val=" 10.10 REFORMA PORTERIAS "/>
      <sheetName val="CORTE Nº22 SUMINISTRO "/>
      <sheetName val="CORTE Nº24 SUMINISTRO  "/>
      <sheetName val="CORTE Nº25"/>
      <sheetName val="CORTE Nº26"/>
      <sheetName val="CORTE Nº27"/>
      <sheetName val="CORTE Nº28 SUMINISTRO "/>
      <sheetName val="CORTE Nº29"/>
      <sheetName val="CORTE Nº30"/>
      <sheetName val=" MDC-19"/>
      <sheetName val=" Imprimación"/>
      <sheetName val="CORTE Nº31"/>
      <sheetName val="CORTE Nº8 "/>
      <sheetName val="CORTE Nº9 SUMINISTRO"/>
      <sheetName val="CORTE Nº11 SUMINISTRO"/>
      <sheetName val="CORTE Nº13 SUMINISTRO "/>
      <sheetName val="CORTE Nº15 SUMINISTRO "/>
      <sheetName val="CORTE Nº17 SUMINISTRO "/>
      <sheetName val="CORTE Nº19 SUMINISTRO "/>
      <sheetName val="CORTE Nº21 SUMINISTRO  "/>
      <sheetName val="CORTE Nº23 SUMINISTRO "/>
      <sheetName val="CORTE Nº25 SUMINISTRO"/>
      <sheetName val="CORTE Nº27 SUMINISTRO"/>
      <sheetName val="CORTE Nº28"/>
      <sheetName val="ACTA N°11"/>
      <sheetName val="CORTE Nº32"/>
      <sheetName val="CORTE Nº33"/>
      <sheetName val="CORTE Nº34"/>
      <sheetName val="CORTE Nº29 SUMINISTRO"/>
      <sheetName val="CORTE Nº31 SUMINISTRO"/>
      <sheetName val="1 VIBROCOMPACTADOR"/>
      <sheetName val="ACTA N°12"/>
      <sheetName val="CORTE Nº33 SUMINISTRO"/>
      <sheetName val="CORTE Nº35 SUMINISTRO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1 CAT 312 ORUG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 refreshError="1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PC3I2"/>
      <sheetName val="MPC3I3"/>
      <sheetName val="MPC3I4"/>
      <sheetName val="MPC3I5"/>
      <sheetName val="MPC3I1"/>
      <sheetName val="Hoja1"/>
      <sheetName val="Hoja2"/>
      <sheetName val="Hoja3"/>
      <sheetName val="PROYECTO FINAL 1"/>
      <sheetName val="API9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INV"/>
      <sheetName val="AASHTO"/>
      <sheetName val="aCCIDENTES%20DE%201995%20-%2019"/>
      <sheetName val="CONT_ADI"/>
      <sheetName val="Datos"/>
      <sheetName val="items"/>
      <sheetName val="aCCIDENTES DE 1995 - 1996.xl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[aCCIDENTES DE 1995 - 1996.xls]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  <sheetName val="RED ACTO"/>
      <sheetName val="ACOM ACTO"/>
      <sheetName val="MEMORIAS ACTO"/>
      <sheetName val="EMPALMES"/>
      <sheetName val="APU"/>
      <sheetName val="PA_S-033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10"/>
      <sheetName val="ABR"/>
      <sheetName val="resumen"/>
      <sheetName val="RESUMEN (2)"/>
      <sheetName val="RESUMEN (3)"/>
      <sheetName val="MANT"/>
      <sheetName val="CCINVERSION (2)"/>
      <sheetName val="RESUMEN_(2)"/>
      <sheetName val="RESUMEN_(3)"/>
      <sheetName val="CCINVERSION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37"/>
      <sheetName val="ACTA4"/>
      <sheetName val="ACTA5"/>
      <sheetName val="ACTA6"/>
      <sheetName val="EXTRA"/>
      <sheetName val="ACTA7"/>
      <sheetName val="ACTA8"/>
      <sheetName val="ACTA9"/>
      <sheetName val="ACTA11"/>
      <sheetName val="ACTA12"/>
      <sheetName val="ACTA13"/>
      <sheetName val="ACTA14"/>
      <sheetName val="EXTRA2"/>
      <sheetName val="ACTA15"/>
      <sheetName val="ACTA16"/>
      <sheetName val="ACTA17"/>
      <sheetName val="EXTRA3"/>
      <sheetName val="ACTA18"/>
      <sheetName val="ACTA19"/>
      <sheetName val="ACTA20"/>
      <sheetName val="ACTA21"/>
      <sheetName val="ACTA22"/>
      <sheetName val="ACTA23"/>
      <sheetName val="EXTRA4"/>
      <sheetName val="ACTA24"/>
      <sheetName val="ACTA25"/>
      <sheetName val="ACTA26"/>
      <sheetName val="ACTA27"/>
      <sheetName val="ACTA28"/>
      <sheetName val="ACTA29"/>
      <sheetName val="ACTA30"/>
      <sheetName val="EXTRA6"/>
      <sheetName val="EXTRA5"/>
      <sheetName val="CIDCA1"/>
      <sheetName val="CIDCA2"/>
      <sheetName val="ACTA31"/>
      <sheetName val="ACTA32"/>
      <sheetName val="ACTA33"/>
      <sheetName val="ACTA34"/>
      <sheetName val="ACTA35"/>
      <sheetName val="ACTA36"/>
      <sheetName val="DIC"/>
      <sheetName val="ACTA38"/>
      <sheetName val="ACTA39"/>
      <sheetName val="ACTA40"/>
      <sheetName val="ACTA41"/>
      <sheetName val="EXTRA7"/>
      <sheetName val="ACTA2"/>
      <sheetName val="ACTA3"/>
      <sheetName val="ACTA10"/>
      <sheetName val="MEZCAL1"/>
      <sheetName val="CCMANTENIMIENTO"/>
      <sheetName val="CCINVERSION"/>
      <sheetName val="RESUMENCNCH"/>
      <sheetName val="RESUMENcidca"/>
      <sheetName val="mant"/>
      <sheetName val="inv"/>
      <sheetName val="MPC3I4"/>
      <sheetName val="ACTASCNCH2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ACOM ACDTO FRENTE"/>
      <sheetName val="FORMATO ACOM ACTO REVES"/>
      <sheetName val="FORMATO_ACOM_ACDTO_FRENTE1"/>
      <sheetName val="FORMATO_ACOM_ACTO_REVES1"/>
      <sheetName val="FORMATO_ACOM_ACDTO_FRENTE"/>
      <sheetName val="FORMATO_ACOM_ACTO_REVES"/>
      <sheetName val="FORMATO_ACOM_ACDTO_FRENTE2"/>
      <sheetName val="FORMATO_ACOM_ACTO_REVES2"/>
      <sheetName val="FORMATO_ACOM_ACDTO_FRENTE3"/>
      <sheetName val="FORMATO_ACOM_ACTO_REVES3"/>
      <sheetName val="FORMATO_ACOM_ACDTO_FRENTE4"/>
      <sheetName val="FORMATO_ACOM_ACTO_REVES4"/>
      <sheetName val="FORMATO_ACOM_ACDTO_FRENTE5"/>
      <sheetName val="FORMATO_ACOM_ACTO_REVES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aCCIDENTES_DE_1995_-_19961"/>
      <sheetName val="\a__aaInformación_GRUPO_4\A_MI1"/>
      <sheetName val="ACTA_DE_MODIFICACION__(2)1"/>
      <sheetName val="aCCIDENTES_DE_1995_-_1996_xls1"/>
      <sheetName val="Datos_Básicos1"/>
      <sheetName val="SUB_APU1"/>
      <sheetName val="Formulario_N°_41"/>
      <sheetName val="aCCIDENTES_DE_1995_-_1996"/>
      <sheetName val="\a__aaInformación_GRUPO_4\A_MIn"/>
      <sheetName val="ACTA_DE_MODIFICACION__(2)"/>
      <sheetName val="aCCIDENTES_DE_1995_-_1996_xls"/>
      <sheetName val="Datos_Básicos"/>
      <sheetName val="SUB_APU"/>
      <sheetName val="Formulario_N°_4"/>
      <sheetName val="aCCIDENTES_DE_1995_-_19962"/>
      <sheetName val="\a__aaInformación_GRUPO_4\A_MI2"/>
      <sheetName val="ACTA_DE_MODIFICACION__(2)2"/>
      <sheetName val="aCCIDENTES_DE_1995_-_1996_xls2"/>
      <sheetName val="Datos_Básicos2"/>
      <sheetName val="SUB_APU2"/>
      <sheetName val="Formulario_N°_42"/>
      <sheetName val="aCCIDENTES_DE_1995_-_19963"/>
      <sheetName val="\a__aaInformación_GRUPO_4\A_MI3"/>
      <sheetName val="ACTA_DE_MODIFICACION__(2)3"/>
      <sheetName val="aCCIDENTES_DE_1995_-_1996_xls3"/>
      <sheetName val="Datos_Básicos3"/>
      <sheetName val="SUB_APU3"/>
      <sheetName val="Formulario_N°_43"/>
      <sheetName val="aCCIDENTES_DE_1995_-_19964"/>
      <sheetName val="aCCIDENTES_DE_1995_-_19965"/>
      <sheetName val="\a__aaInformación_GRUPO_4\A_MI4"/>
      <sheetName val="ACTA_DE_MODIFICACION__(2)4"/>
      <sheetName val="aCCIDENTES_DE_1995_-_1996_xls4"/>
      <sheetName val="Datos_Básicos4"/>
      <sheetName val="SUB_APU4"/>
      <sheetName val="Formulario_N°_44"/>
      <sheetName val="aCCIDENTES_DE_1995_-_19966"/>
      <sheetName val="\a__aaInformación_GRUPO_4\A_MI5"/>
      <sheetName val="ACTA_DE_MODIFICACION__(2)5"/>
      <sheetName val="aCCIDENTES_DE_1995_-_1996_xls5"/>
      <sheetName val="Datos_Básicos5"/>
      <sheetName val="SUB_APU5"/>
      <sheetName val="Formulario_N°_45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c"/>
      <sheetName val="Items"/>
      <sheetName val="Pedido"/>
    </sheetNames>
    <sheetDataSet>
      <sheetData sheetId="0"/>
      <sheetData sheetId="1"/>
      <sheetData sheetId="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PRES.AGRI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  <sheetName val="PRESION"/>
      <sheetName val="PRESION (2)"/>
      <sheetName val="SANITARIA (2)"/>
      <sheetName val="CONDUIT (2)"/>
      <sheetName val="UNION-PLATINO"/>
      <sheetName val="UNION-PLATINO (2)"/>
      <sheetName val="UNION-PLATINO (3)"/>
      <sheetName val="UNION-PLATINO (4)"/>
      <sheetName val="BIAXIAL (2)"/>
      <sheetName val="NOVALOC"/>
      <sheetName val="PEAD"/>
      <sheetName val="PEAD 1"/>
      <sheetName val="PEAD 2"/>
      <sheetName val="POZOS"/>
      <sheetName val="GAS"/>
      <sheetName val="PRES_AGRI"/>
      <sheetName val="CORR_DREN"/>
      <sheetName val="POZOS_"/>
      <sheetName val="RIEGO-CONDUCC_"/>
      <sheetName val="RIEGO_MOVIL"/>
      <sheetName val="POLIETILENO_"/>
      <sheetName val="GAS_"/>
      <sheetName val="REFERENCIAS_BANN"/>
      <sheetName val="PRESION_(2)"/>
      <sheetName val="SANITARIA_(2)"/>
      <sheetName val="CONDUIT_(2)"/>
      <sheetName val="UNION-PLATINO_(2)"/>
      <sheetName val="UNION-PLATINO_(3)"/>
      <sheetName val="UNION-PLATINO_(4)"/>
      <sheetName val="BIAXIAL_(2)"/>
      <sheetName val="PEAD_1"/>
      <sheetName val="PEAD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\MANTENIMIENTO RUTA 1001_MARZO "/>
      <sheetName val="ANEXO IX"/>
      <sheetName val="Presupuesto"/>
      <sheetName val="#REF"/>
      <sheetName val="Datos"/>
      <sheetName val="Cuadrillas"/>
      <sheetName val="Jornal"/>
      <sheetName val="Formulario N° 4"/>
      <sheetName val="MATERIALES"/>
      <sheetName val="EQUIP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PRESUP"/>
      <sheetName val="\Users\USUARIO\Downloads\MANTEN"/>
      <sheetName val="INDICMICROEMP"/>
      <sheetName val="INDICE"/>
      <sheetName val="Fornato 6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LAN DE INVERSION ANTICIPO"/>
      <sheetName val="inv mensual"/>
      <sheetName val="borrador flujo inv"/>
      <sheetName val="social-ambiental"/>
      <sheetName val="A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ACOM ALDO. FRENTE"/>
      <sheetName val="FORMATO ACOM ALDO REVES"/>
      <sheetName val="FORMATO_ACOM_ALDO__FRENTE1"/>
      <sheetName val="FORMATO_ACOM_ALDO_REVES1"/>
      <sheetName val="FORMATO_ACOM_ALDO__FRENTE"/>
      <sheetName val="FORMATO_ACOM_ALDO_REVES"/>
      <sheetName val="FORMATO_ACOM_ALDO__FRENTE2"/>
      <sheetName val="FORMATO_ACOM_ALDO_REVES2"/>
      <sheetName val="FORMATO_ACOM_ALDO__FRENTE3"/>
      <sheetName val="FORMATO_ACOM_ALDO_REVES3"/>
      <sheetName val="FORMATO_ACOM_ALDO__FRENTE4"/>
      <sheetName val="FORMATO_ACOM_ALDO_REVES4"/>
      <sheetName val="FORMATO_ACOM_ALDO__FRENTE5"/>
      <sheetName val="FORMATO_ACOM_ALDO_REVES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Mat"/>
      <sheetName val="Equi"/>
      <sheetName val="Otros"/>
      <sheetName val="DATOS"/>
      <sheetName val="A. P. U."/>
      <sheetName val="Análisis de precios"/>
      <sheetName val="ANEXO 7"/>
      <sheetName val="PREACTA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Materiales"/>
      <sheetName val="Cuadrillas"/>
      <sheetName val="Concretos y morteros"/>
      <sheetName val="Equipo"/>
      <sheetName val="Datos iniciales "/>
      <sheetName val="Transporte"/>
      <sheetName val="ESTADO RED"/>
      <sheetName val="Acc Ago-Sep.xls"/>
      <sheetName val="Acc%20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Variables"/>
      <sheetName val="Cronograma"/>
      <sheetName val="RESUMEN"/>
      <sheetName val="PRESUPUESTO"/>
      <sheetName val="Apu"/>
      <sheetName val="Aux"/>
      <sheetName val="Insumos"/>
      <sheetName val="CO_CALLE_37_SUR"/>
      <sheetName val="CO_Acero"/>
      <sheetName val="ELE_RESUMEN"/>
      <sheetName val="ELE_APU"/>
      <sheetName val="ARU DEFINITIVO"/>
      <sheetName val="CALCULO PRESTACIONES Y SALARIOS"/>
      <sheetName val="flujo de caja"/>
      <sheetName val="RIESGOS"/>
      <sheetName val="2 POLITICA"/>
      <sheetName val="3 ECONOMICO"/>
      <sheetName val="3.1 Calculo economico"/>
      <sheetName val="4 OPERACIONALES"/>
      <sheetName val="4.1 Calculo operacionales"/>
      <sheetName val="5. FINANCIEROS"/>
      <sheetName val="5.1 Calculo FINANCIERO"/>
      <sheetName val="6 NATURALEZA"/>
      <sheetName val="6.1 CalculoNATURALEZA"/>
      <sheetName val="6.2 CalculoNATURALEZA"/>
      <sheetName val="7 AMBIENTALES"/>
      <sheetName val="7.1 GESTION SOCIO AMBIENTAL"/>
      <sheetName val="7.2 SEÑALIZACION Y DEMARC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pecto General Obras"/>
      <sheetName val="Aspecto_General_Obras"/>
      <sheetName val="Aspecto_General_Obras1"/>
      <sheetName val="Aspecto_General_Obras2"/>
    </sheetNames>
    <sheetDataSet>
      <sheetData sheetId="0"/>
      <sheetData sheetId="1"/>
      <sheetData sheetId="2"/>
      <sheetData sheetId="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AIUS"/>
      <sheetName val="HERRAMIENTA"/>
      <sheetName val="TRANSPORTE"/>
      <sheetName val="MANO DE OBRA"/>
      <sheetName val="APU"/>
      <sheetName val="FORMULARIO APU"/>
      <sheetName val="FORMATO 5"/>
      <sheetName val="FORMATO 12"/>
      <sheetName val="FORMATO 13"/>
      <sheetName val="FORMATO 14"/>
      <sheetName val="PRECIOS BASE"/>
      <sheetName val="H.P."/>
      <sheetName val="RESUMEN"/>
      <sheetName val="AIU"/>
      <sheetName val="PRESUPUESTO"/>
      <sheetName val="CERTIFIC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AIUS"/>
      <sheetName val="HERRAMIENTA"/>
      <sheetName val="TRANSPORTE"/>
      <sheetName val="MANO DE OBRA"/>
      <sheetName val="APU"/>
      <sheetName val="FORMULARIO APU"/>
      <sheetName val="FORMATO 5"/>
      <sheetName val="FORMATO 12"/>
      <sheetName val="FORMATO 13"/>
      <sheetName val="FORMATO 14"/>
      <sheetName val="PRECIOS BASE"/>
      <sheetName val="H.P."/>
      <sheetName val="RESUMEN"/>
      <sheetName val="AIU"/>
      <sheetName val="PRESUPUESTO"/>
      <sheetName val="CERTIFICADO"/>
      <sheetName val="TABLA_AIUS1"/>
      <sheetName val="MANO_DE_OBRA1"/>
      <sheetName val="FORMULARIO_APU1"/>
      <sheetName val="FORMATO_51"/>
      <sheetName val="FORMATO_121"/>
      <sheetName val="FORMATO_131"/>
      <sheetName val="FORMATO_141"/>
      <sheetName val="PRECIOS_BASE1"/>
      <sheetName val="H_P_1"/>
      <sheetName val="TABLA_AIUS"/>
      <sheetName val="MANO_DE_OBRA"/>
      <sheetName val="FORMULARIO_APU"/>
      <sheetName val="FORMATO_5"/>
      <sheetName val="FORMATO_12"/>
      <sheetName val="FORMATO_13"/>
      <sheetName val="FORMATO_14"/>
      <sheetName val="PRECIOS_BASE"/>
      <sheetName val="H_P_"/>
      <sheetName val="TABLA_AIUS2"/>
      <sheetName val="MANO_DE_OBRA2"/>
      <sheetName val="FORMULARIO_APU2"/>
      <sheetName val="FORMATO_52"/>
      <sheetName val="FORMATO_122"/>
      <sheetName val="FORMATO_132"/>
      <sheetName val="FORMATO_142"/>
      <sheetName val="PRECIOS_BASE2"/>
      <sheetName val="H_P_2"/>
      <sheetName val="TABLA_AIUS3"/>
      <sheetName val="MANO_DE_OBRA3"/>
      <sheetName val="FORMULARIO_APU3"/>
      <sheetName val="FORMATO_53"/>
      <sheetName val="FORMATO_123"/>
      <sheetName val="FORMATO_133"/>
      <sheetName val="FORMATO_143"/>
      <sheetName val="PRECIOS_BASE3"/>
      <sheetName val="H_P_3"/>
      <sheetName val="TABLA_AIUS4"/>
      <sheetName val="MANO_DE_OBRA4"/>
      <sheetName val="FORMULARIO_APU4"/>
      <sheetName val="FORMATO_54"/>
      <sheetName val="FORMATO_124"/>
      <sheetName val="FORMATO_134"/>
      <sheetName val="FORMATO_144"/>
      <sheetName val="PRECIOS_BASE4"/>
      <sheetName val="H_P_4"/>
      <sheetName val="TABLA_AIUS5"/>
      <sheetName val="MANO_DE_OBRA5"/>
      <sheetName val="FORMULARIO_APU5"/>
      <sheetName val="FORMATO_55"/>
      <sheetName val="FORMATO_125"/>
      <sheetName val="FORMATO_135"/>
      <sheetName val="FORMATO_145"/>
      <sheetName val="PRECIOS_BASE5"/>
      <sheetName val="H_P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ETERAS"/>
      <sheetName val="GENERALIDADES "/>
      <sheetName val="ESTADO RED"/>
      <sheetName val="PORTADA"/>
      <sheetName val="TABLA DE CONTENIDO"/>
      <sheetName val="CUMPLIMIENTO % "/>
      <sheetName val="CUMPLIMIENTO %  (2)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otización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GENERALIDADES_2"/>
      <sheetName val="ESTADO_RED2"/>
      <sheetName val="TABLA_DE_CONTENIDO2"/>
      <sheetName val="CUMPLIMIENTO_%_2"/>
      <sheetName val="CUMPLIMIENTO_%__(2)2"/>
      <sheetName val="SEMAFORO_45A-042"/>
      <sheetName val="SEMAFORO_55-012"/>
      <sheetName val="SEMAFORO_56-072"/>
      <sheetName val="SEMAFORO_55CN-032"/>
      <sheetName val="SEMAFORO_55CN-012"/>
      <sheetName val="TORTA_EST__VIAS_2"/>
      <sheetName val="EST__VIAS2"/>
      <sheetName val="MAPA_EST_RED2"/>
      <sheetName val="NECESIDAD_VIA2"/>
      <sheetName val="Necesidades_cr_2"/>
      <sheetName val="SITIOS_CRITICOS2"/>
      <sheetName val="CANT_OBRA_B-C2"/>
      <sheetName val="CANT_OBRA_C-G2"/>
      <sheetName val="CANT_OBRA_Z-U2"/>
      <sheetName val="CANT_OBRA_B-T2"/>
      <sheetName val="INF__EMERGENCIAS2"/>
      <sheetName val="NEC_PTES2"/>
      <sheetName val="NEC__PONTONES2"/>
      <sheetName val="señal_v2"/>
      <sheetName val="señal_H2"/>
      <sheetName val="ACCIDENTALIDAD_junio2"/>
      <sheetName val="ACCIDENTALIDAD_julio2"/>
      <sheetName val="ACCIDENTALIDAD_agosto2"/>
      <sheetName val="ACCIDENT_2"/>
      <sheetName val="DEFENSA_VIAS2"/>
      <sheetName val="ZONAS_RETIRO2"/>
      <sheetName val="CUANTI_AMV2"/>
      <sheetName val="CUALI_AMV2"/>
      <sheetName val="CUANTI_MICRO2"/>
      <sheetName val="CUALI_MICRO2"/>
      <sheetName val="ACC_EJECUTIVO2"/>
      <sheetName val="RESUM_ACCID2"/>
      <sheetName val="RESUM_ACCID_(2)2"/>
      <sheetName val="GENERALIDADES_1"/>
      <sheetName val="ESTADO_RED1"/>
      <sheetName val="TABLA_DE_CONTENIDO1"/>
      <sheetName val="CUMPLIMIENTO_%_1"/>
      <sheetName val="CUMPLIMIENTO_%__(2)1"/>
      <sheetName val="SEMAFORO_45A-041"/>
      <sheetName val="SEMAFORO_55-011"/>
      <sheetName val="SEMAFORO_56-071"/>
      <sheetName val="SEMAFORO_55CN-031"/>
      <sheetName val="SEMAFORO_55CN-011"/>
      <sheetName val="TORTA_EST__VIAS_1"/>
      <sheetName val="EST__VIAS1"/>
      <sheetName val="MAPA_EST_RED1"/>
      <sheetName val="NECESIDAD_VIA1"/>
      <sheetName val="Necesidades_cr_1"/>
      <sheetName val="SITIOS_CRITICOS1"/>
      <sheetName val="CANT_OBRA_B-C1"/>
      <sheetName val="CANT_OBRA_C-G1"/>
      <sheetName val="CANT_OBRA_Z-U1"/>
      <sheetName val="CANT_OBRA_B-T1"/>
      <sheetName val="INF__EMERGENCIAS1"/>
      <sheetName val="NEC_PTES1"/>
      <sheetName val="NEC__PONTONES1"/>
      <sheetName val="señal_v1"/>
      <sheetName val="señal_H1"/>
      <sheetName val="ACCIDENTALIDAD_junio1"/>
      <sheetName val="ACCIDENTALIDAD_julio1"/>
      <sheetName val="ACCIDENTALIDAD_agosto1"/>
      <sheetName val="ACCIDENT_1"/>
      <sheetName val="DEFENSA_VIAS1"/>
      <sheetName val="ZONAS_RETIRO1"/>
      <sheetName val="CUANTI_AMV1"/>
      <sheetName val="CUALI_AMV1"/>
      <sheetName val="CUANTI_MICRO1"/>
      <sheetName val="CUALI_MICRO1"/>
      <sheetName val="ACC_EJECUTIVO1"/>
      <sheetName val="RESUM_ACCID1"/>
      <sheetName val="RESUM_ACCID_(2)1"/>
      <sheetName val="GENERALIDADES_3"/>
      <sheetName val="ESTADO_RED3"/>
      <sheetName val="TABLA_DE_CONTENIDO3"/>
      <sheetName val="CUMPLIMIENTO_%_3"/>
      <sheetName val="CUMPLIMIENTO_%__(2)3"/>
      <sheetName val="SEMAFORO_45A-043"/>
      <sheetName val="SEMAFORO_55-013"/>
      <sheetName val="SEMAFORO_56-073"/>
      <sheetName val="SEMAFORO_55CN-033"/>
      <sheetName val="SEMAFORO_55CN-013"/>
      <sheetName val="TORTA_EST__VIAS_3"/>
      <sheetName val="EST__VIAS3"/>
      <sheetName val="MAPA_EST_RED3"/>
      <sheetName val="NECESIDAD_VIA3"/>
      <sheetName val="Necesidades_cr_3"/>
      <sheetName val="SITIOS_CRITICOS3"/>
      <sheetName val="CANT_OBRA_B-C3"/>
      <sheetName val="CANT_OBRA_C-G3"/>
      <sheetName val="CANT_OBRA_Z-U3"/>
      <sheetName val="CANT_OBRA_B-T3"/>
      <sheetName val="INF__EMERGENCIAS3"/>
      <sheetName val="NEC_PTES3"/>
      <sheetName val="NEC__PONTONES3"/>
      <sheetName val="señal_v3"/>
      <sheetName val="señal_H3"/>
      <sheetName val="ACCIDENTALIDAD_junio3"/>
      <sheetName val="ACCIDENTALIDAD_julio3"/>
      <sheetName val="ACCIDENTALIDAD_agosto3"/>
      <sheetName val="ACCIDENT_3"/>
      <sheetName val="DEFENSA_VIAS3"/>
      <sheetName val="ZONAS_RETIRO3"/>
      <sheetName val="CUANTI_AMV3"/>
      <sheetName val="CUALI_AMV3"/>
      <sheetName val="CUANTI_MICRO3"/>
      <sheetName val="CUALI_MICRO3"/>
      <sheetName val="ACC_EJECUTIVO3"/>
      <sheetName val="RESUM_ACCID3"/>
      <sheetName val="RESUM_ACCID_(2)3"/>
      <sheetName val="GENERALIDADES_4"/>
      <sheetName val="ESTADO_RED4"/>
      <sheetName val="TABLA_DE_CONTENIDO4"/>
      <sheetName val="CUMPLIMIENTO_%_4"/>
      <sheetName val="CUMPLIMIENTO_%__(2)4"/>
      <sheetName val="SEMAFORO_45A-044"/>
      <sheetName val="SEMAFORO_55-014"/>
      <sheetName val="SEMAFORO_56-074"/>
      <sheetName val="SEMAFORO_55CN-034"/>
      <sheetName val="SEMAFORO_55CN-014"/>
      <sheetName val="TORTA_EST__VIAS_4"/>
      <sheetName val="EST__VIAS4"/>
      <sheetName val="MAPA_EST_RED4"/>
      <sheetName val="NECESIDAD_VIA4"/>
      <sheetName val="Necesidades_cr_4"/>
      <sheetName val="SITIOS_CRITICOS4"/>
      <sheetName val="CANT_OBRA_B-C4"/>
      <sheetName val="CANT_OBRA_C-G4"/>
      <sheetName val="CANT_OBRA_Z-U4"/>
      <sheetName val="CANT_OBRA_B-T4"/>
      <sheetName val="INF__EMERGENCIAS4"/>
      <sheetName val="NEC_PTES4"/>
      <sheetName val="NEC__PONTONES4"/>
      <sheetName val="señal_v4"/>
      <sheetName val="señal_H4"/>
      <sheetName val="ACCIDENTALIDAD_junio4"/>
      <sheetName val="ACCIDENTALIDAD_julio4"/>
      <sheetName val="ACCIDENTALIDAD_agosto4"/>
      <sheetName val="ACCIDENT_4"/>
      <sheetName val="DEFENSA_VIAS4"/>
      <sheetName val="ZONAS_RETIRO4"/>
      <sheetName val="CUANTI_AMV4"/>
      <sheetName val="CUALI_AMV4"/>
      <sheetName val="CUANTI_MICRO4"/>
      <sheetName val="CUALI_MICRO4"/>
      <sheetName val="ACC_EJECUTIVO4"/>
      <sheetName val="RESUM_ACCID4"/>
      <sheetName val="RESUM_ACCID_(2)4"/>
      <sheetName val="GENERALIDADES_5"/>
      <sheetName val="ESTADO_RED5"/>
      <sheetName val="TABLA_DE_CONTENIDO5"/>
      <sheetName val="CUMPLIMIENTO_%_5"/>
      <sheetName val="CUMPLIMIENTO_%__(2)5"/>
      <sheetName val="SEMAFORO_45A-045"/>
      <sheetName val="SEMAFORO_55-015"/>
      <sheetName val="SEMAFORO_56-075"/>
      <sheetName val="SEMAFORO_55CN-035"/>
      <sheetName val="SEMAFORO_55CN-015"/>
      <sheetName val="TORTA_EST__VIAS_5"/>
      <sheetName val="EST__VIAS5"/>
      <sheetName val="MAPA_EST_RED5"/>
      <sheetName val="NECESIDAD_VIA5"/>
      <sheetName val="Necesidades_cr_5"/>
      <sheetName val="SITIOS_CRITICOS5"/>
      <sheetName val="CANT_OBRA_B-C5"/>
      <sheetName val="CANT_OBRA_C-G5"/>
      <sheetName val="CANT_OBRA_Z-U5"/>
      <sheetName val="CANT_OBRA_B-T5"/>
      <sheetName val="INF__EMERGENCIAS5"/>
      <sheetName val="NEC_PTES5"/>
      <sheetName val="NEC__PONTONES5"/>
      <sheetName val="señal_v5"/>
      <sheetName val="señal_H5"/>
      <sheetName val="ACCIDENTALIDAD_junio5"/>
      <sheetName val="ACCIDENTALIDAD_julio5"/>
      <sheetName val="ACCIDENTALIDAD_agosto5"/>
      <sheetName val="ACCIDENT_5"/>
      <sheetName val="DEFENSA_VIAS5"/>
      <sheetName val="ZONAS_RETIRO5"/>
      <sheetName val="CUANTI_AMV5"/>
      <sheetName val="CUALI_AMV5"/>
      <sheetName val="CUANTI_MICRO5"/>
      <sheetName val="CUALI_MICRO5"/>
      <sheetName val="ACC_EJECUTIVO5"/>
      <sheetName val="RESUM_ACCID5"/>
      <sheetName val="RESUM_ACCID_(2)5"/>
      <sheetName val="GENERALIDADES_6"/>
      <sheetName val="ESTADO_RED6"/>
      <sheetName val="TABLA_DE_CONTENIDO6"/>
      <sheetName val="CUMPLIMIENTO_%_6"/>
      <sheetName val="CUMPLIMIENTO_%__(2)6"/>
      <sheetName val="SEMAFORO_45A-046"/>
      <sheetName val="SEMAFORO_55-016"/>
      <sheetName val="SEMAFORO_56-076"/>
      <sheetName val="SEMAFORO_55CN-036"/>
      <sheetName val="SEMAFORO_55CN-016"/>
      <sheetName val="TORTA_EST__VIAS_6"/>
      <sheetName val="EST__VIAS6"/>
      <sheetName val="MAPA_EST_RED6"/>
      <sheetName val="NECESIDAD_VIA6"/>
      <sheetName val="Necesidades_cr_6"/>
      <sheetName val="SITIOS_CRITICOS6"/>
      <sheetName val="CANT_OBRA_B-C6"/>
      <sheetName val="CANT_OBRA_C-G6"/>
      <sheetName val="CANT_OBRA_Z-U6"/>
      <sheetName val="CANT_OBRA_B-T6"/>
      <sheetName val="INF__EMERGENCIAS6"/>
      <sheetName val="NEC_PTES6"/>
      <sheetName val="NEC__PONTONES6"/>
      <sheetName val="señal_v6"/>
      <sheetName val="señal_H6"/>
      <sheetName val="ACCIDENTALIDAD_junio6"/>
      <sheetName val="ACCIDENTALIDAD_julio6"/>
      <sheetName val="ACCIDENTALIDAD_agosto6"/>
      <sheetName val="ACCIDENT_6"/>
      <sheetName val="DEFENSA_VIAS6"/>
      <sheetName val="ZONAS_RETIRO6"/>
      <sheetName val="CUANTI_AMV6"/>
      <sheetName val="CUALI_AMV6"/>
      <sheetName val="CUANTI_MICRO6"/>
      <sheetName val="CUALI_MICRO6"/>
      <sheetName val="ACC_EJECUTIVO6"/>
      <sheetName val="RESUM_ACCID6"/>
      <sheetName val="RESUM_ACCID_(2)6"/>
      <sheetName val="VER1"/>
      <sheetName val="ENCABEZADO"/>
      <sheetName val="CUMPLIMIENTO"/>
      <sheetName val="E"/>
      <sheetName val="P"/>
      <sheetName val="RECURSOS"/>
      <sheetName val="BD100-45-P1"/>
      <sheetName val="5.2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/>
      <sheetData sheetId="318"/>
      <sheetData sheetId="319" refreshError="1"/>
      <sheetData sheetId="320" refreshError="1"/>
      <sheetData sheetId="321" refreshError="1"/>
      <sheetData sheetId="32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ALIMENDORES UHP"/>
    </sheetNames>
    <sheetDataSet>
      <sheetData sheetId="0"/>
      <sheetData sheetId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Variables"/>
      <sheetName val="RESUMEN"/>
      <sheetName val="PRESUPUESTO"/>
      <sheetName val="Apu"/>
      <sheetName val="Aux"/>
      <sheetName val="Insumos"/>
      <sheetName val="CO_BENEDICTINOS"/>
      <sheetName val="CO_Acero"/>
      <sheetName val="CO_Pilas"/>
      <sheetName val="ARU DEFINITIVO"/>
      <sheetName val="CALCULO PRESTACIONES Y SALARIOS"/>
      <sheetName val="flujo de caja"/>
      <sheetName val="RIESGOS"/>
      <sheetName val="2 POLITICA"/>
      <sheetName val="3 ECONOMICO"/>
      <sheetName val="3.1 Calculo economico"/>
      <sheetName val="4 OPERACIONALES"/>
      <sheetName val="4.1 Calculo operacionales"/>
      <sheetName val="5. FINANCIEROS"/>
      <sheetName val="5.1 Calculo FINANCIERO"/>
      <sheetName val="6 NATURALEZA"/>
      <sheetName val="6.1 CalculoNATURALEZA"/>
      <sheetName val="6.2 CalculoNATURALEZA"/>
      <sheetName val="7 AMBIENTALES"/>
      <sheetName val="7.1 GESTION SOCIO AMBIENTAL"/>
      <sheetName val="7.2 SEÑALIZACION Y DEMARCACION"/>
      <sheetName val="IDENTIFICACIONES"/>
      <sheetName val="VALORACION"/>
      <sheetName val="PROGRAM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Variables"/>
      <sheetName val="RESUMEN"/>
      <sheetName val="PRESUPUESTO"/>
      <sheetName val="Apu"/>
      <sheetName val="Aux"/>
      <sheetName val="Insumos"/>
      <sheetName val="CO_TRANS_ESMERALDAL"/>
      <sheetName val="CO_Acero"/>
      <sheetName val="CO_Pilas"/>
      <sheetName val="can1"/>
      <sheetName val="can11"/>
      <sheetName val="can12"/>
      <sheetName val="can13"/>
      <sheetName val="can14"/>
      <sheetName val="can15"/>
      <sheetName val="can16"/>
      <sheetName val="cant17"/>
      <sheetName val="mat1"/>
      <sheetName val="mat11"/>
      <sheetName val="mat12"/>
      <sheetName val="mat13"/>
      <sheetName val="mat14"/>
      <sheetName val="mat15"/>
      <sheetName val="mat16"/>
      <sheetName val="mat17"/>
      <sheetName val="ARU DEFINITIVO"/>
      <sheetName val="CALCULO PRESTACIONES Y SALARIOS"/>
      <sheetName val="flujo de caja"/>
      <sheetName val="RIESGOS"/>
      <sheetName val="2 POLITICA"/>
      <sheetName val="3 ECONOMICO"/>
      <sheetName val="3.1 Calculo economico"/>
      <sheetName val="4 OPERACIONALES"/>
      <sheetName val="4.1 Calculo operacionales"/>
      <sheetName val="5. FINANCIEROS"/>
      <sheetName val="5.1 Calculo FINANCIERO"/>
      <sheetName val="6 NATURALEZA"/>
      <sheetName val="6.1 CalculoNATURALEZA"/>
      <sheetName val="6.2 CalculoNATURALEZA"/>
      <sheetName val="7 AMBIENTALES"/>
      <sheetName val="7.1 GESTION SOCIO AMBIENTAL"/>
      <sheetName val="7.2 SEÑALIZACION Y DEMARCACION"/>
      <sheetName val="IDENTIFICACIONES"/>
      <sheetName val="VALORACION"/>
      <sheetName val="PROGRAM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RESUMEN "/>
      <sheetName val="CRONOGRAMA"/>
      <sheetName val="ARU DEFINITIVO"/>
      <sheetName val="CALCULO PRESTACIONES Y SALA "/>
      <sheetName val="FLUJO DE CAJA"/>
      <sheetName val="RIESGOS"/>
      <sheetName val="2 POLITICA"/>
      <sheetName val="3 ECONOMICO"/>
      <sheetName val="3.1 CALCULO ECONOMICO"/>
      <sheetName val="4 OPERACIONALES"/>
      <sheetName val="4.1 Calculos Operacionales"/>
      <sheetName val="5 FINANCIEROS"/>
      <sheetName val="5.1 Calculo Financiero"/>
      <sheetName val="6 NATURALEZA"/>
      <sheetName val="6.1 Calculo Naturaleza"/>
      <sheetName val="6.2 Calculo Naturaleza"/>
      <sheetName val="7 Ambientales"/>
      <sheetName val="7.1 GESTION SOCIAMBIENTAL"/>
      <sheetName val="7.2 PLAN DE MANEJO DE TRANSITO"/>
      <sheetName val="1,01"/>
      <sheetName val="1,10"/>
      <sheetName val="1,21"/>
      <sheetName val="1,22"/>
      <sheetName val="1,23"/>
      <sheetName val="1,24"/>
      <sheetName val="1,25"/>
      <sheetName val="2,01"/>
      <sheetName val="2,02"/>
      <sheetName val="INDICES CAMACOL"/>
      <sheetName val="Base Indices Camacol"/>
      <sheetName val="Memorias de calculo"/>
      <sheetName val="RESUMEN"/>
      <sheetName val="CALCULO PRESTACIONES Y 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FLUJOS"/>
      <sheetName val="HOJA BASE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 "/>
      <sheetName val="Cuadrillas"/>
      <sheetName val="Equ"/>
      <sheetName val="Trans"/>
      <sheetName val="Mat"/>
      <sheetName val="Salarios"/>
      <sheetName val="PPTO"/>
      <sheetName val="F. Prest"/>
      <sheetName val="Civil work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Variables"/>
      <sheetName val="RESUMEN"/>
      <sheetName val="PRESUPUESTO"/>
      <sheetName val="Apu"/>
      <sheetName val="Aux"/>
      <sheetName val="Insumos"/>
      <sheetName val="CO_LAS_ANTILLAS"/>
      <sheetName val="CO_Acero"/>
      <sheetName val="CO_Pilas"/>
      <sheetName val="can1"/>
      <sheetName val="can2"/>
      <sheetName val="can3"/>
      <sheetName val="ARU DEFINITIVO"/>
      <sheetName val="CALCULO PRESTACIONES Y SALARIOS"/>
      <sheetName val="flujo de caja"/>
      <sheetName val="RIESGOS"/>
      <sheetName val="2 POLITICA"/>
      <sheetName val="3 ECONOMICO"/>
      <sheetName val="3.1 Calculo economico"/>
      <sheetName val="4 OPERACIONALES"/>
      <sheetName val="4.1 Calculo operacionales"/>
      <sheetName val="5. FINANCIEROS"/>
      <sheetName val="5.1 Calculo FINANCIERO"/>
      <sheetName val="6 NATURALEZA"/>
      <sheetName val="6.1 CalculoNATURALEZA"/>
      <sheetName val="6.2 CalculoNATURALEZA"/>
      <sheetName val="7 AMBIENTALES"/>
      <sheetName val="7.1 GESTION SOCIO AMBIENTAL"/>
      <sheetName val="7.2 SEÑALIZACION Y DEMARCACION"/>
      <sheetName val="IDENTIFICACIONES"/>
      <sheetName val="VALORACION"/>
      <sheetName val="PROGRAMAS"/>
      <sheetName val="ARU_DEFINITIVO"/>
      <sheetName val="CALCULO_PRESTACIONES_Y_SALARIOS"/>
      <sheetName val="flujo_de_caja"/>
      <sheetName val="2_POLITICA"/>
      <sheetName val="3_ECONOMICO"/>
      <sheetName val="3_1_Calculo_economico"/>
      <sheetName val="4_OPERACIONALES"/>
      <sheetName val="4_1_Calculo_operacionales"/>
      <sheetName val="5__FINANCIEROS"/>
      <sheetName val="5_1_Calculo_FINANCIERO"/>
      <sheetName val="6_NATURALEZA"/>
      <sheetName val="6_1_CalculoNATURALEZA"/>
      <sheetName val="6_2_CalculoNATURALEZA"/>
      <sheetName val="7_AMBIENTALES"/>
      <sheetName val="7_1_GESTION_SOCIO_AMBIENTAL"/>
      <sheetName val="7_2_SEÑALIZACION_Y_DEMARCACION"/>
      <sheetName val="ARU_DEFINITIVO1"/>
      <sheetName val="CALCULO_PRESTACIONES_Y_SALARIO1"/>
      <sheetName val="flujo_de_caja1"/>
      <sheetName val="2_POLITICA1"/>
      <sheetName val="3_ECONOMICO1"/>
      <sheetName val="3_1_Calculo_economico1"/>
      <sheetName val="4_OPERACIONALES1"/>
      <sheetName val="4_1_Calculo_operacionales1"/>
      <sheetName val="5__FINANCIEROS1"/>
      <sheetName val="5_1_Calculo_FINANCIERO1"/>
      <sheetName val="6_NATURALEZA1"/>
      <sheetName val="6_1_CalculoNATURALEZA1"/>
      <sheetName val="6_2_CalculoNATURALEZA1"/>
      <sheetName val="7_AMBIENTALES1"/>
      <sheetName val="7_1_GESTION_SOCIO_AMBIENTAL1"/>
      <sheetName val="7_2_SEÑALIZACION_Y_DEMARCACION1"/>
      <sheetName val="ARU_DEFINITIVO2"/>
      <sheetName val="CALCULO_PRESTACIONES_Y_SALARIO2"/>
      <sheetName val="flujo_de_caja2"/>
      <sheetName val="2_POLITICA2"/>
      <sheetName val="3_ECONOMICO2"/>
      <sheetName val="3_1_Calculo_economico2"/>
      <sheetName val="4_OPERACIONALES2"/>
      <sheetName val="4_1_Calculo_operacionales2"/>
      <sheetName val="5__FINANCIEROS2"/>
      <sheetName val="5_1_Calculo_FINANCIERO2"/>
      <sheetName val="6_NATURALEZA2"/>
      <sheetName val="6_1_CalculoNATURALEZA2"/>
      <sheetName val="6_2_CalculoNATURALEZA2"/>
      <sheetName val="7_AMBIENTALES2"/>
      <sheetName val="7_1_GESTION_SOCIO_AMBIENTAL2"/>
      <sheetName val="7_2_SEÑALIZACION_Y_DEMARCACION2"/>
      <sheetName val="ARU_DEFINITIVO3"/>
      <sheetName val="CALCULO_PRESTACIONES_Y_SALARIO3"/>
      <sheetName val="flujo_de_caja3"/>
      <sheetName val="2_POLITICA3"/>
      <sheetName val="3_ECONOMICO3"/>
      <sheetName val="3_1_Calculo_economico3"/>
      <sheetName val="4_OPERACIONALES3"/>
      <sheetName val="4_1_Calculo_operacionales3"/>
      <sheetName val="5__FINANCIEROS3"/>
      <sheetName val="5_1_Calculo_FINANCIERO3"/>
      <sheetName val="6_NATURALEZA3"/>
      <sheetName val="6_1_CalculoNATURALEZA3"/>
      <sheetName val="6_2_CalculoNATURALEZA3"/>
      <sheetName val="7_AMBIENTALES3"/>
      <sheetName val="7_1_GESTION_SOCIO_AMBIENTAL3"/>
      <sheetName val="7_2_SEÑALIZACION_Y_DEMARCACION3"/>
      <sheetName val="ARU_DEFINITIVO4"/>
      <sheetName val="CALCULO_PRESTACIONES_Y_SALARIO4"/>
      <sheetName val="flujo_de_caja4"/>
      <sheetName val="2_POLITICA4"/>
      <sheetName val="3_ECONOMICO4"/>
      <sheetName val="3_1_Calculo_economico4"/>
      <sheetName val="4_OPERACIONALES4"/>
      <sheetName val="4_1_Calculo_operacionales4"/>
      <sheetName val="5__FINANCIEROS4"/>
      <sheetName val="5_1_Calculo_FINANCIERO4"/>
      <sheetName val="6_NATURALEZA4"/>
      <sheetName val="6_1_CalculoNATURALEZA4"/>
      <sheetName val="6_2_CalculoNATURALEZA4"/>
      <sheetName val="7_AMBIENTALES4"/>
      <sheetName val="7_1_GESTION_SOCIO_AMBIENTAL4"/>
      <sheetName val="7_2_SEÑALIZACION_Y_DEMARCACION4"/>
      <sheetName val="ARU_DEFINITIVO5"/>
      <sheetName val="CALCULO_PRESTACIONES_Y_SALARIO5"/>
      <sheetName val="flujo_de_caja5"/>
      <sheetName val="2_POLITICA5"/>
      <sheetName val="3_ECONOMICO5"/>
      <sheetName val="3_1_Calculo_economico5"/>
      <sheetName val="4_OPERACIONALES5"/>
      <sheetName val="4_1_Calculo_operacionales5"/>
      <sheetName val="5__FINANCIEROS5"/>
      <sheetName val="5_1_Calculo_FINANCIERO5"/>
      <sheetName val="6_NATURALEZA5"/>
      <sheetName val="6_1_CalculoNATURALEZA5"/>
      <sheetName val="6_2_CalculoNATURALEZA5"/>
      <sheetName val="7_AMBIENTALES5"/>
      <sheetName val="7_1_GESTION_SOCIO_AMBIENTAL5"/>
      <sheetName val="7_2_SEÑALIZACION_Y_DEMARCACION5"/>
      <sheetName val="ARU_DEFINITIVO6"/>
      <sheetName val="CALCULO_PRESTACIONES_Y_SALARIO6"/>
      <sheetName val="flujo_de_caja6"/>
      <sheetName val="2_POLITICA6"/>
      <sheetName val="3_ECONOMICO6"/>
      <sheetName val="3_1_Calculo_economico6"/>
      <sheetName val="4_OPERACIONALES6"/>
      <sheetName val="4_1_Calculo_operacionales6"/>
      <sheetName val="5__FINANCIEROS6"/>
      <sheetName val="5_1_Calculo_FINANCIERO6"/>
      <sheetName val="6_NATURALEZA6"/>
      <sheetName val="6_1_CalculoNATURALEZA6"/>
      <sheetName val="6_2_CalculoNATURALEZA6"/>
      <sheetName val="7_AMBIENTALES6"/>
      <sheetName val="7_1_GESTION_SOCIO_AMBIENTAL6"/>
      <sheetName val="7_2_SEÑALIZACION_Y_DEMARCACION6"/>
      <sheetName val="ARU_DEFINITIVO7"/>
      <sheetName val="CALCULO_PRESTACIONES_Y_SALARIO7"/>
      <sheetName val="flujo_de_caja7"/>
      <sheetName val="2_POLITICA7"/>
      <sheetName val="3_ECONOMICO7"/>
      <sheetName val="3_1_Calculo_economico7"/>
      <sheetName val="4_OPERACIONALES7"/>
      <sheetName val="4_1_Calculo_operacionales7"/>
      <sheetName val="5__FINANCIEROS7"/>
      <sheetName val="5_1_Calculo_FINANCIERO7"/>
      <sheetName val="6_NATURALEZA7"/>
      <sheetName val="6_1_CalculoNATURALEZA7"/>
      <sheetName val="6_2_CalculoNATURALEZA7"/>
      <sheetName val="7_AMBIENTALES7"/>
      <sheetName val="7_1_GESTION_SOCIO_AMBIENTAL7"/>
      <sheetName val="7_2_SEÑALIZACION_Y_DEMARCACION7"/>
      <sheetName val="ARU_DEFINITIVO9"/>
      <sheetName val="CALCULO_PRESTACIONES_Y_SALARIO9"/>
      <sheetName val="flujo_de_caja9"/>
      <sheetName val="2_POLITICA9"/>
      <sheetName val="3_ECONOMICO9"/>
      <sheetName val="3_1_Calculo_economico9"/>
      <sheetName val="4_OPERACIONALES9"/>
      <sheetName val="4_1_Calculo_operacionales9"/>
      <sheetName val="5__FINANCIEROS9"/>
      <sheetName val="5_1_Calculo_FINANCIERO9"/>
      <sheetName val="6_NATURALEZA9"/>
      <sheetName val="6_1_CalculoNATURALEZA9"/>
      <sheetName val="6_2_CalculoNATURALEZA9"/>
      <sheetName val="7_AMBIENTALES9"/>
      <sheetName val="7_1_GESTION_SOCIO_AMBIENTAL9"/>
      <sheetName val="7_2_SEÑALIZACION_Y_DEMARCACION9"/>
      <sheetName val="ARU_DEFINITIVO8"/>
      <sheetName val="CALCULO_PRESTACIONES_Y_SALARIO8"/>
      <sheetName val="flujo_de_caja8"/>
      <sheetName val="2_POLITICA8"/>
      <sheetName val="3_ECONOMICO8"/>
      <sheetName val="3_1_Calculo_economico8"/>
      <sheetName val="4_OPERACIONALES8"/>
      <sheetName val="4_1_Calculo_operacionales8"/>
      <sheetName val="5__FINANCIEROS8"/>
      <sheetName val="5_1_Calculo_FINANCIERO8"/>
      <sheetName val="6_NATURALEZA8"/>
      <sheetName val="6_1_CalculoNATURALEZA8"/>
      <sheetName val="6_2_CalculoNATURALEZA8"/>
      <sheetName val="7_AMBIENTALES8"/>
      <sheetName val="7_1_GESTION_SOCIO_AMBIENTAL8"/>
      <sheetName val="7_2_SEÑALIZACION_Y_DEMARCACION8"/>
      <sheetName val="ARU_DEFINITIVO10"/>
      <sheetName val="CALCULO_PRESTACIONES_Y_SALARI10"/>
      <sheetName val="flujo_de_caja10"/>
      <sheetName val="2_POLITICA10"/>
      <sheetName val="3_ECONOMICO10"/>
      <sheetName val="3_1_Calculo_economico10"/>
      <sheetName val="4_OPERACIONALES10"/>
      <sheetName val="4_1_Calculo_operacionales10"/>
      <sheetName val="5__FINANCIEROS10"/>
      <sheetName val="5_1_Calculo_FINANCIERO10"/>
      <sheetName val="6_NATURALEZA10"/>
      <sheetName val="6_1_CalculoNATURALEZA10"/>
      <sheetName val="6_2_CalculoNATURALEZA10"/>
      <sheetName val="7_AMBIENTALES10"/>
      <sheetName val="7_1_GESTION_SOCIO_AMBIENTAL10"/>
      <sheetName val="7_2_SEÑALIZACION_Y_DEMARCACIO10"/>
      <sheetName val="ARU_DEFINITIVO11"/>
      <sheetName val="CALCULO_PRESTACIONES_Y_SALARI11"/>
      <sheetName val="flujo_de_caja11"/>
      <sheetName val="2_POLITICA11"/>
      <sheetName val="3_ECONOMICO11"/>
      <sheetName val="3_1_Calculo_economico11"/>
      <sheetName val="4_OPERACIONALES11"/>
      <sheetName val="4_1_Calculo_operacionales11"/>
      <sheetName val="5__FINANCIEROS11"/>
      <sheetName val="5_1_Calculo_FINANCIERO11"/>
      <sheetName val="6_NATURALEZA11"/>
      <sheetName val="6_1_CalculoNATURALEZA11"/>
      <sheetName val="6_2_CalculoNATURALEZA11"/>
      <sheetName val="7_AMBIENTALES11"/>
      <sheetName val="7_1_GESTION_SOCIO_AMBIENTAL11"/>
      <sheetName val="7_2_SEÑALIZACION_Y_DEMARCACIO11"/>
      <sheetName val="ARU_DEFINITIVO12"/>
      <sheetName val="CALCULO_PRESTACIONES_Y_SALARI12"/>
      <sheetName val="flujo_de_caja12"/>
      <sheetName val="2_POLITICA12"/>
      <sheetName val="3_ECONOMICO12"/>
      <sheetName val="3_1_Calculo_economico12"/>
      <sheetName val="4_OPERACIONALES12"/>
      <sheetName val="4_1_Calculo_operacionales12"/>
      <sheetName val="5__FINANCIEROS12"/>
      <sheetName val="5_1_Calculo_FINANCIERO12"/>
      <sheetName val="6_NATURALEZA12"/>
      <sheetName val="6_1_CalculoNATURALEZA12"/>
      <sheetName val="6_2_CalculoNATURALEZA12"/>
      <sheetName val="7_AMBIENTALES12"/>
      <sheetName val="7_1_GESTION_SOCIO_AMBIENTAL12"/>
      <sheetName val="7_2_SEÑALIZACION_Y_DEMARCACIO12"/>
      <sheetName val="ARU_DEFINITIVO13"/>
      <sheetName val="CALCULO_PRESTACIONES_Y_SALARI13"/>
      <sheetName val="flujo_de_caja13"/>
      <sheetName val="2_POLITICA13"/>
      <sheetName val="3_ECONOMICO13"/>
      <sheetName val="3_1_Calculo_economico13"/>
      <sheetName val="4_OPERACIONALES13"/>
      <sheetName val="4_1_Calculo_operacionales13"/>
      <sheetName val="5__FINANCIEROS13"/>
      <sheetName val="5_1_Calculo_FINANCIERO13"/>
      <sheetName val="6_NATURALEZA13"/>
      <sheetName val="6_1_CalculoNATURALEZA13"/>
      <sheetName val="6_2_CalculoNATURALEZA13"/>
      <sheetName val="7_AMBIENTALES13"/>
      <sheetName val="7_1_GESTION_SOCIO_AMBIENTAL13"/>
      <sheetName val="7_2_SEÑALIZACION_Y_DEMARCACIO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inistros"/>
      <sheetName val="PREL"/>
      <sheetName val="MOV"/>
      <sheetName val="CIM"/>
      <sheetName val="L.PRECIOS"/>
      <sheetName val="EST"/>
      <sheetName val="UNIT-ACAB2"/>
      <sheetName val="UNIT-ACAB1"/>
      <sheetName val="Hoja1"/>
      <sheetName val="UNIT-ESTR"/>
      <sheetName val="m.o"/>
      <sheetName val="materiales"/>
      <sheetName val="equipos"/>
      <sheetName val="APU PISO FIB"/>
      <sheetName val="APU PISO REF"/>
      <sheetName val="CUADRILLA"/>
      <sheetName val="escalas"/>
      <sheetName val="suba"/>
      <sheetName val="GASTOS GENERALES (AIU) (2)"/>
      <sheetName val="L_PRECIOS"/>
      <sheetName val="m_o"/>
      <sheetName val="APU_PISO_FIB"/>
      <sheetName val="APU_PISO_REF"/>
      <sheetName val="GASTOS_GENERALES_(AIU)_(2)"/>
      <sheetName val="CUADRO POR POSICIONES"/>
      <sheetName val="CuadroCostos Areas"/>
      <sheetName val="ACTIVIDADES GENERALES"/>
      <sheetName val="1.2.1.1 Demolicion"/>
      <sheetName val="1.2.1.2 Desmontes de estructura"/>
      <sheetName val="1.2.1.3 Excav manual  "/>
      <sheetName val="1.2.1.4 Relleno mat. selecc"/>
      <sheetName val="1.2.2.1 Zapata ccto refor"/>
      <sheetName val="1.2.2.2 Viga Amarre ccto refor"/>
      <sheetName val="1.2.2.3 Columna ccto refor"/>
      <sheetName val="1.2.2.4 Dinteles ccto refor"/>
      <sheetName val="1.2.2.5 Mesones en ccto granito"/>
      <sheetName val="1.2.3.1 Concreto 3000psi"/>
      <sheetName val="1.2.3.1 Concreto 4000psi"/>
      <sheetName val="1.2.4.1 Placa piso ccto 3000psi"/>
      <sheetName val="1.2.4.2 Placa piso ccto 4000psi"/>
      <sheetName val="1.2.4.3 Nivelación ccto 3000psi"/>
      <sheetName val="1.2.4.4 Piso ceramica"/>
      <sheetName val="1.2.4.5 Enchape de baño"/>
      <sheetName val="1.2.4.6 Recubrimiento Epoxico"/>
      <sheetName val="1.2.4.7 Cielo Rasos"/>
      <sheetName val="1.2.5.1 Muro en bloque"/>
      <sheetName val="1.2.5.2 Muro Ladrillo ala Vista"/>
      <sheetName val="1.2.5.3 Alfajía Ladrillo alavis"/>
      <sheetName val="1.2.5.4 Alfajía en ccto"/>
      <sheetName val="1.2.5.5 Pañete"/>
      <sheetName val="1.2.6.1 Teja en Eternit"/>
      <sheetName val="1.2.6.2 Láminas Zinc"/>
      <sheetName val="1.2.6.3 Teja Ajover"/>
      <sheetName val="1.2.7.1 Pintura Exteriores"/>
      <sheetName val="1.2.7.2 Pintura Interiores"/>
      <sheetName val="1.2.7.3 Pintura Cubierta"/>
      <sheetName val="1.2.7.4 Pintura Madera"/>
      <sheetName val="1.2.7.5 Pintura SMetálicas"/>
      <sheetName val="1.2.7.6 Pintura Cerramiento"/>
      <sheetName val="1.2.7.7 Demarcación Señaliz"/>
      <sheetName val="1.2.7.8 Estucos"/>
      <sheetName val="1.2.8.1.1 Puertas Madera"/>
      <sheetName val="1.2.8.1.1 Ventanas Madera"/>
      <sheetName val="1.31 Mueble Madera"/>
      <sheetName val="1.2.8.2.1 Puertas Metálicas"/>
      <sheetName val="1.2.8.2.1 Ventanas Metálicas"/>
      <sheetName val="1.2.8.2.2 Estantes Metálicos"/>
      <sheetName val="1.2.8.2.3 Barandas Metálicas"/>
      <sheetName val="1.2.8.2.4 Estructuras Metálicas"/>
      <sheetName val="1.2.8.2.5 Lockers"/>
      <sheetName val="1.2.8.3.1 Puertas en Aluminio"/>
      <sheetName val="1.2.8.3.1 Ventanas en Aluminio"/>
      <sheetName val="1.2.8.4 Cerrajería"/>
      <sheetName val="1.2.8.5.1 Vidrios"/>
      <sheetName val="1.2.8.5.2 Polarizacion Vidrios"/>
      <sheetName val="1.2.9.1.Inst Hidraúlica 1-2&quot;"/>
      <sheetName val="1.2.9.1.Inst Sanitaria 3&quot;"/>
      <sheetName val="1.2.9.1.Inst Sanitaria 4&quot;"/>
      <sheetName val="1.2.9.2 Lavamanos"/>
      <sheetName val="1.2.9.2 Sanitario"/>
      <sheetName val="1.2.9.2 Orinal"/>
      <sheetName val="1.2.10.1 Encerramiento"/>
      <sheetName val="1.2.10.2 Andenes"/>
      <sheetName val="1.2.10.3 Cuneta"/>
      <sheetName val="1.2.10.4 Bordillos"/>
      <sheetName val="1.2.10.5 Señalizacion"/>
      <sheetName val="1.2.10.6.1 Limpieza Maleza"/>
      <sheetName val="1.2.10.6.2 Relleno matOrgánico"/>
      <sheetName val="1.2.10.6.3 Empradización"/>
      <sheetName val="1.2.10.6.4 Jardines"/>
      <sheetName val="1.2.11.1 Sillas Ergon"/>
      <sheetName val="1.2.11.2 Tableros Acril"/>
      <sheetName val="Format_APU"/>
      <sheetName val="AIU"/>
      <sheetName val="Sal_Integ"/>
      <sheetName val="LastWeek"/>
      <sheetName val="BANDEJA Y DUCTO"/>
      <sheetName val="Electrobarra"/>
      <sheetName val="Alimentadores"/>
      <sheetName val="Acometidas"/>
      <sheetName val="RESUMEN"/>
      <sheetName val="Tiempo"/>
      <sheetName val="BANDEJA_Y_DUCTO"/>
      <sheetName val="VER1"/>
      <sheetName val="ENCABEZ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c"/>
      <sheetName val="Items"/>
      <sheetName val="Pedido"/>
    </sheetNames>
    <sheetDataSet>
      <sheetData sheetId="0"/>
      <sheetData sheetId="1"/>
      <sheetData sheetId="2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esign"/>
      <sheetName val="cotas "/>
      <sheetName val="resumen"/>
      <sheetName val="DATOS PERF"/>
      <sheetName val="Aliv BA9"/>
      <sheetName val="Aliv BA26"/>
      <sheetName val="Aliv BA29"/>
      <sheetName val="A CAÑUELA103"/>
      <sheetName val="A CAÑUELA61"/>
      <sheetName val="A CAÑUELA73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Hoja1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DATA I"/>
      <sheetName val="LIQ"/>
      <sheetName val="PREACTA"/>
      <sheetName val="SEÑAL 1"/>
      <sheetName val="General"/>
      <sheetName val="Calc"/>
      <sheetName val="Pavement Data"/>
      <sheetName val="Sheet1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esign"/>
      <sheetName val="cotas "/>
      <sheetName val="Base_de_Diseño"/>
      <sheetName val="cotas_"/>
      <sheetName val="Base_de_Diseño1"/>
      <sheetName val="cotas_1"/>
      <sheetName val="Base_de_Diseño2"/>
      <sheetName val="cotas_2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esign"/>
      <sheetName val="cotas "/>
      <sheetName val="resumen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Aux"/>
      <sheetName val="Insumos"/>
      <sheetName val="CO Edificio"/>
      <sheetName val="CO Urbanismo"/>
      <sheetName val="CANT ZAPATAS"/>
      <sheetName val="CANT VIGAS FUND"/>
      <sheetName val="CANT COLUMNAS"/>
      <sheetName val="CANT VIGAS AEREAS"/>
      <sheetName val="CANT MUROS"/>
      <sheetName val="CANT-REF"/>
      <sheetName val="PPTO-ELE"/>
      <sheetName val="PPTO-HID"/>
      <sheetName val="cantacad"/>
      <sheetName val="Secto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Base de datos"/>
      <sheetName val="Catalogo"/>
      <sheetName val="Base_de_datos1"/>
      <sheetName val="Base_de_datos"/>
      <sheetName val="Base_de_datos2"/>
      <sheetName val="Base_de_datos3"/>
      <sheetName val="Base_de_datos4"/>
      <sheetName val="Base_de_datos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  <sheetName val="Design_(3)"/>
      <sheetName val="AREAS_(2)"/>
      <sheetName val="Base_de_Diseño"/>
      <sheetName val="Design_(3)2"/>
      <sheetName val="AREAS_(2)2"/>
      <sheetName val="Base_de_Diseño2"/>
      <sheetName val="Design_(3)1"/>
      <sheetName val="AREAS_(2)1"/>
      <sheetName val="Base_de_Diseño1"/>
      <sheetName val="ENE"/>
      <sheetName val="FEB"/>
      <sheetName val="MAR"/>
      <sheetName val="Equip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/>
      <sheetData sheetId="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MARZ"/>
      <sheetName val="ACTA1"/>
      <sheetName val="ACTA2"/>
      <sheetName val="ACTA3"/>
      <sheetName val="11664"/>
      <sheetName val="ACTA4"/>
      <sheetName val="acta5"/>
      <sheetName val="11700"/>
      <sheetName val="ACTA6"/>
      <sheetName val="ACTA7"/>
      <sheetName val="ACTA8"/>
      <sheetName val="ACTA9"/>
      <sheetName val="ACTA10"/>
      <sheetName val="ACTA11"/>
      <sheetName val="ACTA12"/>
      <sheetName val="ACTA13"/>
      <sheetName val="ACTA14"/>
      <sheetName val="ACTA15"/>
      <sheetName val="ACTA16"/>
      <sheetName val="ACAT17"/>
      <sheetName val="ACTA18"/>
      <sheetName val="RESUMEN"/>
      <sheetName val="RESUMEN (2)"/>
      <sheetName val="RESUMEN (3)"/>
      <sheetName val="INV"/>
      <sheetName val="MANT"/>
      <sheetName val="ACTA19"/>
      <sheetName val="ACTA20"/>
      <sheetName val="ACTA21"/>
      <sheetName val="11966"/>
      <sheetName val="ACAT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RESUMEN_(2)"/>
      <sheetName val="RESUMEN_(3)"/>
      <sheetName val="VER1"/>
      <sheetName val="ENCABEZ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  <sheetName val="Formular"/>
      <sheetName val="Recursos"/>
      <sheetName val="Analisis A.I.U."/>
      <sheetName val="OE 1"/>
      <sheetName val="OE 2"/>
      <sheetName val="OE 3"/>
      <sheetName val="OE 4"/>
      <sheetName val="OE 5"/>
      <sheetName val="OE 6"/>
      <sheetName val="OE 7"/>
      <sheetName val="OE 8"/>
      <sheetName val="OE 9"/>
      <sheetName val="OE 10"/>
      <sheetName val="OE 11"/>
      <sheetName val="ACTA 1 Y FINAL"/>
      <sheetName val="1,1,1"/>
      <sheetName val="1,1,2"/>
      <sheetName val="2,1,1"/>
      <sheetName val="2,1,2"/>
      <sheetName val="2,2,2"/>
      <sheetName val="2,2,3"/>
      <sheetName val="4,1,1"/>
      <sheetName val="4,1,2"/>
      <sheetName val="5,1,1"/>
      <sheetName val="6,1,1"/>
      <sheetName val="7,1,1"/>
      <sheetName val="7,1,2"/>
      <sheetName val="7,1,3"/>
      <sheetName val="7,1,5"/>
      <sheetName val="7,3,2"/>
      <sheetName val="7,3,3"/>
      <sheetName val="7,3,4"/>
      <sheetName val="7,3,5"/>
      <sheetName val="7,3,6"/>
      <sheetName val="7,4,1"/>
      <sheetName val="8,1,1"/>
      <sheetName val="8,1,2"/>
      <sheetName val="8,2,1,1"/>
      <sheetName val="8,2,1,2"/>
      <sheetName val="8,2,2,1"/>
      <sheetName val="8,2,2,2"/>
      <sheetName val="8,2,3,1"/>
      <sheetName val="8,2,3,2"/>
      <sheetName val="8,2,4,1"/>
      <sheetName val="8,2,5,1"/>
      <sheetName val="8,2,6,1"/>
      <sheetName val="8,3,1"/>
      <sheetName val="8,4,1"/>
      <sheetName val="8,7,1"/>
      <sheetName val="9,1,1"/>
      <sheetName val="OE1"/>
      <sheetName val="OE2"/>
      <sheetName val="OE3"/>
      <sheetName val="OE4"/>
      <sheetName val="OE5"/>
      <sheetName val="OE6"/>
      <sheetName val="OE7"/>
      <sheetName val="OE8"/>
      <sheetName val="OE9"/>
      <sheetName val="OE10"/>
      <sheetName val="OE11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INSUMOS"/>
      <sheetName val="MAQUILA"/>
      <sheetName val="SUBPRODUCTOS"/>
      <sheetName val="INSUMOS_BASE2"/>
      <sheetName val="costos_mano_obra2"/>
      <sheetName val="ANEXOS_QUE_APLICAN2"/>
      <sheetName val="DATOS_GRALES2"/>
      <sheetName val="FORMATO_AU2"/>
      <sheetName val="CALCULO_ANTICIPO2"/>
      <sheetName val="GASTOS_DE_LEGALIZACIÓN2"/>
      <sheetName val="APU_AMBIENTAL2"/>
      <sheetName val="LISTA_VERIFICACIÓN_2"/>
      <sheetName val="INTERV_AMBIENTAL2"/>
      <sheetName val="APU_labores_arbolado_20142"/>
      <sheetName val="Presupuesto_correigio_nora_mora"/>
      <sheetName val="TUBERIA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PROGRAMACION "/>
      <sheetName val="Análisis de precios"/>
      <sheetName val="Itemes_Renovación1"/>
      <sheetName val="PROGRAMACION_1"/>
      <sheetName val="Análisis_de_precios1"/>
      <sheetName val="Itemes_Renovación"/>
      <sheetName val="PROGRAMACION_"/>
      <sheetName val="Análisis_de_precios"/>
      <sheetName val="Itemes_Renovación2"/>
      <sheetName val="PROGRAMACION_2"/>
      <sheetName val="Análisis_de_precios2"/>
      <sheetName val="Itemes_Renovación3"/>
      <sheetName val="PROGRAMACION_3"/>
      <sheetName val="Análisis_de_precios3"/>
      <sheetName val="Itemes_Renovación4"/>
      <sheetName val="PROGRAMACION_4"/>
      <sheetName val="Análisis_de_precios4"/>
      <sheetName val="Itemes_Renovación5"/>
      <sheetName val="PROGRAMACION_5"/>
      <sheetName val="Análisis_de_precios5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P.U."/>
      <sheetName val="Datos"/>
      <sheetName val="A_P_U_1"/>
      <sheetName val="A_P_U_"/>
      <sheetName val="A_P_U_2"/>
      <sheetName val="A_P_U_3"/>
      <sheetName val="A_P_U_4"/>
      <sheetName val="A_P_U_5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A_MInformes_M1"/>
      <sheetName val="A__P__U_1"/>
      <sheetName val="A_MInformes_M"/>
      <sheetName val="A__P__U_"/>
      <sheetName val="A_MInformes_M2"/>
      <sheetName val="A__P__U_2"/>
      <sheetName val="A_MInformes_M3"/>
      <sheetName val="A__P__U_3"/>
      <sheetName val="A_MInformes_M4"/>
      <sheetName val="A_MInformes_M5"/>
      <sheetName val="A__P__U_4"/>
      <sheetName val="A_MInformes_M6"/>
      <sheetName val="A__P__U_5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Salarios"/>
      <sheetName val="Data"/>
      <sheetName val="PROVISIONAL"/>
      <sheetName val="ME 2,1"/>
      <sheetName val="ME 2,2"/>
      <sheetName val="ME 2,3"/>
      <sheetName val="ME 2,4"/>
      <sheetName val="ME 2,5"/>
      <sheetName val="ME 2,6"/>
      <sheetName val="ME 2,7"/>
      <sheetName val="ME 2,8"/>
      <sheetName val="ME 2,9"/>
      <sheetName val="ME 2,10"/>
      <sheetName val="ME 2,11"/>
      <sheetName val="ME 2,12"/>
      <sheetName val="ME 2,13"/>
      <sheetName val="ME 2,14"/>
      <sheetName val="ME 2,15"/>
      <sheetName val="ME_2,1"/>
      <sheetName val="ME_2,2"/>
      <sheetName val="ME_2,3"/>
      <sheetName val="ME_2,4"/>
      <sheetName val="ME_2,5"/>
      <sheetName val="ME_2,6"/>
      <sheetName val="ME_2,7"/>
      <sheetName val="ME_2,8"/>
      <sheetName val="ME_2,9"/>
      <sheetName val="ME_2,10"/>
      <sheetName val="ME_2,11"/>
      <sheetName val="ME_2,12"/>
      <sheetName val="ME_2,13"/>
      <sheetName val="ME_2,14"/>
      <sheetName val="ME_2,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COLEGIO NUEVO"/>
      <sheetName val="A.I.U.-OBRA"/>
      <sheetName val="ENSAYOS DE LABORATORIO"/>
      <sheetName val="COSTO SOCIOAMBIENTAL"/>
    </sheetNames>
    <sheetDataSet>
      <sheetData sheetId="0"/>
      <sheetData sheetId="1"/>
      <sheetData sheetId="2"/>
      <sheetData sheetId="3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Et1"/>
      <sheetName val="Ppto Et2"/>
      <sheetName val="Ppto completo"/>
      <sheetName val="AIU"/>
      <sheetName val="Apu"/>
      <sheetName val="Aux"/>
      <sheetName val="Ins"/>
      <sheetName val="ESPECIFICACIONES"/>
      <sheetName val="CO Bienestar"/>
      <sheetName val="Muros 01 Bienestar"/>
      <sheetName val="CO Medianas"/>
      <sheetName val="Muros 02 Medianas"/>
      <sheetName val="CO Admon"/>
      <sheetName val="Muros 03 Admon "/>
      <sheetName val="CO Livianas"/>
      <sheetName val="Muros 04 Livianas"/>
      <sheetName val="CO Auditorio"/>
      <sheetName val="Muros 05 Auditorio"/>
      <sheetName val="CO Musica"/>
      <sheetName val="Muros 06 Musica"/>
      <sheetName val="CO Tecnico"/>
      <sheetName val="Muros 07 Tecnico"/>
      <sheetName val="EST-RESUMEN"/>
      <sheetName val="EST-PORTICOS"/>
      <sheetName val="EST-EDIFICIOS"/>
      <sheetName val="EST-TANQUES"/>
      <sheetName val="EST-ESTRUCTURA METALICA"/>
      <sheetName val="ACERO REFUERZO"/>
      <sheetName val="CANT METAL"/>
      <sheetName val="ELE-RESUMEN"/>
      <sheetName val="PSJ-RESUMEN"/>
      <sheetName val="AA-MUSICA"/>
      <sheetName val="AA-MUSICA-APU"/>
      <sheetName val="AA-AUDITORIO"/>
      <sheetName val="AA-IND LIV MED"/>
      <sheetName val="HID-RESUMEN"/>
      <sheetName val="HID-ALC EXTERIOR"/>
      <sheetName val="HID-ACU EXTERIOR"/>
      <sheetName val="HID-AUDITORIO"/>
      <sheetName val="HID-MUSICA"/>
      <sheetName val="HID-BIENESTAR"/>
      <sheetName val="HID-ADMINISTRATIVO"/>
      <sheetName val="HID-IND LIVIANAS"/>
      <sheetName val="HID-IND MEDIANAS"/>
      <sheetName val="HID-TECNICO"/>
      <sheetName val="esp muros"/>
      <sheetName val="CO OTROS"/>
      <sheetName val="CO-EST-RESUMEN"/>
      <sheetName val="CO-PORTICOS"/>
      <sheetName val="CO-EDIFICIOS"/>
      <sheetName val="CO-TANQUES"/>
      <sheetName val="CO-ESTRUCTURA METAL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 OFICIAL "/>
      <sheetName val="PO OFICIAL CORREGIDO"/>
      <sheetName val="PARETO"/>
      <sheetName val="PRESUPUESTO A PRESENTAR"/>
      <sheetName val="PRESUPUESTO ADENDA 4"/>
      <sheetName val="AIU"/>
      <sheetName val="PARETO PO ADENDA 4"/>
      <sheetName val="INSUMOS"/>
      <sheetName val="18-02-920"/>
      <sheetName val="18-02-930"/>
      <sheetName val="05-01-010"/>
      <sheetName val="03-01-300"/>
      <sheetName val="04-04-010"/>
      <sheetName val="03-01-210"/>
      <sheetName val="04-01-10"/>
      <sheetName val="18-02-910"/>
      <sheetName val="05-01-050"/>
      <sheetName val="04-05-015"/>
      <sheetName val="02-02-030"/>
      <sheetName val="04-05-090 (SECCIONES)"/>
      <sheetName val="11-03-010"/>
      <sheetName val="03-02-015"/>
      <sheetName val="18-01-020"/>
      <sheetName val="03-02-010"/>
      <sheetName val="18-02-940"/>
      <sheetName val="18-01-050"/>
      <sheetName val="04-05-160"/>
      <sheetName val="04-04-005"/>
      <sheetName val="18-01-030"/>
      <sheetName val="04-02-005"/>
      <sheetName val="04-05-085(SECCIONES)"/>
      <sheetName val="03-01-400"/>
      <sheetName val="11-03-020"/>
      <sheetName val="04-02-010"/>
      <sheetName val="14-04-020"/>
      <sheetName val="04-05-120 (SECCIONES)"/>
      <sheetName val="02-02-020"/>
      <sheetName val="04-05-130"/>
      <sheetName val="04-05-100"/>
      <sheetName val="14-02-020"/>
      <sheetName val="18-01-040"/>
      <sheetName val="14-11-040"/>
      <sheetName val="14-12-020"/>
      <sheetName val="Cotizador"/>
      <sheetName val="Page1"/>
      <sheetName val="PO_OFICIAL_1"/>
      <sheetName val="PO_OFICIAL_CORREGIDO1"/>
      <sheetName val="PRESUPUESTO_A_PRESENTAR1"/>
      <sheetName val="PRESUPUESTO_ADENDA_41"/>
      <sheetName val="PARETO_PO_ADENDA_41"/>
      <sheetName val="04-05-090_(SECCIONES)1"/>
      <sheetName val="04-05-120_(SECCIONES)1"/>
      <sheetName val="PO_OFICIAL_"/>
      <sheetName val="PO_OFICIAL_CORREGIDO"/>
      <sheetName val="PRESUPUESTO_A_PRESENTAR"/>
      <sheetName val="PRESUPUESTO_ADENDA_4"/>
      <sheetName val="PARETO_PO_ADENDA_4"/>
      <sheetName val="04-05-090_(SECCIONES)"/>
      <sheetName val="04-05-120_(SECCIONES)"/>
      <sheetName val="PO_OFICIAL_2"/>
      <sheetName val="PO_OFICIAL_CORREGIDO2"/>
      <sheetName val="PRESUPUESTO_A_PRESENTAR2"/>
      <sheetName val="PRESUPUESTO_ADENDA_42"/>
      <sheetName val="PARETO_PO_ADENDA_42"/>
      <sheetName val="04-05-090_(SECCIONES)2"/>
      <sheetName val="04-05-120_(SECCIONES)2"/>
      <sheetName val="PO_OFICIAL_3"/>
      <sheetName val="PO_OFICIAL_CORREGIDO3"/>
      <sheetName val="PRESUPUESTO_A_PRESENTAR3"/>
      <sheetName val="PRESUPUESTO_ADENDA_43"/>
      <sheetName val="PARETO_PO_ADENDA_43"/>
      <sheetName val="04-05-090_(SECCIONES)3"/>
      <sheetName val="04-05-120_(SECCIONES)3"/>
      <sheetName val="PO_OFICIAL_4"/>
      <sheetName val="PO_OFICIAL_CORREGIDO4"/>
      <sheetName val="PRESUPUESTO_A_PRESENTAR4"/>
      <sheetName val="PRESUPUESTO_ADENDA_44"/>
      <sheetName val="PARETO_PO_ADENDA_44"/>
      <sheetName val="04-05-090_(SECCIONES)4"/>
      <sheetName val="04-05-120_(SECCIONES)4"/>
      <sheetName val="PO_OFICIAL_5"/>
      <sheetName val="PO_OFICIAL_CORREGIDO5"/>
      <sheetName val="PRESUPUESTO_A_PRESENTAR5"/>
      <sheetName val="PRESUPUESTO_ADENDA_45"/>
      <sheetName val="PARETO_PO_ADENDA_45"/>
      <sheetName val="04-05-090_(SECCIONES)5"/>
      <sheetName val="04-05-120_(SECCIONES)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esign"/>
      <sheetName val="Aliv A1"/>
      <sheetName val="Resumen"/>
      <sheetName val="Despiece Todo"/>
      <sheetName val="MH"/>
      <sheetName val="OU"/>
      <sheetName val="PIP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PROGRAMACION "/>
      <sheetName val="Itemes_Renovación"/>
    </sheetNames>
    <sheetDataSet>
      <sheetData sheetId="0"/>
      <sheetData sheetId="1" refreshError="1"/>
      <sheetData sheetId="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Sábana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CALC PROD MENSUAL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RIFAS-JORNAL-DIST"/>
      <sheetName val="Base de Diseño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IDADES DE OBRA "/>
      <sheetName val="APU"/>
      <sheetName val="MATERIALES"/>
    </sheetNames>
    <sheetDataSet>
      <sheetData sheetId="0"/>
      <sheetData sheetId="1"/>
      <sheetData sheetId="2"/>
      <sheetData sheetId="3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Equipo"/>
      <sheetName val="materiales"/>
      <sheetName val="otros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2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Itemes_Renovación1"/>
      <sheetName val="FECHAS_DE_CORTE1"/>
      <sheetName val="Informacion_General1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3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Itemes_Renovación2"/>
      <sheetName val="FECHAS_DE_CORTE2"/>
      <sheetName val="Informacion_General2"/>
      <sheetName val="PR_03"/>
      <sheetName val="PR_114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5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Itemes_Renovación3"/>
      <sheetName val="FECHAS_DE_CORTE3"/>
      <sheetName val="Informacion_General3"/>
      <sheetName val="PR_04"/>
      <sheetName val="PR_116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7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Itemes_Renovación4"/>
      <sheetName val="FECHAS_DE_CORTE4"/>
      <sheetName val="Informacion_General4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A__P__U_5"/>
      <sheetName val="TRAYECTO_15"/>
      <sheetName val="Itemes_Renovación5"/>
      <sheetName val="FECHAS_DE_CORTE5"/>
      <sheetName val="Informacion_General5"/>
      <sheetName val="Hoja1"/>
      <sheetName val="PLAN DE INVERSION ANTICIPO"/>
      <sheetName val="inv mensual"/>
      <sheetName val="borrador flujo inv"/>
      <sheetName val="social-ambiental"/>
      <sheetName val="AU"/>
      <sheetName val="TARIFAS"/>
      <sheetName val="Personalizar"/>
      <sheetName val="FIBRA ÓPTICA"/>
      <sheetName val="2103mar%20.xls"/>
      <sheetName val="Formulas"/>
      <sheetName val="INDICE"/>
      <sheetName val="DISTANCIA"/>
      <sheetName val="PERSONAL"/>
      <sheetName val="ELECTRICO"/>
      <sheetName val="Vuelta"/>
      <sheetName val="320.1"/>
      <sheetName val="330.2"/>
      <sheetName val="700.1"/>
      <sheetName val="días habiles 2015"/>
      <sheetName val="INS"/>
      <sheetName val="Ppto"/>
      <sheetName val="Plan auditoría"/>
      <sheetName val="Análisis de precios"/>
      <sheetName val="BASE"/>
      <sheetName val="1_Preliminares"/>
      <sheetName val="M.Obr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 refreshError="1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gebotsdeckblatt"/>
      <sheetName val="Auftragsprofil"/>
      <sheetName val="Engineeringtabelle"/>
      <sheetName val="AGB, Seite 1"/>
      <sheetName val="AGB, Seite 2"/>
      <sheetName val="Basis"/>
      <sheetName val="AGB,_Seite_1"/>
      <sheetName val="AGB,_Seite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  <sheetName val="Estado_Resumen1"/>
      <sheetName val="INVENT_ALC-CUNETAS_90BLB1"/>
      <sheetName val="PUENTES_Y_PONTONES1"/>
      <sheetName val="SEÑAL_VERTICAL90BLB1"/>
      <sheetName val="SEÑAL_HORIZONTAL90BLB1"/>
      <sheetName val="Estado_Resumen"/>
      <sheetName val="INVENT_ALC-CUNETAS_90BLB"/>
      <sheetName val="PUENTES_Y_PONTONES"/>
      <sheetName val="SEÑAL_VERTICAL90BLB"/>
      <sheetName val="SEÑAL_HORIZONTAL90BLB"/>
      <sheetName val="Estado_Resumen2"/>
      <sheetName val="INVENT_ALC-CUNETAS_90BLB2"/>
      <sheetName val="PUENTES_Y_PONTONES2"/>
      <sheetName val="SEÑAL_VERTICAL90BLB2"/>
      <sheetName val="SEÑAL_HORIZONTAL90BLB2"/>
      <sheetName val="Estado_Resumen3"/>
      <sheetName val="INVENT_ALC-CUNETAS_90BLB3"/>
      <sheetName val="PUENTES_Y_PONTONES3"/>
      <sheetName val="SEÑAL_VERTICAL90BLB3"/>
      <sheetName val="SEÑAL_HORIZONTAL90BLB3"/>
      <sheetName val="Estado_Resumen4"/>
      <sheetName val="INVENT_ALC-CUNETAS_90BLB4"/>
      <sheetName val="PUENTES_Y_PONTONES4"/>
      <sheetName val="SEÑAL_VERTICAL90BLB4"/>
      <sheetName val="SEÑAL_HORIZONTAL90BLB4"/>
      <sheetName val="Estado_Resumen5"/>
      <sheetName val="INVENT_ALC-CUNETAS_90BLB5"/>
      <sheetName val="PUENTES_Y_PONTONES5"/>
      <sheetName val="SEÑAL_VERTICAL90BLB5"/>
      <sheetName val="SEÑAL_HORIZONTAL90BLB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ADO_VÍA-CRIT_TECNICO1"/>
      <sheetName val="DAÑOS_80021"/>
      <sheetName val="DAÑOS_4313_1"/>
      <sheetName val="DAÑOS_78051"/>
      <sheetName val="DAÑOS_80MG011"/>
      <sheetName val="INVENT_ALC-CUNETAS_80021"/>
      <sheetName val="INV_ALC-CUNET_4313_-_78051"/>
      <sheetName val="INVENT_ALC-CUNET_80MG011"/>
      <sheetName val="SEÑAL_VERTICAL_80021"/>
      <sheetName val="SEÑAL_VERTICAL_43131"/>
      <sheetName val="SEÑAL_VERTICAL_80MG011"/>
      <sheetName val="SEÑAL_HORIZONTAL_80021"/>
      <sheetName val="SEÑAL_HORIZONTAL_43131"/>
      <sheetName val="SEÑAL_HORIZONTAL_80MG011"/>
      <sheetName val="Estado_Resumen1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Estado_Resumen"/>
      <sheetName val="ESTADO_VÍA-CRIT_TECNICO2"/>
      <sheetName val="DAÑOS_80022"/>
      <sheetName val="DAÑOS_4313_2"/>
      <sheetName val="DAÑOS_78052"/>
      <sheetName val="DAÑOS_80MG012"/>
      <sheetName val="INVENT_ALC-CUNETAS_80022"/>
      <sheetName val="INV_ALC-CUNET_4313_-_78052"/>
      <sheetName val="INVENT_ALC-CUNET_80MG012"/>
      <sheetName val="SEÑAL_VERTICAL_80022"/>
      <sheetName val="SEÑAL_VERTICAL_43132"/>
      <sheetName val="SEÑAL_VERTICAL_80MG012"/>
      <sheetName val="SEÑAL_HORIZONTAL_80022"/>
      <sheetName val="SEÑAL_HORIZONTAL_43132"/>
      <sheetName val="SEÑAL_HORIZONTAL_80MG012"/>
      <sheetName val="Estado_Resumen2"/>
      <sheetName val="ESTADO_VÍA-CRIT_TECNICO3"/>
      <sheetName val="DAÑOS_80023"/>
      <sheetName val="DAÑOS_4313_3"/>
      <sheetName val="DAÑOS_78053"/>
      <sheetName val="DAÑOS_80MG013"/>
      <sheetName val="INVENT_ALC-CUNETAS_80023"/>
      <sheetName val="INV_ALC-CUNET_4313_-_78053"/>
      <sheetName val="INVENT_ALC-CUNET_80MG013"/>
      <sheetName val="SEÑAL_VERTICAL_80023"/>
      <sheetName val="SEÑAL_VERTICAL_43133"/>
      <sheetName val="SEÑAL_VERTICAL_80MG013"/>
      <sheetName val="SEÑAL_HORIZONTAL_80023"/>
      <sheetName val="SEÑAL_HORIZONTAL_43133"/>
      <sheetName val="SEÑAL_HORIZONTAL_80MG013"/>
      <sheetName val="Estado_Resumen3"/>
      <sheetName val="ESTADO_VÍA-CRIT_TECNICO4"/>
      <sheetName val="DAÑOS_80024"/>
      <sheetName val="DAÑOS_4313_4"/>
      <sheetName val="DAÑOS_78054"/>
      <sheetName val="DAÑOS_80MG014"/>
      <sheetName val="INVENT_ALC-CUNETAS_80024"/>
      <sheetName val="INV_ALC-CUNET_4313_-_78054"/>
      <sheetName val="INVENT_ALC-CUNET_80MG014"/>
      <sheetName val="SEÑAL_VERTICAL_80024"/>
      <sheetName val="SEÑAL_VERTICAL_43134"/>
      <sheetName val="SEÑAL_VERTICAL_80MG014"/>
      <sheetName val="SEÑAL_HORIZONTAL_80024"/>
      <sheetName val="SEÑAL_HORIZONTAL_43134"/>
      <sheetName val="SEÑAL_HORIZONTAL_80MG014"/>
      <sheetName val="Estado_Resumen4"/>
      <sheetName val="ESTADO_VÍA-CRIT_TECNICO5"/>
      <sheetName val="DAÑOS_80025"/>
      <sheetName val="DAÑOS_4313_5"/>
      <sheetName val="DAÑOS_78055"/>
      <sheetName val="DAÑOS_80MG015"/>
      <sheetName val="INVENT_ALC-CUNETAS_80025"/>
      <sheetName val="INV_ALC-CUNET_4313_-_78055"/>
      <sheetName val="INVENT_ALC-CUNET_80MG015"/>
      <sheetName val="SEÑAL_VERTICAL_80025"/>
      <sheetName val="SEÑAL_VERTICAL_43135"/>
      <sheetName val="SEÑAL_VERTICAL_80MG015"/>
      <sheetName val="SEÑAL_HORIZONTAL_80025"/>
      <sheetName val="SEÑAL_HORIZONTAL_43135"/>
      <sheetName val="SEÑAL_HORIZONTAL_80MG015"/>
      <sheetName val="Estado_Resumen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PU_(2)1"/>
      <sheetName val="PU_(2)"/>
      <sheetName val="PU_(2)2"/>
      <sheetName val="PU_(2)3"/>
      <sheetName val="PU_(2)4"/>
      <sheetName val="PU_(2)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RIBUCION PISOS"/>
      <sheetName val="BAJANTES AR"/>
      <sheetName val="DESVIOS AR"/>
      <sheetName val="TANQUES"/>
      <sheetName val="ACOMETIDA"/>
      <sheetName val="ABASTOS"/>
      <sheetName val="BOMBEOS"/>
      <sheetName val="BAJANTES ALL"/>
      <sheetName val="DESVIOS AL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nsidades"/>
      <sheetName val="Equipo"/>
      <sheetName val="Otros"/>
      <sheetName val="Fuentes materiales"/>
      <sheetName val="1P"/>
      <sheetName val="200.2"/>
      <sheetName val="201.16"/>
      <sheetName val="210.1.1"/>
      <sheetName val="220.1"/>
      <sheetName val="310.1"/>
      <sheetName val="320.1"/>
      <sheetName val="330.1"/>
      <sheetName val="420.1"/>
      <sheetName val="450.2P"/>
      <sheetName val="600.1"/>
      <sheetName val="600.2"/>
      <sheetName val="610.1"/>
      <sheetName val="630.4P1"/>
      <sheetName val="630.4P2"/>
      <sheetName val="640.1.1"/>
      <sheetName val="661.1.1"/>
      <sheetName val="671.1"/>
      <sheetName val="673.1"/>
      <sheetName val="673.2"/>
      <sheetName val="681.1"/>
      <sheetName val="700.1"/>
      <sheetName val="700.3"/>
      <sheetName val="730.1"/>
      <sheetName val="730.2"/>
      <sheetName val="730.3"/>
      <sheetName val="Materiales"/>
      <sheetName val="211.1"/>
      <sheetName val="900.1"/>
      <sheetName val="900.2"/>
      <sheetName val="900.3"/>
      <sheetName val="Presupuesto Pantanill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PR 1"/>
      <sheetName val="SUB AP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Ppto"/>
      <sheetName val="INTERVENTORIA"/>
      <sheetName val="AIU"/>
      <sheetName val="Apu"/>
      <sheetName val="CO_PUERTAS"/>
      <sheetName val="Aux"/>
      <sheetName val="Ins"/>
      <sheetName val=" BIOSEGURIDAD COVID-19"/>
      <sheetName val="AGS"/>
      <sheetName val="Hoja2"/>
      <sheetName val="PLAN DE MANEJO ARQUEOLOGICO"/>
      <sheetName val="PLAN DE CONTROL DE PLAGAS"/>
      <sheetName val="CO_ETAPA_1"/>
      <sheetName val="CO_ETAPA_2"/>
      <sheetName val="CO_Pilas_EXC"/>
      <sheetName val="CO_COLUMNAS"/>
      <sheetName val="PPTO_HS"/>
      <sheetName val="APU_HS"/>
      <sheetName val="PPTO_ELE_1"/>
      <sheetName val="CO_ACERO"/>
      <sheetName val="PPTO_ELE_2"/>
      <sheetName val="PPTO_BIO_ACUS"/>
      <sheetName val="PPTO_AA"/>
      <sheetName val="MC_LOSAS"/>
      <sheetName val="MC_MUROS ETAPAS"/>
      <sheetName val="MC_MUROS"/>
      <sheetName val="MC_PISOS"/>
      <sheetName val="Prst Soc"/>
      <sheetName val="RESOLUCION 747-98 al 2017"/>
    </sheetNames>
    <sheetDataSet>
      <sheetData sheetId="0"/>
      <sheetData sheetId="1"/>
      <sheetData sheetId="2" refreshError="1"/>
      <sheetData sheetId="3"/>
      <sheetData sheetId="4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Ppto"/>
      <sheetName val="Hoja3"/>
      <sheetName val="Apu"/>
      <sheetName val="Aux"/>
      <sheetName val="CO_PUERTAS"/>
      <sheetName val="CO_PUERTAS (2)"/>
      <sheetName val="Ins"/>
      <sheetName val="Hoja1"/>
      <sheetName val="Hoja2"/>
      <sheetName val="CO_ETAPA_1"/>
      <sheetName val="CO_ETAPA_2"/>
      <sheetName val="CO_PUERTAS (3)"/>
      <sheetName val="CO_Pilas_EXC"/>
      <sheetName val="CO_COLUMNAS"/>
      <sheetName val="LOSAS"/>
      <sheetName val="PPTO_AA"/>
      <sheetName val="PPTO_HS"/>
      <sheetName val="APU_HS"/>
      <sheetName val="PPTO_ELE"/>
      <sheetName val="Prst Soc"/>
      <sheetName val="RESOLUCION 747-98 al 2017"/>
    </sheetNames>
    <sheetDataSet>
      <sheetData sheetId="0"/>
      <sheetData sheetId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PRESUPUESTO INTERVENTORIA"/>
      <sheetName val=" PRESTACIONES Y SALARIOS INTERV"/>
      <sheetName val="cronograma Interventoria"/>
      <sheetName val="Reajuste Interventoria"/>
      <sheetName val="PRESUPUESTO OBRA"/>
      <sheetName val="MANO DE OBRA"/>
      <sheetName val="EQUIPOS"/>
      <sheetName val="MATERIALES"/>
      <sheetName val="TRANSPORTE"/>
      <sheetName val="Calculo PrestacionesSalarios Pr"/>
      <sheetName val="Ítems de actividades"/>
      <sheetName val="Aux"/>
      <sheetName val="A.P.U OBRA CIVIL Y ELECTRI (2)"/>
      <sheetName val="A.P.U AGUAS RESIDUALES (2)"/>
      <sheetName val="A.P.U AGUAS LLUVIAS (2)"/>
      <sheetName val="A.P.U MURO EN ZAPATA (2)"/>
      <sheetName val="A.P.U MURO EN PILAS (2)"/>
      <sheetName val="RESUMEN "/>
      <sheetName val="CRONOGRAMA"/>
      <sheetName val="ARU DEFINITIVO"/>
      <sheetName val="CALCULO PRESTACIONES Y SALA "/>
      <sheetName val="FLUJO DE CAJA"/>
      <sheetName val="RIESGOS"/>
      <sheetName val="2 POLITICA"/>
      <sheetName val="3 ECONOMICO"/>
      <sheetName val="3.1 CALCULO ECONOMICO "/>
      <sheetName val="4 OPERACIONALES"/>
      <sheetName val="4.1 Calculos Operacionales"/>
      <sheetName val="5 FINANCIEROS"/>
      <sheetName val="5.1 Calculo Financiero"/>
      <sheetName val="6 NATURALEZA"/>
      <sheetName val="6.1 Calculo Naturaleza"/>
      <sheetName val="6.2 Calculo Naturaleza"/>
      <sheetName val="7 Ambientales"/>
      <sheetName val="7.1 GESTION SOCIAMBIENTAL "/>
      <sheetName val="7.2 PLAN DE MANEJO DE TRANS "/>
      <sheetName val="7.3 BIOSEGURIDAD COVID-19"/>
      <sheetName val="Memorias de calculo VIA"/>
      <sheetName val="A.P.U OBRA CIVIL Y ELECTRI"/>
      <sheetName val="A.P.U AGUAS LLUVIAS"/>
      <sheetName val="Memorias de calculo Aguas LLuvi"/>
      <sheetName val="Tramo CR30-CR31"/>
      <sheetName val="Tramo CR31-CR32"/>
      <sheetName val="Tramo CR32-CR33"/>
      <sheetName val="Tramo CR33-CR34"/>
      <sheetName val="Tramo CR34-CR35"/>
      <sheetName val="Tramo CR35-CR36"/>
      <sheetName val="Tramo CR36-CR37"/>
      <sheetName val="Tramo CR37-BOT4"/>
      <sheetName val="Tramo CR40-CR41"/>
      <sheetName val="Tramo CR41-CR42"/>
      <sheetName val="Tramo CR42-CR43"/>
      <sheetName val="Tramo CR43-CR44"/>
      <sheetName val="Tramo CR44-CR45"/>
      <sheetName val="Tramo CR45-CR46"/>
      <sheetName val="Tramo CR46-CR47"/>
      <sheetName val="Tramo CR47-CR48"/>
      <sheetName val="Tramo CR48-CR49"/>
      <sheetName val="Tramo CR49-CR50"/>
      <sheetName val="Tramo CR50-CR51"/>
      <sheetName val="Tramo CR51-CR52"/>
      <sheetName val="Tramo CR52-CR53"/>
      <sheetName val="Tramo CR53-CR54"/>
      <sheetName val="Tramo CR54-CR55"/>
      <sheetName val="Tramo CR55-CR56"/>
      <sheetName val="Tramo CR56-CR57"/>
      <sheetName val="Tramo CR57-CR58"/>
      <sheetName val="A.P.U AGUAS RESIDUALES"/>
      <sheetName val="Memorias de Caluclo Aguas Resid"/>
      <sheetName val="Tramo CR400-C401"/>
      <sheetName val="Tramo CR401-CR402"/>
      <sheetName val="Tramo CR402-C403"/>
      <sheetName val="Tramo CR403-CR404"/>
      <sheetName val="Tramo CR404-CR405"/>
      <sheetName val="Tramo CR405-CR406"/>
      <sheetName val="Tramo CR406-CR407"/>
      <sheetName val="Tramo CR407-R4"/>
      <sheetName val="TramoCR600-CR601"/>
      <sheetName val="TramoCR601-CR602"/>
      <sheetName val="TramoCR602-CR603"/>
      <sheetName val="TramoCR603-CR604"/>
      <sheetName val="TramoCR604-CR605"/>
      <sheetName val="TramoCR605-CR606"/>
      <sheetName val="TramoCR606-CR607"/>
      <sheetName val="TramoCR607-CR608"/>
      <sheetName val="TramoCR608-CR609"/>
      <sheetName val="TramoCR609-CR610"/>
      <sheetName val="TramoCR610-CR611"/>
      <sheetName val="TramoCR611-CR612"/>
      <sheetName val="TramoCR612-CR613"/>
      <sheetName val="TramoCR613-CR614"/>
      <sheetName val="TramoCR614-CR615"/>
      <sheetName val="TramoCR615-CR616"/>
      <sheetName val="TramoCR616-CR617"/>
      <sheetName val="TramoCR617-CR618"/>
      <sheetName val="TramoCR618-CR169"/>
      <sheetName val="Memorias de calculo Muros "/>
      <sheetName val="A.P.U MURO EN PILAS"/>
      <sheetName val="A.P.U MURO EN ZAPATA"/>
      <sheetName val="Inventario Arboreo"/>
      <sheetName val="EJECUCION DEL PLAN DE APROVECHA"/>
      <sheetName val="3.1 CALCULO ECONOM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@Risq"/>
      <sheetName val="Hoja1"/>
      <sheetName val="Apu"/>
    </sheetNames>
    <sheetDataSet>
      <sheetData sheetId="0"/>
      <sheetData sheetId="1"/>
      <sheetData sheetId="2"/>
      <sheetData sheetId="3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Obra Cívil"/>
      <sheetName val="Informe_Obra_Cívil"/>
      <sheetName val="Informe_Obra_Cívil1"/>
      <sheetName val="Informe_Obra_Cívil2"/>
    </sheetNames>
    <sheetDataSet>
      <sheetData sheetId="0"/>
      <sheetData sheetId="1"/>
      <sheetData sheetId="2"/>
      <sheetData sheetId="3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de Servicios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UB_APU2"/>
      <sheetName val="RESUMEN_PRESUPU_2"/>
      <sheetName val="SUB_APU1"/>
      <sheetName val="RESUMEN_PRESUPU_1"/>
      <sheetName val="SUB_APU3"/>
      <sheetName val="RESUMEN_PRESUPU_3"/>
      <sheetName val="SUB_APU4"/>
      <sheetName val="RESUMEN_PRESUPU_4"/>
      <sheetName val="Indicadores"/>
      <sheetName val="SIMULACIÓNEDIFICIO.ok"/>
      <sheetName val="Propiedad"/>
      <sheetName val="Reparación"/>
      <sheetName val="DESPLEGABLE"/>
      <sheetName val="SUB_APU6"/>
      <sheetName val="RESUMEN_PRESUPU_6"/>
      <sheetName val="SIMULACIÓNEDIFICIO_ok1"/>
      <sheetName val="SUB_APU5"/>
      <sheetName val="RESUMEN_PRESUPU_5"/>
      <sheetName val="SIMULACIÓNEDIFICIO_ok"/>
      <sheetName val="SUB_APU7"/>
      <sheetName val="RESUMEN_PRESUPU_7"/>
      <sheetName val="SIMULACIÓNEDIFICIO_ok2"/>
      <sheetName val="SUB_APU8"/>
      <sheetName val="RESUMEN_PRESUPU_8"/>
      <sheetName val="SIMULACIÓNEDIFICIO_ok3"/>
      <sheetName val="SUB_APU9"/>
      <sheetName val="RESUMEN_PRESUPU_9"/>
      <sheetName val="SIMULACIÓNEDIFICIO_ok4"/>
      <sheetName val="SUB_APU10"/>
      <sheetName val="RESUMEN_PRESUPU_10"/>
      <sheetName val="SIMULACIÓNEDIFICIO_ok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Liquidacion de Obra por Tramos"/>
      <sheetName val="_Liquidacion_de_Obra_por_Tramo1"/>
      <sheetName val="_Liquidacion_de_Obra_por_Tramos"/>
      <sheetName val="_Liquidacion_de_Obra_por_Tramo2"/>
      <sheetName val="_Liquidacion_de_Obra_por_Tramo3"/>
      <sheetName val="_Liquidacion_de_Obra_por_Tramo4"/>
      <sheetName val="_Liquidacion_de_Obra_por_Tramo5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PUNITARIOS_PARA_241201_2S1"/>
      <sheetName val="PR_11"/>
      <sheetName val="ESTADO_RED_TEC1"/>
      <sheetName val="PREACTA_101"/>
      <sheetName val="PREACTA_91"/>
      <sheetName val="PREACTA_61"/>
      <sheetName val="TABLA_20081"/>
      <sheetName val="Excavación_Mat__Común_Estacion1"/>
      <sheetName val="Demolición_Pavimento1"/>
      <sheetName val="PUNITARIOS_PARA_241201_2S"/>
      <sheetName val="PR_1"/>
      <sheetName val="ESTADO_RED_TEC"/>
      <sheetName val="PREACTA_10"/>
      <sheetName val="PREACTA_9"/>
      <sheetName val="PREACTA_6"/>
      <sheetName val="TABLA_2008"/>
      <sheetName val="Excavación_Mat__Común_Estacione"/>
      <sheetName val="Demolición_Pavimento"/>
      <sheetName val="PUNITARIOS_PARA_241201_2S2"/>
      <sheetName val="PR_12"/>
      <sheetName val="ESTADO_RED_TEC2"/>
      <sheetName val="PREACTA_102"/>
      <sheetName val="PREACTA_92"/>
      <sheetName val="PREACTA_62"/>
      <sheetName val="TABLA_20082"/>
      <sheetName val="Excavación_Mat__Común_Estacion2"/>
      <sheetName val="Demolición_Pavimento2"/>
      <sheetName val="PUNITARIOS_PARA_241201_2S3"/>
      <sheetName val="PR_13"/>
      <sheetName val="ESTADO_RED_TEC3"/>
      <sheetName val="PREACTA_103"/>
      <sheetName val="PREACTA_93"/>
      <sheetName val="PREACTA_63"/>
      <sheetName val="TABLA_20083"/>
      <sheetName val="Excavación_Mat__Común_Estacion3"/>
      <sheetName val="Demolición_Pavimento3"/>
      <sheetName val="PUNITARIOS_PARA_241201_2S4"/>
      <sheetName val="PR_14"/>
      <sheetName val="ESTADO_RED_TEC4"/>
      <sheetName val="PREACTA_104"/>
      <sheetName val="PREACTA_94"/>
      <sheetName val="PREACTA_64"/>
      <sheetName val="TABLA_20084"/>
      <sheetName val="Excavación_Mat__Común_Estacion4"/>
      <sheetName val="Demolición_Pavimento4"/>
      <sheetName val="PUNITARIOS_PARA_241201_2S5"/>
      <sheetName val="PR_15"/>
      <sheetName val="ESTADO_RED_TEC5"/>
      <sheetName val="PREACTA_105"/>
      <sheetName val="PREACTA_95"/>
      <sheetName val="PREACTA_65"/>
      <sheetName val="TABLA_20085"/>
      <sheetName val="Excavación_Mat__Común_Estacion5"/>
      <sheetName val="Demolición_Pavimento5"/>
      <sheetName val="PUNITARIOS%20PARA%20241201%202S"/>
      <sheetName val="TRANSPORTE"/>
      <sheetName val="SUB APU"/>
      <sheetName val="Insum"/>
      <sheetName val="Equipo"/>
      <sheetName val="RELACION MES"/>
      <sheetName val="PRESUPUESTO"/>
      <sheetName val="ESTADO VÍA-CRIT.TECNICO"/>
      <sheetName val="Listas"/>
      <sheetName val="GCB2000"/>
      <sheetName val="FORMULA"/>
      <sheetName val="A. P. U."/>
      <sheetName val="A.P.U"/>
      <sheetName val="REC-COD,"/>
      <sheetName val="PLAN DE INVERSION ANTICIPO"/>
      <sheetName val="inv mensual"/>
      <sheetName val="borrador flujo inv"/>
      <sheetName val="social-ambiental"/>
      <sheetName val="AU"/>
      <sheetName val="c2.5y2.6"/>
      <sheetName val="Proveedores y acreedores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_112"/>
      <sheetName val="PUNITARIOS_PARA_241201_2S12"/>
      <sheetName val="ESTADO_RED_TEC12"/>
      <sheetName val="PREACTA_1012"/>
      <sheetName val="PREACTA_912"/>
      <sheetName val="c2_5y2_612"/>
      <sheetName val="PR_111"/>
      <sheetName val="PUNITARIOS_PARA_241201_2S11"/>
      <sheetName val="ESTADO_RED_TEC11"/>
      <sheetName val="PREACTA_1011"/>
      <sheetName val="PREACTA_911"/>
      <sheetName val="c2_5y2_611"/>
      <sheetName val="5. ELECTRICO"/>
      <sheetName val=" Liquidacion de Obra por Tramos"/>
      <sheetName val="062"/>
      <sheetName val="PERSONAL"/>
      <sheetName val="Tarifa MT"/>
      <sheetName val="Lp"/>
      <sheetName val="CRA.MODI"/>
      <sheetName val="Presup_Canch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LISTA DE PRECIOS"/>
      <sheetName val="Listado"/>
      <sheetName val="Requisición1"/>
      <sheetName val="2,2,6,1 Pilotes 0,30"/>
      <sheetName val="SALARIOS"/>
      <sheetName val="APU NO PREVISTO"/>
      <sheetName val="PPTA (3)"/>
      <sheetName val="PPTA (2)"/>
      <sheetName val="PPTA"/>
      <sheetName val="Materiale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TRAPMO"/>
      <sheetName val="Bajadas"/>
      <sheetName val="NARIÑO"/>
      <sheetName val="CONT_ADI"/>
      <sheetName val="BALANCE"/>
      <sheetName val="ITEMS NO REVISTOS"/>
      <sheetName val="APU ELECTRICOS"/>
      <sheetName val="UNITARIOS"/>
      <sheetName val="THE"/>
      <sheetName val="ATHE"/>
      <sheetName val="Summary"/>
      <sheetName val="CODCONST"/>
      <sheetName val="OCTUBRE"/>
      <sheetName val="Hoja2"/>
      <sheetName val="Cuadr."/>
      <sheetName val="PUNITARIOS PARA 241201 2S.xls"/>
      <sheetName val="OBRAS SES"/>
      <sheetName val="otros"/>
      <sheetName val="for 6"/>
      <sheetName val="LISTA_DE_PRECIOS"/>
      <sheetName val="SUB_APU"/>
      <sheetName val="RELACION_MES"/>
      <sheetName val="ESTADO_VÍA-CRIT_TECNICO"/>
      <sheetName val="A__P__U_"/>
      <sheetName val="_Liquidacion_de_Obra_por_Tramos"/>
      <sheetName val="A_P_U"/>
      <sheetName val="gpi_526"/>
      <sheetName val="vea_374"/>
      <sheetName val="5__ELECTRICO"/>
      <sheetName val="ITEMS_NO_REVISTOS"/>
      <sheetName val="APU_ELECTRICOS"/>
      <sheetName val="CRA_MODI"/>
      <sheetName val="for_6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glvc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TV"/>
      <sheetName val="TRASLADOS"/>
      <sheetName val="APU UNIDAD"/>
      <sheetName val="BALDOSA"/>
      <sheetName val="COTIZACION"/>
      <sheetName val="Hoja1"/>
      <sheetName val="PPTO HOSPITAL"/>
      <sheetName val=" Memorias 1"/>
      <sheetName val="APARATOS SANIT"/>
      <sheetName val="CARP. METALICA"/>
      <sheetName val="PUERTAS"/>
      <sheetName val="Vigas cimentacion"/>
      <sheetName val="Vigas aereas"/>
      <sheetName val="Concreto ciclopeo"/>
      <sheetName val=" Columnas 1"/>
      <sheetName val="Losa"/>
      <sheetName val="PILAS 1"/>
      <sheetName val="MAMPOSTERIA"/>
      <sheetName val="CIELO"/>
      <sheetName val="REV,EST, PINT"/>
      <sheetName val="VIGAS DE FUNDACION"/>
      <sheetName val="COLUMNAS"/>
      <sheetName val="MEMORIAS"/>
      <sheetName val="APU_UNIDAD"/>
      <sheetName val="PPTO_HOSPITAL"/>
      <sheetName val="_Memorias_1"/>
      <sheetName val="APARATOS_SANIT"/>
      <sheetName val="CARP__METALICA"/>
      <sheetName val="Vigas_cimentacion"/>
      <sheetName val="Vigas_aereas"/>
      <sheetName val="Concreto_ciclopeo"/>
      <sheetName val="_Columnas_1"/>
      <sheetName val="PILAS_1"/>
      <sheetName val="REV,EST,_PINT"/>
      <sheetName val="VIGAS_DE_FUNDACION"/>
      <sheetName val="APU_UNIDAD1"/>
      <sheetName val="PPTO_HOSPITAL1"/>
      <sheetName val="_Memorias_11"/>
      <sheetName val="APARATOS_SANIT1"/>
      <sheetName val="CARP__METALICA1"/>
      <sheetName val="Vigas_cimentacion1"/>
      <sheetName val="Vigas_aereas1"/>
      <sheetName val="Concreto_ciclopeo1"/>
      <sheetName val="_Columnas_11"/>
      <sheetName val="PILAS_11"/>
      <sheetName val="REV,EST,_PINT1"/>
      <sheetName val="VIGAS_DE_FUNDACION1"/>
      <sheetName val="APU_UNIDAD2"/>
      <sheetName val="PPTO_HOSPITAL2"/>
      <sheetName val="_Memorias_12"/>
      <sheetName val="APARATOS_SANIT2"/>
      <sheetName val="CARP__METALICA2"/>
      <sheetName val="Vigas_cimentacion2"/>
      <sheetName val="Vigas_aereas2"/>
      <sheetName val="Concreto_ciclopeo2"/>
      <sheetName val="_Columnas_12"/>
      <sheetName val="PILAS_12"/>
      <sheetName val="REV,EST,_PINT2"/>
      <sheetName val="VIGAS_DE_FUNDACION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"/>
      <sheetName val="R-AB"/>
      <sheetName val="R-AI"/>
      <sheetName val="R-AC"/>
      <sheetName val="CD-AB."/>
      <sheetName val="CD-AI."/>
      <sheetName val="CD-AC."/>
      <sheetName val="URB"/>
      <sheetName val="CI-A"/>
      <sheetName val="8."/>
      <sheetName val="9."/>
      <sheetName val="10."/>
      <sheetName val="11."/>
      <sheetName val="12."/>
      <sheetName val="losa A"/>
      <sheetName val="VA A"/>
      <sheetName val="muros A"/>
      <sheetName val="fe dovelas"/>
      <sheetName val="grouting"/>
      <sheetName val="CD-AB_"/>
      <sheetName val="CD-AI_"/>
      <sheetName val="CD-AC_"/>
      <sheetName val="8_"/>
      <sheetName val="9_"/>
      <sheetName val="10_"/>
      <sheetName val="11_"/>
      <sheetName val="12_"/>
      <sheetName val="losa_A"/>
      <sheetName val="VA_A"/>
      <sheetName val="muros_A"/>
      <sheetName val="fe_dove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APU"/>
      <sheetName val="Resumen_APU"/>
      <sheetName val="SALARIOS"/>
      <sheetName val="ITEMS"/>
      <sheetName val="TARIFAS"/>
      <sheetName val="Indicadores"/>
      <sheetName val="SUB APU"/>
      <sheetName val="DATOS"/>
      <sheetName val="desmon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1"/>
      <sheetName val="RESUMEN_PRESUPU_1"/>
      <sheetName val="SUB_APU"/>
      <sheetName val="RESUMEN_PRESUPU_"/>
      <sheetName val="SUB_APU2"/>
      <sheetName val="RESUMEN_PRESUPU_2"/>
      <sheetName val="SUB_APU3"/>
      <sheetName val="RESUMEN_PRESUPU_3"/>
      <sheetName val="SUB_APU4"/>
      <sheetName val="RESUMEN_PRESUPU_4"/>
      <sheetName val="SUB_APU5"/>
      <sheetName val="RESUMEN_PRESUPU_5"/>
      <sheetName val="Indicadores"/>
      <sheetName val="SIMULACIÓNEDIFICIO.ok"/>
      <sheetName val="Propiedad"/>
      <sheetName val="Reparación"/>
      <sheetName val="DESPLEGABLE"/>
      <sheetName val="Hoja4"/>
      <sheetName val="Solicitud de Servicios"/>
      <sheetName val="PLAN DE INVERSION ANTICIPO"/>
      <sheetName val="inv mensual"/>
      <sheetName val="borrador flujo inv"/>
      <sheetName val="social-ambiental"/>
      <sheetName val="A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SAL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PROGRAMACION "/>
      <sheetName val="Análisis de precios"/>
      <sheetName val="Itemes_Renovación"/>
      <sheetName val="PROGRAMACION_"/>
      <sheetName val="BAS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showGridLines="0" showZeros="0" tabSelected="1" topLeftCell="A77" zoomScale="80" zoomScaleNormal="80" zoomScaleSheetLayoutView="100" workbookViewId="0">
      <selection activeCell="E87" sqref="E87"/>
    </sheetView>
  </sheetViews>
  <sheetFormatPr baseColWidth="10" defaultColWidth="11.42578125" defaultRowHeight="15" x14ac:dyDescent="0.2"/>
  <cols>
    <col min="1" max="1" width="7" style="1" customWidth="1"/>
    <col min="2" max="2" width="34.140625" style="64" customWidth="1"/>
    <col min="3" max="3" width="21" style="64" customWidth="1"/>
    <col min="4" max="4" width="11.5703125" style="1" customWidth="1"/>
    <col min="5" max="5" width="18.85546875" style="1" customWidth="1"/>
    <col min="6" max="6" width="16.28515625" style="1" customWidth="1"/>
    <col min="7" max="7" width="15.7109375" style="1" customWidth="1"/>
    <col min="8" max="8" width="17.28515625" style="1" customWidth="1"/>
    <col min="9" max="9" width="14.5703125" style="1" bestFit="1" customWidth="1"/>
    <col min="10" max="10" width="15.85546875" style="1" bestFit="1" customWidth="1"/>
    <col min="11" max="11" width="11.42578125" style="1"/>
    <col min="12" max="12" width="17.42578125" style="1" bestFit="1" customWidth="1"/>
    <col min="13" max="13" width="20.85546875" style="1" customWidth="1"/>
    <col min="14" max="16384" width="11.42578125" style="1"/>
  </cols>
  <sheetData>
    <row r="1" spans="1:9" ht="20.25" customHeight="1" x14ac:dyDescent="0.2">
      <c r="A1" s="122" t="s">
        <v>0</v>
      </c>
      <c r="B1" s="122"/>
      <c r="C1" s="122"/>
      <c r="D1" s="122"/>
      <c r="E1" s="122"/>
      <c r="F1" s="122"/>
      <c r="G1" s="122"/>
    </row>
    <row r="2" spans="1:9" x14ac:dyDescent="0.2">
      <c r="A2" s="122"/>
      <c r="B2" s="122"/>
      <c r="C2" s="122"/>
      <c r="D2" s="122"/>
      <c r="E2" s="122"/>
      <c r="F2" s="122"/>
      <c r="G2" s="122"/>
    </row>
    <row r="3" spans="1:9" ht="42.75" customHeight="1" x14ac:dyDescent="0.2">
      <c r="A3" s="123" t="s">
        <v>1</v>
      </c>
      <c r="B3" s="123"/>
      <c r="C3" s="124" t="s">
        <v>2</v>
      </c>
      <c r="D3" s="125"/>
      <c r="E3" s="125"/>
      <c r="F3" s="125"/>
      <c r="G3" s="126"/>
    </row>
    <row r="4" spans="1:9" ht="15.75" x14ac:dyDescent="0.2">
      <c r="A4" s="123" t="s">
        <v>3</v>
      </c>
      <c r="B4" s="123"/>
      <c r="C4" s="97">
        <v>2.5</v>
      </c>
      <c r="D4" s="98"/>
      <c r="E4" s="98"/>
      <c r="F4" s="98"/>
      <c r="G4" s="99"/>
    </row>
    <row r="6" spans="1:9" ht="15.75" customHeight="1" x14ac:dyDescent="0.2">
      <c r="A6" s="104" t="s">
        <v>4</v>
      </c>
      <c r="B6" s="104"/>
      <c r="C6" s="104"/>
      <c r="D6" s="104"/>
      <c r="E6" s="104"/>
      <c r="F6" s="104"/>
      <c r="G6" s="104"/>
      <c r="H6" s="104"/>
    </row>
    <row r="7" spans="1:9" x14ac:dyDescent="0.2">
      <c r="A7" s="104"/>
      <c r="B7" s="104"/>
      <c r="C7" s="104"/>
      <c r="D7" s="104"/>
      <c r="E7" s="104"/>
      <c r="F7" s="104"/>
      <c r="G7" s="104"/>
      <c r="H7" s="104"/>
    </row>
    <row r="8" spans="1:9" s="3" customFormat="1" ht="31.5" x14ac:dyDescent="0.25">
      <c r="A8" s="2" t="s">
        <v>5</v>
      </c>
      <c r="B8" s="2" t="s">
        <v>6</v>
      </c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</row>
    <row r="9" spans="1:9" ht="27" customHeight="1" x14ac:dyDescent="0.2">
      <c r="A9" s="4">
        <v>1</v>
      </c>
      <c r="B9" s="5" t="s">
        <v>13</v>
      </c>
      <c r="C9" s="6" t="s">
        <v>14</v>
      </c>
      <c r="D9" s="6">
        <v>1</v>
      </c>
      <c r="E9" s="53">
        <v>0.1</v>
      </c>
      <c r="F9" s="7">
        <v>11725714</v>
      </c>
      <c r="G9" s="8">
        <f>$C$4</f>
        <v>2.5</v>
      </c>
      <c r="H9" s="7">
        <f t="shared" ref="H9:H11" si="0">E9*F9*G9*D9</f>
        <v>2931428.5000000005</v>
      </c>
    </row>
    <row r="10" spans="1:9" ht="25.5" customHeight="1" x14ac:dyDescent="0.2">
      <c r="A10" s="4">
        <v>2</v>
      </c>
      <c r="B10" s="5" t="s">
        <v>15</v>
      </c>
      <c r="C10" s="6" t="s">
        <v>14</v>
      </c>
      <c r="D10" s="6">
        <v>1</v>
      </c>
      <c r="E10" s="53">
        <v>1</v>
      </c>
      <c r="F10" s="7">
        <v>4397143</v>
      </c>
      <c r="G10" s="8">
        <f t="shared" ref="G10:G11" si="1">$C$4</f>
        <v>2.5</v>
      </c>
      <c r="H10" s="7">
        <f t="shared" si="0"/>
        <v>10992857.5</v>
      </c>
    </row>
    <row r="11" spans="1:9" ht="28.5" customHeight="1" x14ac:dyDescent="0.2">
      <c r="A11" s="4">
        <v>3</v>
      </c>
      <c r="B11" s="5" t="s">
        <v>16</v>
      </c>
      <c r="C11" s="6" t="s">
        <v>17</v>
      </c>
      <c r="D11" s="6">
        <v>1</v>
      </c>
      <c r="E11" s="100">
        <v>1</v>
      </c>
      <c r="F11" s="7">
        <f>'TABLA SALARIAL'!F20</f>
        <v>2565000.0063177343</v>
      </c>
      <c r="G11" s="8">
        <f t="shared" si="1"/>
        <v>2.5</v>
      </c>
      <c r="H11" s="7">
        <f t="shared" si="0"/>
        <v>6412500.0157943359</v>
      </c>
      <c r="I11" s="102"/>
    </row>
    <row r="12" spans="1:9" ht="15.75" x14ac:dyDescent="0.25">
      <c r="A12" s="110" t="s">
        <v>18</v>
      </c>
      <c r="B12" s="110"/>
      <c r="C12" s="110"/>
      <c r="D12" s="110"/>
      <c r="E12" s="110"/>
      <c r="F12" s="110"/>
      <c r="G12" s="110"/>
      <c r="H12" s="9">
        <f>SUM(H9:H11)</f>
        <v>20336786.015794337</v>
      </c>
    </row>
    <row r="14" spans="1:9" ht="15.75" customHeight="1" x14ac:dyDescent="0.2">
      <c r="A14" s="104" t="s">
        <v>19</v>
      </c>
      <c r="B14" s="104"/>
      <c r="C14" s="104"/>
      <c r="D14" s="104"/>
      <c r="E14" s="104"/>
    </row>
    <row r="15" spans="1:9" x14ac:dyDescent="0.2">
      <c r="A15" s="104"/>
      <c r="B15" s="104"/>
      <c r="C15" s="104"/>
      <c r="D15" s="104"/>
      <c r="E15" s="104"/>
    </row>
    <row r="16" spans="1:9" ht="15.75" x14ac:dyDescent="0.2">
      <c r="A16" s="10" t="s">
        <v>5</v>
      </c>
      <c r="B16" s="11" t="s">
        <v>20</v>
      </c>
      <c r="C16" s="123" t="s">
        <v>21</v>
      </c>
      <c r="D16" s="123"/>
      <c r="E16" s="123"/>
    </row>
    <row r="17" spans="1:7" ht="15.75" x14ac:dyDescent="0.25">
      <c r="A17" s="12">
        <v>1</v>
      </c>
      <c r="B17" s="13" t="s">
        <v>22</v>
      </c>
      <c r="C17" s="127">
        <v>1</v>
      </c>
      <c r="D17" s="127"/>
      <c r="E17" s="127"/>
      <c r="G17" s="14"/>
    </row>
    <row r="18" spans="1:7" ht="15.75" x14ac:dyDescent="0.2">
      <c r="A18" s="12">
        <v>2</v>
      </c>
      <c r="B18" s="15" t="s">
        <v>23</v>
      </c>
      <c r="C18" s="128"/>
      <c r="D18" s="128"/>
      <c r="E18" s="128"/>
    </row>
    <row r="19" spans="1:7" ht="15.75" x14ac:dyDescent="0.2">
      <c r="A19" s="16" t="s">
        <v>24</v>
      </c>
      <c r="B19" s="17" t="s">
        <v>25</v>
      </c>
      <c r="C19" s="121">
        <f>SUM(C20:E23)</f>
        <v>0.21829999999999999</v>
      </c>
      <c r="D19" s="121"/>
      <c r="E19" s="121"/>
    </row>
    <row r="20" spans="1:7" x14ac:dyDescent="0.2">
      <c r="A20" s="18"/>
      <c r="B20" s="19" t="s">
        <v>26</v>
      </c>
      <c r="C20" s="120">
        <v>8.3299999999999999E-2</v>
      </c>
      <c r="D20" s="120"/>
      <c r="E20" s="120"/>
      <c r="F20" s="20"/>
    </row>
    <row r="21" spans="1:7" x14ac:dyDescent="0.2">
      <c r="A21" s="18"/>
      <c r="B21" s="19" t="s">
        <v>27</v>
      </c>
      <c r="C21" s="120">
        <v>0.01</v>
      </c>
      <c r="D21" s="120"/>
      <c r="E21" s="120"/>
      <c r="F21" s="20"/>
    </row>
    <row r="22" spans="1:7" ht="28.5" customHeight="1" x14ac:dyDescent="0.2">
      <c r="A22" s="18"/>
      <c r="B22" s="19" t="s">
        <v>28</v>
      </c>
      <c r="C22" s="120">
        <v>4.1700000000000001E-2</v>
      </c>
      <c r="D22" s="120"/>
      <c r="E22" s="120"/>
      <c r="F22" s="20"/>
    </row>
    <row r="23" spans="1:7" x14ac:dyDescent="0.2">
      <c r="A23" s="18"/>
      <c r="B23" s="19" t="s">
        <v>29</v>
      </c>
      <c r="C23" s="120">
        <v>8.3299999999999999E-2</v>
      </c>
      <c r="D23" s="120"/>
      <c r="E23" s="120"/>
      <c r="F23" s="20"/>
    </row>
    <row r="24" spans="1:7" ht="15.75" x14ac:dyDescent="0.2">
      <c r="A24" s="16" t="s">
        <v>30</v>
      </c>
      <c r="B24" s="17" t="s">
        <v>31</v>
      </c>
      <c r="C24" s="121">
        <f>C25</f>
        <v>0.04</v>
      </c>
      <c r="D24" s="121"/>
      <c r="E24" s="121"/>
    </row>
    <row r="25" spans="1:7" x14ac:dyDescent="0.2">
      <c r="A25" s="18"/>
      <c r="B25" s="19" t="s">
        <v>32</v>
      </c>
      <c r="C25" s="114">
        <v>0.04</v>
      </c>
      <c r="D25" s="114"/>
      <c r="E25" s="114"/>
    </row>
    <row r="26" spans="1:7" ht="15.75" x14ac:dyDescent="0.2">
      <c r="A26" s="16" t="s">
        <v>33</v>
      </c>
      <c r="B26" s="17" t="s">
        <v>34</v>
      </c>
      <c r="C26" s="121">
        <f>SUM(C27:E29)</f>
        <v>0.27460000000000001</v>
      </c>
      <c r="D26" s="121"/>
      <c r="E26" s="121"/>
      <c r="F26" s="91"/>
    </row>
    <row r="27" spans="1:7" ht="30" x14ac:dyDescent="0.2">
      <c r="A27" s="18"/>
      <c r="B27" s="19" t="s">
        <v>35</v>
      </c>
      <c r="C27" s="114">
        <v>8.5000000000000006E-2</v>
      </c>
      <c r="D27" s="114"/>
      <c r="E27" s="114"/>
    </row>
    <row r="28" spans="1:7" ht="30" x14ac:dyDescent="0.2">
      <c r="A28" s="18"/>
      <c r="B28" s="19" t="s">
        <v>36</v>
      </c>
      <c r="C28" s="114">
        <v>0.12</v>
      </c>
      <c r="D28" s="114"/>
      <c r="E28" s="114"/>
    </row>
    <row r="29" spans="1:7" x14ac:dyDescent="0.2">
      <c r="A29" s="18"/>
      <c r="B29" s="19" t="s">
        <v>37</v>
      </c>
      <c r="C29" s="114">
        <v>6.9599999999999995E-2</v>
      </c>
      <c r="D29" s="114"/>
      <c r="E29" s="114"/>
    </row>
    <row r="30" spans="1:7" ht="37.5" customHeight="1" x14ac:dyDescent="0.2">
      <c r="A30" s="16" t="s">
        <v>38</v>
      </c>
      <c r="B30" s="17" t="s">
        <v>39</v>
      </c>
      <c r="C30" s="121">
        <f>C31+C32</f>
        <v>6.0000000000000005E-2</v>
      </c>
      <c r="D30" s="121"/>
      <c r="E30" s="121"/>
    </row>
    <row r="31" spans="1:7" ht="30" x14ac:dyDescent="0.2">
      <c r="A31" s="18"/>
      <c r="B31" s="19" t="s">
        <v>40</v>
      </c>
      <c r="C31" s="114">
        <v>0.05</v>
      </c>
      <c r="D31" s="114"/>
      <c r="E31" s="114"/>
    </row>
    <row r="32" spans="1:7" x14ac:dyDescent="0.2">
      <c r="A32" s="18"/>
      <c r="B32" s="19" t="s">
        <v>41</v>
      </c>
      <c r="C32" s="114">
        <v>0.01</v>
      </c>
      <c r="D32" s="114"/>
      <c r="E32" s="114"/>
    </row>
    <row r="33" spans="1:8" hidden="1" x14ac:dyDescent="0.2">
      <c r="A33" s="18"/>
      <c r="B33" s="19" t="s">
        <v>42</v>
      </c>
      <c r="C33" s="114">
        <v>0</v>
      </c>
      <c r="D33" s="114"/>
      <c r="E33" s="114"/>
    </row>
    <row r="34" spans="1:8" hidden="1" x14ac:dyDescent="0.2">
      <c r="A34" s="4"/>
      <c r="B34" s="21" t="s">
        <v>42</v>
      </c>
      <c r="C34" s="118">
        <v>0</v>
      </c>
      <c r="D34" s="118"/>
      <c r="E34" s="118"/>
    </row>
    <row r="35" spans="1:8" ht="15.75" x14ac:dyDescent="0.25">
      <c r="A35" s="22">
        <v>3</v>
      </c>
      <c r="B35" s="23" t="s">
        <v>43</v>
      </c>
      <c r="C35" s="119">
        <v>0.3</v>
      </c>
      <c r="D35" s="119"/>
      <c r="E35" s="119"/>
    </row>
    <row r="36" spans="1:8" ht="15.75" x14ac:dyDescent="0.2">
      <c r="A36" s="104" t="s">
        <v>44</v>
      </c>
      <c r="B36" s="104"/>
      <c r="C36" s="104"/>
      <c r="D36" s="108">
        <f>C17+C19+C24+C26+C30+C35</f>
        <v>1.8929</v>
      </c>
      <c r="E36" s="108"/>
    </row>
    <row r="37" spans="1:8" ht="15.75" x14ac:dyDescent="0.2">
      <c r="A37" s="104"/>
      <c r="B37" s="104"/>
      <c r="C37" s="104"/>
      <c r="D37" s="109">
        <f>ROUNDUP(D36,2)</f>
        <v>1.9</v>
      </c>
      <c r="E37" s="109"/>
    </row>
    <row r="38" spans="1:8" ht="15.75" x14ac:dyDescent="0.25">
      <c r="A38" s="110" t="s">
        <v>45</v>
      </c>
      <c r="B38" s="110"/>
      <c r="C38" s="110"/>
      <c r="D38" s="111">
        <f>+$D$37*$H$12</f>
        <v>38639893.430009238</v>
      </c>
      <c r="E38" s="111"/>
    </row>
    <row r="39" spans="1:8" x14ac:dyDescent="0.2">
      <c r="A39" s="24"/>
      <c r="B39" s="25"/>
      <c r="C39" s="26"/>
      <c r="D39" s="26"/>
      <c r="E39" s="26"/>
    </row>
    <row r="40" spans="1:8" ht="15.75" customHeight="1" x14ac:dyDescent="0.2">
      <c r="A40" s="104" t="s">
        <v>46</v>
      </c>
      <c r="B40" s="104"/>
      <c r="C40" s="104"/>
      <c r="D40" s="104"/>
      <c r="E40" s="104"/>
      <c r="F40" s="104"/>
      <c r="G40" s="104"/>
    </row>
    <row r="41" spans="1:8" x14ac:dyDescent="0.2">
      <c r="A41" s="104"/>
      <c r="B41" s="104"/>
      <c r="C41" s="104"/>
      <c r="D41" s="104"/>
      <c r="E41" s="104"/>
      <c r="F41" s="104"/>
      <c r="G41" s="104"/>
    </row>
    <row r="42" spans="1:8" ht="31.5" x14ac:dyDescent="0.2">
      <c r="A42" s="11" t="s">
        <v>5</v>
      </c>
      <c r="B42" s="11" t="s">
        <v>20</v>
      </c>
      <c r="C42" s="11" t="s">
        <v>47</v>
      </c>
      <c r="D42" s="11" t="s">
        <v>48</v>
      </c>
      <c r="E42" s="11" t="s">
        <v>49</v>
      </c>
      <c r="F42" s="11" t="s">
        <v>11</v>
      </c>
      <c r="G42" s="11" t="s">
        <v>12</v>
      </c>
    </row>
    <row r="43" spans="1:8" ht="15.75" x14ac:dyDescent="0.2">
      <c r="A43" s="27">
        <v>1</v>
      </c>
      <c r="B43" s="28" t="s">
        <v>50</v>
      </c>
      <c r="C43" s="29"/>
      <c r="D43" s="29"/>
      <c r="E43" s="30"/>
      <c r="F43" s="31"/>
      <c r="G43" s="31"/>
    </row>
    <row r="44" spans="1:8" ht="45" x14ac:dyDescent="0.2">
      <c r="A44" s="4" t="s">
        <v>51</v>
      </c>
      <c r="B44" s="32" t="s">
        <v>52</v>
      </c>
      <c r="C44" s="6">
        <v>1</v>
      </c>
      <c r="D44" s="6" t="s">
        <v>53</v>
      </c>
      <c r="E44" s="7">
        <v>150000</v>
      </c>
      <c r="F44" s="51">
        <f>$C$4</f>
        <v>2.5</v>
      </c>
      <c r="G44" s="7">
        <f>E44*F44*C44</f>
        <v>375000</v>
      </c>
    </row>
    <row r="45" spans="1:8" x14ac:dyDescent="0.2">
      <c r="A45" s="4" t="s">
        <v>54</v>
      </c>
      <c r="B45" s="32" t="s">
        <v>55</v>
      </c>
      <c r="C45" s="6">
        <v>1</v>
      </c>
      <c r="D45" s="6" t="s">
        <v>53</v>
      </c>
      <c r="E45" s="7">
        <v>50000</v>
      </c>
      <c r="F45" s="51">
        <f t="shared" ref="F45:F47" si="2">$C$4</f>
        <v>2.5</v>
      </c>
      <c r="G45" s="7">
        <f>E45*F45*C45</f>
        <v>125000</v>
      </c>
    </row>
    <row r="46" spans="1:8" ht="15.75" x14ac:dyDescent="0.2">
      <c r="A46" s="27">
        <v>2</v>
      </c>
      <c r="B46" s="28" t="s">
        <v>56</v>
      </c>
      <c r="C46" s="33"/>
      <c r="D46" s="33"/>
      <c r="E46" s="34"/>
      <c r="F46" s="92"/>
      <c r="G46" s="34"/>
    </row>
    <row r="47" spans="1:8" ht="45" x14ac:dyDescent="0.2">
      <c r="A47" s="4" t="s">
        <v>24</v>
      </c>
      <c r="B47" s="89" t="s">
        <v>57</v>
      </c>
      <c r="C47" s="6">
        <v>2</v>
      </c>
      <c r="D47" s="6" t="s">
        <v>53</v>
      </c>
      <c r="E47" s="7">
        <v>189000</v>
      </c>
      <c r="F47" s="51">
        <f t="shared" si="2"/>
        <v>2.5</v>
      </c>
      <c r="G47" s="7">
        <f>E47*F47*C47</f>
        <v>945000</v>
      </c>
      <c r="H47" s="35"/>
    </row>
    <row r="48" spans="1:8" ht="15.75" x14ac:dyDescent="0.25">
      <c r="A48" s="115" t="s">
        <v>58</v>
      </c>
      <c r="B48" s="115"/>
      <c r="C48" s="115"/>
      <c r="D48" s="115"/>
      <c r="E48" s="115"/>
      <c r="F48" s="115"/>
      <c r="G48" s="37">
        <f>SUM(G44:G47)</f>
        <v>1445000</v>
      </c>
    </row>
    <row r="49" spans="1:7" ht="15.75" x14ac:dyDescent="0.25">
      <c r="A49" s="115" t="s">
        <v>59</v>
      </c>
      <c r="B49" s="115"/>
      <c r="C49" s="115"/>
      <c r="D49" s="115"/>
      <c r="E49" s="115"/>
      <c r="F49" s="115"/>
      <c r="G49" s="38">
        <v>0.05</v>
      </c>
    </row>
    <row r="50" spans="1:7" ht="15.75" x14ac:dyDescent="0.25">
      <c r="A50" s="115" t="s">
        <v>60</v>
      </c>
      <c r="B50" s="115"/>
      <c r="C50" s="115"/>
      <c r="D50" s="115"/>
      <c r="E50" s="115"/>
      <c r="F50" s="115"/>
      <c r="G50" s="37">
        <f>G48*G49</f>
        <v>72250</v>
      </c>
    </row>
    <row r="51" spans="1:7" ht="15.75" x14ac:dyDescent="0.25">
      <c r="A51" s="115" t="s">
        <v>61</v>
      </c>
      <c r="B51" s="115"/>
      <c r="C51" s="115"/>
      <c r="D51" s="115"/>
      <c r="E51" s="115"/>
      <c r="F51" s="115"/>
      <c r="G51" s="37">
        <f>SUM(G48:G50)</f>
        <v>1517250.05</v>
      </c>
    </row>
    <row r="52" spans="1:7" ht="6" customHeight="1" x14ac:dyDescent="0.2">
      <c r="A52" s="24"/>
      <c r="B52" s="25"/>
      <c r="C52" s="39"/>
      <c r="D52" s="39"/>
      <c r="E52" s="39"/>
    </row>
    <row r="53" spans="1:7" ht="15.75" x14ac:dyDescent="0.25">
      <c r="A53" s="110" t="s">
        <v>62</v>
      </c>
      <c r="B53" s="110"/>
      <c r="C53" s="110"/>
      <c r="D53" s="110"/>
      <c r="E53" s="110"/>
      <c r="F53" s="110"/>
      <c r="G53" s="9">
        <f>G51+D38</f>
        <v>40157143.480009235</v>
      </c>
    </row>
    <row r="54" spans="1:7" x14ac:dyDescent="0.2">
      <c r="A54" s="24"/>
      <c r="B54" s="25"/>
      <c r="C54" s="26"/>
      <c r="D54" s="26"/>
      <c r="E54" s="26"/>
    </row>
    <row r="55" spans="1:7" ht="15.75" x14ac:dyDescent="0.25">
      <c r="A55" s="104" t="s">
        <v>63</v>
      </c>
      <c r="B55" s="104"/>
      <c r="C55" s="104"/>
      <c r="D55" s="104"/>
      <c r="E55" s="104"/>
      <c r="F55" s="40"/>
      <c r="G55" s="40"/>
    </row>
    <row r="56" spans="1:7" x14ac:dyDescent="0.2">
      <c r="A56" s="104"/>
      <c r="B56" s="104"/>
      <c r="C56" s="104"/>
      <c r="D56" s="104"/>
      <c r="E56" s="104"/>
    </row>
    <row r="57" spans="1:7" ht="47.25" x14ac:dyDescent="0.25">
      <c r="A57" s="41">
        <v>4</v>
      </c>
      <c r="B57" s="42" t="s">
        <v>64</v>
      </c>
      <c r="C57" s="116">
        <f>C58+C72</f>
        <v>0.15900363128356032</v>
      </c>
      <c r="D57" s="116"/>
      <c r="E57" s="116"/>
    </row>
    <row r="58" spans="1:7" ht="15.75" x14ac:dyDescent="0.25">
      <c r="A58" s="22" t="s">
        <v>65</v>
      </c>
      <c r="B58" s="43" t="s">
        <v>66</v>
      </c>
      <c r="C58" s="117">
        <f>$E$71/$G$53</f>
        <v>0.11380363128356033</v>
      </c>
      <c r="D58" s="117"/>
      <c r="E58" s="117"/>
    </row>
    <row r="59" spans="1:7" ht="15.75" x14ac:dyDescent="0.25">
      <c r="A59" s="4"/>
      <c r="B59" s="44" t="s">
        <v>67</v>
      </c>
      <c r="C59" s="44" t="s">
        <v>68</v>
      </c>
      <c r="D59" s="90" t="s">
        <v>69</v>
      </c>
      <c r="E59" s="46" t="s">
        <v>70</v>
      </c>
    </row>
    <row r="60" spans="1:7" x14ac:dyDescent="0.2">
      <c r="A60" s="4"/>
      <c r="B60" s="21" t="s">
        <v>71</v>
      </c>
      <c r="C60" s="47">
        <v>8794266</v>
      </c>
      <c r="D60" s="48">
        <v>0.05</v>
      </c>
      <c r="E60" s="49">
        <f>C60*$D$60*$C$4</f>
        <v>1099283.25</v>
      </c>
    </row>
    <row r="61" spans="1:7" x14ac:dyDescent="0.2">
      <c r="A61" s="50"/>
      <c r="B61" s="21" t="s">
        <v>72</v>
      </c>
      <c r="C61" s="47">
        <v>1465714</v>
      </c>
      <c r="D61" s="114">
        <v>0.05</v>
      </c>
      <c r="E61" s="49">
        <f>C61*$D$61*C$4</f>
        <v>183214.25</v>
      </c>
    </row>
    <row r="62" spans="1:7" x14ac:dyDescent="0.2">
      <c r="A62" s="50"/>
      <c r="B62" s="21" t="s">
        <v>73</v>
      </c>
      <c r="C62" s="47">
        <v>2540250</v>
      </c>
      <c r="D62" s="114"/>
      <c r="E62" s="49">
        <f>C62*$D$61*C$4</f>
        <v>317531.25</v>
      </c>
    </row>
    <row r="63" spans="1:7" x14ac:dyDescent="0.2">
      <c r="A63" s="50"/>
      <c r="B63" s="21" t="s">
        <v>74</v>
      </c>
      <c r="C63" s="47">
        <v>1160000</v>
      </c>
      <c r="D63" s="114"/>
      <c r="E63" s="49">
        <f>C63*$D$61*C$4</f>
        <v>145000</v>
      </c>
    </row>
    <row r="64" spans="1:7" x14ac:dyDescent="0.2">
      <c r="A64" s="50"/>
      <c r="B64" s="21" t="s">
        <v>75</v>
      </c>
      <c r="C64" s="47">
        <v>1200000</v>
      </c>
      <c r="D64" s="114"/>
      <c r="E64" s="49">
        <f>C64*$D$61*C$4</f>
        <v>150000</v>
      </c>
    </row>
    <row r="65" spans="1:7" x14ac:dyDescent="0.2">
      <c r="A65" s="50"/>
      <c r="B65" s="21" t="s">
        <v>76</v>
      </c>
      <c r="C65" s="47">
        <v>400000</v>
      </c>
      <c r="D65" s="114"/>
      <c r="E65" s="49">
        <f>C65*$D$61*C$4</f>
        <v>50000</v>
      </c>
    </row>
    <row r="66" spans="1:7" ht="15.75" x14ac:dyDescent="0.25">
      <c r="A66" s="50"/>
      <c r="B66" s="44" t="s">
        <v>67</v>
      </c>
      <c r="C66" s="44" t="s">
        <v>77</v>
      </c>
      <c r="D66" s="45" t="s">
        <v>78</v>
      </c>
      <c r="E66" s="46" t="s">
        <v>70</v>
      </c>
    </row>
    <row r="67" spans="1:7" ht="30" x14ac:dyDescent="0.2">
      <c r="A67" s="50"/>
      <c r="B67" s="21" t="s">
        <v>79</v>
      </c>
      <c r="C67" s="47">
        <v>150000</v>
      </c>
      <c r="D67" s="51">
        <f>+C$4</f>
        <v>2.5</v>
      </c>
      <c r="E67" s="49">
        <f>C67*D67</f>
        <v>375000</v>
      </c>
    </row>
    <row r="68" spans="1:7" x14ac:dyDescent="0.2">
      <c r="A68" s="50"/>
      <c r="B68" s="21" t="s">
        <v>80</v>
      </c>
      <c r="C68" s="47">
        <v>150000</v>
      </c>
      <c r="D68" s="51">
        <f t="shared" ref="D68:D70" si="3">+C$4</f>
        <v>2.5</v>
      </c>
      <c r="E68" s="49">
        <f t="shared" ref="E68:E70" si="4">C68*D68</f>
        <v>375000</v>
      </c>
    </row>
    <row r="69" spans="1:7" x14ac:dyDescent="0.2">
      <c r="A69" s="50"/>
      <c r="B69" s="21" t="s">
        <v>81</v>
      </c>
      <c r="C69" s="47">
        <v>150000</v>
      </c>
      <c r="D69" s="51">
        <f t="shared" si="3"/>
        <v>2.5</v>
      </c>
      <c r="E69" s="49">
        <f t="shared" si="4"/>
        <v>375000</v>
      </c>
    </row>
    <row r="70" spans="1:7" x14ac:dyDescent="0.2">
      <c r="A70" s="50"/>
      <c r="B70" s="21" t="s">
        <v>82</v>
      </c>
      <c r="C70" s="47">
        <v>600000</v>
      </c>
      <c r="D70" s="51">
        <f t="shared" si="3"/>
        <v>2.5</v>
      </c>
      <c r="E70" s="49">
        <f t="shared" si="4"/>
        <v>1500000</v>
      </c>
    </row>
    <row r="71" spans="1:7" ht="31.5" x14ac:dyDescent="0.25">
      <c r="A71" s="4"/>
      <c r="B71" s="44" t="s">
        <v>83</v>
      </c>
      <c r="C71" s="44"/>
      <c r="D71" s="45"/>
      <c r="E71" s="52">
        <f>SUM(E60:E65,E67:E70)</f>
        <v>4570028.75</v>
      </c>
    </row>
    <row r="72" spans="1:7" ht="15.75" x14ac:dyDescent="0.25">
      <c r="A72" s="22" t="s">
        <v>84</v>
      </c>
      <c r="B72" s="43" t="s">
        <v>85</v>
      </c>
      <c r="C72" s="106">
        <f>SUM(C73:C73)</f>
        <v>4.5199999999999997E-2</v>
      </c>
      <c r="D72" s="106"/>
      <c r="E72" s="106"/>
    </row>
    <row r="73" spans="1:7" x14ac:dyDescent="0.2">
      <c r="A73" s="4"/>
      <c r="B73" s="21" t="s">
        <v>86</v>
      </c>
      <c r="C73" s="107">
        <v>4.5199999999999997E-2</v>
      </c>
      <c r="D73" s="107"/>
      <c r="E73" s="107"/>
    </row>
    <row r="74" spans="1:7" ht="15.75" x14ac:dyDescent="0.2">
      <c r="A74" s="104" t="s">
        <v>87</v>
      </c>
      <c r="B74" s="104"/>
      <c r="C74" s="104"/>
      <c r="D74" s="108">
        <f>+C58+C72</f>
        <v>0.15900363128356032</v>
      </c>
      <c r="E74" s="108"/>
    </row>
    <row r="75" spans="1:7" ht="15.75" x14ac:dyDescent="0.2">
      <c r="A75" s="104"/>
      <c r="B75" s="104"/>
      <c r="C75" s="104"/>
      <c r="D75" s="109">
        <f>ROUNDUP(D74,2)</f>
        <v>0.16</v>
      </c>
      <c r="E75" s="109"/>
    </row>
    <row r="76" spans="1:7" ht="15.75" x14ac:dyDescent="0.25">
      <c r="A76" s="110" t="s">
        <v>88</v>
      </c>
      <c r="B76" s="110"/>
      <c r="C76" s="110"/>
      <c r="D76" s="111">
        <f>$D$75*$G$53</f>
        <v>6425142.9568014778</v>
      </c>
      <c r="E76" s="111"/>
    </row>
    <row r="77" spans="1:7" ht="15.75" customHeight="1" x14ac:dyDescent="0.2">
      <c r="A77" s="54"/>
      <c r="B77" s="54"/>
      <c r="C77" s="54"/>
      <c r="D77" s="55"/>
    </row>
    <row r="78" spans="1:7" ht="15.75" x14ac:dyDescent="0.25">
      <c r="A78" s="104" t="s">
        <v>89</v>
      </c>
      <c r="B78" s="104"/>
      <c r="C78" s="104"/>
      <c r="D78" s="40"/>
      <c r="E78" s="40"/>
      <c r="F78" s="40"/>
      <c r="G78" s="40"/>
    </row>
    <row r="79" spans="1:7" x14ac:dyDescent="0.2">
      <c r="A79" s="104"/>
      <c r="B79" s="104"/>
      <c r="C79" s="104"/>
      <c r="D79" s="55"/>
    </row>
    <row r="80" spans="1:7" ht="15.75" x14ac:dyDescent="0.2">
      <c r="A80" s="56" t="s">
        <v>5</v>
      </c>
      <c r="B80" s="57" t="s">
        <v>20</v>
      </c>
      <c r="C80" s="57" t="s">
        <v>90</v>
      </c>
    </row>
    <row r="81" spans="1:13" ht="30" customHeight="1" x14ac:dyDescent="0.2">
      <c r="A81" s="4">
        <v>1</v>
      </c>
      <c r="B81" s="36" t="s">
        <v>91</v>
      </c>
      <c r="C81" s="58">
        <f>ROUND(D38,0)</f>
        <v>38639893</v>
      </c>
    </row>
    <row r="82" spans="1:13" ht="30" x14ac:dyDescent="0.2">
      <c r="A82" s="4">
        <v>2</v>
      </c>
      <c r="B82" s="36" t="s">
        <v>58</v>
      </c>
      <c r="C82" s="58">
        <f>ROUND(G51,0)</f>
        <v>1517250</v>
      </c>
      <c r="L82" s="59"/>
    </row>
    <row r="83" spans="1:13" x14ac:dyDescent="0.2">
      <c r="A83" s="4">
        <v>3</v>
      </c>
      <c r="B83" s="36" t="s">
        <v>92</v>
      </c>
      <c r="C83" s="58">
        <f>+C81+C82</f>
        <v>40157143</v>
      </c>
    </row>
    <row r="84" spans="1:13" x14ac:dyDescent="0.2">
      <c r="A84" s="4">
        <v>4</v>
      </c>
      <c r="B84" s="36" t="s">
        <v>93</v>
      </c>
      <c r="C84" s="60">
        <f>+D75</f>
        <v>0.16</v>
      </c>
    </row>
    <row r="85" spans="1:13" ht="19.5" customHeight="1" x14ac:dyDescent="0.2">
      <c r="A85" s="4">
        <v>5</v>
      </c>
      <c r="B85" s="36" t="s">
        <v>94</v>
      </c>
      <c r="C85" s="58">
        <f>ROUND(D76,0)</f>
        <v>6425143</v>
      </c>
    </row>
    <row r="86" spans="1:13" ht="30.75" customHeight="1" x14ac:dyDescent="0.2">
      <c r="A86" s="4">
        <v>6</v>
      </c>
      <c r="B86" s="36" t="s">
        <v>95</v>
      </c>
      <c r="C86" s="58">
        <f>+C85+C83</f>
        <v>46582286</v>
      </c>
    </row>
    <row r="87" spans="1:13" ht="30" customHeight="1" x14ac:dyDescent="0.2">
      <c r="A87" s="4">
        <v>8</v>
      </c>
      <c r="B87" s="36" t="s">
        <v>96</v>
      </c>
      <c r="C87" s="58">
        <f>0.19*C86</f>
        <v>8850634.3399999999</v>
      </c>
      <c r="K87" s="59"/>
      <c r="L87" s="59"/>
      <c r="M87" s="59"/>
    </row>
    <row r="88" spans="1:13" ht="15.75" x14ac:dyDescent="0.25">
      <c r="A88" s="105" t="s">
        <v>97</v>
      </c>
      <c r="B88" s="105"/>
      <c r="C88" s="61">
        <f>+C86+C87</f>
        <v>55432920.340000004</v>
      </c>
      <c r="D88" s="112"/>
      <c r="E88" s="113"/>
      <c r="F88" s="62"/>
      <c r="G88" s="62"/>
      <c r="J88" s="63"/>
      <c r="K88" s="59"/>
      <c r="L88" s="59"/>
      <c r="M88" s="59"/>
    </row>
    <row r="89" spans="1:13" x14ac:dyDescent="0.2">
      <c r="E89" s="94"/>
      <c r="K89" s="59"/>
      <c r="L89" s="59"/>
      <c r="M89" s="59"/>
    </row>
    <row r="90" spans="1:13" x14ac:dyDescent="0.2">
      <c r="B90" s="64" t="s">
        <v>98</v>
      </c>
      <c r="C90" s="96">
        <v>55455533</v>
      </c>
      <c r="E90" s="162"/>
      <c r="F90" s="103"/>
      <c r="G90" s="103"/>
      <c r="H90" s="103"/>
      <c r="K90" s="59"/>
      <c r="L90" s="59"/>
      <c r="M90" s="59"/>
    </row>
    <row r="91" spans="1:13" ht="15.75" x14ac:dyDescent="0.25">
      <c r="C91" s="96"/>
      <c r="E91" s="93"/>
      <c r="K91" s="59"/>
      <c r="L91" s="59"/>
      <c r="M91" s="59"/>
    </row>
    <row r="92" spans="1:13" x14ac:dyDescent="0.2">
      <c r="B92" s="64" t="s">
        <v>99</v>
      </c>
      <c r="C92" s="96">
        <f>C88-C90</f>
        <v>-22612.659999996424</v>
      </c>
      <c r="G92" s="95"/>
      <c r="K92" s="59"/>
      <c r="L92" s="59"/>
      <c r="M92" s="59"/>
    </row>
    <row r="93" spans="1:13" x14ac:dyDescent="0.2">
      <c r="C93" s="101"/>
      <c r="K93" s="59"/>
      <c r="L93" s="59"/>
      <c r="M93" s="59"/>
    </row>
    <row r="94" spans="1:13" x14ac:dyDescent="0.2">
      <c r="K94" s="59"/>
      <c r="L94" s="59"/>
      <c r="M94" s="59"/>
    </row>
    <row r="95" spans="1:13" x14ac:dyDescent="0.2">
      <c r="K95" s="59"/>
      <c r="L95" s="59"/>
      <c r="M95" s="59"/>
    </row>
    <row r="96" spans="1:13" x14ac:dyDescent="0.2">
      <c r="C96" s="65"/>
      <c r="K96" s="59"/>
      <c r="L96" s="59"/>
      <c r="M96" s="59"/>
    </row>
    <row r="97" spans="3:13" x14ac:dyDescent="0.2">
      <c r="C97" s="65"/>
      <c r="E97" s="102"/>
      <c r="K97" s="59"/>
      <c r="L97" s="59"/>
      <c r="M97" s="59"/>
    </row>
    <row r="98" spans="3:13" x14ac:dyDescent="0.2">
      <c r="C98" s="65"/>
      <c r="K98" s="59"/>
      <c r="L98" s="59"/>
      <c r="M98" s="59"/>
    </row>
    <row r="99" spans="3:13" x14ac:dyDescent="0.2">
      <c r="M99" s="14"/>
    </row>
  </sheetData>
  <mergeCells count="53">
    <mergeCell ref="C19:E19"/>
    <mergeCell ref="A1:G2"/>
    <mergeCell ref="A3:B3"/>
    <mergeCell ref="C3:G3"/>
    <mergeCell ref="A4:B4"/>
    <mergeCell ref="A6:H7"/>
    <mergeCell ref="A12:G12"/>
    <mergeCell ref="A14:E15"/>
    <mergeCell ref="C16:E16"/>
    <mergeCell ref="C17:E17"/>
    <mergeCell ref="C18:E18"/>
    <mergeCell ref="C31:E31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2:E32"/>
    <mergeCell ref="C33:E33"/>
    <mergeCell ref="C34:E34"/>
    <mergeCell ref="C35:E35"/>
    <mergeCell ref="A36:C37"/>
    <mergeCell ref="D36:E36"/>
    <mergeCell ref="D37:E37"/>
    <mergeCell ref="D61:D65"/>
    <mergeCell ref="A38:C38"/>
    <mergeCell ref="D38:E38"/>
    <mergeCell ref="A40:G41"/>
    <mergeCell ref="A48:F48"/>
    <mergeCell ref="A49:F49"/>
    <mergeCell ref="A50:F50"/>
    <mergeCell ref="A51:F51"/>
    <mergeCell ref="A53:F53"/>
    <mergeCell ref="A55:E56"/>
    <mergeCell ref="C57:E57"/>
    <mergeCell ref="C58:E58"/>
    <mergeCell ref="F90:H90"/>
    <mergeCell ref="A78:C79"/>
    <mergeCell ref="A88:B88"/>
    <mergeCell ref="C72:E72"/>
    <mergeCell ref="C73:E73"/>
    <mergeCell ref="A74:C75"/>
    <mergeCell ref="D74:E74"/>
    <mergeCell ref="D75:E75"/>
    <mergeCell ref="A76:C76"/>
    <mergeCell ref="D76:E76"/>
    <mergeCell ref="D88:E88"/>
  </mergeCells>
  <printOptions horizontalCentered="1" verticalCentered="1"/>
  <pageMargins left="0.31496062992125984" right="0.31496062992125984" top="0.35433070866141736" bottom="0.55118110236220474" header="0.31496062992125984" footer="0.31496062992125984"/>
  <pageSetup scale="68" fitToHeight="3" orientation="portrait" horizontalDpi="4294967293" r:id="rId1"/>
  <rowBreaks count="1" manualBreakCount="1">
    <brk id="53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topLeftCell="A13" zoomScale="118" zoomScaleNormal="118" workbookViewId="0">
      <selection activeCell="F18" sqref="F18"/>
    </sheetView>
  </sheetViews>
  <sheetFormatPr baseColWidth="10" defaultColWidth="11.42578125" defaultRowHeight="12.75" x14ac:dyDescent="0.25"/>
  <cols>
    <col min="1" max="1" width="18.28515625" style="82" customWidth="1"/>
    <col min="2" max="4" width="17.28515625" style="82" customWidth="1"/>
    <col min="5" max="6" width="17.28515625" style="80" customWidth="1"/>
    <col min="7" max="7" width="12.85546875" style="80" bestFit="1" customWidth="1"/>
    <col min="8" max="8" width="18.5703125" style="82" customWidth="1"/>
    <col min="9" max="9" width="12" style="82" bestFit="1" customWidth="1"/>
    <col min="10" max="10" width="11.42578125" style="82"/>
    <col min="11" max="11" width="13.140625" style="82" customWidth="1"/>
    <col min="12" max="12" width="12" style="82" customWidth="1"/>
    <col min="13" max="16384" width="11.42578125" style="82"/>
  </cols>
  <sheetData>
    <row r="1" spans="1:6" x14ac:dyDescent="0.25">
      <c r="A1" s="131"/>
      <c r="B1" s="133" t="s">
        <v>100</v>
      </c>
      <c r="C1" s="133"/>
      <c r="D1" s="133"/>
      <c r="E1" s="133"/>
      <c r="F1" s="135"/>
    </row>
    <row r="2" spans="1:6" x14ac:dyDescent="0.25">
      <c r="A2" s="132"/>
      <c r="B2" s="134"/>
      <c r="C2" s="134"/>
      <c r="D2" s="134"/>
      <c r="E2" s="134"/>
      <c r="F2" s="136"/>
    </row>
    <row r="3" spans="1:6" x14ac:dyDescent="0.25">
      <c r="A3" s="132"/>
      <c r="B3" s="134"/>
      <c r="C3" s="134"/>
      <c r="D3" s="134"/>
      <c r="E3" s="134"/>
      <c r="F3" s="136"/>
    </row>
    <row r="4" spans="1:6" x14ac:dyDescent="0.25">
      <c r="A4" s="132"/>
      <c r="B4" s="134"/>
      <c r="C4" s="134"/>
      <c r="D4" s="134"/>
      <c r="E4" s="134"/>
      <c r="F4" s="136"/>
    </row>
    <row r="5" spans="1:6" ht="12.75" customHeight="1" x14ac:dyDescent="0.25">
      <c r="A5" s="132"/>
      <c r="B5" s="134"/>
      <c r="C5" s="134"/>
      <c r="D5" s="134"/>
      <c r="E5" s="134"/>
      <c r="F5" s="136"/>
    </row>
    <row r="6" spans="1:6" ht="12.75" customHeight="1" x14ac:dyDescent="0.25">
      <c r="A6" s="81" t="s">
        <v>101</v>
      </c>
      <c r="B6" s="80">
        <v>1160000</v>
      </c>
      <c r="F6" s="83"/>
    </row>
    <row r="7" spans="1:6" ht="12.75" customHeight="1" x14ac:dyDescent="0.25">
      <c r="A7" s="81" t="s">
        <v>102</v>
      </c>
      <c r="B7" s="84">
        <f>D46+1</f>
        <v>1.582846</v>
      </c>
      <c r="F7" s="83"/>
    </row>
    <row r="8" spans="1:6" ht="13.5" customHeight="1" x14ac:dyDescent="0.25">
      <c r="A8" s="85"/>
      <c r="F8" s="83"/>
    </row>
    <row r="9" spans="1:6" ht="12.75" customHeight="1" x14ac:dyDescent="0.25">
      <c r="A9" s="137" t="s">
        <v>103</v>
      </c>
      <c r="B9" s="138" t="s">
        <v>104</v>
      </c>
      <c r="C9" s="138" t="s">
        <v>105</v>
      </c>
      <c r="D9" s="140" t="s">
        <v>106</v>
      </c>
      <c r="E9" s="141" t="s">
        <v>107</v>
      </c>
      <c r="F9" s="142" t="s">
        <v>108</v>
      </c>
    </row>
    <row r="10" spans="1:6" ht="12.75" customHeight="1" x14ac:dyDescent="0.25">
      <c r="A10" s="137"/>
      <c r="B10" s="139"/>
      <c r="C10" s="139"/>
      <c r="D10" s="140"/>
      <c r="E10" s="141"/>
      <c r="F10" s="142"/>
    </row>
    <row r="11" spans="1:6" ht="25.5" x14ac:dyDescent="0.25">
      <c r="A11" s="66" t="s">
        <v>109</v>
      </c>
      <c r="B11" s="67">
        <v>12</v>
      </c>
      <c r="C11" s="67">
        <v>10</v>
      </c>
      <c r="D11" s="68">
        <v>16</v>
      </c>
      <c r="E11" s="86">
        <f>$B$6*D11</f>
        <v>18560000</v>
      </c>
      <c r="F11" s="87">
        <f>E11/$B$7</f>
        <v>11725714.314595355</v>
      </c>
    </row>
    <row r="12" spans="1:6" ht="25.5" x14ac:dyDescent="0.25">
      <c r="A12" s="66" t="s">
        <v>110</v>
      </c>
      <c r="B12" s="67">
        <v>10</v>
      </c>
      <c r="C12" s="67">
        <v>7</v>
      </c>
      <c r="D12" s="68">
        <v>12</v>
      </c>
      <c r="E12" s="86">
        <f t="shared" ref="E12:E23" si="0">$B$6*D12</f>
        <v>13920000</v>
      </c>
      <c r="F12" s="87">
        <f t="shared" ref="F12:F23" si="1">E12/$B$7</f>
        <v>8794285.7359465174</v>
      </c>
    </row>
    <row r="13" spans="1:6" ht="25.5" x14ac:dyDescent="0.25">
      <c r="A13" s="66" t="s">
        <v>111</v>
      </c>
      <c r="B13" s="67">
        <v>8</v>
      </c>
      <c r="C13" s="67">
        <v>5</v>
      </c>
      <c r="D13" s="68">
        <v>9.5</v>
      </c>
      <c r="E13" s="86">
        <f t="shared" si="0"/>
        <v>11020000</v>
      </c>
      <c r="F13" s="87">
        <f t="shared" si="1"/>
        <v>6962142.8742909925</v>
      </c>
    </row>
    <row r="14" spans="1:6" ht="25.5" x14ac:dyDescent="0.25">
      <c r="A14" s="66" t="s">
        <v>112</v>
      </c>
      <c r="B14" s="67">
        <v>6</v>
      </c>
      <c r="C14" s="67">
        <v>4</v>
      </c>
      <c r="D14" s="68">
        <v>8</v>
      </c>
      <c r="E14" s="86">
        <f t="shared" si="0"/>
        <v>9280000</v>
      </c>
      <c r="F14" s="87">
        <f t="shared" si="1"/>
        <v>5862857.1572976774</v>
      </c>
    </row>
    <row r="15" spans="1:6" ht="25.5" x14ac:dyDescent="0.25">
      <c r="A15" s="66" t="s">
        <v>113</v>
      </c>
      <c r="B15" s="67">
        <v>4</v>
      </c>
      <c r="C15" s="67">
        <v>3</v>
      </c>
      <c r="D15" s="68">
        <v>6.5</v>
      </c>
      <c r="E15" s="86">
        <f t="shared" si="0"/>
        <v>7540000</v>
      </c>
      <c r="F15" s="87">
        <f t="shared" si="1"/>
        <v>4763571.4403043631</v>
      </c>
    </row>
    <row r="16" spans="1:6" ht="25.5" x14ac:dyDescent="0.25">
      <c r="A16" s="66" t="s">
        <v>114</v>
      </c>
      <c r="B16" s="67">
        <v>3</v>
      </c>
      <c r="C16" s="67">
        <v>1</v>
      </c>
      <c r="D16" s="68">
        <v>6</v>
      </c>
      <c r="E16" s="86">
        <f t="shared" si="0"/>
        <v>6960000</v>
      </c>
      <c r="F16" s="87">
        <f t="shared" si="1"/>
        <v>4397142.8679732587</v>
      </c>
    </row>
    <row r="17" spans="1:6" ht="25.5" x14ac:dyDescent="0.25">
      <c r="A17" s="66" t="s">
        <v>115</v>
      </c>
      <c r="B17" s="67">
        <v>2</v>
      </c>
      <c r="C17" s="67" t="s">
        <v>116</v>
      </c>
      <c r="D17" s="68">
        <v>5</v>
      </c>
      <c r="E17" s="86">
        <f t="shared" si="0"/>
        <v>5800000</v>
      </c>
      <c r="F17" s="87">
        <f t="shared" si="1"/>
        <v>3664285.7233110485</v>
      </c>
    </row>
    <row r="18" spans="1:6" ht="25.5" x14ac:dyDescent="0.25">
      <c r="A18" s="66" t="s">
        <v>117</v>
      </c>
      <c r="B18" s="67" t="s">
        <v>118</v>
      </c>
      <c r="C18" s="67" t="s">
        <v>116</v>
      </c>
      <c r="D18" s="68">
        <v>4.5</v>
      </c>
      <c r="E18" s="86">
        <f t="shared" si="0"/>
        <v>5220000</v>
      </c>
      <c r="F18" s="87">
        <f t="shared" si="1"/>
        <v>3297857.1509799436</v>
      </c>
    </row>
    <row r="19" spans="1:6" ht="25.5" x14ac:dyDescent="0.25">
      <c r="A19" s="66" t="s">
        <v>119</v>
      </c>
      <c r="B19" s="67" t="s">
        <v>116</v>
      </c>
      <c r="C19" s="67" t="s">
        <v>116</v>
      </c>
      <c r="D19" s="68">
        <v>4</v>
      </c>
      <c r="E19" s="86">
        <f t="shared" si="0"/>
        <v>4640000</v>
      </c>
      <c r="F19" s="87">
        <f t="shared" si="1"/>
        <v>2931428.5786488387</v>
      </c>
    </row>
    <row r="20" spans="1:6" ht="25.5" x14ac:dyDescent="0.25">
      <c r="A20" s="66" t="s">
        <v>120</v>
      </c>
      <c r="B20" s="67" t="s">
        <v>116</v>
      </c>
      <c r="C20" s="67" t="s">
        <v>116</v>
      </c>
      <c r="D20" s="68">
        <v>3.5</v>
      </c>
      <c r="E20" s="86">
        <f t="shared" si="0"/>
        <v>4060000</v>
      </c>
      <c r="F20" s="87">
        <f t="shared" si="1"/>
        <v>2565000.0063177343</v>
      </c>
    </row>
    <row r="21" spans="1:6" ht="25.5" x14ac:dyDescent="0.25">
      <c r="A21" s="66" t="s">
        <v>121</v>
      </c>
      <c r="B21" s="67" t="s">
        <v>116</v>
      </c>
      <c r="C21" s="67" t="s">
        <v>116</v>
      </c>
      <c r="D21" s="68">
        <v>3.5</v>
      </c>
      <c r="E21" s="86">
        <f t="shared" si="0"/>
        <v>4060000</v>
      </c>
      <c r="F21" s="87">
        <f t="shared" si="1"/>
        <v>2565000.0063177343</v>
      </c>
    </row>
    <row r="22" spans="1:6" x14ac:dyDescent="0.25">
      <c r="A22" s="66" t="s">
        <v>122</v>
      </c>
      <c r="B22" s="67" t="s">
        <v>116</v>
      </c>
      <c r="C22" s="67" t="s">
        <v>116</v>
      </c>
      <c r="D22" s="68">
        <v>2.5</v>
      </c>
      <c r="E22" s="86">
        <f t="shared" si="0"/>
        <v>2900000</v>
      </c>
      <c r="F22" s="87">
        <f t="shared" si="1"/>
        <v>1832142.8616555242</v>
      </c>
    </row>
    <row r="23" spans="1:6" x14ac:dyDescent="0.25">
      <c r="A23" s="66" t="s">
        <v>72</v>
      </c>
      <c r="B23" s="67" t="s">
        <v>116</v>
      </c>
      <c r="C23" s="67" t="s">
        <v>116</v>
      </c>
      <c r="D23" s="68">
        <v>2</v>
      </c>
      <c r="E23" s="86">
        <f t="shared" si="0"/>
        <v>2320000</v>
      </c>
      <c r="F23" s="87">
        <f t="shared" si="1"/>
        <v>1465714.2893244193</v>
      </c>
    </row>
    <row r="24" spans="1:6" x14ac:dyDescent="0.25">
      <c r="A24" s="85"/>
      <c r="F24" s="83"/>
    </row>
    <row r="25" spans="1:6" x14ac:dyDescent="0.2">
      <c r="A25" s="143" t="s">
        <v>123</v>
      </c>
      <c r="B25" s="144"/>
      <c r="C25" s="144"/>
      <c r="D25" s="144"/>
      <c r="E25" s="145"/>
      <c r="F25" s="83"/>
    </row>
    <row r="26" spans="1:6" x14ac:dyDescent="0.2">
      <c r="A26" s="69"/>
      <c r="B26" s="70"/>
      <c r="C26" s="70"/>
      <c r="D26" s="70"/>
      <c r="E26" s="70"/>
      <c r="F26" s="83"/>
    </row>
    <row r="27" spans="1:6" x14ac:dyDescent="0.25">
      <c r="A27" s="146" t="s">
        <v>34</v>
      </c>
      <c r="B27" s="147"/>
      <c r="C27" s="71" t="s">
        <v>124</v>
      </c>
      <c r="D27" s="71" t="s">
        <v>125</v>
      </c>
      <c r="E27" s="71" t="s">
        <v>126</v>
      </c>
      <c r="F27" s="83"/>
    </row>
    <row r="28" spans="1:6" x14ac:dyDescent="0.2">
      <c r="A28" s="148" t="s">
        <v>127</v>
      </c>
      <c r="B28" s="149"/>
      <c r="C28" s="72">
        <f>+D28+E28</f>
        <v>0.125</v>
      </c>
      <c r="D28" s="72">
        <v>8.5000000000000006E-2</v>
      </c>
      <c r="E28" s="73">
        <v>0.04</v>
      </c>
      <c r="F28" s="83"/>
    </row>
    <row r="29" spans="1:6" x14ac:dyDescent="0.2">
      <c r="A29" s="148" t="s">
        <v>128</v>
      </c>
      <c r="B29" s="149"/>
      <c r="C29" s="72">
        <f>+D29+E29</f>
        <v>0.16</v>
      </c>
      <c r="D29" s="72">
        <v>0.12</v>
      </c>
      <c r="E29" s="72">
        <v>0.04</v>
      </c>
      <c r="F29" s="83"/>
    </row>
    <row r="30" spans="1:6" x14ac:dyDescent="0.2">
      <c r="A30" s="148" t="s">
        <v>129</v>
      </c>
      <c r="B30" s="149"/>
      <c r="C30" s="72">
        <f>+D30+E30</f>
        <v>6.9599999999999995E-2</v>
      </c>
      <c r="D30" s="72">
        <v>6.9599999999999995E-2</v>
      </c>
      <c r="E30" s="72">
        <v>0</v>
      </c>
      <c r="F30" s="83"/>
    </row>
    <row r="31" spans="1:6" x14ac:dyDescent="0.2">
      <c r="A31" s="129" t="s">
        <v>70</v>
      </c>
      <c r="B31" s="130"/>
      <c r="C31" s="74">
        <f>SUM(C28:C30)</f>
        <v>0.35460000000000003</v>
      </c>
      <c r="D31" s="74">
        <f>SUM(D28:D30)</f>
        <v>0.27460000000000001</v>
      </c>
      <c r="E31" s="74">
        <f>SUM(E28:E30)</f>
        <v>0.08</v>
      </c>
      <c r="F31" s="83"/>
    </row>
    <row r="32" spans="1:6" x14ac:dyDescent="0.2">
      <c r="A32" s="75"/>
      <c r="B32" s="76"/>
      <c r="C32" s="77"/>
      <c r="D32" s="77"/>
      <c r="E32" s="77"/>
      <c r="F32" s="83"/>
    </row>
    <row r="33" spans="1:6" x14ac:dyDescent="0.25">
      <c r="A33" s="152" t="s">
        <v>130</v>
      </c>
      <c r="B33" s="153"/>
      <c r="C33" s="78" t="s">
        <v>124</v>
      </c>
      <c r="D33" s="78" t="s">
        <v>125</v>
      </c>
      <c r="E33" s="78" t="s">
        <v>126</v>
      </c>
      <c r="F33" s="83"/>
    </row>
    <row r="34" spans="1:6" x14ac:dyDescent="0.2">
      <c r="A34" s="154" t="s">
        <v>131</v>
      </c>
      <c r="B34" s="155"/>
      <c r="C34" s="73">
        <f>+D34+E34</f>
        <v>0.02</v>
      </c>
      <c r="D34" s="73">
        <v>0.02</v>
      </c>
      <c r="E34" s="72">
        <v>0</v>
      </c>
      <c r="F34" s="83"/>
    </row>
    <row r="35" spans="1:6" x14ac:dyDescent="0.2">
      <c r="A35" s="154" t="s">
        <v>132</v>
      </c>
      <c r="B35" s="155"/>
      <c r="C35" s="73">
        <f>+D35+E35</f>
        <v>0.03</v>
      </c>
      <c r="D35" s="73">
        <v>0.03</v>
      </c>
      <c r="E35" s="72">
        <v>0</v>
      </c>
      <c r="F35" s="83"/>
    </row>
    <row r="36" spans="1:6" x14ac:dyDescent="0.2">
      <c r="A36" s="156" t="s">
        <v>32</v>
      </c>
      <c r="B36" s="157"/>
      <c r="C36" s="73">
        <f>+D36+E36</f>
        <v>0.04</v>
      </c>
      <c r="D36" s="73">
        <v>0.04</v>
      </c>
      <c r="E36" s="72">
        <v>0</v>
      </c>
      <c r="F36" s="83"/>
    </row>
    <row r="37" spans="1:6" x14ac:dyDescent="0.2">
      <c r="A37" s="158" t="s">
        <v>70</v>
      </c>
      <c r="B37" s="159"/>
      <c r="C37" s="74">
        <f>SUM(C34:C36)</f>
        <v>0.09</v>
      </c>
      <c r="D37" s="74">
        <f>SUM(D34:D36)</f>
        <v>0.09</v>
      </c>
      <c r="E37" s="74">
        <v>0</v>
      </c>
      <c r="F37" s="83"/>
    </row>
    <row r="38" spans="1:6" x14ac:dyDescent="0.2">
      <c r="A38" s="75"/>
      <c r="B38" s="76"/>
      <c r="C38" s="77"/>
      <c r="D38" s="77"/>
      <c r="E38" s="77"/>
      <c r="F38" s="83"/>
    </row>
    <row r="39" spans="1:6" x14ac:dyDescent="0.25">
      <c r="A39" s="152" t="s">
        <v>23</v>
      </c>
      <c r="B39" s="153"/>
      <c r="C39" s="78" t="s">
        <v>124</v>
      </c>
      <c r="D39" s="78" t="s">
        <v>125</v>
      </c>
      <c r="E39" s="78" t="s">
        <v>126</v>
      </c>
      <c r="F39" s="83"/>
    </row>
    <row r="40" spans="1:6" x14ac:dyDescent="0.2">
      <c r="A40" s="154" t="s">
        <v>133</v>
      </c>
      <c r="B40" s="155"/>
      <c r="C40" s="72">
        <v>8.3299999999999999E-2</v>
      </c>
      <c r="D40" s="72">
        <v>8.3299999999999999E-2</v>
      </c>
      <c r="E40" s="72">
        <v>0</v>
      </c>
      <c r="F40" s="83"/>
    </row>
    <row r="41" spans="1:6" x14ac:dyDescent="0.2">
      <c r="A41" s="160" t="s">
        <v>134</v>
      </c>
      <c r="B41" s="161"/>
      <c r="C41" s="72">
        <f>+C40*0.12</f>
        <v>9.9959999999999997E-3</v>
      </c>
      <c r="D41" s="72">
        <f>+D40*0.12</f>
        <v>9.9959999999999997E-3</v>
      </c>
      <c r="E41" s="72">
        <v>0</v>
      </c>
      <c r="F41" s="83"/>
    </row>
    <row r="42" spans="1:6" x14ac:dyDescent="0.2">
      <c r="A42" s="154" t="s">
        <v>135</v>
      </c>
      <c r="B42" s="155"/>
      <c r="C42" s="72">
        <v>4.165E-2</v>
      </c>
      <c r="D42" s="72">
        <v>4.165E-2</v>
      </c>
      <c r="E42" s="72">
        <v>0</v>
      </c>
      <c r="F42" s="83"/>
    </row>
    <row r="43" spans="1:6" x14ac:dyDescent="0.2">
      <c r="A43" s="154" t="s">
        <v>136</v>
      </c>
      <c r="B43" s="155"/>
      <c r="C43" s="72">
        <v>8.3299999999999999E-2</v>
      </c>
      <c r="D43" s="72">
        <v>8.3299999999999999E-2</v>
      </c>
      <c r="E43" s="72">
        <v>0</v>
      </c>
      <c r="F43" s="83"/>
    </row>
    <row r="44" spans="1:6" x14ac:dyDescent="0.2">
      <c r="A44" s="158" t="s">
        <v>70</v>
      </c>
      <c r="B44" s="159"/>
      <c r="C44" s="74">
        <f>SUM(C40:C43)</f>
        <v>0.218246</v>
      </c>
      <c r="D44" s="74">
        <f>SUM(D40:D43)</f>
        <v>0.218246</v>
      </c>
      <c r="E44" s="74">
        <v>0</v>
      </c>
      <c r="F44" s="83"/>
    </row>
    <row r="45" spans="1:6" x14ac:dyDescent="0.2">
      <c r="A45" s="75"/>
      <c r="B45" s="76"/>
      <c r="C45" s="77"/>
      <c r="D45" s="77"/>
      <c r="E45" s="77"/>
      <c r="F45" s="83"/>
    </row>
    <row r="46" spans="1:6" ht="30.75" customHeight="1" thickBot="1" x14ac:dyDescent="0.25">
      <c r="A46" s="150" t="s">
        <v>137</v>
      </c>
      <c r="B46" s="151"/>
      <c r="C46" s="79">
        <f>+C31+C37+C44</f>
        <v>0.66284600000000005</v>
      </c>
      <c r="D46" s="79">
        <f>+D31+D37+D44</f>
        <v>0.58284599999999998</v>
      </c>
      <c r="E46" s="79">
        <f>+E31+E37+E44</f>
        <v>0.08</v>
      </c>
      <c r="F46" s="88"/>
    </row>
  </sheetData>
  <mergeCells count="27">
    <mergeCell ref="A46:B46"/>
    <mergeCell ref="A33:B33"/>
    <mergeCell ref="A34:B34"/>
    <mergeCell ref="A35:B35"/>
    <mergeCell ref="A36:B36"/>
    <mergeCell ref="A37:B37"/>
    <mergeCell ref="A39:B39"/>
    <mergeCell ref="A40:B40"/>
    <mergeCell ref="A41:B41"/>
    <mergeCell ref="A42:B42"/>
    <mergeCell ref="A43:B43"/>
    <mergeCell ref="A44:B44"/>
    <mergeCell ref="A31:B31"/>
    <mergeCell ref="A1:A5"/>
    <mergeCell ref="B1:E5"/>
    <mergeCell ref="F1:F5"/>
    <mergeCell ref="A9:A10"/>
    <mergeCell ref="B9:B10"/>
    <mergeCell ref="C9:C10"/>
    <mergeCell ref="D9:D10"/>
    <mergeCell ref="E9:E10"/>
    <mergeCell ref="F9:F10"/>
    <mergeCell ref="A25:E25"/>
    <mergeCell ref="A27:B27"/>
    <mergeCell ref="A28:B28"/>
    <mergeCell ref="A29:B29"/>
    <mergeCell ref="A30:B30"/>
  </mergeCells>
  <pageMargins left="0.7" right="0.7" top="0.75" bottom="0.75" header="0.3" footer="0.3"/>
  <pageSetup scale="8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CONTRACTUAL</vt:lpstr>
      <vt:lpstr>TABLA SALARIAL</vt:lpstr>
      <vt:lpstr>'PRESUPUESTO CONTRACTUAL'!Área_de_impresión</vt:lpstr>
      <vt:lpstr>'PRESUPUESTO CONTRACTUAL'!Títulos_a_imprimir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Quintero</dc:creator>
  <cp:keywords/>
  <dc:description/>
  <cp:lastModifiedBy>Usuario</cp:lastModifiedBy>
  <cp:revision/>
  <dcterms:created xsi:type="dcterms:W3CDTF">2021-05-19T22:40:32Z</dcterms:created>
  <dcterms:modified xsi:type="dcterms:W3CDTF">2023-08-17T10:20:42Z</dcterms:modified>
  <cp:category/>
  <cp:contentStatus/>
</cp:coreProperties>
</file>