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G:\Ana Milena Rincon\CARPETA 2019\PROCESOS\acción comunal\"/>
    </mc:Choice>
  </mc:AlternateContent>
  <xr:revisionPtr revIDLastSave="0" documentId="8_{0ABF3130-F1AB-40DB-8703-EEB7CC72495A}" xr6:coauthVersionLast="44" xr6:coauthVersionMax="44" xr10:uidLastSave="{00000000-0000-0000-0000-000000000000}"/>
  <bookViews>
    <workbookView xWindow="-120" yWindow="-120" windowWidth="29040" windowHeight="15840" xr2:uid="{B72FDA70-CA81-431C-8710-B61DC2FA0CD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9" i="1" l="1"/>
  <c r="F11" i="1"/>
  <c r="F8" i="1"/>
  <c r="I5" i="1" l="1"/>
  <c r="I6" i="1"/>
  <c r="I7" i="1"/>
  <c r="I8" i="1"/>
  <c r="I9" i="1"/>
  <c r="I10" i="1"/>
  <c r="I11" i="1"/>
  <c r="I12" i="1"/>
  <c r="I13" i="1"/>
  <c r="I14" i="1"/>
  <c r="I15" i="1"/>
  <c r="I16" i="1"/>
  <c r="I17" i="1"/>
  <c r="I18" i="1"/>
  <c r="I4" i="1"/>
</calcChain>
</file>

<file path=xl/sharedStrings.xml><?xml version="1.0" encoding="utf-8"?>
<sst xmlns="http://schemas.openxmlformats.org/spreadsheetml/2006/main" count="52" uniqueCount="41">
  <si>
    <t>ÍTEM</t>
  </si>
  <si>
    <t>Actividad</t>
  </si>
  <si>
    <t>Descripción</t>
  </si>
  <si>
    <t>Valor unitario</t>
  </si>
  <si>
    <t>Iva</t>
  </si>
  <si>
    <t>Cantidad</t>
  </si>
  <si>
    <t>Unidad de costo</t>
  </si>
  <si>
    <t>Valor total</t>
  </si>
  <si>
    <t>Incluido IVA</t>
  </si>
  <si>
    <t>INCLUIDO IVA</t>
  </si>
  <si>
    <t>Inscripción y registro</t>
  </si>
  <si>
    <t xml:space="preserve">ITEM NO OFERTABLE. </t>
  </si>
  <si>
    <t>LA MODIFICACIÓN DE LOS PRECIOS EN LAS ACTIVIDADES ESTABLECIDAS COMO COSTOS FIJOSO ITEM NO OFERTABLE SERÁ CAUSAL DE RECHAZO.</t>
  </si>
  <si>
    <t>MATRIZ DE COSTOS CELEBRACIÓN DÍA DE LA ACCIÓN COMUNAL PUENTE ARANDA VIGENCIA 2019</t>
  </si>
  <si>
    <t>El servicio de Bingo incluye:
400 cartones No retornables estándar
Tablero electrónico (LED): Se utilizará un tablero de dimensiones mínimo de  2m x 1m. 
                                                                                                           Balotera neumática de sobremesa. (Eléctrica)
Servicios adicionales
Servicio de Animación: Se contratará personal altamente especializado en la animación de bingos, entrega de premios y verificaciones que tenga en cuenta los requerimientos del organizador. 
Servicio de Operario: Se contratará personal adicional de operación e instalación del equipo de bingo.  
Transporte: El servicio de transporte contratado incluye entrega oportuna de los equipos y recogida de los mismos en el lugar del evento.</t>
  </si>
  <si>
    <t>Afiches medio pliego impresos en Propalcote 0115grms 4x0 tintas</t>
  </si>
  <si>
    <t>Manillas de seguridad y/o control en tyvek  para inscripciones.</t>
  </si>
  <si>
    <t xml:space="preserve">Coordinador de proyecto:Profesional en cualquier disciplina con experiencia profesional certificada con mínimo 12 meses de experiencia como coordinador en proyectos de logística y realización de eventos, mínimo en 2 proyectos. </t>
  </si>
  <si>
    <t xml:space="preserve">Panelista:  Se requiere profesional en humanidades; panelista con participación certificada en congresos, conferencias, foros, paneles con mínimo 24 meses de experiencia, con conocimientos en política pública de participación, ley comunal y normatividad vigente en Bogotá para las juntas de acción comunal. </t>
  </si>
  <si>
    <t>Plan de Emergencias y contingencias para evento de baja complejidad así:                                                                              Duración: Evento mínimo de 6 horas                                                            Lugar: Parque o Auditorio cerrado de la Localidad de Puente Aranda.                                                                                         Documento Plan de Emergencias Implementado (Incluido Planimetría)
Brigada contra incendios 
Punto MEC
Ambulancia básica
Coordinador Logístico
10 operadores de apoyo logístico certificadas por empresa de logística.</t>
  </si>
  <si>
    <t>Alquiler de sonido de 7000 WATTS reales, incluyendo el retorno, consola de 16 canales, accesorios de acuerdo a la capacidad, 8 micrófonos incluidos, 2 inalámbricos, puerto USB cableado necesario para su buen funcionamiento.</t>
  </si>
  <si>
    <t>Estación de café y aromática: 300 bebidas vaso 5 onz de cartón y personal para su servicio, azúcar, endulzantes, mezcladores</t>
  </si>
  <si>
    <t xml:space="preserve"> Arroz almendrado, ensalada tropical, 2 carnes (pechuga de pollo rellena con jamón y queso en salsa bechamel, lomo de cerdo con salsa de ciruela no embutido ni procesado), puré de papa gratinado, jugo natural de fruta de temporada y esponjado o mousse de maracuyá. Coctel natural sin licor (maracuyá, naranja y limón) servido en copas. El servicio debe incluir transporte para entrega en el sitio que se defina y menaje completo, manteles blancos y sobremanteles (de color a definir), centros de mesa florales para tablones de 10 personas y servicio de meseros a la mesa (Personal suficiente con experiencia para atender a los invitados. </t>
  </si>
  <si>
    <t>Tula en cambrel de 32 x 41 cms impresas en una cara  a 1 tinta</t>
  </si>
  <si>
    <t>Gorras en sublimación a full color, estampado adherido a la tela con malla.</t>
  </si>
  <si>
    <t>Premios: Bonos de Almacén de Cadena de $100.000 para 4 ganadores de Bingo y 5 para los reconocimientos a los integrantes de Juntas de Acción Comunal.Una sola entrega.  ÍTEM NO OFERTABLE.</t>
  </si>
  <si>
    <t>Bingo</t>
  </si>
  <si>
    <t>Difusión y convocatoria</t>
  </si>
  <si>
    <t>Recurso Humano</t>
  </si>
  <si>
    <t>Logística</t>
  </si>
  <si>
    <t>Alimentos</t>
  </si>
  <si>
    <t>Material POP</t>
  </si>
  <si>
    <t>Día</t>
  </si>
  <si>
    <t>Unidad</t>
  </si>
  <si>
    <t>Mes</t>
  </si>
  <si>
    <t>Hora</t>
  </si>
  <si>
    <t>Servicio</t>
  </si>
  <si>
    <t>TOTAL</t>
  </si>
  <si>
    <t>Alquiler de dos (2) Carpas de 4x4 con laterales  (Incluye transporte, instalación y desinstalación)</t>
  </si>
  <si>
    <t>Alquiler de 42 mesones.  Estructura metálica y tapa en fórmica con capacidad para 10 diez puestos en forma rectangular.  (Incluye transporte, instalación y desinstalación)</t>
  </si>
  <si>
    <t>Alquiler 420 sillas plásticas sin brazos  (Incluye transporte, instalación y desinstalación)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</si>
</sst>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5" x14ac:knownFonts="1">
    <font>
      <sz val="11"/>
      <color theme="1"/>
      <name val="Calibri"/>
      <family val="2"/>
      <scheme val="minor"/>
    </font>
    <font>
      <b/>
      <sz val="11"/>
      <color theme="0"/>
      <name val="Calibri"/>
      <family val="2"/>
      <scheme val="minor"/>
    </font>
    <font>
      <b/>
      <sz val="11"/>
      <color theme="1"/>
      <name val="Calibri"/>
      <family val="2"/>
      <scheme val="minor"/>
    </font>
    <font>
      <b/>
      <sz val="11"/>
      <color theme="0"/>
      <name val="Calibri"/>
      <family val="2"/>
    </font>
    <font>
      <b/>
      <sz val="11"/>
      <color theme="1"/>
      <name val="Calibri"/>
      <family val="2"/>
    </font>
  </fonts>
  <fills count="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2"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3" fillId="4" borderId="1" xfId="0" applyFont="1" applyFill="1" applyBorder="1" applyAlignment="1">
      <alignment horizontal="center" vertical="center" wrapText="1"/>
    </xf>
    <xf numFmtId="3" fontId="2" fillId="0" borderId="1" xfId="0" applyNumberFormat="1" applyFont="1" applyBorder="1" applyAlignment="1">
      <alignment horizontal="center" wrapText="1"/>
    </xf>
    <xf numFmtId="3"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wrapText="1"/>
    </xf>
    <xf numFmtId="164" fontId="4" fillId="2" borderId="1" xfId="0" applyNumberFormat="1" applyFont="1" applyFill="1" applyBorder="1" applyAlignment="1">
      <alignment horizontal="center" vertical="center" wrapText="1"/>
    </xf>
    <xf numFmtId="3" fontId="4" fillId="3" borderId="1" xfId="0" applyNumberFormat="1" applyFont="1" applyFill="1" applyBorder="1" applyAlignment="1">
      <alignment horizontal="center" vertical="center" wrapText="1"/>
    </xf>
    <xf numFmtId="164" fontId="4" fillId="3" borderId="1" xfId="0" applyNumberFormat="1" applyFont="1" applyFill="1" applyBorder="1" applyAlignment="1">
      <alignment horizontal="center" vertical="center" wrapText="1"/>
    </xf>
    <xf numFmtId="3" fontId="4"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0" fontId="2" fillId="3" borderId="1" xfId="0" applyFont="1" applyFill="1" applyBorder="1" applyAlignment="1">
      <alignment horizontal="center" wrapText="1"/>
    </xf>
    <xf numFmtId="3" fontId="2" fillId="0" borderId="1" xfId="0" applyNumberFormat="1" applyFont="1" applyBorder="1" applyAlignment="1">
      <alignment horizontal="center" wrapText="1"/>
    </xf>
    <xf numFmtId="0" fontId="4" fillId="3" borderId="1" xfId="0" applyFont="1" applyFill="1" applyBorder="1" applyAlignment="1">
      <alignment horizontal="center" vertical="center" wrapText="1"/>
    </xf>
    <xf numFmtId="0" fontId="1" fillId="4" borderId="1" xfId="0" applyFont="1" applyFill="1" applyBorder="1" applyAlignment="1">
      <alignment horizontal="center" wrapText="1"/>
    </xf>
    <xf numFmtId="0" fontId="1" fillId="4" borderId="1" xfId="0" applyFont="1" applyFill="1" applyBorder="1" applyAlignment="1">
      <alignment wrapText="1"/>
    </xf>
    <xf numFmtId="0" fontId="3"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CA1B-BC58-4F66-94C2-BBFB543AF546}">
  <dimension ref="A1:I20"/>
  <sheetViews>
    <sheetView tabSelected="1" workbookViewId="0">
      <selection activeCell="C14" sqref="C14"/>
    </sheetView>
  </sheetViews>
  <sheetFormatPr baseColWidth="10" defaultRowHeight="15" x14ac:dyDescent="0.25"/>
  <cols>
    <col min="1" max="1" width="6.42578125" customWidth="1"/>
    <col min="2" max="2" width="16.7109375" customWidth="1"/>
    <col min="3" max="3" width="49.140625" customWidth="1"/>
    <col min="4" max="4" width="11.85546875" bestFit="1" customWidth="1"/>
    <col min="5" max="5" width="11.5703125" bestFit="1" customWidth="1"/>
    <col min="6" max="6" width="11.85546875" bestFit="1" customWidth="1"/>
    <col min="7" max="7" width="11.5703125" bestFit="1" customWidth="1"/>
    <col min="9" max="9" width="13" bestFit="1" customWidth="1"/>
  </cols>
  <sheetData>
    <row r="1" spans="1:9" ht="36" customHeight="1" x14ac:dyDescent="0.25">
      <c r="A1" s="13" t="s">
        <v>13</v>
      </c>
      <c r="B1" s="14"/>
      <c r="C1" s="14"/>
      <c r="D1" s="14"/>
      <c r="E1" s="14"/>
      <c r="F1" s="14"/>
      <c r="G1" s="14"/>
      <c r="H1" s="14"/>
      <c r="I1" s="14"/>
    </row>
    <row r="2" spans="1:9" ht="25.5" customHeight="1" x14ac:dyDescent="0.25">
      <c r="A2" s="13" t="s">
        <v>0</v>
      </c>
      <c r="B2" s="15" t="s">
        <v>1</v>
      </c>
      <c r="C2" s="15" t="s">
        <v>2</v>
      </c>
      <c r="D2" s="15" t="s">
        <v>3</v>
      </c>
      <c r="E2" s="15" t="s">
        <v>4</v>
      </c>
      <c r="F2" s="1" t="s">
        <v>3</v>
      </c>
      <c r="G2" s="15" t="s">
        <v>5</v>
      </c>
      <c r="H2" s="15" t="s">
        <v>6</v>
      </c>
      <c r="I2" s="1" t="s">
        <v>7</v>
      </c>
    </row>
    <row r="3" spans="1:9" ht="30" x14ac:dyDescent="0.25">
      <c r="A3" s="13"/>
      <c r="B3" s="15"/>
      <c r="C3" s="15"/>
      <c r="D3" s="15"/>
      <c r="E3" s="15"/>
      <c r="F3" s="1" t="s">
        <v>8</v>
      </c>
      <c r="G3" s="15"/>
      <c r="H3" s="15"/>
      <c r="I3" s="1" t="s">
        <v>9</v>
      </c>
    </row>
    <row r="4" spans="1:9" ht="303.75" customHeight="1" x14ac:dyDescent="0.25">
      <c r="A4" s="2">
        <v>1</v>
      </c>
      <c r="B4" s="3" t="s">
        <v>26</v>
      </c>
      <c r="C4" s="3" t="s">
        <v>14</v>
      </c>
      <c r="D4" s="5">
        <v>710666</v>
      </c>
      <c r="E4" s="4">
        <v>135027</v>
      </c>
      <c r="F4" s="5">
        <v>845693</v>
      </c>
      <c r="G4" s="3">
        <v>1</v>
      </c>
      <c r="H4" s="4" t="s">
        <v>32</v>
      </c>
      <c r="I4" s="5">
        <f>(F4*G4)</f>
        <v>845693</v>
      </c>
    </row>
    <row r="5" spans="1:9" ht="30" x14ac:dyDescent="0.25">
      <c r="A5" s="2">
        <v>2</v>
      </c>
      <c r="B5" s="3" t="s">
        <v>27</v>
      </c>
      <c r="C5" s="3" t="s">
        <v>15</v>
      </c>
      <c r="D5" s="5">
        <v>3387</v>
      </c>
      <c r="E5" s="4">
        <v>644</v>
      </c>
      <c r="F5" s="5">
        <v>4031</v>
      </c>
      <c r="G5" s="3">
        <v>60</v>
      </c>
      <c r="H5" s="4" t="s">
        <v>33</v>
      </c>
      <c r="I5" s="5">
        <f t="shared" ref="I5:I18" si="0">(F5*G5)</f>
        <v>241860</v>
      </c>
    </row>
    <row r="6" spans="1:9" ht="30" x14ac:dyDescent="0.25">
      <c r="A6" s="2">
        <v>3</v>
      </c>
      <c r="B6" s="3" t="s">
        <v>10</v>
      </c>
      <c r="C6" s="3" t="s">
        <v>16</v>
      </c>
      <c r="D6" s="5">
        <v>577</v>
      </c>
      <c r="E6" s="4">
        <v>110</v>
      </c>
      <c r="F6" s="4">
        <v>687</v>
      </c>
      <c r="G6" s="3">
        <v>400</v>
      </c>
      <c r="H6" s="4" t="s">
        <v>33</v>
      </c>
      <c r="I6" s="5">
        <f t="shared" si="0"/>
        <v>274800</v>
      </c>
    </row>
    <row r="7" spans="1:9" ht="80.25" customHeight="1" x14ac:dyDescent="0.25">
      <c r="A7" s="2">
        <v>4</v>
      </c>
      <c r="B7" s="8" t="s">
        <v>28</v>
      </c>
      <c r="C7" s="3" t="s">
        <v>17</v>
      </c>
      <c r="D7" s="5">
        <v>3670773</v>
      </c>
      <c r="E7" s="4">
        <v>697447</v>
      </c>
      <c r="F7" s="4">
        <v>4368220</v>
      </c>
      <c r="G7" s="3">
        <v>1</v>
      </c>
      <c r="H7" s="4" t="s">
        <v>34</v>
      </c>
      <c r="I7" s="5">
        <f t="shared" si="0"/>
        <v>4368220</v>
      </c>
    </row>
    <row r="8" spans="1:9" ht="90" x14ac:dyDescent="0.25">
      <c r="A8" s="2">
        <v>5</v>
      </c>
      <c r="B8" s="9"/>
      <c r="C8" s="3" t="s">
        <v>18</v>
      </c>
      <c r="D8" s="5">
        <v>183712</v>
      </c>
      <c r="E8" s="4">
        <v>34905</v>
      </c>
      <c r="F8" s="4">
        <f>(D8+E8)</f>
        <v>218617</v>
      </c>
      <c r="G8" s="3">
        <v>1</v>
      </c>
      <c r="H8" s="4" t="s">
        <v>35</v>
      </c>
      <c r="I8" s="5">
        <f t="shared" si="0"/>
        <v>218617</v>
      </c>
    </row>
    <row r="9" spans="1:9" ht="30" x14ac:dyDescent="0.25">
      <c r="A9" s="2">
        <v>6</v>
      </c>
      <c r="B9" s="8" t="s">
        <v>29</v>
      </c>
      <c r="C9" s="3" t="s">
        <v>38</v>
      </c>
      <c r="D9" s="5">
        <v>206000</v>
      </c>
      <c r="E9" s="4">
        <v>39140</v>
      </c>
      <c r="F9" s="4">
        <v>245140</v>
      </c>
      <c r="G9" s="3">
        <v>2</v>
      </c>
      <c r="H9" s="4" t="s">
        <v>32</v>
      </c>
      <c r="I9" s="5">
        <f t="shared" si="0"/>
        <v>490280</v>
      </c>
    </row>
    <row r="10" spans="1:9" ht="195" x14ac:dyDescent="0.25">
      <c r="A10" s="2">
        <v>7</v>
      </c>
      <c r="B10" s="9"/>
      <c r="C10" s="3" t="s">
        <v>19</v>
      </c>
      <c r="D10" s="5">
        <v>4034000</v>
      </c>
      <c r="E10" s="4">
        <v>766460</v>
      </c>
      <c r="F10" s="4">
        <v>4800460</v>
      </c>
      <c r="G10" s="3">
        <v>1</v>
      </c>
      <c r="H10" s="4" t="s">
        <v>36</v>
      </c>
      <c r="I10" s="5">
        <f t="shared" si="0"/>
        <v>4800460</v>
      </c>
    </row>
    <row r="11" spans="1:9" ht="66" customHeight="1" x14ac:dyDescent="0.25">
      <c r="A11" s="2">
        <v>8</v>
      </c>
      <c r="B11" s="9"/>
      <c r="C11" s="3" t="s">
        <v>39</v>
      </c>
      <c r="D11" s="5">
        <v>13250</v>
      </c>
      <c r="E11" s="4">
        <v>2518</v>
      </c>
      <c r="F11" s="4">
        <f>(D11+E11)</f>
        <v>15768</v>
      </c>
      <c r="G11" s="3">
        <v>42</v>
      </c>
      <c r="H11" s="4" t="s">
        <v>33</v>
      </c>
      <c r="I11" s="5">
        <f t="shared" si="0"/>
        <v>662256</v>
      </c>
    </row>
    <row r="12" spans="1:9" ht="30" x14ac:dyDescent="0.25">
      <c r="A12" s="2">
        <v>9</v>
      </c>
      <c r="B12" s="9"/>
      <c r="C12" s="3" t="s">
        <v>40</v>
      </c>
      <c r="D12" s="5">
        <v>1560</v>
      </c>
      <c r="E12" s="4">
        <v>296</v>
      </c>
      <c r="F12" s="4">
        <v>1856</v>
      </c>
      <c r="G12" s="3">
        <v>420</v>
      </c>
      <c r="H12" s="4" t="s">
        <v>33</v>
      </c>
      <c r="I12" s="5">
        <f t="shared" si="0"/>
        <v>779520</v>
      </c>
    </row>
    <row r="13" spans="1:9" ht="90.75" customHeight="1" x14ac:dyDescent="0.25">
      <c r="A13" s="2">
        <v>10</v>
      </c>
      <c r="B13" s="9"/>
      <c r="C13" s="3" t="s">
        <v>20</v>
      </c>
      <c r="D13" s="5">
        <v>1550000</v>
      </c>
      <c r="E13" s="4">
        <v>294500</v>
      </c>
      <c r="F13" s="4">
        <v>1844500</v>
      </c>
      <c r="G13" s="3">
        <v>1</v>
      </c>
      <c r="H13" s="4" t="s">
        <v>32</v>
      </c>
      <c r="I13" s="5">
        <f t="shared" si="0"/>
        <v>1844500</v>
      </c>
    </row>
    <row r="14" spans="1:9" ht="45" customHeight="1" x14ac:dyDescent="0.25">
      <c r="A14" s="2">
        <v>11</v>
      </c>
      <c r="B14" s="8" t="s">
        <v>30</v>
      </c>
      <c r="C14" s="3" t="s">
        <v>21</v>
      </c>
      <c r="D14" s="5">
        <v>494008</v>
      </c>
      <c r="E14" s="4">
        <v>93862</v>
      </c>
      <c r="F14" s="4">
        <v>587870</v>
      </c>
      <c r="G14" s="3">
        <v>2</v>
      </c>
      <c r="H14" s="4" t="s">
        <v>33</v>
      </c>
      <c r="I14" s="5">
        <f t="shared" si="0"/>
        <v>1175740</v>
      </c>
    </row>
    <row r="15" spans="1:9" ht="210.75" customHeight="1" x14ac:dyDescent="0.25">
      <c r="A15" s="2">
        <v>12</v>
      </c>
      <c r="B15" s="9"/>
      <c r="C15" s="3" t="s">
        <v>22</v>
      </c>
      <c r="D15" s="5">
        <v>22198</v>
      </c>
      <c r="E15" s="4">
        <v>4218</v>
      </c>
      <c r="F15" s="4">
        <v>26416</v>
      </c>
      <c r="G15" s="3">
        <v>420</v>
      </c>
      <c r="H15" s="4" t="s">
        <v>33</v>
      </c>
      <c r="I15" s="5">
        <f t="shared" si="0"/>
        <v>11094720</v>
      </c>
    </row>
    <row r="16" spans="1:9" ht="33" customHeight="1" x14ac:dyDescent="0.25">
      <c r="A16" s="2">
        <v>13</v>
      </c>
      <c r="B16" s="8" t="s">
        <v>31</v>
      </c>
      <c r="C16" s="3" t="s">
        <v>23</v>
      </c>
      <c r="D16" s="5">
        <v>6782</v>
      </c>
      <c r="E16" s="4">
        <v>1288</v>
      </c>
      <c r="F16" s="4">
        <v>8070</v>
      </c>
      <c r="G16" s="3">
        <v>400</v>
      </c>
      <c r="H16" s="4" t="s">
        <v>33</v>
      </c>
      <c r="I16" s="5">
        <f t="shared" si="0"/>
        <v>3228000</v>
      </c>
    </row>
    <row r="17" spans="1:9" ht="30" x14ac:dyDescent="0.25">
      <c r="A17" s="2">
        <v>14</v>
      </c>
      <c r="B17" s="9"/>
      <c r="C17" s="3" t="s">
        <v>24</v>
      </c>
      <c r="D17" s="4">
        <v>8585</v>
      </c>
      <c r="E17" s="4">
        <v>1631</v>
      </c>
      <c r="F17" s="4">
        <v>10216</v>
      </c>
      <c r="G17" s="3">
        <v>400</v>
      </c>
      <c r="H17" s="4" t="s">
        <v>33</v>
      </c>
      <c r="I17" s="5">
        <f t="shared" si="0"/>
        <v>4086400</v>
      </c>
    </row>
    <row r="18" spans="1:9" ht="75" x14ac:dyDescent="0.25">
      <c r="A18" s="2">
        <v>15</v>
      </c>
      <c r="B18" s="9"/>
      <c r="C18" s="6" t="s">
        <v>25</v>
      </c>
      <c r="D18" s="7">
        <v>100000</v>
      </c>
      <c r="E18" s="7">
        <v>19000</v>
      </c>
      <c r="F18" s="7">
        <v>119000</v>
      </c>
      <c r="G18" s="6">
        <v>9</v>
      </c>
      <c r="H18" s="7" t="s">
        <v>33</v>
      </c>
      <c r="I18" s="7">
        <f t="shared" si="0"/>
        <v>1071000</v>
      </c>
    </row>
    <row r="19" spans="1:9" x14ac:dyDescent="0.25">
      <c r="A19" s="11"/>
      <c r="B19" s="11"/>
      <c r="C19" s="11"/>
      <c r="D19" s="11"/>
      <c r="E19" s="11"/>
      <c r="F19" s="11"/>
      <c r="G19" s="11"/>
      <c r="H19" s="3" t="s">
        <v>37</v>
      </c>
      <c r="I19" s="5">
        <f>SUM(I4:I18)</f>
        <v>35182066</v>
      </c>
    </row>
    <row r="20" spans="1:9" ht="46.5" customHeight="1" x14ac:dyDescent="0.25">
      <c r="A20" s="10" t="s">
        <v>11</v>
      </c>
      <c r="B20" s="10"/>
      <c r="C20" s="12" t="s">
        <v>12</v>
      </c>
      <c r="D20" s="12"/>
      <c r="E20" s="12"/>
      <c r="F20" s="12"/>
      <c r="G20" s="12"/>
      <c r="H20" s="12"/>
      <c r="I20" s="12"/>
    </row>
  </sheetData>
  <mergeCells count="15">
    <mergeCell ref="A1:I1"/>
    <mergeCell ref="A2:A3"/>
    <mergeCell ref="B2:B3"/>
    <mergeCell ref="C2:C3"/>
    <mergeCell ref="D2:D3"/>
    <mergeCell ref="E2:E3"/>
    <mergeCell ref="G2:G3"/>
    <mergeCell ref="H2:H3"/>
    <mergeCell ref="B7:B8"/>
    <mergeCell ref="B9:B13"/>
    <mergeCell ref="B14:B15"/>
    <mergeCell ref="B16:B18"/>
    <mergeCell ref="A20:B20"/>
    <mergeCell ref="A19:G19"/>
    <mergeCell ref="C20:I20"/>
  </mergeCells>
  <pageMargins left="0.70866141732283472" right="0.70866141732283472" top="0.74803149606299213" bottom="0.74803149606299213" header="0.31496062992125984" footer="0.31496062992125984"/>
  <pageSetup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Margie Cecilia Rodriguez Lozada</dc:creator>
  <cp:lastModifiedBy>Ana Milena Rincon Rey</cp:lastModifiedBy>
  <cp:lastPrinted>2019-10-03T00:57:02Z</cp:lastPrinted>
  <dcterms:created xsi:type="dcterms:W3CDTF">2019-10-02T21:00:52Z</dcterms:created>
  <dcterms:modified xsi:type="dcterms:W3CDTF">2019-10-03T15:55:19Z</dcterms:modified>
</cp:coreProperties>
</file>