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731"/>
  <workbookPr/>
  <mc:AlternateContent xmlns:mc="http://schemas.openxmlformats.org/markup-compatibility/2006">
    <mc:Choice Requires="x15">
      <x15ac:absPath xmlns:x15ac="http://schemas.microsoft.com/office/spreadsheetml/2010/11/ac" url="https://juspemil-my.sharepoint.com/personal/marie_aragon_justiciamilitar_gov_co/Documents/mararag/Desktop/Procesos 2023/ADECUACIONES/POPAYAN/"/>
    </mc:Choice>
  </mc:AlternateContent>
  <xr:revisionPtr revIDLastSave="0" documentId="13_ncr:1_{F8CCFFAD-DD9B-46AA-810C-022DA11A424F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Adecuaciones Popayán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B23" i="2" l="1"/>
  <c r="B24" i="2" s="1"/>
  <c r="B25" i="2" s="1"/>
  <c r="B26" i="2" s="1"/>
  <c r="B27" i="2" s="1"/>
  <c r="B28" i="2" s="1"/>
  <c r="B29" i="2" s="1"/>
  <c r="B30" i="2" s="1"/>
  <c r="B31" i="2" s="1"/>
  <c r="B32" i="2" s="1"/>
  <c r="B33" i="2" s="1"/>
  <c r="B34" i="2" s="1"/>
  <c r="B35" i="2" s="1"/>
  <c r="B36" i="2" s="1"/>
  <c r="B37" i="2" s="1"/>
  <c r="B38" i="2" s="1"/>
  <c r="B39" i="2" s="1"/>
  <c r="B40" i="2" s="1"/>
  <c r="B41" i="2" s="1"/>
  <c r="B42" i="2" s="1"/>
  <c r="G42" i="2"/>
  <c r="G41" i="2"/>
  <c r="G40" i="2"/>
  <c r="G39" i="2"/>
  <c r="G38" i="2"/>
  <c r="G37" i="2"/>
  <c r="G36" i="2"/>
  <c r="G35" i="2"/>
  <c r="G34" i="2"/>
  <c r="G33" i="2"/>
  <c r="G32" i="2"/>
  <c r="G31" i="2"/>
  <c r="G30" i="2"/>
  <c r="G29" i="2"/>
  <c r="G28" i="2"/>
  <c r="G27" i="2"/>
  <c r="G26" i="2"/>
  <c r="G25" i="2"/>
  <c r="G24" i="2"/>
  <c r="G23" i="2"/>
  <c r="G43" i="2" s="1"/>
  <c r="G47" i="2" l="1"/>
  <c r="G48" i="2" s="1"/>
  <c r="G46" i="2"/>
  <c r="G45" i="2"/>
  <c r="G49" i="2" s="1"/>
</calcChain>
</file>

<file path=xl/sharedStrings.xml><?xml version="1.0" encoding="utf-8"?>
<sst xmlns="http://schemas.openxmlformats.org/spreadsheetml/2006/main" count="70" uniqueCount="51">
  <si>
    <t xml:space="preserve"> </t>
  </si>
  <si>
    <t>Administracion</t>
  </si>
  <si>
    <t>Imprevistos</t>
  </si>
  <si>
    <t>Utilidad</t>
  </si>
  <si>
    <t>IVA/Utilidad</t>
  </si>
  <si>
    <t>XX%</t>
  </si>
  <si>
    <t>Estimados señores:</t>
  </si>
  <si>
    <t>[Nombre del representante legal de la persona jurídica o del Consorcio o Unión Temporal o Promesa de Sociedad Futura o de la persona natural Proponente], identificado como aparece al pie de mi firma, [obrando en mi propio nombre o en mi calidad de representante legal del [nombre del Proponente], presento Oferta para el Proceso de Contratación de la referencia</t>
  </si>
  <si>
    <t>Firma:</t>
  </si>
  <si>
    <t>Recibo notificaciones en la siguiente dirección en:</t>
  </si>
  <si>
    <t>Persona de contacto [Nombre]</t>
  </si>
  <si>
    <t>Dirección [Dirección de la compañía]</t>
  </si>
  <si>
    <t>Teléfono [Teléfono de la compañía] Celular</t>
  </si>
  <si>
    <t>E-mail [Dirección de correo electrónico de la compañía]</t>
  </si>
  <si>
    <t>Nombre del Proponente o Representante Legal: [Insertar información]</t>
  </si>
  <si>
    <t xml:space="preserve">GRAN TOTAL </t>
  </si>
  <si>
    <t>Firma del propoenente o Representante Legal</t>
  </si>
  <si>
    <t>GL</t>
  </si>
  <si>
    <t>SUBTOTAL</t>
  </si>
  <si>
    <t>Referencia: Proceso de Contratación ______________No.__de 2023</t>
  </si>
  <si>
    <t>NO.</t>
  </si>
  <si>
    <t>ÍTEM</t>
  </si>
  <si>
    <t>UNIDAD</t>
  </si>
  <si>
    <t xml:space="preserve">CANTIDAD </t>
  </si>
  <si>
    <t xml:space="preserve">VALOR UNITARIO </t>
  </si>
  <si>
    <t>VALOR TOTAL</t>
  </si>
  <si>
    <t>un</t>
  </si>
  <si>
    <t>m</t>
  </si>
  <si>
    <t>Desmonte de lámparas instaladas.</t>
  </si>
  <si>
    <t>m2</t>
  </si>
  <si>
    <t>Suministro e instalación de cielo raso en PVC, con estructura cada 60 cm (24"), perfileria rolada calibre 24. Acabado blanco.</t>
  </si>
  <si>
    <t>Suministro e instalación de salida eléctrica normal. Incluye  toma eléctrica  blanca doble  de 15 o 20A, cable  eléctrico  trenzado  (azul, blanco, verde) libre de halogenos #12 AWG, conectores de derivación, regatas y todos  los accesorios para su correcto funcionamiento.</t>
  </si>
  <si>
    <t>Cortinas enrollables screen</t>
  </si>
  <si>
    <t>Pintura interior sobre muros, incluye resanes, filos y dilataciones. Vinilo tipo 1, dos (2) manos</t>
  </si>
  <si>
    <t>Suministro e instalación de salida para interruptor doble. Incluye interruptor doble, incluye caja metalica galvanizada, cableado en, tubería PVC, resanes, conectores Y todos los elementos para su correcto funcionamiento.</t>
  </si>
  <si>
    <t>Instalación eléctrica general. Incluye acometida desde tablero principal a tableros de distribución ductos, cable, accesorios y todo lo necesario para correcto funcionamiento de red eléctrica normalizada.</t>
  </si>
  <si>
    <t>Suministro e instalación de luminaria tipo led cuadrada de 60x60 cms de 45va/120v ip 22 con flujo luminoso de 3200 lm, incluye cable électrico libre de halógenos para su instalación.</t>
  </si>
  <si>
    <t>Suministro e instalación de Ducterízación por medio de canaleta plastica certificada de 100x45mm con división. Incluye curvas, uniones, T, tapas finales, cajas para tomas y todo lo necesario para su correcto funcionamiento</t>
  </si>
  <si>
    <t xml:space="preserve">Aseo fino de obra - retoque de areas que han sido construidas dejando listas y en calidad las zonas para entrega. (incluye herramienta, mano de obra, equipos y materiales para su correcta ejecución) </t>
  </si>
  <si>
    <t>Demolición de mampostería. Incluye disposición final certificada.</t>
  </si>
  <si>
    <t>Construcción de muro en bloque #4</t>
  </si>
  <si>
    <t xml:space="preserve">Pañete 1:3 , incluye filos y dilataciones lineales </t>
  </si>
  <si>
    <t>Suministro e instalacion de estuco y vinilo tipo1 acabado mate color blanco sobre pañete (3 manos) x m2  (incluye herramienta, mano de obra materiales para su correcta instalación y funcionamiento)</t>
  </si>
  <si>
    <t xml:space="preserve">Desmonte de cielo raso existente, incluye disposición final certificada. </t>
  </si>
  <si>
    <t>Adecuación eléctrica para la instalción de 4 aires acondicionados minisplit 12 000 BTU 110V. Incluye ductos, cable, toma corriente accesorios y todo lo necesario para correcto funcionamiento de red eléctrica normalizada.</t>
  </si>
  <si>
    <t xml:space="preserve">FORMATO DE PRESENTACIÓN DE LAS OFERTAS
Adecuaciones de la infraestructura física de la Justicia Penal Militar y Policial en Popayán FFMM
</t>
  </si>
  <si>
    <t>POPAYÁN</t>
  </si>
  <si>
    <t>Demolición de piso existente y nivelación. Incluye disposición final certificada.</t>
  </si>
  <si>
    <t xml:space="preserve">Suministro e instalacion en mortero 1:4, e=.04 para alistado en llana metalica (incluye materiales y mano de obra)  </t>
  </si>
  <si>
    <t xml:space="preserve">Suministro e instalacion de piso en ceramica - nova marfil - 41x90 (corona, similar o equivalente)  </t>
  </si>
  <si>
    <t xml:space="preserve">Suministro e instalacion de guardaescoba en ceramica - nova marfil - 41x90 (Tipo corona, similar o equivalente)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</si>
</sst>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&quot;$&quot;\ * #,##0.00_-;\-&quot;$&quot;\ * #,##0.00_-;_-&quot;$&quot;\ * &quot;-&quot;??_-;_-@_-"/>
    <numFmt numFmtId="164" formatCode="_(&quot;$&quot;\ * #,##0.00_);_(&quot;$&quot;\ * \(#,##0.00\);_(&quot;$&quot;\ * &quot;-&quot;??_);_(@_)"/>
  </numFmts>
  <fonts count="14" x14ac:knownFonts="1">
    <font>
      <sz val="11"/>
      <color theme="1"/>
      <name val="Arial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10"/>
      <color theme="1"/>
      <name val="Calibri"/>
      <family val="2"/>
    </font>
    <font>
      <sz val="10"/>
      <color theme="1"/>
      <name val="Calibri"/>
      <family val="2"/>
    </font>
    <font>
      <sz val="11"/>
      <color theme="1"/>
      <name val="Arial"/>
      <family val="2"/>
    </font>
    <font>
      <b/>
      <sz val="12"/>
      <color theme="1"/>
      <name val="Calibri"/>
      <family val="2"/>
      <scheme val="minor"/>
    </font>
    <font>
      <sz val="11"/>
      <color theme="1"/>
      <name val="Bookman Old Style"/>
      <family val="1"/>
    </font>
    <font>
      <sz val="12"/>
      <color theme="1"/>
      <name val="Calibri"/>
      <family val="2"/>
      <scheme val="minor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ajor"/>
    </font>
    <font>
      <sz val="1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39997558519241921"/>
        <bgColor indexed="64"/>
      </patternFill>
    </fill>
  </fills>
  <borders count="3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</borders>
  <cellStyleXfs count="3">
    <xf numFmtId="0" fontId="0" fillId="0" borderId="0"/>
    <xf numFmtId="9" fontId="5" fillId="0" borderId="0" applyFont="0" applyFill="0" applyBorder="0" applyAlignment="0" applyProtection="0"/>
    <xf numFmtId="44" fontId="10" fillId="0" borderId="0" applyFont="0" applyFill="0" applyBorder="0" applyAlignment="0" applyProtection="0"/>
  </cellStyleXfs>
  <cellXfs count="74">
    <xf numFmtId="0" fontId="0" fillId="0" borderId="0" xfId="0"/>
    <xf numFmtId="3" fontId="1" fillId="0" borderId="0" xfId="0" applyNumberFormat="1" applyFont="1" applyAlignment="1">
      <alignment vertical="center"/>
    </xf>
    <xf numFmtId="3" fontId="4" fillId="0" borderId="0" xfId="0" applyNumberFormat="1" applyFont="1" applyAlignment="1">
      <alignment vertical="center"/>
    </xf>
    <xf numFmtId="3" fontId="2" fillId="0" borderId="0" xfId="0" applyNumberFormat="1" applyFont="1" applyAlignment="1">
      <alignment vertical="center"/>
    </xf>
    <xf numFmtId="0" fontId="6" fillId="0" borderId="2" xfId="0" applyFont="1" applyBorder="1" applyAlignment="1">
      <alignment horizontal="center"/>
    </xf>
    <xf numFmtId="0" fontId="6" fillId="0" borderId="9" xfId="0" applyFont="1" applyBorder="1" applyAlignment="1">
      <alignment horizontal="center"/>
    </xf>
    <xf numFmtId="0" fontId="6" fillId="0" borderId="8" xfId="0" applyFont="1" applyBorder="1" applyAlignment="1">
      <alignment horizontal="center"/>
    </xf>
    <xf numFmtId="0" fontId="6" fillId="0" borderId="0" xfId="0" applyFont="1" applyAlignment="1">
      <alignment horizontal="center"/>
    </xf>
    <xf numFmtId="3" fontId="1" fillId="0" borderId="12" xfId="0" applyNumberFormat="1" applyFont="1" applyBorder="1" applyAlignment="1">
      <alignment vertical="center"/>
    </xf>
    <xf numFmtId="0" fontId="6" fillId="0" borderId="3" xfId="0" applyFont="1" applyBorder="1" applyAlignment="1">
      <alignment horizontal="center"/>
    </xf>
    <xf numFmtId="0" fontId="6" fillId="0" borderId="4" xfId="0" applyFont="1" applyBorder="1" applyAlignment="1">
      <alignment horizontal="center"/>
    </xf>
    <xf numFmtId="0" fontId="8" fillId="0" borderId="8" xfId="0" applyFont="1" applyBorder="1" applyAlignment="1">
      <alignment horizontal="left"/>
    </xf>
    <xf numFmtId="0" fontId="8" fillId="0" borderId="0" xfId="0" applyFont="1" applyAlignment="1">
      <alignment horizontal="left"/>
    </xf>
    <xf numFmtId="0" fontId="5" fillId="0" borderId="1" xfId="0" applyFont="1" applyBorder="1" applyAlignment="1">
      <alignment horizontal="left" wrapText="1"/>
    </xf>
    <xf numFmtId="4" fontId="13" fillId="0" borderId="1" xfId="0" applyNumberFormat="1" applyFont="1" applyBorder="1" applyAlignment="1">
      <alignment horizontal="center"/>
    </xf>
    <xf numFmtId="0" fontId="5" fillId="0" borderId="1" xfId="0" applyFont="1" applyBorder="1" applyAlignment="1">
      <alignment horizontal="center"/>
    </xf>
    <xf numFmtId="44" fontId="13" fillId="0" borderId="1" xfId="2" applyFont="1" applyBorder="1" applyAlignment="1">
      <alignment horizontal="left"/>
    </xf>
    <xf numFmtId="164" fontId="5" fillId="0" borderId="12" xfId="0" applyNumberFormat="1" applyFont="1" applyBorder="1" applyAlignment="1">
      <alignment horizontal="left"/>
    </xf>
    <xf numFmtId="2" fontId="12" fillId="2" borderId="14" xfId="0" applyNumberFormat="1" applyFont="1" applyFill="1" applyBorder="1" applyAlignment="1">
      <alignment horizontal="center" vertical="center" wrapText="1"/>
    </xf>
    <xf numFmtId="0" fontId="13" fillId="2" borderId="1" xfId="0" applyFont="1" applyFill="1" applyBorder="1" applyAlignment="1">
      <alignment horizontal="left" wrapText="1"/>
    </xf>
    <xf numFmtId="4" fontId="5" fillId="0" borderId="1" xfId="0" applyNumberFormat="1" applyFont="1" applyBorder="1" applyAlignment="1" applyProtection="1">
      <alignment horizontal="center" wrapText="1"/>
      <protection locked="0"/>
    </xf>
    <xf numFmtId="4" fontId="5" fillId="2" borderId="1" xfId="0" applyNumberFormat="1" applyFont="1" applyFill="1" applyBorder="1" applyAlignment="1" applyProtection="1">
      <alignment horizontal="center" wrapText="1"/>
      <protection locked="0"/>
    </xf>
    <xf numFmtId="0" fontId="13" fillId="0" borderId="1" xfId="0" applyFont="1" applyBorder="1" applyAlignment="1">
      <alignment horizontal="left" wrapText="1"/>
    </xf>
    <xf numFmtId="0" fontId="13" fillId="0" borderId="1" xfId="0" applyFont="1" applyBorder="1" applyAlignment="1" applyProtection="1">
      <alignment horizontal="left" wrapText="1"/>
      <protection locked="0"/>
    </xf>
    <xf numFmtId="3" fontId="2" fillId="0" borderId="1" xfId="0" applyNumberFormat="1" applyFont="1" applyBorder="1" applyAlignment="1">
      <alignment vertical="center"/>
    </xf>
    <xf numFmtId="9" fontId="2" fillId="0" borderId="1" xfId="1" applyFont="1" applyBorder="1" applyAlignment="1">
      <alignment vertical="center"/>
    </xf>
    <xf numFmtId="9" fontId="3" fillId="0" borderId="1" xfId="1" applyFont="1" applyBorder="1" applyAlignment="1">
      <alignment vertical="center"/>
    </xf>
    <xf numFmtId="3" fontId="9" fillId="0" borderId="16" xfId="0" applyNumberFormat="1" applyFont="1" applyBorder="1" applyAlignment="1">
      <alignment vertical="center"/>
    </xf>
    <xf numFmtId="0" fontId="1" fillId="0" borderId="12" xfId="0" applyFont="1" applyBorder="1" applyAlignment="1">
      <alignment vertical="center"/>
    </xf>
    <xf numFmtId="0" fontId="13" fillId="0" borderId="15" xfId="0" applyFont="1" applyBorder="1" applyAlignment="1" applyProtection="1">
      <alignment horizontal="left" wrapText="1"/>
      <protection locked="0"/>
    </xf>
    <xf numFmtId="4" fontId="13" fillId="0" borderId="15" xfId="0" applyNumberFormat="1" applyFont="1" applyBorder="1" applyAlignment="1">
      <alignment horizontal="center"/>
    </xf>
    <xf numFmtId="0" fontId="5" fillId="0" borderId="15" xfId="0" applyFont="1" applyBorder="1" applyAlignment="1">
      <alignment horizontal="center"/>
    </xf>
    <xf numFmtId="0" fontId="0" fillId="0" borderId="21" xfId="0" applyBorder="1"/>
    <xf numFmtId="0" fontId="0" fillId="0" borderId="8" xfId="0" applyBorder="1"/>
    <xf numFmtId="3" fontId="1" fillId="0" borderId="22" xfId="0" applyNumberFormat="1" applyFont="1" applyBorder="1" applyAlignment="1">
      <alignment vertical="center"/>
    </xf>
    <xf numFmtId="3" fontId="1" fillId="0" borderId="19" xfId="0" applyNumberFormat="1" applyFont="1" applyBorder="1" applyAlignment="1">
      <alignment vertical="center"/>
    </xf>
    <xf numFmtId="0" fontId="0" fillId="0" borderId="23" xfId="0" applyBorder="1"/>
    <xf numFmtId="3" fontId="1" fillId="0" borderId="5" xfId="0" applyNumberFormat="1" applyFont="1" applyBorder="1" applyAlignment="1">
      <alignment vertical="center"/>
    </xf>
    <xf numFmtId="3" fontId="1" fillId="0" borderId="25" xfId="0" applyNumberFormat="1" applyFont="1" applyBorder="1" applyAlignment="1">
      <alignment vertical="center"/>
    </xf>
    <xf numFmtId="3" fontId="1" fillId="0" borderId="20" xfId="0" applyNumberFormat="1" applyFont="1" applyBorder="1" applyAlignment="1">
      <alignment vertical="center"/>
    </xf>
    <xf numFmtId="3" fontId="1" fillId="0" borderId="26" xfId="0" applyNumberFormat="1" applyFont="1" applyBorder="1" applyAlignment="1">
      <alignment vertical="center"/>
    </xf>
    <xf numFmtId="3" fontId="1" fillId="0" borderId="6" xfId="0" applyNumberFormat="1" applyFont="1" applyBorder="1" applyAlignment="1">
      <alignment vertical="center"/>
    </xf>
    <xf numFmtId="0" fontId="0" fillId="0" borderId="27" xfId="0" applyBorder="1"/>
    <xf numFmtId="0" fontId="11" fillId="0" borderId="17" xfId="0" applyFont="1" applyBorder="1"/>
    <xf numFmtId="164" fontId="0" fillId="0" borderId="18" xfId="0" applyNumberFormat="1" applyBorder="1"/>
    <xf numFmtId="0" fontId="11" fillId="0" borderId="10" xfId="0" applyFont="1" applyBorder="1" applyAlignment="1">
      <alignment horizontal="center" vertical="center"/>
    </xf>
    <xf numFmtId="0" fontId="11" fillId="0" borderId="11" xfId="0" applyFont="1" applyBorder="1" applyAlignment="1">
      <alignment horizontal="center" vertical="center"/>
    </xf>
    <xf numFmtId="0" fontId="0" fillId="0" borderId="13" xfId="0" applyBorder="1" applyAlignment="1">
      <alignment horizontal="center"/>
    </xf>
    <xf numFmtId="0" fontId="11" fillId="0" borderId="29" xfId="0" applyFont="1" applyBorder="1" applyAlignment="1">
      <alignment horizontal="center" vertical="center"/>
    </xf>
    <xf numFmtId="0" fontId="11" fillId="0" borderId="30" xfId="0" applyFont="1" applyBorder="1" applyAlignment="1">
      <alignment horizontal="center" vertical="center"/>
    </xf>
    <xf numFmtId="2" fontId="12" fillId="2" borderId="13" xfId="0" applyNumberFormat="1" applyFont="1" applyFill="1" applyBorder="1" applyAlignment="1">
      <alignment horizontal="center" vertical="center" wrapText="1"/>
    </xf>
    <xf numFmtId="44" fontId="13" fillId="0" borderId="10" xfId="2" applyFont="1" applyBorder="1" applyAlignment="1">
      <alignment horizontal="left"/>
    </xf>
    <xf numFmtId="164" fontId="5" fillId="0" borderId="11" xfId="0" applyNumberFormat="1" applyFont="1" applyBorder="1" applyAlignment="1">
      <alignment horizontal="left"/>
    </xf>
    <xf numFmtId="44" fontId="13" fillId="0" borderId="29" xfId="2" applyFont="1" applyFill="1" applyBorder="1" applyAlignment="1">
      <alignment horizontal="left"/>
    </xf>
    <xf numFmtId="0" fontId="7" fillId="0" borderId="8" xfId="0" applyFont="1" applyBorder="1" applyAlignment="1">
      <alignment horizontal="left" vertical="center"/>
    </xf>
    <xf numFmtId="0" fontId="7" fillId="0" borderId="0" xfId="0" applyFont="1" applyAlignment="1">
      <alignment horizontal="left" vertical="center"/>
    </xf>
    <xf numFmtId="3" fontId="9" fillId="0" borderId="24" xfId="0" applyNumberFormat="1" applyFont="1" applyBorder="1" applyAlignment="1">
      <alignment horizontal="right" vertical="center"/>
    </xf>
    <xf numFmtId="3" fontId="9" fillId="0" borderId="15" xfId="0" applyNumberFormat="1" applyFont="1" applyBorder="1" applyAlignment="1">
      <alignment horizontal="right" vertical="center"/>
    </xf>
    <xf numFmtId="0" fontId="11" fillId="3" borderId="2" xfId="0" applyFont="1" applyFill="1" applyBorder="1" applyAlignment="1">
      <alignment horizontal="center"/>
    </xf>
    <xf numFmtId="0" fontId="11" fillId="3" borderId="3" xfId="0" applyFont="1" applyFill="1" applyBorder="1" applyAlignment="1">
      <alignment horizontal="center"/>
    </xf>
    <xf numFmtId="0" fontId="11" fillId="3" borderId="28" xfId="0" applyFont="1" applyFill="1" applyBorder="1" applyAlignment="1">
      <alignment horizontal="center"/>
    </xf>
    <xf numFmtId="0" fontId="8" fillId="0" borderId="8" xfId="0" applyFont="1" applyBorder="1" applyAlignment="1">
      <alignment horizontal="left"/>
    </xf>
    <xf numFmtId="0" fontId="8" fillId="0" borderId="0" xfId="0" applyFont="1" applyAlignment="1">
      <alignment horizontal="left"/>
    </xf>
    <xf numFmtId="3" fontId="1" fillId="0" borderId="0" xfId="0" applyNumberFormat="1" applyFont="1" applyAlignment="1">
      <alignment horizontal="left" vertical="center" wrapText="1"/>
    </xf>
    <xf numFmtId="3" fontId="1" fillId="0" borderId="0" xfId="0" applyNumberFormat="1" applyFont="1" applyAlignment="1">
      <alignment vertical="center"/>
    </xf>
    <xf numFmtId="0" fontId="6" fillId="0" borderId="2" xfId="0" applyFont="1" applyBorder="1" applyAlignment="1">
      <alignment horizontal="center" wrapText="1"/>
    </xf>
    <xf numFmtId="0" fontId="6" fillId="0" borderId="3" xfId="0" applyFont="1" applyBorder="1" applyAlignment="1">
      <alignment horizontal="center" wrapText="1"/>
    </xf>
    <xf numFmtId="0" fontId="6" fillId="0" borderId="4" xfId="0" applyFont="1" applyBorder="1" applyAlignment="1">
      <alignment horizontal="center" wrapText="1"/>
    </xf>
    <xf numFmtId="0" fontId="6" fillId="0" borderId="5" xfId="0" applyFont="1" applyBorder="1" applyAlignment="1">
      <alignment horizontal="center" wrapText="1"/>
    </xf>
    <xf numFmtId="0" fontId="6" fillId="0" borderId="6" xfId="0" applyFont="1" applyBorder="1" applyAlignment="1">
      <alignment horizontal="center" wrapText="1"/>
    </xf>
    <xf numFmtId="0" fontId="6" fillId="0" borderId="7" xfId="0" applyFont="1" applyBorder="1" applyAlignment="1">
      <alignment horizontal="center" wrapText="1"/>
    </xf>
    <xf numFmtId="0" fontId="7" fillId="0" borderId="8" xfId="0" applyFont="1" applyBorder="1" applyAlignment="1">
      <alignment horizontal="left" vertical="center" wrapText="1"/>
    </xf>
    <xf numFmtId="0" fontId="7" fillId="0" borderId="0" xfId="0" applyFont="1" applyAlignment="1">
      <alignment horizontal="left" vertical="center" wrapText="1"/>
    </xf>
    <xf numFmtId="0" fontId="7" fillId="0" borderId="9" xfId="0" applyFont="1" applyBorder="1" applyAlignment="1">
      <alignment horizontal="left" vertical="center" wrapText="1"/>
    </xf>
  </cellXfs>
  <cellStyles count="3">
    <cellStyle name="Moneda" xfId="2" builtinId="4"/>
    <cellStyle name="Normal" xfId="0" builtinId="0"/>
    <cellStyle name="Porcentaj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F5C24F-972D-48FD-905A-ABAB40605ACE}">
  <sheetPr>
    <tabColor rgb="FF4A86E8"/>
  </sheetPr>
  <dimension ref="B1:H56"/>
  <sheetViews>
    <sheetView tabSelected="1" zoomScaleNormal="100" workbookViewId="0">
      <selection activeCell="B4" sqref="B4:G5"/>
    </sheetView>
  </sheetViews>
  <sheetFormatPr baseColWidth="10" defaultColWidth="12.625" defaultRowHeight="12.75" x14ac:dyDescent="0.2"/>
  <cols>
    <col min="1" max="1" width="1.75" style="1" customWidth="1"/>
    <col min="2" max="2" width="8.375" style="1" bestFit="1" customWidth="1"/>
    <col min="3" max="3" width="58.5" style="1" customWidth="1"/>
    <col min="4" max="4" width="12.75" style="1" bestFit="1" customWidth="1"/>
    <col min="5" max="5" width="9.375" style="1" bestFit="1" customWidth="1"/>
    <col min="6" max="6" width="15.5" style="1" customWidth="1"/>
    <col min="7" max="7" width="16.25" style="1" bestFit="1" customWidth="1"/>
    <col min="8" max="8" width="3.875" style="1" customWidth="1"/>
    <col min="9" max="22" width="9.375" style="1" customWidth="1"/>
    <col min="23" max="16384" width="12.625" style="1"/>
  </cols>
  <sheetData>
    <row r="1" spans="2:7" x14ac:dyDescent="0.2">
      <c r="B1" s="63"/>
      <c r="C1" s="64"/>
    </row>
    <row r="3" spans="2:7" ht="19.149999999999999" customHeight="1" thickBot="1" x14ac:dyDescent="0.25"/>
    <row r="4" spans="2:7" x14ac:dyDescent="0.2">
      <c r="B4" s="65" t="s">
        <v>45</v>
      </c>
      <c r="C4" s="66"/>
      <c r="D4" s="66"/>
      <c r="E4" s="66"/>
      <c r="F4" s="66"/>
      <c r="G4" s="67"/>
    </row>
    <row r="5" spans="2:7" ht="38.25" customHeight="1" thickBot="1" x14ac:dyDescent="0.25">
      <c r="B5" s="68"/>
      <c r="C5" s="69"/>
      <c r="D5" s="69"/>
      <c r="E5" s="69"/>
      <c r="F5" s="69"/>
      <c r="G5" s="70"/>
    </row>
    <row r="6" spans="2:7" ht="19.149999999999999" customHeight="1" x14ac:dyDescent="0.25">
      <c r="B6" s="4"/>
      <c r="C6" s="9"/>
      <c r="D6" s="9"/>
      <c r="E6" s="9"/>
      <c r="F6" s="9"/>
      <c r="G6" s="10"/>
    </row>
    <row r="7" spans="2:7" ht="19.149999999999999" customHeight="1" x14ac:dyDescent="0.25">
      <c r="B7" s="54" t="s">
        <v>19</v>
      </c>
      <c r="C7" s="55"/>
      <c r="D7" s="7"/>
      <c r="E7" s="7"/>
      <c r="F7" s="7"/>
      <c r="G7" s="5"/>
    </row>
    <row r="8" spans="2:7" ht="19.149999999999999" customHeight="1" x14ac:dyDescent="0.25">
      <c r="B8" s="54" t="s">
        <v>6</v>
      </c>
      <c r="C8" s="55"/>
      <c r="D8" s="7"/>
      <c r="E8" s="7"/>
      <c r="F8" s="7"/>
      <c r="G8" s="5"/>
    </row>
    <row r="9" spans="2:7" ht="64.900000000000006" customHeight="1" x14ac:dyDescent="0.2">
      <c r="B9" s="71" t="s">
        <v>7</v>
      </c>
      <c r="C9" s="72"/>
      <c r="D9" s="72"/>
      <c r="E9" s="72"/>
      <c r="F9" s="72"/>
      <c r="G9" s="73"/>
    </row>
    <row r="10" spans="2:7" ht="19.149999999999999" customHeight="1" x14ac:dyDescent="0.25">
      <c r="B10" s="6"/>
      <c r="C10" s="7"/>
      <c r="D10" s="7"/>
      <c r="E10" s="7"/>
      <c r="F10" s="7"/>
      <c r="G10" s="5"/>
    </row>
    <row r="11" spans="2:7" ht="19.149999999999999" customHeight="1" x14ac:dyDescent="0.25">
      <c r="B11" s="11" t="s">
        <v>8</v>
      </c>
      <c r="C11" s="7"/>
      <c r="D11" s="7"/>
      <c r="E11" s="7"/>
      <c r="F11" s="7"/>
      <c r="G11" s="5"/>
    </row>
    <row r="12" spans="2:7" ht="19.149999999999999" customHeight="1" x14ac:dyDescent="0.25">
      <c r="B12" s="11"/>
      <c r="C12" s="7"/>
      <c r="D12" s="7"/>
      <c r="E12" s="7"/>
      <c r="F12" s="7"/>
      <c r="G12" s="5"/>
    </row>
    <row r="13" spans="2:7" ht="19.149999999999999" customHeight="1" x14ac:dyDescent="0.25">
      <c r="B13" s="61" t="s">
        <v>9</v>
      </c>
      <c r="C13" s="62"/>
      <c r="D13" s="7"/>
      <c r="E13" s="7"/>
      <c r="F13" s="7"/>
      <c r="G13" s="5"/>
    </row>
    <row r="14" spans="2:7" ht="19.149999999999999" customHeight="1" x14ac:dyDescent="0.25">
      <c r="B14" s="54" t="s">
        <v>10</v>
      </c>
      <c r="C14" s="55"/>
      <c r="D14" s="7"/>
      <c r="E14" s="7"/>
      <c r="F14" s="7"/>
      <c r="G14" s="5"/>
    </row>
    <row r="15" spans="2:7" ht="19.149999999999999" customHeight="1" x14ac:dyDescent="0.25">
      <c r="B15" s="11" t="s">
        <v>11</v>
      </c>
      <c r="C15" s="12"/>
      <c r="D15" s="7"/>
      <c r="E15" s="7"/>
      <c r="F15" s="7"/>
      <c r="G15" s="5"/>
    </row>
    <row r="16" spans="2:7" ht="19.149999999999999" customHeight="1" x14ac:dyDescent="0.25">
      <c r="B16" s="54" t="s">
        <v>12</v>
      </c>
      <c r="C16" s="55"/>
      <c r="D16" s="7"/>
      <c r="E16" s="7"/>
      <c r="F16" s="7"/>
      <c r="G16" s="5"/>
    </row>
    <row r="17" spans="2:7" ht="19.149999999999999" customHeight="1" x14ac:dyDescent="0.25">
      <c r="B17" s="11" t="s">
        <v>13</v>
      </c>
      <c r="C17" s="12"/>
      <c r="D17" s="7"/>
      <c r="E17" s="7"/>
      <c r="F17" s="7"/>
      <c r="G17" s="5"/>
    </row>
    <row r="18" spans="2:7" ht="19.149999999999999" customHeight="1" x14ac:dyDescent="0.25">
      <c r="B18" s="11"/>
      <c r="C18" s="12"/>
      <c r="D18" s="7"/>
      <c r="E18" s="7"/>
      <c r="F18" s="7"/>
      <c r="G18" s="5"/>
    </row>
    <row r="19" spans="2:7" ht="19.149999999999999" customHeight="1" x14ac:dyDescent="0.25">
      <c r="B19" s="54" t="s">
        <v>14</v>
      </c>
      <c r="C19" s="55"/>
      <c r="D19" s="7"/>
      <c r="E19" s="7"/>
      <c r="F19" s="7"/>
      <c r="G19" s="5"/>
    </row>
    <row r="20" spans="2:7" ht="19.149999999999999" customHeight="1" thickBot="1" x14ac:dyDescent="0.3">
      <c r="B20" s="11"/>
      <c r="C20" s="12"/>
      <c r="D20" s="7"/>
      <c r="E20" s="7"/>
      <c r="F20" s="7"/>
      <c r="G20" s="5"/>
    </row>
    <row r="21" spans="2:7" ht="19.149999999999999" customHeight="1" thickBot="1" x14ac:dyDescent="0.25">
      <c r="B21" s="47" t="s">
        <v>20</v>
      </c>
      <c r="C21" s="45" t="s">
        <v>21</v>
      </c>
      <c r="D21" s="45" t="s">
        <v>22</v>
      </c>
      <c r="E21" s="45" t="s">
        <v>23</v>
      </c>
      <c r="F21" s="45" t="s">
        <v>24</v>
      </c>
      <c r="G21" s="46" t="s">
        <v>25</v>
      </c>
    </row>
    <row r="22" spans="2:7" ht="19.149999999999999" customHeight="1" thickBot="1" x14ac:dyDescent="0.3">
      <c r="B22" s="58" t="s">
        <v>46</v>
      </c>
      <c r="C22" s="59"/>
      <c r="D22" s="59"/>
      <c r="E22" s="60"/>
      <c r="F22" s="48"/>
      <c r="G22" s="49"/>
    </row>
    <row r="23" spans="2:7" ht="28.5" x14ac:dyDescent="0.2">
      <c r="B23" s="50">
        <f>1+0.01</f>
        <v>1.01</v>
      </c>
      <c r="C23" s="23" t="s">
        <v>47</v>
      </c>
      <c r="D23" s="14" t="s">
        <v>29</v>
      </c>
      <c r="E23" s="15">
        <v>65</v>
      </c>
      <c r="F23" s="51"/>
      <c r="G23" s="52">
        <f>F23*E23</f>
        <v>0</v>
      </c>
    </row>
    <row r="24" spans="2:7" ht="28.5" x14ac:dyDescent="0.2">
      <c r="B24" s="18">
        <f>B23+0.01</f>
        <v>1.02</v>
      </c>
      <c r="C24" s="13" t="s">
        <v>48</v>
      </c>
      <c r="D24" s="14" t="s">
        <v>29</v>
      </c>
      <c r="E24" s="15">
        <v>65</v>
      </c>
      <c r="F24" s="16"/>
      <c r="G24" s="17">
        <f t="shared" ref="G24:G42" si="0">F24*E24</f>
        <v>0</v>
      </c>
    </row>
    <row r="25" spans="2:7" ht="15" x14ac:dyDescent="0.2">
      <c r="B25" s="18">
        <f>B24+0.01</f>
        <v>1.03</v>
      </c>
      <c r="C25" s="13" t="s">
        <v>39</v>
      </c>
      <c r="D25" s="14" t="s">
        <v>29</v>
      </c>
      <c r="E25" s="15">
        <v>9</v>
      </c>
      <c r="F25" s="16"/>
      <c r="G25" s="17">
        <f t="shared" si="0"/>
        <v>0</v>
      </c>
    </row>
    <row r="26" spans="2:7" ht="15" x14ac:dyDescent="0.2">
      <c r="B26" s="18">
        <f t="shared" ref="B26:B42" si="1">B25+0.01</f>
        <v>1.04</v>
      </c>
      <c r="C26" s="22" t="s">
        <v>40</v>
      </c>
      <c r="D26" s="14" t="s">
        <v>29</v>
      </c>
      <c r="E26" s="15">
        <v>9</v>
      </c>
      <c r="F26" s="16"/>
      <c r="G26" s="17">
        <f t="shared" si="0"/>
        <v>0</v>
      </c>
    </row>
    <row r="27" spans="2:7" ht="15" x14ac:dyDescent="0.2">
      <c r="B27" s="18">
        <f t="shared" si="1"/>
        <v>1.05</v>
      </c>
      <c r="C27" s="19" t="s">
        <v>41</v>
      </c>
      <c r="D27" s="14" t="s">
        <v>29</v>
      </c>
      <c r="E27" s="15">
        <v>19</v>
      </c>
      <c r="F27" s="16"/>
      <c r="G27" s="17">
        <f t="shared" si="0"/>
        <v>0</v>
      </c>
    </row>
    <row r="28" spans="2:7" ht="42.75" x14ac:dyDescent="0.2">
      <c r="B28" s="18">
        <f t="shared" si="1"/>
        <v>1.06</v>
      </c>
      <c r="C28" s="13" t="s">
        <v>42</v>
      </c>
      <c r="D28" s="14" t="s">
        <v>29</v>
      </c>
      <c r="E28" s="15">
        <v>19</v>
      </c>
      <c r="F28" s="16"/>
      <c r="G28" s="17">
        <f t="shared" si="0"/>
        <v>0</v>
      </c>
    </row>
    <row r="29" spans="2:7" ht="28.5" x14ac:dyDescent="0.2">
      <c r="B29" s="18">
        <f t="shared" si="1"/>
        <v>1.07</v>
      </c>
      <c r="C29" s="13" t="s">
        <v>49</v>
      </c>
      <c r="D29" s="20" t="s">
        <v>29</v>
      </c>
      <c r="E29" s="15">
        <v>65</v>
      </c>
      <c r="F29" s="16"/>
      <c r="G29" s="17">
        <f t="shared" si="0"/>
        <v>0</v>
      </c>
    </row>
    <row r="30" spans="2:7" ht="28.5" x14ac:dyDescent="0.2">
      <c r="B30" s="18">
        <f t="shared" si="1"/>
        <v>1.08</v>
      </c>
      <c r="C30" s="19" t="s">
        <v>50</v>
      </c>
      <c r="D30" s="14" t="s">
        <v>27</v>
      </c>
      <c r="E30" s="15">
        <v>74</v>
      </c>
      <c r="F30" s="16"/>
      <c r="G30" s="17">
        <f t="shared" si="0"/>
        <v>0</v>
      </c>
    </row>
    <row r="31" spans="2:7" ht="15" x14ac:dyDescent="0.2">
      <c r="B31" s="18">
        <f t="shared" si="1"/>
        <v>1.0900000000000001</v>
      </c>
      <c r="C31" s="13" t="s">
        <v>28</v>
      </c>
      <c r="D31" s="14" t="s">
        <v>26</v>
      </c>
      <c r="E31" s="21">
        <v>12</v>
      </c>
      <c r="F31" s="16"/>
      <c r="G31" s="17">
        <f t="shared" si="0"/>
        <v>0</v>
      </c>
    </row>
    <row r="32" spans="2:7" ht="15" x14ac:dyDescent="0.2">
      <c r="B32" s="18">
        <f t="shared" si="1"/>
        <v>1.1000000000000001</v>
      </c>
      <c r="C32" s="13" t="s">
        <v>43</v>
      </c>
      <c r="D32" s="14" t="s">
        <v>29</v>
      </c>
      <c r="E32" s="21">
        <v>65</v>
      </c>
      <c r="F32" s="16"/>
      <c r="G32" s="17">
        <f t="shared" si="0"/>
        <v>0</v>
      </c>
    </row>
    <row r="33" spans="2:8" ht="28.5" x14ac:dyDescent="0.2">
      <c r="B33" s="18">
        <f t="shared" si="1"/>
        <v>1.1100000000000001</v>
      </c>
      <c r="C33" s="22" t="s">
        <v>30</v>
      </c>
      <c r="D33" s="14" t="s">
        <v>29</v>
      </c>
      <c r="E33" s="21">
        <v>65</v>
      </c>
      <c r="F33" s="16"/>
      <c r="G33" s="17">
        <f t="shared" si="0"/>
        <v>0</v>
      </c>
    </row>
    <row r="34" spans="2:8" ht="71.25" x14ac:dyDescent="0.2">
      <c r="B34" s="18">
        <f t="shared" si="1"/>
        <v>1.1200000000000001</v>
      </c>
      <c r="C34" s="22" t="s">
        <v>31</v>
      </c>
      <c r="D34" s="20" t="s">
        <v>26</v>
      </c>
      <c r="E34" s="21">
        <v>15</v>
      </c>
      <c r="F34" s="16"/>
      <c r="G34" s="17">
        <f t="shared" si="0"/>
        <v>0</v>
      </c>
    </row>
    <row r="35" spans="2:8" ht="15" x14ac:dyDescent="0.2">
      <c r="B35" s="18">
        <f t="shared" si="1"/>
        <v>1.1300000000000001</v>
      </c>
      <c r="C35" s="22" t="s">
        <v>32</v>
      </c>
      <c r="D35" s="14" t="s">
        <v>29</v>
      </c>
      <c r="E35" s="21">
        <v>10</v>
      </c>
      <c r="F35" s="16"/>
      <c r="G35" s="17">
        <f t="shared" si="0"/>
        <v>0</v>
      </c>
    </row>
    <row r="36" spans="2:8" ht="28.5" x14ac:dyDescent="0.2">
      <c r="B36" s="18">
        <f t="shared" si="1"/>
        <v>1.1400000000000001</v>
      </c>
      <c r="C36" s="13" t="s">
        <v>33</v>
      </c>
      <c r="D36" s="14" t="s">
        <v>29</v>
      </c>
      <c r="E36" s="21">
        <v>73.599999999999994</v>
      </c>
      <c r="F36" s="16"/>
      <c r="G36" s="17">
        <f t="shared" si="0"/>
        <v>0</v>
      </c>
    </row>
    <row r="37" spans="2:8" ht="57" x14ac:dyDescent="0.2">
      <c r="B37" s="18">
        <f t="shared" si="1"/>
        <v>1.1500000000000001</v>
      </c>
      <c r="C37" s="13" t="s">
        <v>34</v>
      </c>
      <c r="D37" s="20" t="s">
        <v>26</v>
      </c>
      <c r="E37" s="21">
        <v>5</v>
      </c>
      <c r="F37" s="16"/>
      <c r="G37" s="17">
        <f t="shared" si="0"/>
        <v>0</v>
      </c>
    </row>
    <row r="38" spans="2:8" ht="42.75" x14ac:dyDescent="0.2">
      <c r="B38" s="18">
        <f t="shared" si="1"/>
        <v>1.1600000000000001</v>
      </c>
      <c r="C38" s="23" t="s">
        <v>35</v>
      </c>
      <c r="D38" s="14" t="s">
        <v>17</v>
      </c>
      <c r="E38" s="21">
        <v>1</v>
      </c>
      <c r="F38" s="53"/>
      <c r="G38" s="17">
        <f t="shared" si="0"/>
        <v>0</v>
      </c>
    </row>
    <row r="39" spans="2:8" ht="42.75" x14ac:dyDescent="0.2">
      <c r="B39" s="18">
        <f t="shared" si="1"/>
        <v>1.1700000000000002</v>
      </c>
      <c r="C39" s="23" t="s">
        <v>36</v>
      </c>
      <c r="D39" s="14" t="s">
        <v>26</v>
      </c>
      <c r="E39" s="21">
        <v>12</v>
      </c>
      <c r="F39" s="16"/>
      <c r="G39" s="17">
        <f t="shared" si="0"/>
        <v>0</v>
      </c>
    </row>
    <row r="40" spans="2:8" ht="57" x14ac:dyDescent="0.2">
      <c r="B40" s="18">
        <f t="shared" si="1"/>
        <v>1.1800000000000002</v>
      </c>
      <c r="C40" s="13" t="s">
        <v>37</v>
      </c>
      <c r="D40" s="20" t="s">
        <v>27</v>
      </c>
      <c r="E40" s="21">
        <v>50</v>
      </c>
      <c r="F40" s="16"/>
      <c r="G40" s="17">
        <f t="shared" si="0"/>
        <v>0</v>
      </c>
    </row>
    <row r="41" spans="2:8" ht="57" x14ac:dyDescent="0.2">
      <c r="B41" s="18">
        <f t="shared" si="1"/>
        <v>1.1900000000000002</v>
      </c>
      <c r="C41" s="23" t="s">
        <v>44</v>
      </c>
      <c r="D41" s="14" t="s">
        <v>17</v>
      </c>
      <c r="E41" s="21">
        <v>1</v>
      </c>
      <c r="F41" s="16"/>
      <c r="G41" s="17">
        <f t="shared" si="0"/>
        <v>0</v>
      </c>
    </row>
    <row r="42" spans="2:8" ht="57.75" thickBot="1" x14ac:dyDescent="0.25">
      <c r="B42" s="18">
        <f t="shared" si="1"/>
        <v>1.2000000000000002</v>
      </c>
      <c r="C42" s="29" t="s">
        <v>38</v>
      </c>
      <c r="D42" s="30" t="s">
        <v>17</v>
      </c>
      <c r="E42" s="31">
        <v>1</v>
      </c>
      <c r="F42" s="16"/>
      <c r="G42" s="17">
        <f t="shared" si="0"/>
        <v>0</v>
      </c>
    </row>
    <row r="43" spans="2:8" ht="19.149999999999999" customHeight="1" x14ac:dyDescent="0.25">
      <c r="B43" s="33"/>
      <c r="C43"/>
      <c r="D43"/>
      <c r="E43" s="42"/>
      <c r="F43" s="43" t="s">
        <v>18</v>
      </c>
      <c r="G43" s="44">
        <f>SUM(G23:G42)</f>
        <v>0</v>
      </c>
    </row>
    <row r="44" spans="2:8" ht="14.25" x14ac:dyDescent="0.2">
      <c r="B44" s="33"/>
      <c r="D44" s="38"/>
      <c r="E44" s="38"/>
      <c r="F44" s="40"/>
      <c r="G44" s="39" t="s">
        <v>0</v>
      </c>
    </row>
    <row r="45" spans="2:8" ht="14.25" x14ac:dyDescent="0.2">
      <c r="B45" s="32"/>
      <c r="C45" s="34"/>
      <c r="D45" s="24" t="s">
        <v>1</v>
      </c>
      <c r="E45" s="24"/>
      <c r="F45" s="25" t="s">
        <v>5</v>
      </c>
      <c r="G45" s="28" t="e">
        <f>G43*F45</f>
        <v>#VALUE!</v>
      </c>
    </row>
    <row r="46" spans="2:8" ht="14.25" x14ac:dyDescent="0.2">
      <c r="B46" s="36" t="s">
        <v>16</v>
      </c>
      <c r="C46" s="35"/>
      <c r="D46" s="24" t="s">
        <v>2</v>
      </c>
      <c r="E46" s="24"/>
      <c r="F46" s="25" t="s">
        <v>5</v>
      </c>
      <c r="G46" s="28" t="e">
        <f>G43*F46</f>
        <v>#VALUE!</v>
      </c>
    </row>
    <row r="47" spans="2:8" ht="14.25" x14ac:dyDescent="0.2">
      <c r="B47" s="32"/>
      <c r="C47" s="34"/>
      <c r="D47" s="24" t="s">
        <v>3</v>
      </c>
      <c r="E47" s="24"/>
      <c r="F47" s="26" t="s">
        <v>5</v>
      </c>
      <c r="G47" s="28" t="e">
        <f>G43*F47</f>
        <v>#VALUE!</v>
      </c>
      <c r="H47" s="2"/>
    </row>
    <row r="48" spans="2:8" ht="14.25" x14ac:dyDescent="0.2">
      <c r="B48" s="36" t="s">
        <v>14</v>
      </c>
      <c r="C48" s="35"/>
      <c r="D48" s="24" t="s">
        <v>4</v>
      </c>
      <c r="E48" s="24"/>
      <c r="F48" s="26">
        <v>0.19</v>
      </c>
      <c r="G48" s="8" t="e">
        <f>+G47*F48</f>
        <v>#VALUE!</v>
      </c>
      <c r="H48" s="2"/>
    </row>
    <row r="49" spans="2:7" ht="14.45" customHeight="1" thickBot="1" x14ac:dyDescent="0.25">
      <c r="B49" s="37"/>
      <c r="C49" s="41"/>
      <c r="D49" s="56" t="s">
        <v>15</v>
      </c>
      <c r="E49" s="57"/>
      <c r="F49" s="57"/>
      <c r="G49" s="27" t="e">
        <f>SUM(G43:G48)</f>
        <v>#VALUE!</v>
      </c>
    </row>
    <row r="55" spans="2:7" x14ac:dyDescent="0.2">
      <c r="C55" s="3"/>
    </row>
    <row r="56" spans="2:7" x14ac:dyDescent="0.2">
      <c r="C56" s="3"/>
    </row>
  </sheetData>
  <mergeCells count="11">
    <mergeCell ref="B13:C13"/>
    <mergeCell ref="B1:C1"/>
    <mergeCell ref="B4:G5"/>
    <mergeCell ref="B7:C7"/>
    <mergeCell ref="B8:C8"/>
    <mergeCell ref="B9:G9"/>
    <mergeCell ref="B14:C14"/>
    <mergeCell ref="B16:C16"/>
    <mergeCell ref="B19:C19"/>
    <mergeCell ref="D49:F49"/>
    <mergeCell ref="B22:E22"/>
  </mergeCells>
  <printOptions horizontalCentered="1"/>
  <pageMargins left="0.34931506849315064" right="0.36594911937377689" top="0.61545988258317019" bottom="0.5821917808219178" header="0" footer="0"/>
  <pageSetup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Adecuaciones Popayán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 Autorizado</dc:creator>
  <cp:lastModifiedBy>Marie Alejandra Aragon Yara</cp:lastModifiedBy>
  <dcterms:created xsi:type="dcterms:W3CDTF">2021-06-11T16:20:03Z</dcterms:created>
  <dcterms:modified xsi:type="dcterms:W3CDTF">2023-09-08T13:40:08Z</dcterms:modified>
</cp:coreProperties>
</file>