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32296824\2023\PAE\PLIEGO DEFINITIVO\"/>
    </mc:Choice>
  </mc:AlternateContent>
  <xr:revisionPtr revIDLastSave="0" documentId="8_{9575AA6D-32A7-47F1-AA3F-77703DDB1370}" xr6:coauthVersionLast="47" xr6:coauthVersionMax="47" xr10:uidLastSave="{00000000-0000-0000-0000-000000000000}"/>
  <bookViews>
    <workbookView xWindow="2160" yWindow="2160" windowWidth="17280" windowHeight="8928" activeTab="2" xr2:uid="{00000000-000D-0000-FFFF-FFFF00000000}"/>
  </bookViews>
  <sheets>
    <sheet name="LOTE 1" sheetId="1" r:id="rId1"/>
    <sheet name="LOTE 2 " sheetId="5" r:id="rId2"/>
    <sheet name="LOTE 3" sheetId="4" r:id="rId3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4" l="1"/>
  <c r="F15" i="4"/>
  <c r="F16" i="4"/>
  <c r="F17" i="4"/>
  <c r="F18" i="4"/>
  <c r="F19" i="5"/>
  <c r="F20" i="5"/>
  <c r="F21" i="5"/>
  <c r="F22" i="5"/>
  <c r="F23" i="5"/>
  <c r="F19" i="1"/>
  <c r="F20" i="1"/>
  <c r="F21" i="1"/>
  <c r="F22" i="1"/>
  <c r="F23" i="1"/>
  <c r="F9" i="1"/>
  <c r="F13" i="4"/>
  <c r="F12" i="4"/>
  <c r="F11" i="4"/>
  <c r="F10" i="4"/>
  <c r="F9" i="4"/>
  <c r="F25" i="5"/>
  <c r="F18" i="5"/>
  <c r="F17" i="5"/>
  <c r="F16" i="5"/>
  <c r="F15" i="5"/>
  <c r="F14" i="5"/>
  <c r="F13" i="5"/>
  <c r="F12" i="5"/>
  <c r="F11" i="5"/>
  <c r="F10" i="5"/>
  <c r="F9" i="5"/>
  <c r="F25" i="1"/>
  <c r="F10" i="1"/>
  <c r="F11" i="1"/>
  <c r="F12" i="1"/>
  <c r="F13" i="1"/>
  <c r="F14" i="1"/>
  <c r="F15" i="1"/>
  <c r="F16" i="1"/>
  <c r="F17" i="1"/>
  <c r="F18" i="1"/>
  <c r="F20" i="4" l="1"/>
  <c r="F19" i="4"/>
  <c r="F21" i="4" l="1"/>
  <c r="F24" i="1"/>
  <c r="F26" i="1" s="1"/>
</calcChain>
</file>

<file path=xl/sharedStrings.xml><?xml version="1.0" encoding="utf-8"?>
<sst xmlns="http://schemas.openxmlformats.org/spreadsheetml/2006/main" count="91" uniqueCount="38">
  <si>
    <t>Descripción</t>
  </si>
  <si>
    <t>Precio unitario estimado</t>
  </si>
  <si>
    <t>Precio total estimado</t>
  </si>
  <si>
    <t>Ref Artículo</t>
  </si>
  <si>
    <t>MANTENIMIENTO CORRECTIVO DE EQUIPOS</t>
  </si>
  <si>
    <t>ANEXO - OFERTA ECONÓMICA</t>
  </si>
  <si>
    <t>SUBTOTAL</t>
  </si>
  <si>
    <t>-</t>
  </si>
  <si>
    <t>TOTAL OFERTA</t>
  </si>
  <si>
    <t>Prestación de servicios para la atención alimentaria a población escolar</t>
  </si>
  <si>
    <t>PROPONENTE:</t>
  </si>
  <si>
    <t xml:space="preserve">NOTA: El  concepto de “Mantenimiento Correctivo de Equipos”,  es un valor fijo y será demostrable, por tanto, no podrá ser modificado por el proponente, so pena de rechazo. </t>
  </si>
  <si>
    <t>Cupos</t>
  </si>
  <si>
    <t>días</t>
  </si>
  <si>
    <t>NO MODIFICAR</t>
  </si>
  <si>
    <t>LICITACIÓN PÚBLICA No. 70007517 de 2023</t>
  </si>
  <si>
    <t xml:space="preserve">  Transición
(3 a 5 años 11 meses) </t>
  </si>
  <si>
    <t xml:space="preserve">Primaria 1°-2°-3°
(6 a 8 años 11 meses) </t>
  </si>
  <si>
    <t>Primaria 4°-5°
(9 a 10 años 11 meses)</t>
  </si>
  <si>
    <t xml:space="preserve">Secundaria 6°-7°-8°-9°
(11 a 14 años 11 meses) </t>
  </si>
  <si>
    <t xml:space="preserve">Media y Complemetario 10°-11°
(15 a 17 años 11 meses)  </t>
  </si>
  <si>
    <t xml:space="preserve"> Ración de Contingencia Transición
(3 a 5 años 11 meses) </t>
  </si>
  <si>
    <t xml:space="preserve"> Ración de Contingencia Primaria 1°-2°-3°
(6 a 8 años 11 meses) </t>
  </si>
  <si>
    <t>Ración de Contingencia Primaria 4°-5°
(9 a 10 años 11 meses)</t>
  </si>
  <si>
    <t xml:space="preserve">Ración de Contingencia Secundaria 6°-7°-8°-9°
(11 a 14 años 11 meses) </t>
  </si>
  <si>
    <t xml:space="preserve">Ración de Contingencia Media y Complemetario 10°-11°
(15 a 17 años 11 meses)  </t>
  </si>
  <si>
    <t xml:space="preserve">Vaso de Leche
(3 a 5 años 11 meses) </t>
  </si>
  <si>
    <t xml:space="preserve">Vaso de Leche 1°-2°-3°
(6 a 8 años 11 meses) </t>
  </si>
  <si>
    <t>Vaso de Leche 4°-5°
(9 a 10 años 11 meses)</t>
  </si>
  <si>
    <t xml:space="preserve">Vaso de Leche 6°-7°-8°-9°
(11 a 14 años 11 meses) </t>
  </si>
  <si>
    <t xml:space="preserve">vaso de Leche 10°-11°
(15 a 17 años 11 meses)  </t>
  </si>
  <si>
    <r>
      <t xml:space="preserve">LOTE 1:
</t>
    </r>
    <r>
      <rPr>
        <sz val="8"/>
        <color theme="1"/>
        <rFont val="Calibri"/>
        <family val="2"/>
        <scheme val="minor"/>
      </rPr>
      <t>Complemento Alimentario Jornada AM/PM, Ración de Contingencia y Vaso de Leche</t>
    </r>
  </si>
  <si>
    <t xml:space="preserve"> Transición (3 a 5 años 11 meses) </t>
  </si>
  <si>
    <t xml:space="preserve">Ración de Contingencia Secundaria 6°-7°-8°-9° (11 a 14 años 11 meses) </t>
  </si>
  <si>
    <t xml:space="preserve">Ración de Contingencia Media y Complemetario 10°-11° (15 a 17 años 11 meses)  </t>
  </si>
  <si>
    <t xml:space="preserve">Transición (3 a 5 años 11 meses) </t>
  </si>
  <si>
    <r>
      <t xml:space="preserve">LOTE 2:
</t>
    </r>
    <r>
      <rPr>
        <sz val="8"/>
        <color theme="1"/>
        <rFont val="Calibri"/>
        <family val="2"/>
        <scheme val="minor"/>
      </rPr>
      <t>Complemento Alimentario Tipo Almuerzo, Ración de Contingencia y Vaso de Leche</t>
    </r>
  </si>
  <si>
    <r>
      <t xml:space="preserve">LOTE 3:
</t>
    </r>
    <r>
      <rPr>
        <sz val="8"/>
        <color theme="1"/>
        <rFont val="Calibri"/>
        <family val="2"/>
        <scheme val="minor"/>
      </rPr>
      <t>Ración Industrializada y Vaso de Leche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</si>
</sst>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8" formatCode="&quot;$&quot;\ #,##0.00;[Red]\-&quot;$&quot;\ #,##0.00"/>
    <numFmt numFmtId="43" formatCode="_-* #,##0.00_-;\-* #,##0.00_-;_-* &quot;-&quot;??_-;_-@_-"/>
    <numFmt numFmtId="164" formatCode="_-&quot;$&quot;* #,##0_-;\-&quot;$&quot;* #,##0_-;_-&quot;$&quot;* &quot;-&quot;_-;_-@_-"/>
    <numFmt numFmtId="165" formatCode="#,###.00"/>
    <numFmt numFmtId="166" formatCode="#,###.00\ &quot;COP&quot;"/>
    <numFmt numFmtId="167" formatCode="#,###"/>
    <numFmt numFmtId="168" formatCode="_(* #,##0_);_(* \(#,##0\);_(* &quot;-&quot;??_);_(@_)"/>
    <numFmt numFmtId="169" formatCode="_(&quot;$&quot;\ * #,##0.00_);_(&quot;$&quot;\ * \(#,##0.00\);_(&quot;$&quot;\ * &quot;-&quot;??_);_(@_)"/>
    <numFmt numFmtId="170" formatCode="_(&quot;$&quot;\ * #,##0.0_);_(&quot;$&quot;\ * \(#,##0.0\);_(&quot;$&quot;\ * &quot;-&quot;??_);_(@_)"/>
    <numFmt numFmtId="171" formatCode="_-[$$-240A]* #,##0.00_-;\-[$$-240A]* #,##0.00_-;_-[$$-240A]* &quot;-&quot;??_-;_-@_-"/>
    <numFmt numFmtId="172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8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49" fontId="2" fillId="0" borderId="0" applyFill="0" applyBorder="0" applyProtection="0">
      <alignment horizontal="left" vertical="center"/>
    </xf>
    <xf numFmtId="165" fontId="2" fillId="0" borderId="0" applyFill="0" applyBorder="0" applyProtection="0">
      <alignment horizontal="right" vertical="center"/>
    </xf>
    <xf numFmtId="166" fontId="3" fillId="0" borderId="0" applyFont="0" applyFill="0" applyBorder="0" applyAlignment="0" applyProtection="0"/>
    <xf numFmtId="0" fontId="4" fillId="2" borderId="0" applyNumberFormat="0" applyBorder="0" applyProtection="0">
      <alignment horizontal="center" vertical="center"/>
    </xf>
    <xf numFmtId="0" fontId="6" fillId="0" borderId="0" applyNumberFormat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 applyNumberFormat="0" applyFont="0" applyFill="0" applyBorder="0" applyAlignment="0" applyProtection="0"/>
  </cellStyleXfs>
  <cellXfs count="38">
    <xf numFmtId="0" fontId="0" fillId="0" borderId="0" xfId="0"/>
    <xf numFmtId="0" fontId="5" fillId="0" borderId="0" xfId="0" applyFont="1" applyAlignment="1">
      <alignment wrapText="1"/>
    </xf>
    <xf numFmtId="0" fontId="5" fillId="0" borderId="0" xfId="0" applyFont="1"/>
    <xf numFmtId="164" fontId="5" fillId="0" borderId="0" xfId="1" applyFont="1"/>
    <xf numFmtId="0" fontId="5" fillId="0" borderId="0" xfId="0" applyFont="1" applyAlignment="1">
      <alignment horizontal="center"/>
    </xf>
    <xf numFmtId="167" fontId="5" fillId="0" borderId="0" xfId="0" applyNumberFormat="1" applyFont="1" applyAlignment="1">
      <alignment horizontal="center"/>
    </xf>
    <xf numFmtId="168" fontId="5" fillId="0" borderId="0" xfId="0" applyNumberFormat="1" applyFont="1" applyAlignment="1">
      <alignment horizontal="center"/>
    </xf>
    <xf numFmtId="171" fontId="5" fillId="3" borderId="1" xfId="1" applyNumberFormat="1" applyFont="1" applyFill="1" applyBorder="1" applyAlignment="1">
      <alignment horizontal="center" vertical="center"/>
    </xf>
    <xf numFmtId="164" fontId="5" fillId="3" borderId="1" xfId="1" applyFont="1" applyFill="1" applyBorder="1" applyAlignment="1">
      <alignment vertical="center"/>
    </xf>
    <xf numFmtId="164" fontId="5" fillId="3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172" fontId="10" fillId="0" borderId="1" xfId="8" applyNumberFormat="1" applyFont="1" applyBorder="1" applyAlignment="1">
      <alignment vertical="center"/>
    </xf>
    <xf numFmtId="0" fontId="8" fillId="2" borderId="1" xfId="5" applyFont="1" applyBorder="1" applyAlignment="1" applyProtection="1">
      <alignment horizontal="center" vertical="center" wrapText="1"/>
    </xf>
    <xf numFmtId="0" fontId="8" fillId="2" borderId="1" xfId="5" applyFont="1" applyBorder="1" applyAlignment="1" applyProtection="1">
      <alignment horizontal="left" vertical="center" wrapText="1"/>
    </xf>
    <xf numFmtId="164" fontId="8" fillId="2" borderId="1" xfId="1" applyFont="1" applyFill="1" applyBorder="1" applyAlignment="1" applyProtection="1">
      <alignment horizontal="center" vertical="center" wrapText="1"/>
    </xf>
    <xf numFmtId="0" fontId="5" fillId="0" borderId="1" xfId="2" applyNumberFormat="1" applyFont="1" applyBorder="1" applyAlignment="1">
      <alignment horizontal="center" vertical="center"/>
    </xf>
    <xf numFmtId="164" fontId="5" fillId="0" borderId="1" xfId="1" applyFont="1" applyBorder="1" applyAlignment="1">
      <alignment horizontal="center" vertical="center"/>
    </xf>
    <xf numFmtId="164" fontId="11" fillId="3" borderId="1" xfId="1" applyFont="1" applyFill="1" applyBorder="1" applyAlignment="1">
      <alignment horizontal="center" vertical="center"/>
    </xf>
    <xf numFmtId="49" fontId="5" fillId="0" borderId="1" xfId="2" applyFont="1" applyBorder="1" applyAlignment="1">
      <alignment horizontal="center" vertical="center" wrapText="1"/>
    </xf>
    <xf numFmtId="49" fontId="5" fillId="0" borderId="1" xfId="2" applyFont="1" applyBorder="1" applyAlignment="1">
      <alignment horizontal="left" vertical="center" wrapText="1"/>
    </xf>
    <xf numFmtId="0" fontId="5" fillId="0" borderId="1" xfId="2" applyNumberFormat="1" applyFont="1" applyBorder="1" applyAlignment="1">
      <alignment horizontal="center" vertical="center" wrapText="1"/>
    </xf>
    <xf numFmtId="0" fontId="5" fillId="4" borderId="1" xfId="2" applyNumberFormat="1" applyFont="1" applyFill="1" applyBorder="1" applyAlignment="1">
      <alignment horizontal="center" vertical="center" wrapText="1"/>
    </xf>
    <xf numFmtId="164" fontId="12" fillId="3" borderId="1" xfId="1" applyFont="1" applyFill="1" applyBorder="1" applyAlignment="1">
      <alignment horizontal="center" vertical="center"/>
    </xf>
    <xf numFmtId="170" fontId="10" fillId="0" borderId="1" xfId="8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5" fillId="0" borderId="2" xfId="0" applyFont="1" applyBorder="1" applyAlignment="1">
      <alignment horizontal="left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49" fontId="11" fillId="3" borderId="1" xfId="2" applyFont="1" applyFill="1" applyBorder="1" applyAlignment="1">
      <alignment horizontal="center" vertical="center" wrapText="1"/>
    </xf>
    <xf numFmtId="49" fontId="12" fillId="3" borderId="1" xfId="2" applyFont="1" applyFill="1" applyBorder="1" applyAlignment="1">
      <alignment horizontal="center" vertical="center" wrapText="1"/>
    </xf>
    <xf numFmtId="8" fontId="11" fillId="0" borderId="1" xfId="0" applyNumberFormat="1" applyFont="1" applyBorder="1" applyAlignment="1">
      <alignment vertical="center"/>
    </xf>
  </cellXfs>
  <cellStyles count="12">
    <cellStyle name="BodyStyle" xfId="2" xr:uid="{00000000-0005-0000-0000-000000000000}"/>
    <cellStyle name="Currency" xfId="4" xr:uid="{00000000-0005-0000-0000-000001000000}"/>
    <cellStyle name="HeaderStyle" xfId="5" xr:uid="{00000000-0005-0000-0000-000002000000}"/>
    <cellStyle name="Millares 43" xfId="7" xr:uid="{00000000-0005-0000-0000-000003000000}"/>
    <cellStyle name="Moneda [0]" xfId="1" builtinId="7"/>
    <cellStyle name="Moneda 2" xfId="8" xr:uid="{00000000-0005-0000-0000-000005000000}"/>
    <cellStyle name="Normal" xfId="0" builtinId="0"/>
    <cellStyle name="Normal 10 10" xfId="9" xr:uid="{00000000-0005-0000-0000-000007000000}"/>
    <cellStyle name="Normal 2 2" xfId="6" xr:uid="{00000000-0005-0000-0000-000008000000}"/>
    <cellStyle name="Normal 2 2 4" xfId="11" xr:uid="{3580EE0C-A645-43F4-A789-A861FB81A6E3}"/>
    <cellStyle name="Normal 98" xfId="10" xr:uid="{00000000-0005-0000-0000-000009000000}"/>
    <cellStyle name="Numeric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showGridLines="0" view="pageLayout" topLeftCell="A2" zoomScaleNormal="100" workbookViewId="0">
      <selection activeCell="E25" sqref="E25"/>
    </sheetView>
  </sheetViews>
  <sheetFormatPr baseColWidth="10" defaultColWidth="11.44140625" defaultRowHeight="10.199999999999999" x14ac:dyDescent="0.2"/>
  <cols>
    <col min="1" max="1" width="7.88671875" style="4" customWidth="1"/>
    <col min="2" max="2" width="47.33203125" style="14" customWidth="1"/>
    <col min="3" max="3" width="7.88671875" style="4" customWidth="1"/>
    <col min="4" max="4" width="8.6640625" style="4" customWidth="1"/>
    <col min="5" max="5" width="13.44140625" style="3" customWidth="1"/>
    <col min="6" max="6" width="13.6640625" style="2" customWidth="1"/>
    <col min="7" max="16384" width="11.44140625" style="2"/>
  </cols>
  <sheetData>
    <row r="1" spans="1:6" x14ac:dyDescent="0.2">
      <c r="A1" s="33" t="s">
        <v>15</v>
      </c>
      <c r="B1" s="33"/>
      <c r="C1" s="33"/>
      <c r="D1" s="33"/>
      <c r="E1" s="33"/>
      <c r="F1" s="33"/>
    </row>
    <row r="2" spans="1:6" x14ac:dyDescent="0.2">
      <c r="A2" s="34" t="s">
        <v>9</v>
      </c>
      <c r="B2" s="34"/>
      <c r="C2" s="34"/>
      <c r="D2" s="34"/>
      <c r="E2" s="34"/>
      <c r="F2" s="34"/>
    </row>
    <row r="3" spans="1:6" x14ac:dyDescent="0.2">
      <c r="A3" s="10"/>
      <c r="B3" s="13"/>
      <c r="C3" s="10"/>
      <c r="D3" s="10"/>
      <c r="E3" s="10"/>
    </row>
    <row r="4" spans="1:6" x14ac:dyDescent="0.2">
      <c r="A4" s="33" t="s">
        <v>5</v>
      </c>
      <c r="B4" s="33"/>
      <c r="C4" s="33"/>
      <c r="D4" s="33"/>
      <c r="E4" s="33"/>
      <c r="F4" s="33"/>
    </row>
    <row r="5" spans="1:6" x14ac:dyDescent="0.2">
      <c r="A5" s="10"/>
      <c r="B5" s="13"/>
      <c r="C5" s="10"/>
      <c r="D5" s="10"/>
      <c r="E5" s="10"/>
      <c r="F5" s="10"/>
    </row>
    <row r="6" spans="1:6" x14ac:dyDescent="0.2">
      <c r="A6" s="34" t="s">
        <v>31</v>
      </c>
      <c r="B6" s="34"/>
      <c r="C6" s="34"/>
      <c r="D6" s="34"/>
      <c r="E6" s="34"/>
      <c r="F6" s="34"/>
    </row>
    <row r="8" spans="1:6" s="1" customFormat="1" ht="20.399999999999999" x14ac:dyDescent="0.2">
      <c r="A8" s="18" t="s">
        <v>3</v>
      </c>
      <c r="B8" s="19" t="s">
        <v>0</v>
      </c>
      <c r="C8" s="18" t="s">
        <v>12</v>
      </c>
      <c r="D8" s="18" t="s">
        <v>13</v>
      </c>
      <c r="E8" s="20" t="s">
        <v>1</v>
      </c>
      <c r="F8" s="18" t="s">
        <v>2</v>
      </c>
    </row>
    <row r="9" spans="1:6" x14ac:dyDescent="0.2">
      <c r="A9" s="21">
        <v>1</v>
      </c>
      <c r="B9" s="15" t="s">
        <v>32</v>
      </c>
      <c r="C9" s="12">
        <v>5286</v>
      </c>
      <c r="D9" s="12">
        <v>26</v>
      </c>
      <c r="E9" s="7">
        <v>0</v>
      </c>
      <c r="F9" s="22">
        <f>+E9*D9*C9</f>
        <v>0</v>
      </c>
    </row>
    <row r="10" spans="1:6" x14ac:dyDescent="0.2">
      <c r="A10" s="21">
        <v>2</v>
      </c>
      <c r="B10" s="16" t="s">
        <v>17</v>
      </c>
      <c r="C10" s="12">
        <v>16845</v>
      </c>
      <c r="D10" s="12">
        <v>26</v>
      </c>
      <c r="E10" s="7">
        <v>0</v>
      </c>
      <c r="F10" s="22">
        <f t="shared" ref="F10:F18" si="0">+E10*D10*C10</f>
        <v>0</v>
      </c>
    </row>
    <row r="11" spans="1:6" x14ac:dyDescent="0.2">
      <c r="A11" s="21">
        <v>3</v>
      </c>
      <c r="B11" s="16" t="s">
        <v>18</v>
      </c>
      <c r="C11" s="12">
        <v>8594</v>
      </c>
      <c r="D11" s="12">
        <v>26</v>
      </c>
      <c r="E11" s="7">
        <v>0</v>
      </c>
      <c r="F11" s="22">
        <f t="shared" si="0"/>
        <v>0</v>
      </c>
    </row>
    <row r="12" spans="1:6" x14ac:dyDescent="0.2">
      <c r="A12" s="21">
        <v>4</v>
      </c>
      <c r="B12" s="16" t="s">
        <v>19</v>
      </c>
      <c r="C12" s="12">
        <v>11621</v>
      </c>
      <c r="D12" s="12">
        <v>26</v>
      </c>
      <c r="E12" s="7">
        <v>0</v>
      </c>
      <c r="F12" s="22">
        <f t="shared" si="0"/>
        <v>0</v>
      </c>
    </row>
    <row r="13" spans="1:6" x14ac:dyDescent="0.2">
      <c r="A13" s="21">
        <v>5</v>
      </c>
      <c r="B13" s="16" t="s">
        <v>20</v>
      </c>
      <c r="C13" s="12">
        <v>7476</v>
      </c>
      <c r="D13" s="12">
        <v>26</v>
      </c>
      <c r="E13" s="7">
        <v>0</v>
      </c>
      <c r="F13" s="22">
        <f t="shared" si="0"/>
        <v>0</v>
      </c>
    </row>
    <row r="14" spans="1:6" x14ac:dyDescent="0.2">
      <c r="A14" s="21">
        <v>6</v>
      </c>
      <c r="B14" s="16" t="s">
        <v>21</v>
      </c>
      <c r="C14" s="12">
        <v>1302</v>
      </c>
      <c r="D14" s="12">
        <v>26</v>
      </c>
      <c r="E14" s="7">
        <v>0</v>
      </c>
      <c r="F14" s="22">
        <f t="shared" si="0"/>
        <v>0</v>
      </c>
    </row>
    <row r="15" spans="1:6" x14ac:dyDescent="0.2">
      <c r="A15" s="21">
        <v>7</v>
      </c>
      <c r="B15" s="16" t="s">
        <v>22</v>
      </c>
      <c r="C15" s="12">
        <v>4171</v>
      </c>
      <c r="D15" s="12">
        <v>26</v>
      </c>
      <c r="E15" s="7">
        <v>0</v>
      </c>
      <c r="F15" s="22">
        <f t="shared" si="0"/>
        <v>0</v>
      </c>
    </row>
    <row r="16" spans="1:6" x14ac:dyDescent="0.2">
      <c r="A16" s="21">
        <v>8</v>
      </c>
      <c r="B16" s="16" t="s">
        <v>23</v>
      </c>
      <c r="C16" s="12">
        <v>2750</v>
      </c>
      <c r="D16" s="12">
        <v>26</v>
      </c>
      <c r="E16" s="7">
        <v>0</v>
      </c>
      <c r="F16" s="22">
        <f t="shared" si="0"/>
        <v>0</v>
      </c>
    </row>
    <row r="17" spans="1:6" x14ac:dyDescent="0.2">
      <c r="A17" s="21">
        <v>9</v>
      </c>
      <c r="B17" s="16" t="s">
        <v>24</v>
      </c>
      <c r="C17" s="12">
        <v>2656</v>
      </c>
      <c r="D17" s="12">
        <v>26</v>
      </c>
      <c r="E17" s="7">
        <v>0</v>
      </c>
      <c r="F17" s="22">
        <f t="shared" si="0"/>
        <v>0</v>
      </c>
    </row>
    <row r="18" spans="1:6" x14ac:dyDescent="0.2">
      <c r="A18" s="21">
        <v>10</v>
      </c>
      <c r="B18" s="16" t="s">
        <v>25</v>
      </c>
      <c r="C18" s="12">
        <v>1230</v>
      </c>
      <c r="D18" s="12">
        <v>26</v>
      </c>
      <c r="E18" s="7">
        <v>0</v>
      </c>
      <c r="F18" s="22">
        <f t="shared" si="0"/>
        <v>0</v>
      </c>
    </row>
    <row r="19" spans="1:6" x14ac:dyDescent="0.2">
      <c r="A19" s="21">
        <v>11</v>
      </c>
      <c r="B19" s="16" t="s">
        <v>26</v>
      </c>
      <c r="C19" s="12">
        <v>859</v>
      </c>
      <c r="D19" s="12">
        <v>26</v>
      </c>
      <c r="E19" s="7">
        <v>0</v>
      </c>
      <c r="F19" s="22">
        <f t="shared" ref="F19:F23" si="1">+E19*D19*C19</f>
        <v>0</v>
      </c>
    </row>
    <row r="20" spans="1:6" x14ac:dyDescent="0.2">
      <c r="A20" s="21">
        <v>12</v>
      </c>
      <c r="B20" s="16" t="s">
        <v>27</v>
      </c>
      <c r="C20" s="12">
        <v>2615</v>
      </c>
      <c r="D20" s="12">
        <v>26</v>
      </c>
      <c r="E20" s="7">
        <v>0</v>
      </c>
      <c r="F20" s="22">
        <f t="shared" si="1"/>
        <v>0</v>
      </c>
    </row>
    <row r="21" spans="1:6" x14ac:dyDescent="0.2">
      <c r="A21" s="21">
        <v>13</v>
      </c>
      <c r="B21" s="16" t="s">
        <v>28</v>
      </c>
      <c r="C21" s="12">
        <v>2590</v>
      </c>
      <c r="D21" s="12">
        <v>26</v>
      </c>
      <c r="E21" s="7">
        <v>0</v>
      </c>
      <c r="F21" s="22">
        <f t="shared" si="1"/>
        <v>0</v>
      </c>
    </row>
    <row r="22" spans="1:6" x14ac:dyDescent="0.2">
      <c r="A22" s="21">
        <v>14</v>
      </c>
      <c r="B22" s="16" t="s">
        <v>29</v>
      </c>
      <c r="C22" s="12">
        <v>4202</v>
      </c>
      <c r="D22" s="12">
        <v>26</v>
      </c>
      <c r="E22" s="7">
        <v>0</v>
      </c>
      <c r="F22" s="22">
        <f t="shared" si="1"/>
        <v>0</v>
      </c>
    </row>
    <row r="23" spans="1:6" x14ac:dyDescent="0.2">
      <c r="A23" s="21">
        <v>15</v>
      </c>
      <c r="B23" s="16" t="s">
        <v>30</v>
      </c>
      <c r="C23" s="12">
        <v>736</v>
      </c>
      <c r="D23" s="12">
        <v>26</v>
      </c>
      <c r="E23" s="7">
        <v>0</v>
      </c>
      <c r="F23" s="22">
        <f t="shared" si="1"/>
        <v>0</v>
      </c>
    </row>
    <row r="24" spans="1:6" x14ac:dyDescent="0.2">
      <c r="A24" s="35" t="s">
        <v>6</v>
      </c>
      <c r="B24" s="35"/>
      <c r="C24" s="35"/>
      <c r="D24" s="35"/>
      <c r="E24" s="35"/>
      <c r="F24" s="23">
        <f>SUM(F9:F23)</f>
        <v>0</v>
      </c>
    </row>
    <row r="25" spans="1:6" ht="20.399999999999999" x14ac:dyDescent="0.2">
      <c r="A25" s="24" t="s">
        <v>7</v>
      </c>
      <c r="B25" s="25" t="s">
        <v>4</v>
      </c>
      <c r="C25" s="26">
        <v>1</v>
      </c>
      <c r="D25" s="27" t="s">
        <v>14</v>
      </c>
      <c r="E25" s="17">
        <v>80321975</v>
      </c>
      <c r="F25" s="22">
        <f>+E25</f>
        <v>80321975</v>
      </c>
    </row>
    <row r="26" spans="1:6" x14ac:dyDescent="0.2">
      <c r="A26" s="36" t="s">
        <v>8</v>
      </c>
      <c r="B26" s="36"/>
      <c r="C26" s="36"/>
      <c r="D26" s="36"/>
      <c r="E26" s="36"/>
      <c r="F26" s="28">
        <f>+F25+F24</f>
        <v>80321975</v>
      </c>
    </row>
    <row r="27" spans="1:6" x14ac:dyDescent="0.2">
      <c r="E27" s="2"/>
    </row>
    <row r="28" spans="1:6" x14ac:dyDescent="0.2">
      <c r="A28" s="30" t="s">
        <v>11</v>
      </c>
      <c r="B28" s="30"/>
      <c r="C28" s="30"/>
      <c r="D28" s="30"/>
      <c r="E28" s="30"/>
      <c r="F28" s="30"/>
    </row>
    <row r="31" spans="1:6" x14ac:dyDescent="0.2">
      <c r="A31" s="32" t="s">
        <v>10</v>
      </c>
      <c r="B31" s="32"/>
      <c r="C31" s="32"/>
      <c r="D31" s="32"/>
      <c r="E31" s="32"/>
      <c r="F31" s="32"/>
    </row>
    <row r="32" spans="1:6" x14ac:dyDescent="0.2">
      <c r="A32" s="31"/>
      <c r="B32" s="31"/>
      <c r="C32" s="31"/>
      <c r="D32" s="31"/>
      <c r="E32" s="31"/>
      <c r="F32" s="31"/>
    </row>
    <row r="36" spans="3:4" x14ac:dyDescent="0.2">
      <c r="C36" s="5"/>
      <c r="D36" s="5"/>
    </row>
  </sheetData>
  <mergeCells count="9">
    <mergeCell ref="A28:F28"/>
    <mergeCell ref="A32:F32"/>
    <mergeCell ref="A31:F31"/>
    <mergeCell ref="A4:F4"/>
    <mergeCell ref="A1:F1"/>
    <mergeCell ref="A2:F2"/>
    <mergeCell ref="A24:E24"/>
    <mergeCell ref="A26:E26"/>
    <mergeCell ref="A6:F6"/>
  </mergeCells>
  <pageMargins left="0.23622047244094491" right="0.23622047244094491" top="1.7322834645669292" bottom="0.74803149606299213" header="0.31496062992125984" footer="0.31496062992125984"/>
  <pageSetup paperSize="5" orientation="portrait" r:id="rId1"/>
  <headerFooter>
    <oddHeader>&amp;C&amp;G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3"/>
  <sheetViews>
    <sheetView showGridLines="0" view="pageLayout" topLeftCell="C6" zoomScaleNormal="100" workbookViewId="0">
      <selection activeCell="E25" sqref="E25"/>
    </sheetView>
  </sheetViews>
  <sheetFormatPr baseColWidth="10" defaultColWidth="11.44140625" defaultRowHeight="10.199999999999999" x14ac:dyDescent="0.2"/>
  <cols>
    <col min="1" max="1" width="6" style="4" customWidth="1"/>
    <col min="2" max="2" width="50.33203125" style="2" customWidth="1"/>
    <col min="3" max="4" width="8.5546875" style="4" customWidth="1"/>
    <col min="5" max="5" width="12.88671875" style="4" customWidth="1"/>
    <col min="6" max="6" width="15.33203125" style="3" customWidth="1"/>
    <col min="7" max="16384" width="11.44140625" style="2"/>
  </cols>
  <sheetData>
    <row r="1" spans="1:6" x14ac:dyDescent="0.2">
      <c r="A1" s="33" t="s">
        <v>15</v>
      </c>
      <c r="B1" s="33"/>
      <c r="C1" s="33"/>
      <c r="D1" s="33"/>
      <c r="E1" s="33"/>
      <c r="F1" s="33"/>
    </row>
    <row r="2" spans="1:6" x14ac:dyDescent="0.2">
      <c r="A2" s="34" t="s">
        <v>9</v>
      </c>
      <c r="B2" s="34"/>
      <c r="C2" s="34"/>
      <c r="D2" s="34"/>
      <c r="E2" s="34"/>
      <c r="F2" s="34"/>
    </row>
    <row r="3" spans="1:6" x14ac:dyDescent="0.2">
      <c r="A3" s="10"/>
      <c r="B3" s="10"/>
      <c r="C3" s="10"/>
      <c r="D3" s="10"/>
      <c r="E3" s="10"/>
      <c r="F3" s="10"/>
    </row>
    <row r="4" spans="1:6" x14ac:dyDescent="0.2">
      <c r="A4" s="33" t="s">
        <v>5</v>
      </c>
      <c r="B4" s="33"/>
      <c r="C4" s="33"/>
      <c r="D4" s="33"/>
      <c r="E4" s="33"/>
      <c r="F4" s="33"/>
    </row>
    <row r="5" spans="1:6" x14ac:dyDescent="0.2">
      <c r="A5" s="10"/>
      <c r="B5" s="10"/>
      <c r="C5" s="10"/>
      <c r="D5" s="10"/>
      <c r="E5" s="10"/>
      <c r="F5" s="10"/>
    </row>
    <row r="6" spans="1:6" x14ac:dyDescent="0.2">
      <c r="A6" s="34" t="s">
        <v>36</v>
      </c>
      <c r="B6" s="34"/>
      <c r="C6" s="34"/>
      <c r="D6" s="34"/>
      <c r="E6" s="34"/>
      <c r="F6" s="34"/>
    </row>
    <row r="8" spans="1:6" s="1" customFormat="1" ht="20.399999999999999" x14ac:dyDescent="0.2">
      <c r="A8" s="18" t="s">
        <v>3</v>
      </c>
      <c r="B8" s="18" t="s">
        <v>0</v>
      </c>
      <c r="C8" s="18" t="s">
        <v>12</v>
      </c>
      <c r="D8" s="18" t="s">
        <v>13</v>
      </c>
      <c r="E8" s="20" t="s">
        <v>1</v>
      </c>
      <c r="F8" s="18" t="s">
        <v>2</v>
      </c>
    </row>
    <row r="9" spans="1:6" x14ac:dyDescent="0.2">
      <c r="A9" s="21">
        <v>1</v>
      </c>
      <c r="B9" s="11" t="s">
        <v>35</v>
      </c>
      <c r="C9" s="11">
        <v>2439</v>
      </c>
      <c r="D9" s="11">
        <v>26</v>
      </c>
      <c r="E9" s="8">
        <v>0</v>
      </c>
      <c r="F9" s="22">
        <f t="shared" ref="F9:F17" si="0">+E9*D9*C9</f>
        <v>0</v>
      </c>
    </row>
    <row r="10" spans="1:6" x14ac:dyDescent="0.2">
      <c r="A10" s="21">
        <v>2</v>
      </c>
      <c r="B10" s="11" t="s">
        <v>17</v>
      </c>
      <c r="C10" s="11">
        <v>7206</v>
      </c>
      <c r="D10" s="11">
        <v>26</v>
      </c>
      <c r="E10" s="8">
        <v>0</v>
      </c>
      <c r="F10" s="22">
        <f t="shared" si="0"/>
        <v>0</v>
      </c>
    </row>
    <row r="11" spans="1:6" x14ac:dyDescent="0.2">
      <c r="A11" s="21">
        <v>3</v>
      </c>
      <c r="B11" s="11" t="s">
        <v>18</v>
      </c>
      <c r="C11" s="11">
        <v>5539</v>
      </c>
      <c r="D11" s="11">
        <v>26</v>
      </c>
      <c r="E11" s="8">
        <v>0</v>
      </c>
      <c r="F11" s="22">
        <f t="shared" si="0"/>
        <v>0</v>
      </c>
    </row>
    <row r="12" spans="1:6" x14ac:dyDescent="0.2">
      <c r="A12" s="21">
        <v>4</v>
      </c>
      <c r="B12" s="11" t="s">
        <v>19</v>
      </c>
      <c r="C12" s="11">
        <v>8779</v>
      </c>
      <c r="D12" s="11">
        <v>26</v>
      </c>
      <c r="E12" s="8">
        <v>0</v>
      </c>
      <c r="F12" s="22">
        <f t="shared" si="0"/>
        <v>0</v>
      </c>
    </row>
    <row r="13" spans="1:6" x14ac:dyDescent="0.2">
      <c r="A13" s="21">
        <v>5</v>
      </c>
      <c r="B13" s="11" t="s">
        <v>20</v>
      </c>
      <c r="C13" s="11">
        <v>7402</v>
      </c>
      <c r="D13" s="11">
        <v>26</v>
      </c>
      <c r="E13" s="8">
        <v>0</v>
      </c>
      <c r="F13" s="22">
        <f t="shared" si="0"/>
        <v>0</v>
      </c>
    </row>
    <row r="14" spans="1:6" x14ac:dyDescent="0.2">
      <c r="A14" s="21">
        <v>6</v>
      </c>
      <c r="B14" s="11" t="s">
        <v>21</v>
      </c>
      <c r="C14" s="11">
        <v>544</v>
      </c>
      <c r="D14" s="11">
        <v>26</v>
      </c>
      <c r="E14" s="8">
        <v>0</v>
      </c>
      <c r="F14" s="22">
        <f t="shared" si="0"/>
        <v>0</v>
      </c>
    </row>
    <row r="15" spans="1:6" x14ac:dyDescent="0.2">
      <c r="A15" s="21">
        <v>7</v>
      </c>
      <c r="B15" s="11" t="s">
        <v>22</v>
      </c>
      <c r="C15" s="11">
        <v>1948</v>
      </c>
      <c r="D15" s="11">
        <v>26</v>
      </c>
      <c r="E15" s="8">
        <v>0</v>
      </c>
      <c r="F15" s="22">
        <f t="shared" si="0"/>
        <v>0</v>
      </c>
    </row>
    <row r="16" spans="1:6" x14ac:dyDescent="0.2">
      <c r="A16" s="21">
        <v>8</v>
      </c>
      <c r="B16" s="11" t="s">
        <v>23</v>
      </c>
      <c r="C16" s="11">
        <v>934</v>
      </c>
      <c r="D16" s="11">
        <v>26</v>
      </c>
      <c r="E16" s="8">
        <v>0</v>
      </c>
      <c r="F16" s="22">
        <f t="shared" si="0"/>
        <v>0</v>
      </c>
    </row>
    <row r="17" spans="1:6" x14ac:dyDescent="0.2">
      <c r="A17" s="21">
        <v>9</v>
      </c>
      <c r="B17" s="11" t="s">
        <v>33</v>
      </c>
      <c r="C17" s="11">
        <v>1099</v>
      </c>
      <c r="D17" s="11">
        <v>26</v>
      </c>
      <c r="E17" s="8">
        <v>0</v>
      </c>
      <c r="F17" s="22">
        <f t="shared" si="0"/>
        <v>0</v>
      </c>
    </row>
    <row r="18" spans="1:6" x14ac:dyDescent="0.2">
      <c r="A18" s="21">
        <v>10</v>
      </c>
      <c r="B18" s="11" t="s">
        <v>34</v>
      </c>
      <c r="C18" s="11">
        <v>958</v>
      </c>
      <c r="D18" s="11">
        <v>26</v>
      </c>
      <c r="E18" s="8">
        <v>0</v>
      </c>
      <c r="F18" s="22">
        <f>+E18*D18*C18</f>
        <v>0</v>
      </c>
    </row>
    <row r="19" spans="1:6" x14ac:dyDescent="0.2">
      <c r="A19" s="21">
        <v>11</v>
      </c>
      <c r="B19" s="11" t="s">
        <v>26</v>
      </c>
      <c r="C19" s="11">
        <v>2251</v>
      </c>
      <c r="D19" s="11">
        <v>26</v>
      </c>
      <c r="E19" s="8">
        <v>0</v>
      </c>
      <c r="F19" s="22">
        <f t="shared" ref="F19:F23" si="1">+E19*D19*C19</f>
        <v>0</v>
      </c>
    </row>
    <row r="20" spans="1:6" x14ac:dyDescent="0.2">
      <c r="A20" s="21">
        <v>12</v>
      </c>
      <c r="B20" s="11" t="s">
        <v>27</v>
      </c>
      <c r="C20" s="11">
        <v>6182</v>
      </c>
      <c r="D20" s="11">
        <v>26</v>
      </c>
      <c r="E20" s="8">
        <v>0</v>
      </c>
      <c r="F20" s="22">
        <f t="shared" si="1"/>
        <v>0</v>
      </c>
    </row>
    <row r="21" spans="1:6" x14ac:dyDescent="0.2">
      <c r="A21" s="21">
        <v>13</v>
      </c>
      <c r="B21" s="11" t="s">
        <v>28</v>
      </c>
      <c r="C21" s="11">
        <v>6050</v>
      </c>
      <c r="D21" s="11">
        <v>26</v>
      </c>
      <c r="E21" s="8">
        <v>0</v>
      </c>
      <c r="F21" s="22">
        <f t="shared" si="1"/>
        <v>0</v>
      </c>
    </row>
    <row r="22" spans="1:6" x14ac:dyDescent="0.2">
      <c r="A22" s="21">
        <v>14</v>
      </c>
      <c r="B22" s="11" t="s">
        <v>29</v>
      </c>
      <c r="C22" s="11">
        <v>12343</v>
      </c>
      <c r="D22" s="11">
        <v>26</v>
      </c>
      <c r="E22" s="8">
        <v>0</v>
      </c>
      <c r="F22" s="22">
        <f t="shared" si="1"/>
        <v>0</v>
      </c>
    </row>
    <row r="23" spans="1:6" x14ac:dyDescent="0.2">
      <c r="A23" s="21">
        <v>15</v>
      </c>
      <c r="B23" s="11" t="s">
        <v>30</v>
      </c>
      <c r="C23" s="11">
        <v>3360</v>
      </c>
      <c r="D23" s="11">
        <v>26</v>
      </c>
      <c r="E23" s="8">
        <v>0</v>
      </c>
      <c r="F23" s="22">
        <f t="shared" si="1"/>
        <v>0</v>
      </c>
    </row>
    <row r="24" spans="1:6" x14ac:dyDescent="0.2">
      <c r="A24" s="35" t="s">
        <v>6</v>
      </c>
      <c r="B24" s="35"/>
      <c r="C24" s="35"/>
      <c r="D24" s="35"/>
      <c r="E24" s="35"/>
      <c r="F24" s="35"/>
    </row>
    <row r="25" spans="1:6" ht="21.75" customHeight="1" x14ac:dyDescent="0.2">
      <c r="A25" s="24" t="s">
        <v>7</v>
      </c>
      <c r="B25" s="24" t="s">
        <v>4</v>
      </c>
      <c r="C25" s="26">
        <v>1</v>
      </c>
      <c r="D25" s="27" t="s">
        <v>14</v>
      </c>
      <c r="E25" s="37">
        <v>66505041</v>
      </c>
      <c r="F25" s="22">
        <f>+E25</f>
        <v>66505041</v>
      </c>
    </row>
    <row r="26" spans="1:6" x14ac:dyDescent="0.2">
      <c r="A26" s="36" t="s">
        <v>8</v>
      </c>
      <c r="B26" s="36"/>
      <c r="C26" s="36"/>
      <c r="D26" s="36"/>
      <c r="E26" s="36"/>
      <c r="F26" s="36"/>
    </row>
    <row r="27" spans="1:6" x14ac:dyDescent="0.2">
      <c r="F27" s="2"/>
    </row>
    <row r="28" spans="1:6" x14ac:dyDescent="0.2">
      <c r="A28" s="30" t="s">
        <v>11</v>
      </c>
      <c r="B28" s="30"/>
      <c r="C28" s="30"/>
      <c r="D28" s="30"/>
      <c r="E28" s="30"/>
      <c r="F28" s="30"/>
    </row>
    <row r="31" spans="1:6" x14ac:dyDescent="0.2">
      <c r="A31" s="32" t="s">
        <v>10</v>
      </c>
      <c r="B31" s="32"/>
      <c r="C31" s="32"/>
      <c r="D31" s="32"/>
      <c r="E31" s="32"/>
      <c r="F31" s="32"/>
    </row>
    <row r="32" spans="1:6" x14ac:dyDescent="0.2">
      <c r="A32" s="31"/>
      <c r="B32" s="31"/>
      <c r="C32" s="31"/>
      <c r="D32" s="31"/>
      <c r="E32" s="31"/>
      <c r="F32" s="31"/>
    </row>
    <row r="33" spans="3:4" x14ac:dyDescent="0.2">
      <c r="C33" s="6"/>
      <c r="D33" s="6"/>
    </row>
  </sheetData>
  <mergeCells count="9">
    <mergeCell ref="A28:F28"/>
    <mergeCell ref="A31:F31"/>
    <mergeCell ref="A32:F32"/>
    <mergeCell ref="A1:F1"/>
    <mergeCell ref="A2:F2"/>
    <mergeCell ref="A4:F4"/>
    <mergeCell ref="A6:F6"/>
    <mergeCell ref="A24:F24"/>
    <mergeCell ref="A26:F26"/>
  </mergeCells>
  <pageMargins left="0.23622047244094491" right="0.23622047244094491" top="1.7322834645669292" bottom="0.74803149606299213" header="0.31496062992125984" footer="0.31496062992125984"/>
  <pageSetup paperSize="5" orientation="portrait" r:id="rId1"/>
  <headerFooter>
    <oddHeader>&amp;C&amp;G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7"/>
  <sheetViews>
    <sheetView showGridLines="0" tabSelected="1" view="pageLayout" topLeftCell="A2" zoomScaleNormal="100" workbookViewId="0">
      <selection activeCell="A26" sqref="A26:F26"/>
    </sheetView>
  </sheetViews>
  <sheetFormatPr baseColWidth="10" defaultColWidth="11.44140625" defaultRowHeight="10.199999999999999" x14ac:dyDescent="0.2"/>
  <cols>
    <col min="1" max="1" width="10" style="4" customWidth="1"/>
    <col min="2" max="2" width="39.33203125" style="2" customWidth="1"/>
    <col min="3" max="3" width="8.6640625" style="4" customWidth="1"/>
    <col min="4" max="4" width="8.33203125" style="4" customWidth="1"/>
    <col min="5" max="5" width="15.6640625" style="3" customWidth="1"/>
    <col min="6" max="6" width="15.5546875" style="2" customWidth="1"/>
    <col min="7" max="16384" width="11.44140625" style="2"/>
  </cols>
  <sheetData>
    <row r="1" spans="1:6" x14ac:dyDescent="0.2">
      <c r="A1" s="33" t="s">
        <v>15</v>
      </c>
      <c r="B1" s="33"/>
      <c r="C1" s="33"/>
      <c r="D1" s="33"/>
      <c r="E1" s="33"/>
      <c r="F1" s="33"/>
    </row>
    <row r="2" spans="1:6" x14ac:dyDescent="0.2">
      <c r="A2" s="34" t="s">
        <v>9</v>
      </c>
      <c r="B2" s="34"/>
      <c r="C2" s="34"/>
      <c r="D2" s="34"/>
      <c r="E2" s="34"/>
      <c r="F2" s="34"/>
    </row>
    <row r="3" spans="1:6" x14ac:dyDescent="0.2">
      <c r="A3" s="10"/>
      <c r="B3" s="10"/>
      <c r="C3" s="10"/>
      <c r="D3" s="10"/>
      <c r="E3" s="10"/>
    </row>
    <row r="4" spans="1:6" x14ac:dyDescent="0.2">
      <c r="A4" s="33" t="s">
        <v>5</v>
      </c>
      <c r="B4" s="33"/>
      <c r="C4" s="33"/>
      <c r="D4" s="33"/>
      <c r="E4" s="33"/>
      <c r="F4" s="33"/>
    </row>
    <row r="5" spans="1:6" x14ac:dyDescent="0.2">
      <c r="A5" s="10"/>
      <c r="B5" s="10"/>
      <c r="C5" s="10"/>
      <c r="D5" s="10"/>
      <c r="E5" s="10"/>
      <c r="F5" s="10"/>
    </row>
    <row r="6" spans="1:6" x14ac:dyDescent="0.2">
      <c r="A6" s="34" t="s">
        <v>37</v>
      </c>
      <c r="B6" s="34"/>
      <c r="C6" s="34"/>
      <c r="D6" s="34"/>
      <c r="E6" s="34"/>
      <c r="F6" s="34"/>
    </row>
    <row r="8" spans="1:6" s="1" customFormat="1" ht="20.399999999999999" x14ac:dyDescent="0.2">
      <c r="A8" s="18" t="s">
        <v>3</v>
      </c>
      <c r="B8" s="18" t="s">
        <v>0</v>
      </c>
      <c r="C8" s="18" t="s">
        <v>12</v>
      </c>
      <c r="D8" s="18" t="s">
        <v>13</v>
      </c>
      <c r="E8" s="20" t="s">
        <v>1</v>
      </c>
      <c r="F8" s="18" t="s">
        <v>2</v>
      </c>
    </row>
    <row r="9" spans="1:6" x14ac:dyDescent="0.2">
      <c r="A9" s="21">
        <v>1</v>
      </c>
      <c r="B9" s="11" t="s">
        <v>16</v>
      </c>
      <c r="C9" s="11">
        <v>5778</v>
      </c>
      <c r="D9" s="11">
        <v>26</v>
      </c>
      <c r="E9" s="9">
        <v>0</v>
      </c>
      <c r="F9" s="22">
        <f t="shared" ref="F9:F18" si="0">+E9*D9*C9</f>
        <v>0</v>
      </c>
    </row>
    <row r="10" spans="1:6" x14ac:dyDescent="0.2">
      <c r="A10" s="21">
        <v>2</v>
      </c>
      <c r="B10" s="11" t="s">
        <v>17</v>
      </c>
      <c r="C10" s="11">
        <v>19100</v>
      </c>
      <c r="D10" s="11">
        <v>26</v>
      </c>
      <c r="E10" s="9">
        <v>0</v>
      </c>
      <c r="F10" s="22">
        <f t="shared" si="0"/>
        <v>0</v>
      </c>
    </row>
    <row r="11" spans="1:6" x14ac:dyDescent="0.2">
      <c r="A11" s="21">
        <v>3</v>
      </c>
      <c r="B11" s="11" t="s">
        <v>18</v>
      </c>
      <c r="C11" s="11">
        <v>13016</v>
      </c>
      <c r="D11" s="11">
        <v>26</v>
      </c>
      <c r="E11" s="9">
        <v>0</v>
      </c>
      <c r="F11" s="22">
        <f t="shared" si="0"/>
        <v>0</v>
      </c>
    </row>
    <row r="12" spans="1:6" x14ac:dyDescent="0.2">
      <c r="A12" s="21">
        <v>4</v>
      </c>
      <c r="B12" s="11" t="s">
        <v>19</v>
      </c>
      <c r="C12" s="11">
        <v>26210</v>
      </c>
      <c r="D12" s="11">
        <v>26</v>
      </c>
      <c r="E12" s="9">
        <v>0</v>
      </c>
      <c r="F12" s="22">
        <f t="shared" si="0"/>
        <v>0</v>
      </c>
    </row>
    <row r="13" spans="1:6" x14ac:dyDescent="0.2">
      <c r="A13" s="21">
        <v>5</v>
      </c>
      <c r="B13" s="11" t="s">
        <v>20</v>
      </c>
      <c r="C13" s="11">
        <v>9656</v>
      </c>
      <c r="D13" s="11">
        <v>26</v>
      </c>
      <c r="E13" s="9">
        <v>0</v>
      </c>
      <c r="F13" s="22">
        <f t="shared" si="0"/>
        <v>0</v>
      </c>
    </row>
    <row r="14" spans="1:6" x14ac:dyDescent="0.2">
      <c r="A14" s="21">
        <v>6</v>
      </c>
      <c r="B14" s="11" t="s">
        <v>26</v>
      </c>
      <c r="C14" s="11">
        <v>319</v>
      </c>
      <c r="D14" s="11">
        <v>26</v>
      </c>
      <c r="E14" s="9">
        <v>0</v>
      </c>
      <c r="F14" s="22">
        <f t="shared" si="0"/>
        <v>0</v>
      </c>
    </row>
    <row r="15" spans="1:6" x14ac:dyDescent="0.2">
      <c r="A15" s="21">
        <v>7</v>
      </c>
      <c r="B15" s="11" t="s">
        <v>27</v>
      </c>
      <c r="C15" s="11">
        <v>1009</v>
      </c>
      <c r="D15" s="11">
        <v>26</v>
      </c>
      <c r="E15" s="9">
        <v>0</v>
      </c>
      <c r="F15" s="22">
        <f t="shared" si="0"/>
        <v>0</v>
      </c>
    </row>
    <row r="16" spans="1:6" x14ac:dyDescent="0.2">
      <c r="A16" s="21">
        <v>8</v>
      </c>
      <c r="B16" s="11" t="s">
        <v>28</v>
      </c>
      <c r="C16" s="11">
        <v>717</v>
      </c>
      <c r="D16" s="11">
        <v>26</v>
      </c>
      <c r="E16" s="9">
        <v>0</v>
      </c>
      <c r="F16" s="22">
        <f t="shared" si="0"/>
        <v>0</v>
      </c>
    </row>
    <row r="17" spans="1:6" x14ac:dyDescent="0.2">
      <c r="A17" s="21">
        <v>9</v>
      </c>
      <c r="B17" s="11" t="s">
        <v>29</v>
      </c>
      <c r="C17" s="11">
        <v>2832</v>
      </c>
      <c r="D17" s="11">
        <v>26</v>
      </c>
      <c r="E17" s="9">
        <v>0</v>
      </c>
      <c r="F17" s="22">
        <f t="shared" si="0"/>
        <v>0</v>
      </c>
    </row>
    <row r="18" spans="1:6" x14ac:dyDescent="0.2">
      <c r="A18" s="21">
        <v>10</v>
      </c>
      <c r="B18" s="11" t="s">
        <v>30</v>
      </c>
      <c r="C18" s="11">
        <v>1396</v>
      </c>
      <c r="D18" s="11">
        <v>26</v>
      </c>
      <c r="E18" s="9">
        <v>0</v>
      </c>
      <c r="F18" s="22">
        <f t="shared" si="0"/>
        <v>0</v>
      </c>
    </row>
    <row r="19" spans="1:6" x14ac:dyDescent="0.2">
      <c r="A19" s="35" t="s">
        <v>6</v>
      </c>
      <c r="B19" s="35"/>
      <c r="C19" s="35"/>
      <c r="D19" s="35"/>
      <c r="E19" s="35"/>
      <c r="F19" s="23">
        <f>SUM(F9:F18)</f>
        <v>0</v>
      </c>
    </row>
    <row r="20" spans="1:6" ht="20.399999999999999" x14ac:dyDescent="0.2">
      <c r="A20" s="24" t="s">
        <v>7</v>
      </c>
      <c r="B20" s="24" t="s">
        <v>4</v>
      </c>
      <c r="C20" s="26">
        <v>1</v>
      </c>
      <c r="D20" s="27" t="s">
        <v>14</v>
      </c>
      <c r="E20" s="29">
        <v>15458366</v>
      </c>
      <c r="F20" s="22">
        <f>+E20*C20</f>
        <v>15458366</v>
      </c>
    </row>
    <row r="21" spans="1:6" x14ac:dyDescent="0.2">
      <c r="A21" s="36" t="s">
        <v>8</v>
      </c>
      <c r="B21" s="36"/>
      <c r="C21" s="36"/>
      <c r="D21" s="36"/>
      <c r="E21" s="36"/>
      <c r="F21" s="28">
        <f>+F20+F19</f>
        <v>15458366</v>
      </c>
    </row>
    <row r="22" spans="1:6" x14ac:dyDescent="0.2">
      <c r="E22" s="2"/>
    </row>
    <row r="23" spans="1:6" x14ac:dyDescent="0.2">
      <c r="A23" s="30" t="s">
        <v>11</v>
      </c>
      <c r="B23" s="30"/>
      <c r="C23" s="30"/>
      <c r="D23" s="30"/>
      <c r="E23" s="30"/>
      <c r="F23" s="30"/>
    </row>
    <row r="26" spans="1:6" x14ac:dyDescent="0.2">
      <c r="A26" s="32" t="s">
        <v>10</v>
      </c>
      <c r="B26" s="32"/>
      <c r="C26" s="32"/>
      <c r="D26" s="32"/>
      <c r="E26" s="32"/>
      <c r="F26" s="32"/>
    </row>
    <row r="27" spans="1:6" x14ac:dyDescent="0.2">
      <c r="A27" s="31"/>
      <c r="B27" s="31"/>
      <c r="C27" s="31"/>
      <c r="D27" s="31"/>
      <c r="E27" s="31"/>
      <c r="F27" s="31"/>
    </row>
  </sheetData>
  <mergeCells count="9">
    <mergeCell ref="A23:F23"/>
    <mergeCell ref="A26:F26"/>
    <mergeCell ref="A27:F27"/>
    <mergeCell ref="A1:F1"/>
    <mergeCell ref="A2:F2"/>
    <mergeCell ref="A4:F4"/>
    <mergeCell ref="A6:F6"/>
    <mergeCell ref="A19:E19"/>
    <mergeCell ref="A21:E21"/>
  </mergeCells>
  <pageMargins left="0.23622047244094491" right="0.23622047244094491" top="1.7322834645669292" bottom="0.74803149606299213" header="0.31496062992125984" footer="0.31496062992125984"/>
  <pageSetup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</vt:lpstr>
      <vt:lpstr>LOTE 2 </vt:lpstr>
      <vt:lpstr>LOTE 3</vt:lpstr>
    </vt:vector>
  </TitlesOfParts>
  <Company>Municipio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Pabón Gómez</dc:creator>
  <cp:lastModifiedBy>Carolina Pabón Gómez</cp:lastModifiedBy>
  <dcterms:created xsi:type="dcterms:W3CDTF">2022-02-11T16:13:53Z</dcterms:created>
  <dcterms:modified xsi:type="dcterms:W3CDTF">2023-09-09T01:18:23Z</dcterms:modified>
</cp:coreProperties>
</file>