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6080" yWindow="900" windowWidth="24660" windowHeight="16440"/>
  </bookViews>
  <sheets>
    <sheet name="BIENES RELEVANTES OBRA 2023" sheetId="2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2" l="1"/>
  <c r="G23" i="2" l="1"/>
  <c r="H19" i="2" s="1"/>
  <c r="H18" i="2" l="1"/>
  <c r="H8" i="2"/>
  <c r="H15" i="2"/>
  <c r="H6" i="2"/>
  <c r="H3" i="2"/>
  <c r="H5" i="2"/>
  <c r="H13" i="2"/>
  <c r="H10" i="2"/>
  <c r="H16" i="2"/>
  <c r="H4" i="2"/>
  <c r="H20" i="2"/>
  <c r="H7" i="2"/>
  <c r="H17" i="2"/>
  <c r="H21" i="2"/>
  <c r="H22" i="2"/>
  <c r="H14" i="2"/>
  <c r="H12" i="2"/>
  <c r="H9" i="2"/>
  <c r="H11" i="2"/>
  <c r="I3" i="2" l="1"/>
  <c r="I4" i="2" s="1"/>
  <c r="I5" i="2" s="1"/>
  <c r="I6" i="2" s="1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</calcChain>
</file>

<file path=xl/sharedStrings.xml><?xml version="1.0" encoding="utf-8"?>
<sst xmlns="http://schemas.openxmlformats.org/spreadsheetml/2006/main" count="63" uniqueCount="37">
  <si>
    <t xml:space="preserve">LLENOS DE RECEBO COMPACTADO </t>
  </si>
  <si>
    <t>M2</t>
  </si>
  <si>
    <t>ARMADA Y FUNDIDA DE PLACA PARA RAMPA H:10CM 3000PSI</t>
  </si>
  <si>
    <t>ACERO DE ESTRUCTURA (PLACA)</t>
  </si>
  <si>
    <t>KG</t>
  </si>
  <si>
    <t xml:space="preserve">PASAMANOS PARA RAMPA </t>
  </si>
  <si>
    <t>ML</t>
  </si>
  <si>
    <t>BARANDA METALICA DE RAMPA (SEGÚN DETALLE)</t>
  </si>
  <si>
    <t>SUMINISTRO E INSTALACIÓN DE LUMINARIA LED 55W INCLUYE POSTE METALICO DE 8,4 MTS DE ALTURA EFECTIVA CON BRAZO Y ELEMENTOS DE INSTALACIÓN</t>
  </si>
  <si>
    <t>UND</t>
  </si>
  <si>
    <t xml:space="preserve">INSTALACIÓN DE LUMINARIAS </t>
  </si>
  <si>
    <t>ARMADA Y FUNDIDA MUROS DE CONTENCIÓN E=10CM 3000PSI</t>
  </si>
  <si>
    <t>ACERO DE ESTRUCTURA (PLACA Y MUROS)</t>
  </si>
  <si>
    <t>SUMINISTRO E INSTALACIÓN DE LUMINARIA LED 55W INCLUYE POSTE METALICO DE 9 MTS DE ALTURA EFECTIVA CON BRAZO Y ELEMENTOS DE INSTALACIÓN</t>
  </si>
  <si>
    <t>ITEM</t>
  </si>
  <si>
    <t xml:space="preserve">DESCRIPCIÓN </t>
  </si>
  <si>
    <t xml:space="preserve">UN </t>
  </si>
  <si>
    <t xml:space="preserve">CANT </t>
  </si>
  <si>
    <t xml:space="preserve">VR. UNITARIO </t>
  </si>
  <si>
    <t>VR. PARCIAL</t>
  </si>
  <si>
    <t>PORCENTAJE DE PARTICIPACIÒN</t>
  </si>
  <si>
    <t>PORCENTAJE ACUMULADO</t>
  </si>
  <si>
    <t>TOTAL</t>
  </si>
  <si>
    <t>PROMEDIO</t>
  </si>
  <si>
    <t>36,92</t>
  </si>
  <si>
    <t>70,10</t>
  </si>
  <si>
    <t>142,25</t>
  </si>
  <si>
    <t>44,30</t>
  </si>
  <si>
    <t>32,80</t>
  </si>
  <si>
    <t>787,59</t>
  </si>
  <si>
    <t>573,07</t>
  </si>
  <si>
    <t>28,52</t>
  </si>
  <si>
    <t>53,67</t>
  </si>
  <si>
    <t>25,73</t>
  </si>
  <si>
    <t>17,45</t>
  </si>
  <si>
    <t>70,15</t>
  </si>
  <si>
    <t>15,16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</si>
</sst>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$&quot;* #,##0_-;\-&quot;$&quot;* #,##0_-;_-&quot;$&quot;* &quot;-&quot;_-;_-@_-"/>
    <numFmt numFmtId="164" formatCode="_(* #,##0.00_);_(* \(#,##0.00\);_(* &quot;-&quot;??_);_(@_)"/>
    <numFmt numFmtId="165" formatCode="_(* #,##0.000_);_(* \(#,##0.000\);_(* &quot;-&quot;??_);_(@_)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5" fillId="0" borderId="0"/>
    <xf numFmtId="164" fontId="4" fillId="0" borderId="0" applyFont="0" applyFill="0" applyBorder="0" applyAlignment="0" applyProtection="0"/>
  </cellStyleXfs>
  <cellXfs count="26">
    <xf numFmtId="0" fontId="0" fillId="0" borderId="0" xfId="0"/>
    <xf numFmtId="164" fontId="3" fillId="0" borderId="1" xfId="3" applyNumberFormat="1" applyFont="1" applyBorder="1" applyAlignment="1" applyProtection="1">
      <alignment horizontal="right" vertical="center" wrapText="1"/>
      <protection locked="0"/>
    </xf>
    <xf numFmtId="0" fontId="3" fillId="3" borderId="1" xfId="3" applyFont="1" applyFill="1" applyBorder="1" applyAlignment="1" applyProtection="1">
      <alignment horizontal="left" vertical="center" wrapText="1"/>
      <protection locked="0"/>
    </xf>
    <xf numFmtId="0" fontId="3" fillId="2" borderId="1" xfId="3" applyFont="1" applyFill="1" applyBorder="1" applyAlignment="1" applyProtection="1">
      <alignment horizontal="center" vertical="center" wrapText="1"/>
      <protection locked="0"/>
    </xf>
    <xf numFmtId="4" fontId="3" fillId="0" borderId="1" xfId="0" applyNumberFormat="1" applyFont="1" applyBorder="1"/>
    <xf numFmtId="42" fontId="3" fillId="2" borderId="1" xfId="1" applyFont="1" applyFill="1" applyBorder="1" applyAlignment="1">
      <alignment horizontal="right" vertical="center" wrapText="1"/>
    </xf>
    <xf numFmtId="42" fontId="3" fillId="0" borderId="1" xfId="1" applyFont="1" applyFill="1" applyBorder="1" applyAlignment="1">
      <alignment horizontal="right" vertical="center" wrapText="1"/>
    </xf>
    <xf numFmtId="0" fontId="3" fillId="3" borderId="1" xfId="0" applyFont="1" applyFill="1" applyBorder="1" applyAlignment="1" applyProtection="1">
      <alignment horizontal="left" vertical="center" wrapText="1"/>
      <protection hidden="1"/>
    </xf>
    <xf numFmtId="4" fontId="3" fillId="2" borderId="1" xfId="4" applyNumberFormat="1" applyFont="1" applyFill="1" applyBorder="1" applyAlignment="1" applyProtection="1">
      <alignment horizontal="right" vertical="center" wrapText="1"/>
      <protection locked="0"/>
    </xf>
    <xf numFmtId="0" fontId="3" fillId="0" borderId="1" xfId="3" applyFont="1" applyBorder="1" applyAlignment="1" applyProtection="1">
      <alignment horizontal="center" vertical="center" wrapText="1"/>
      <protection locked="0"/>
    </xf>
    <xf numFmtId="4" fontId="3" fillId="0" borderId="1" xfId="4" applyNumberFormat="1" applyFont="1" applyBorder="1" applyAlignment="1" applyProtection="1">
      <alignment horizontal="right" vertical="center" wrapText="1"/>
      <protection locked="0"/>
    </xf>
    <xf numFmtId="42" fontId="6" fillId="0" borderId="1" xfId="1" applyFont="1" applyFill="1" applyBorder="1" applyAlignment="1">
      <alignment horizontal="right" vertical="center" wrapText="1"/>
    </xf>
    <xf numFmtId="165" fontId="7" fillId="0" borderId="2" xfId="5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2" fontId="7" fillId="0" borderId="1" xfId="1" applyFont="1" applyFill="1" applyBorder="1" applyAlignment="1">
      <alignment horizontal="center" vertical="center" wrapText="1"/>
    </xf>
    <xf numFmtId="42" fontId="7" fillId="0" borderId="1" xfId="1" applyFont="1" applyBorder="1" applyAlignment="1">
      <alignment horizontal="center" vertical="center" wrapText="1"/>
    </xf>
    <xf numFmtId="42" fontId="0" fillId="0" borderId="0" xfId="0" applyNumberFormat="1"/>
    <xf numFmtId="0" fontId="0" fillId="0" borderId="1" xfId="0" applyBorder="1"/>
    <xf numFmtId="10" fontId="0" fillId="0" borderId="1" xfId="2" applyNumberFormat="1" applyFont="1" applyBorder="1"/>
    <xf numFmtId="10" fontId="0" fillId="0" borderId="1" xfId="0" applyNumberFormat="1" applyBorder="1"/>
    <xf numFmtId="10" fontId="0" fillId="3" borderId="1" xfId="0" applyNumberFormat="1" applyFill="1" applyBorder="1"/>
    <xf numFmtId="10" fontId="0" fillId="3" borderId="1" xfId="2" applyNumberFormat="1" applyFont="1" applyFill="1" applyBorder="1"/>
    <xf numFmtId="9" fontId="0" fillId="0" borderId="1" xfId="2" applyFont="1" applyBorder="1"/>
    <xf numFmtId="164" fontId="3" fillId="4" borderId="1" xfId="3" applyNumberFormat="1" applyFont="1" applyFill="1" applyBorder="1" applyAlignment="1" applyProtection="1">
      <alignment horizontal="right" vertical="center" wrapText="1"/>
      <protection locked="0"/>
    </xf>
    <xf numFmtId="10" fontId="0" fillId="0" borderId="1" xfId="0" applyNumberFormat="1" applyFill="1" applyBorder="1"/>
  </cellXfs>
  <cellStyles count="6">
    <cellStyle name="Millares 3" xfId="5"/>
    <cellStyle name="Moneda [0]" xfId="1" builtinId="7"/>
    <cellStyle name="Normal" xfId="0" builtinId="0"/>
    <cellStyle name="Normal 3 3" xfId="4"/>
    <cellStyle name="Normal 5" xfId="3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3"/>
  <sheetViews>
    <sheetView tabSelected="1" topLeftCell="B1" workbookViewId="0">
      <selection activeCell="E9" sqref="E9"/>
    </sheetView>
  </sheetViews>
  <sheetFormatPr baseColWidth="10" defaultRowHeight="15.75" x14ac:dyDescent="0.25"/>
  <cols>
    <col min="3" max="3" width="66.5" customWidth="1"/>
    <col min="5" max="5" width="16.625" customWidth="1"/>
    <col min="7" max="7" width="33.5" customWidth="1"/>
    <col min="8" max="8" width="16" customWidth="1"/>
    <col min="9" max="9" width="25" customWidth="1"/>
  </cols>
  <sheetData>
    <row r="2" spans="2:11" x14ac:dyDescent="0.25">
      <c r="B2" s="12" t="s">
        <v>14</v>
      </c>
      <c r="C2" s="13" t="s">
        <v>15</v>
      </c>
      <c r="D2" s="13" t="s">
        <v>16</v>
      </c>
      <c r="E2" s="14" t="s">
        <v>17</v>
      </c>
      <c r="F2" s="15" t="s">
        <v>18</v>
      </c>
      <c r="G2" s="16" t="s">
        <v>19</v>
      </c>
      <c r="H2" s="18" t="s">
        <v>20</v>
      </c>
      <c r="I2" s="18" t="s">
        <v>21</v>
      </c>
    </row>
    <row r="3" spans="2:11" x14ac:dyDescent="0.25">
      <c r="B3" s="24">
        <v>3.01</v>
      </c>
      <c r="C3" s="2" t="s">
        <v>7</v>
      </c>
      <c r="D3" s="9" t="s">
        <v>6</v>
      </c>
      <c r="E3" s="10" t="s">
        <v>26</v>
      </c>
      <c r="F3" s="5">
        <v>716641</v>
      </c>
      <c r="G3" s="6">
        <v>101942231</v>
      </c>
      <c r="H3" s="22">
        <f t="shared" ref="H3:H22" si="0">(G3/$G$23)</f>
        <v>0.40859676807981871</v>
      </c>
      <c r="I3" s="21">
        <f>H3</f>
        <v>0.40859676807981871</v>
      </c>
      <c r="J3" s="18" t="s">
        <v>23</v>
      </c>
      <c r="K3" s="23">
        <f>(H3+H4+H5+H6+H7+H8)/6</f>
        <v>0.13023650310345095</v>
      </c>
    </row>
    <row r="4" spans="2:11" x14ac:dyDescent="0.25">
      <c r="B4" s="24">
        <v>3.01</v>
      </c>
      <c r="C4" s="2" t="s">
        <v>7</v>
      </c>
      <c r="D4" s="9" t="s">
        <v>6</v>
      </c>
      <c r="E4" s="10" t="s">
        <v>25</v>
      </c>
      <c r="F4" s="5">
        <v>716641</v>
      </c>
      <c r="G4" s="6">
        <v>50236558</v>
      </c>
      <c r="H4" s="22">
        <f t="shared" si="0"/>
        <v>0.20135418890581627</v>
      </c>
      <c r="I4" s="21">
        <f>I3+H4</f>
        <v>0.60995095698563495</v>
      </c>
    </row>
    <row r="5" spans="2:11" x14ac:dyDescent="0.25">
      <c r="B5" s="24">
        <v>3.02</v>
      </c>
      <c r="C5" s="2" t="s">
        <v>7</v>
      </c>
      <c r="D5" s="9" t="s">
        <v>6</v>
      </c>
      <c r="E5" s="10" t="s">
        <v>24</v>
      </c>
      <c r="F5" s="5">
        <v>716641</v>
      </c>
      <c r="G5" s="6">
        <v>26458398</v>
      </c>
      <c r="H5" s="19">
        <f t="shared" si="0"/>
        <v>0.10604845318099364</v>
      </c>
      <c r="I5" s="21">
        <f t="shared" ref="I5:I22" si="1">I4+H5</f>
        <v>0.7159994101666286</v>
      </c>
    </row>
    <row r="6" spans="2:11" x14ac:dyDescent="0.25">
      <c r="B6" s="24">
        <v>4.0999999999999996</v>
      </c>
      <c r="C6" s="2" t="s">
        <v>10</v>
      </c>
      <c r="D6" s="3" t="s">
        <v>9</v>
      </c>
      <c r="E6" s="4">
        <v>8</v>
      </c>
      <c r="F6" s="5">
        <v>946915</v>
      </c>
      <c r="G6" s="6">
        <v>7575318</v>
      </c>
      <c r="H6" s="19">
        <f t="shared" si="0"/>
        <v>3.0362789018977581E-2</v>
      </c>
      <c r="I6" s="21">
        <f t="shared" si="1"/>
        <v>0.7463621991856062</v>
      </c>
    </row>
    <row r="7" spans="2:11" x14ac:dyDescent="0.25">
      <c r="B7" s="24">
        <v>2.02</v>
      </c>
      <c r="C7" s="7" t="s">
        <v>11</v>
      </c>
      <c r="D7" s="3" t="s">
        <v>6</v>
      </c>
      <c r="E7" s="8" t="s">
        <v>27</v>
      </c>
      <c r="F7" s="5">
        <v>113443</v>
      </c>
      <c r="G7" s="6">
        <v>5025521</v>
      </c>
      <c r="H7" s="19">
        <f t="shared" si="0"/>
        <v>2.0142894837344286E-2</v>
      </c>
      <c r="I7" s="21">
        <f t="shared" si="1"/>
        <v>0.76650509402295053</v>
      </c>
    </row>
    <row r="8" spans="2:11" x14ac:dyDescent="0.25">
      <c r="B8" s="24">
        <v>2.02</v>
      </c>
      <c r="C8" s="7" t="s">
        <v>11</v>
      </c>
      <c r="D8" s="3" t="s">
        <v>6</v>
      </c>
      <c r="E8" s="8" t="s">
        <v>28</v>
      </c>
      <c r="F8" s="5">
        <v>113443</v>
      </c>
      <c r="G8" s="6">
        <v>3720927</v>
      </c>
      <c r="H8" s="19">
        <f t="shared" si="0"/>
        <v>1.491392459775513E-2</v>
      </c>
      <c r="I8" s="21">
        <f t="shared" si="1"/>
        <v>0.78141901862070562</v>
      </c>
    </row>
    <row r="9" spans="2:11" x14ac:dyDescent="0.25">
      <c r="B9" s="24">
        <v>2.0099999999999998</v>
      </c>
      <c r="C9" s="7" t="s">
        <v>2</v>
      </c>
      <c r="D9" s="3" t="s">
        <v>1</v>
      </c>
      <c r="E9" s="8">
        <v>85.6</v>
      </c>
      <c r="F9" s="5">
        <v>82191</v>
      </c>
      <c r="G9" s="6">
        <v>7035550</v>
      </c>
      <c r="H9" s="19">
        <f t="shared" si="0"/>
        <v>2.8199333715425243E-2</v>
      </c>
      <c r="I9" s="25">
        <f t="shared" si="1"/>
        <v>0.80961835233613089</v>
      </c>
    </row>
    <row r="10" spans="2:11" x14ac:dyDescent="0.25">
      <c r="B10" s="24">
        <v>2.04</v>
      </c>
      <c r="C10" s="7" t="s">
        <v>12</v>
      </c>
      <c r="D10" s="3" t="s">
        <v>4</v>
      </c>
      <c r="E10" s="8" t="s">
        <v>29</v>
      </c>
      <c r="F10" s="5">
        <v>5545</v>
      </c>
      <c r="G10" s="6">
        <v>4367273</v>
      </c>
      <c r="H10" s="19">
        <f t="shared" si="0"/>
        <v>1.7504557391158665E-2</v>
      </c>
      <c r="I10" s="20">
        <f t="shared" si="1"/>
        <v>0.82712290972728952</v>
      </c>
    </row>
    <row r="11" spans="2:11" ht="25.5" x14ac:dyDescent="0.25">
      <c r="B11" s="24">
        <v>4.01</v>
      </c>
      <c r="C11" s="7" t="s">
        <v>8</v>
      </c>
      <c r="D11" s="9" t="s">
        <v>9</v>
      </c>
      <c r="E11" s="10">
        <v>1</v>
      </c>
      <c r="F11" s="11">
        <v>3885709</v>
      </c>
      <c r="G11" s="6">
        <v>4833556.1543680001</v>
      </c>
      <c r="H11" s="19">
        <f t="shared" si="0"/>
        <v>1.9373476562496283E-2</v>
      </c>
      <c r="I11" s="20">
        <f t="shared" si="1"/>
        <v>0.84649638628978585</v>
      </c>
    </row>
    <row r="12" spans="2:11" ht="25.5" x14ac:dyDescent="0.25">
      <c r="B12" s="24">
        <v>4.01</v>
      </c>
      <c r="C12" s="7" t="s">
        <v>13</v>
      </c>
      <c r="D12" s="9" t="s">
        <v>9</v>
      </c>
      <c r="E12" s="10">
        <v>1</v>
      </c>
      <c r="F12" s="11">
        <v>3885709</v>
      </c>
      <c r="G12" s="6">
        <v>4833556.1543680001</v>
      </c>
      <c r="H12" s="19">
        <f t="shared" si="0"/>
        <v>1.9373476562496283E-2</v>
      </c>
      <c r="I12" s="20">
        <f t="shared" si="1"/>
        <v>0.86586986285228218</v>
      </c>
    </row>
    <row r="13" spans="2:11" ht="25.5" x14ac:dyDescent="0.25">
      <c r="B13" s="24">
        <v>4.01</v>
      </c>
      <c r="C13" s="7" t="s">
        <v>8</v>
      </c>
      <c r="D13" s="9" t="s">
        <v>9</v>
      </c>
      <c r="E13" s="10">
        <v>1</v>
      </c>
      <c r="F13" s="11">
        <v>3885709</v>
      </c>
      <c r="G13" s="6">
        <v>4833556.1543680001</v>
      </c>
      <c r="H13" s="19">
        <f t="shared" si="0"/>
        <v>1.9373476562496283E-2</v>
      </c>
      <c r="I13" s="20">
        <f t="shared" si="1"/>
        <v>0.88524333941477851</v>
      </c>
    </row>
    <row r="14" spans="2:11" x14ac:dyDescent="0.25">
      <c r="B14" s="24">
        <v>2.04</v>
      </c>
      <c r="C14" s="7" t="s">
        <v>12</v>
      </c>
      <c r="D14" s="3" t="s">
        <v>4</v>
      </c>
      <c r="E14" s="8" t="s">
        <v>30</v>
      </c>
      <c r="F14" s="5">
        <v>5545</v>
      </c>
      <c r="G14" s="6">
        <v>3177731</v>
      </c>
      <c r="H14" s="19">
        <f t="shared" si="0"/>
        <v>1.273672945638251E-2</v>
      </c>
      <c r="I14" s="20">
        <f t="shared" si="1"/>
        <v>0.897980068871161</v>
      </c>
    </row>
    <row r="15" spans="2:11" x14ac:dyDescent="0.25">
      <c r="B15" s="24">
        <v>2.0099999999999998</v>
      </c>
      <c r="C15" s="7" t="s">
        <v>2</v>
      </c>
      <c r="D15" s="3" t="s">
        <v>1</v>
      </c>
      <c r="E15" s="8">
        <v>53.671199999999999</v>
      </c>
      <c r="F15" s="5">
        <v>82191</v>
      </c>
      <c r="G15" s="6">
        <v>4411290</v>
      </c>
      <c r="H15" s="19">
        <f t="shared" si="0"/>
        <v>1.7680982840789734E-2</v>
      </c>
      <c r="I15" s="20">
        <f t="shared" si="1"/>
        <v>0.91566105171195078</v>
      </c>
    </row>
    <row r="16" spans="2:11" x14ac:dyDescent="0.25">
      <c r="B16" s="24">
        <v>3.01</v>
      </c>
      <c r="C16" s="7" t="s">
        <v>5</v>
      </c>
      <c r="D16" s="9" t="s">
        <v>6</v>
      </c>
      <c r="E16" s="10" t="s">
        <v>31</v>
      </c>
      <c r="F16" s="11">
        <v>382756</v>
      </c>
      <c r="G16" s="6">
        <v>10916200</v>
      </c>
      <c r="H16" s="19">
        <f t="shared" si="0"/>
        <v>4.3753447378573819E-2</v>
      </c>
      <c r="I16" s="20">
        <f t="shared" si="1"/>
        <v>0.95941449909052456</v>
      </c>
    </row>
    <row r="17" spans="2:9" x14ac:dyDescent="0.25">
      <c r="B17" s="24">
        <v>1.04</v>
      </c>
      <c r="C17" s="2" t="s">
        <v>0</v>
      </c>
      <c r="D17" s="3" t="s">
        <v>1</v>
      </c>
      <c r="E17" s="4" t="s">
        <v>32</v>
      </c>
      <c r="F17" s="5">
        <v>56010</v>
      </c>
      <c r="G17" s="6">
        <v>3006119</v>
      </c>
      <c r="H17" s="19">
        <f t="shared" si="0"/>
        <v>1.204888784377631E-2</v>
      </c>
      <c r="I17" s="20">
        <f t="shared" si="1"/>
        <v>0.9714633869343009</v>
      </c>
    </row>
    <row r="18" spans="2:9" x14ac:dyDescent="0.25">
      <c r="B18" s="24">
        <v>1.03</v>
      </c>
      <c r="C18" s="2" t="s">
        <v>0</v>
      </c>
      <c r="D18" s="3" t="s">
        <v>1</v>
      </c>
      <c r="E18" s="4" t="s">
        <v>33</v>
      </c>
      <c r="F18" s="5">
        <v>56010</v>
      </c>
      <c r="G18" s="6">
        <v>1441211</v>
      </c>
      <c r="H18" s="19">
        <f t="shared" si="0"/>
        <v>5.77654766767939E-3</v>
      </c>
      <c r="I18" s="20">
        <f t="shared" si="1"/>
        <v>0.97723993460198033</v>
      </c>
    </row>
    <row r="19" spans="2:9" x14ac:dyDescent="0.25">
      <c r="B19" s="24">
        <v>2.0099999999999998</v>
      </c>
      <c r="C19" s="7" t="s">
        <v>2</v>
      </c>
      <c r="D19" s="3" t="s">
        <v>1</v>
      </c>
      <c r="E19" s="8" t="s">
        <v>34</v>
      </c>
      <c r="F19" s="5">
        <v>82191</v>
      </c>
      <c r="G19" s="6">
        <v>1434069</v>
      </c>
      <c r="H19" s="19">
        <f t="shared" si="0"/>
        <v>5.7479216695135648E-3</v>
      </c>
      <c r="I19" s="20">
        <f t="shared" si="1"/>
        <v>0.98298785627149388</v>
      </c>
    </row>
    <row r="20" spans="2:9" x14ac:dyDescent="0.25">
      <c r="B20" s="24">
        <v>1.03</v>
      </c>
      <c r="C20" s="2" t="s">
        <v>0</v>
      </c>
      <c r="D20" s="3" t="s">
        <v>1</v>
      </c>
      <c r="E20" s="4">
        <v>53.671199999999999</v>
      </c>
      <c r="F20" s="5">
        <v>56010</v>
      </c>
      <c r="G20" s="6">
        <v>3006119</v>
      </c>
      <c r="H20" s="19">
        <f t="shared" si="0"/>
        <v>1.204888784377631E-2</v>
      </c>
      <c r="I20" s="20">
        <f t="shared" si="1"/>
        <v>0.99503674411527021</v>
      </c>
    </row>
    <row r="21" spans="2:9" x14ac:dyDescent="0.25">
      <c r="B21" s="1">
        <v>2.0299999999999998</v>
      </c>
      <c r="C21" s="7" t="s">
        <v>3</v>
      </c>
      <c r="D21" s="3" t="s">
        <v>4</v>
      </c>
      <c r="E21" s="8" t="s">
        <v>35</v>
      </c>
      <c r="F21" s="5">
        <v>5545</v>
      </c>
      <c r="G21" s="6">
        <v>388988</v>
      </c>
      <c r="H21" s="19">
        <f t="shared" si="0"/>
        <v>1.5591108617372962E-3</v>
      </c>
      <c r="I21" s="20">
        <f t="shared" si="1"/>
        <v>0.99659585497700753</v>
      </c>
    </row>
    <row r="22" spans="2:9" x14ac:dyDescent="0.25">
      <c r="B22" s="1">
        <v>1.03</v>
      </c>
      <c r="C22" s="2" t="s">
        <v>0</v>
      </c>
      <c r="D22" s="3" t="s">
        <v>1</v>
      </c>
      <c r="E22" s="4" t="s">
        <v>36</v>
      </c>
      <c r="F22" s="5">
        <v>56010</v>
      </c>
      <c r="G22" s="6">
        <v>849312</v>
      </c>
      <c r="H22" s="19">
        <f t="shared" si="0"/>
        <v>3.4041450229925514E-3</v>
      </c>
      <c r="I22" s="20">
        <f t="shared" si="1"/>
        <v>1</v>
      </c>
    </row>
    <row r="23" spans="2:9" x14ac:dyDescent="0.25">
      <c r="F23" t="s">
        <v>22</v>
      </c>
      <c r="G23" s="17">
        <f>(SUM(G3:G22))</f>
        <v>249493483.46310404</v>
      </c>
    </row>
  </sheetData>
  <sortState ref="B3:H23">
    <sortCondition descending="1" ref="H3:H2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 RELEVANTES OBRA 2023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Personal</cp:lastModifiedBy>
  <dcterms:created xsi:type="dcterms:W3CDTF">2022-12-02T14:47:19Z</dcterms:created>
  <dcterms:modified xsi:type="dcterms:W3CDTF">2023-06-19T22:52:36Z</dcterms:modified>
</cp:coreProperties>
</file>