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1715" windowHeight="2655"/>
  </bookViews>
  <sheets>
    <sheet name="ANALISIS DEL MERCADO" sheetId="1" r:id="rId1"/>
  </sheets>
  <definedNames>
    <definedName name="_xlnm._FilterDatabase" localSheetId="0" hidden="1">'ANALISIS DEL MERCADO'!$A$5:$D$13</definedName>
  </definedNames>
  <calcPr calcId="144525"/>
  <fileRecoveryPr repairLoad="1"/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6" i="1"/>
  <c r="H7" i="1"/>
  <c r="H8" i="1"/>
  <c r="H9" i="1"/>
  <c r="H10" i="1"/>
  <c r="H11" i="1"/>
  <c r="H12" i="1"/>
  <c r="H13" i="1"/>
  <c r="H6" i="1"/>
  <c r="F13" i="1" l="1"/>
  <c r="L13" i="1" s="1"/>
  <c r="F12" i="1"/>
  <c r="L12" i="1" s="1"/>
  <c r="F11" i="1"/>
  <c r="L11" i="1" s="1"/>
  <c r="F10" i="1"/>
  <c r="L10" i="1" s="1"/>
  <c r="F9" i="1"/>
  <c r="L9" i="1" s="1"/>
  <c r="F8" i="1"/>
  <c r="L8" i="1" s="1"/>
  <c r="F7" i="1"/>
  <c r="L7" i="1" s="1"/>
  <c r="F6" i="1"/>
  <c r="L6" i="1" s="1"/>
  <c r="I14" i="1" l="1"/>
  <c r="K6" i="1" l="1"/>
  <c r="K7" i="1"/>
  <c r="K8" i="1"/>
  <c r="K9" i="1"/>
  <c r="K10" i="1"/>
  <c r="K11" i="1"/>
  <c r="K12" i="1"/>
  <c r="K13" i="1"/>
  <c r="E14" i="1"/>
  <c r="G14" i="1" l="1"/>
  <c r="K14" i="1"/>
</calcChain>
</file>

<file path=xl/sharedStrings.xml><?xml version="1.0" encoding="utf-8"?>
<sst xmlns="http://schemas.openxmlformats.org/spreadsheetml/2006/main" count="35" uniqueCount="26">
  <si>
    <t>ITEM</t>
  </si>
  <si>
    <t>ARTICULO</t>
  </si>
  <si>
    <t>PRESENTACION</t>
  </si>
  <si>
    <t xml:space="preserve">CANTIDAD </t>
  </si>
  <si>
    <t>VALOR UNITARIO</t>
  </si>
  <si>
    <t>VALOR TOTAL</t>
  </si>
  <si>
    <t>PROMEDIO DEL MERCADO</t>
  </si>
  <si>
    <t xml:space="preserve">ESE HOSPITAL NUESTRA SEÑORA DEL CARMEN DE TABIO </t>
  </si>
  <si>
    <t>GEL ANTIBACTERIAL ASEPTIGEL</t>
  </si>
  <si>
    <t>BOLSA X 800 ML</t>
  </si>
  <si>
    <t>ASEPTIDINA JABON QUIRURGICO CON CLORHEXIDINA AL 4%</t>
  </si>
  <si>
    <t>ISOPAÑIL-TOALLITAS IMPREGNAS  DE ALCOHOL ISOPROPILICO AL 70%</t>
  </si>
  <si>
    <t>QUINEUTRIM DETERGENTE NEUTRO CONCENTRADO</t>
  </si>
  <si>
    <t>FRASCO X 1000 ML</t>
  </si>
  <si>
    <t xml:space="preserve">DETERGENTE POLIENZIMATICO </t>
  </si>
  <si>
    <t>FRASCO X 2 LITROS</t>
  </si>
  <si>
    <t xml:space="preserve">PAÑOS DESCARTABLES PARA DESINFECTAR </t>
  </si>
  <si>
    <t>PAQUETE X 120 UNDS.</t>
  </si>
  <si>
    <t xml:space="preserve">DESINFECTANTE EUCIDA ADVANCE </t>
  </si>
  <si>
    <t>FRASCO X 750 ML</t>
  </si>
  <si>
    <t>BENZIRAL DETERGENTE DESINFECTANTE DE SUPERFICIES</t>
  </si>
  <si>
    <t>FRASCO X LITRO</t>
  </si>
  <si>
    <t>COTIZACIÓN 1 - SMART ODONTOLOGICOS</t>
  </si>
  <si>
    <t>COTIZACIÓN 2 - TU SALUD ODONTOLOGICO MEDICO</t>
  </si>
  <si>
    <t>COTIZACIÓN 3 -VEYALTH GROUP S.AS</t>
  </si>
  <si>
    <t>ANALISIS DE MERCADO SUMINISTRO MEDICO QUIRURGICO PARA HIGIENE DE MANOS, LIMPIEZA Y DESINFECION HOSPITALARIA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</si>
</sst>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  <numFmt numFmtId="166" formatCode="_-&quot;$&quot;* #,##0_-;\-&quot;$&quot;* #,##0_-;_-&quot;$&quot;* &quot;-&quot;??_-;_-@_-"/>
    <numFmt numFmtId="167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9"/>
      <name val="Arial Narrow"/>
      <family val="2"/>
    </font>
    <font>
      <sz val="9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6" fillId="0" borderId="0"/>
    <xf numFmtId="167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165" fontId="4" fillId="2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0" borderId="1" xfId="1" applyNumberFormat="1" applyFont="1" applyBorder="1"/>
    <xf numFmtId="0" fontId="3" fillId="0" borderId="0" xfId="0" applyFont="1" applyAlignment="1">
      <alignment horizontal="center"/>
    </xf>
    <xf numFmtId="165" fontId="3" fillId="0" borderId="0" xfId="1" applyNumberFormat="1" applyFont="1"/>
    <xf numFmtId="0" fontId="3" fillId="0" borderId="0" xfId="0" applyFont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166" fontId="3" fillId="4" borderId="1" xfId="2" applyNumberFormat="1" applyFont="1" applyFill="1" applyBorder="1" applyAlignment="1">
      <alignment horizontal="center" vertical="center"/>
    </xf>
    <xf numFmtId="166" fontId="3" fillId="4" borderId="1" xfId="11" applyNumberFormat="1" applyFont="1" applyFill="1" applyBorder="1" applyAlignment="1">
      <alignment horizontal="center" vertical="center"/>
    </xf>
    <xf numFmtId="166" fontId="7" fillId="4" borderId="1" xfId="2" applyNumberFormat="1" applyFont="1" applyFill="1" applyBorder="1" applyAlignment="1">
      <alignment horizontal="center" vertical="center"/>
    </xf>
    <xf numFmtId="166" fontId="7" fillId="4" borderId="1" xfId="11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8" fillId="5" borderId="1" xfId="0" applyFont="1" applyFill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2" fillId="0" borderId="2" xfId="1" applyNumberFormat="1" applyFont="1" applyBorder="1" applyAlignment="1">
      <alignment horizontal="right"/>
    </xf>
    <xf numFmtId="165" fontId="2" fillId="0" borderId="3" xfId="1" applyNumberFormat="1" applyFont="1" applyBorder="1" applyAlignment="1">
      <alignment horizontal="right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</cellXfs>
  <cellStyles count="12">
    <cellStyle name="Millares [0] 2" xfId="10"/>
    <cellStyle name="Millares [0] 3" xfId="8"/>
    <cellStyle name="Millares 2" xfId="9"/>
    <cellStyle name="Moneda" xfId="1" builtinId="4"/>
    <cellStyle name="Moneda 2" xfId="2"/>
    <cellStyle name="Moneda 2 2" xfId="7"/>
    <cellStyle name="Moneda 3" xfId="11"/>
    <cellStyle name="Normal" xfId="0" builtinId="0"/>
    <cellStyle name="Normal 2" xfId="3"/>
    <cellStyle name="Normal 2 2" xfId="5"/>
    <cellStyle name="Normal 3" xfId="6"/>
    <cellStyle name="Normal 5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tabSelected="1" zoomScale="115" zoomScaleNormal="115" workbookViewId="0">
      <selection activeCell="D21" sqref="D21"/>
    </sheetView>
  </sheetViews>
  <sheetFormatPr baseColWidth="10" defaultRowHeight="13.5" x14ac:dyDescent="0.25"/>
  <cols>
    <col min="1" max="1" width="5.42578125" style="1" bestFit="1" customWidth="1"/>
    <col min="2" max="2" width="22.85546875" style="1" customWidth="1"/>
    <col min="3" max="3" width="14.5703125" style="1" bestFit="1" customWidth="1"/>
    <col min="4" max="4" width="8.85546875" style="5" bestFit="1" customWidth="1"/>
    <col min="5" max="5" width="14.28515625" style="6" customWidth="1"/>
    <col min="6" max="6" width="12.28515625" style="6" customWidth="1"/>
    <col min="7" max="7" width="16.42578125" style="6" customWidth="1"/>
    <col min="8" max="8" width="12.28515625" style="6" customWidth="1"/>
    <col min="9" max="9" width="12.5703125" style="6" customWidth="1"/>
    <col min="10" max="10" width="12.28515625" style="6" customWidth="1"/>
    <col min="11" max="11" width="14.28515625" style="6" bestFit="1" customWidth="1"/>
    <col min="12" max="12" width="13" style="6" bestFit="1" customWidth="1"/>
    <col min="13" max="16384" width="11.42578125" style="1"/>
  </cols>
  <sheetData>
    <row r="1" spans="1:12" x14ac:dyDescent="0.25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x14ac:dyDescent="0.25">
      <c r="A2" s="18" t="s">
        <v>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25">
      <c r="A3" s="18">
        <v>2023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30.75" customHeight="1" x14ac:dyDescent="0.25">
      <c r="A4" s="26" t="s">
        <v>0</v>
      </c>
      <c r="B4" s="26" t="s">
        <v>1</v>
      </c>
      <c r="C4" s="26" t="s">
        <v>2</v>
      </c>
      <c r="D4" s="26" t="s">
        <v>3</v>
      </c>
      <c r="E4" s="24" t="s">
        <v>22</v>
      </c>
      <c r="F4" s="25"/>
      <c r="G4" s="24" t="s">
        <v>23</v>
      </c>
      <c r="H4" s="25"/>
      <c r="I4" s="24" t="s">
        <v>24</v>
      </c>
      <c r="J4" s="25"/>
      <c r="K4" s="19" t="s">
        <v>6</v>
      </c>
      <c r="L4" s="19"/>
    </row>
    <row r="5" spans="1:12" x14ac:dyDescent="0.25">
      <c r="A5" s="26"/>
      <c r="B5" s="26"/>
      <c r="C5" s="26"/>
      <c r="D5" s="26"/>
      <c r="E5" s="2" t="s">
        <v>4</v>
      </c>
      <c r="F5" s="2" t="s">
        <v>5</v>
      </c>
      <c r="G5" s="2" t="s">
        <v>4</v>
      </c>
      <c r="H5" s="2" t="s">
        <v>5</v>
      </c>
      <c r="I5" s="2" t="s">
        <v>4</v>
      </c>
      <c r="J5" s="2" t="s">
        <v>5</v>
      </c>
      <c r="K5" s="2" t="s">
        <v>4</v>
      </c>
      <c r="L5" s="2" t="s">
        <v>5</v>
      </c>
    </row>
    <row r="6" spans="1:12" ht="27" x14ac:dyDescent="0.25">
      <c r="A6" s="3">
        <v>1</v>
      </c>
      <c r="B6" s="15" t="s">
        <v>8</v>
      </c>
      <c r="C6" s="8" t="s">
        <v>9</v>
      </c>
      <c r="D6" s="14">
        <v>20</v>
      </c>
      <c r="E6" s="4">
        <v>45000</v>
      </c>
      <c r="F6" s="4">
        <f>+E6*D6</f>
        <v>900000</v>
      </c>
      <c r="G6" s="9">
        <v>46900</v>
      </c>
      <c r="H6" s="4">
        <f>G6*D6</f>
        <v>938000</v>
      </c>
      <c r="I6" s="10">
        <v>49800</v>
      </c>
      <c r="J6" s="4">
        <f>I6*D6</f>
        <v>996000</v>
      </c>
      <c r="K6" s="4">
        <f>(E6+G6)/2</f>
        <v>45950</v>
      </c>
      <c r="L6" s="4">
        <f>(F6+H6+J6)/3</f>
        <v>944666.66666666663</v>
      </c>
    </row>
    <row r="7" spans="1:12" ht="40.5" x14ac:dyDescent="0.25">
      <c r="A7" s="3">
        <v>2</v>
      </c>
      <c r="B7" s="16" t="s">
        <v>10</v>
      </c>
      <c r="C7" s="8" t="s">
        <v>9</v>
      </c>
      <c r="D7" s="14">
        <v>20</v>
      </c>
      <c r="E7" s="4">
        <v>59000</v>
      </c>
      <c r="F7" s="4">
        <f t="shared" ref="F7:F13" si="0">+E7*D7</f>
        <v>1180000</v>
      </c>
      <c r="G7" s="9">
        <v>63800</v>
      </c>
      <c r="H7" s="4">
        <f t="shared" ref="H7:H13" si="1">G7*D7</f>
        <v>1276000</v>
      </c>
      <c r="I7" s="10">
        <v>65000</v>
      </c>
      <c r="J7" s="4">
        <f t="shared" ref="J7:J13" si="2">I7*D7</f>
        <v>1300000</v>
      </c>
      <c r="K7" s="4">
        <f t="shared" ref="K7:K13" si="3">(E7+G7)/2</f>
        <v>61400</v>
      </c>
      <c r="L7" s="4">
        <f t="shared" ref="L7:L13" si="4">(F7+H7+J7)/3</f>
        <v>1252000</v>
      </c>
    </row>
    <row r="8" spans="1:12" ht="40.5" x14ac:dyDescent="0.25">
      <c r="A8" s="3">
        <v>3</v>
      </c>
      <c r="B8" s="15" t="s">
        <v>11</v>
      </c>
      <c r="C8" s="8" t="s">
        <v>9</v>
      </c>
      <c r="D8" s="14">
        <v>20</v>
      </c>
      <c r="E8" s="4">
        <v>16500</v>
      </c>
      <c r="F8" s="4">
        <f t="shared" si="0"/>
        <v>330000</v>
      </c>
      <c r="G8" s="9">
        <v>17200</v>
      </c>
      <c r="H8" s="4">
        <f t="shared" si="1"/>
        <v>344000</v>
      </c>
      <c r="I8" s="10">
        <v>17900</v>
      </c>
      <c r="J8" s="4">
        <f t="shared" si="2"/>
        <v>358000</v>
      </c>
      <c r="K8" s="4">
        <f t="shared" si="3"/>
        <v>16850</v>
      </c>
      <c r="L8" s="4">
        <f t="shared" si="4"/>
        <v>344000</v>
      </c>
    </row>
    <row r="9" spans="1:12" ht="27" x14ac:dyDescent="0.25">
      <c r="A9" s="3">
        <v>4</v>
      </c>
      <c r="B9" s="15" t="s">
        <v>12</v>
      </c>
      <c r="C9" s="8" t="s">
        <v>13</v>
      </c>
      <c r="D9" s="14">
        <v>59</v>
      </c>
      <c r="E9" s="4">
        <v>69800</v>
      </c>
      <c r="F9" s="4">
        <f t="shared" si="0"/>
        <v>4118200</v>
      </c>
      <c r="G9" s="11">
        <v>71000</v>
      </c>
      <c r="H9" s="4">
        <f t="shared" si="1"/>
        <v>4189000</v>
      </c>
      <c r="I9" s="10">
        <v>72000</v>
      </c>
      <c r="J9" s="4">
        <f t="shared" si="2"/>
        <v>4248000</v>
      </c>
      <c r="K9" s="4">
        <f t="shared" si="3"/>
        <v>70400</v>
      </c>
      <c r="L9" s="4">
        <f t="shared" si="4"/>
        <v>4185066.6666666665</v>
      </c>
    </row>
    <row r="10" spans="1:12" x14ac:dyDescent="0.25">
      <c r="A10" s="3">
        <v>5</v>
      </c>
      <c r="B10" s="13" t="s">
        <v>14</v>
      </c>
      <c r="C10" s="8" t="s">
        <v>15</v>
      </c>
      <c r="D10" s="14">
        <v>8</v>
      </c>
      <c r="E10" s="4">
        <v>136800</v>
      </c>
      <c r="F10" s="4">
        <f t="shared" si="0"/>
        <v>1094400</v>
      </c>
      <c r="G10" s="9">
        <v>138000</v>
      </c>
      <c r="H10" s="4">
        <f t="shared" si="1"/>
        <v>1104000</v>
      </c>
      <c r="I10" s="12">
        <v>139000</v>
      </c>
      <c r="J10" s="4">
        <f t="shared" si="2"/>
        <v>1112000</v>
      </c>
      <c r="K10" s="4">
        <f t="shared" si="3"/>
        <v>137400</v>
      </c>
      <c r="L10" s="4">
        <f t="shared" si="4"/>
        <v>1103466.6666666667</v>
      </c>
    </row>
    <row r="11" spans="1:12" ht="27" x14ac:dyDescent="0.25">
      <c r="A11" s="3">
        <v>6</v>
      </c>
      <c r="B11" s="15" t="s">
        <v>16</v>
      </c>
      <c r="C11" s="8" t="s">
        <v>17</v>
      </c>
      <c r="D11" s="14">
        <v>10</v>
      </c>
      <c r="E11" s="4">
        <v>68000</v>
      </c>
      <c r="F11" s="4">
        <f t="shared" si="0"/>
        <v>680000</v>
      </c>
      <c r="G11" s="9">
        <v>74000</v>
      </c>
      <c r="H11" s="4">
        <f t="shared" si="1"/>
        <v>740000</v>
      </c>
      <c r="I11" s="10">
        <v>72000</v>
      </c>
      <c r="J11" s="4">
        <f t="shared" si="2"/>
        <v>720000</v>
      </c>
      <c r="K11" s="4">
        <f t="shared" si="3"/>
        <v>71000</v>
      </c>
      <c r="L11" s="4">
        <f t="shared" si="4"/>
        <v>713333.33333333337</v>
      </c>
    </row>
    <row r="12" spans="1:12" ht="27" x14ac:dyDescent="0.25">
      <c r="A12" s="3">
        <v>7</v>
      </c>
      <c r="B12" s="15" t="s">
        <v>18</v>
      </c>
      <c r="C12" s="8" t="s">
        <v>19</v>
      </c>
      <c r="D12" s="14">
        <v>70</v>
      </c>
      <c r="E12" s="4">
        <v>37800</v>
      </c>
      <c r="F12" s="4">
        <f t="shared" si="0"/>
        <v>2646000</v>
      </c>
      <c r="G12" s="9">
        <v>38000</v>
      </c>
      <c r="H12" s="4">
        <f t="shared" si="1"/>
        <v>2660000</v>
      </c>
      <c r="I12" s="10">
        <v>38500</v>
      </c>
      <c r="J12" s="4">
        <f t="shared" si="2"/>
        <v>2695000</v>
      </c>
      <c r="K12" s="4">
        <f t="shared" si="3"/>
        <v>37900</v>
      </c>
      <c r="L12" s="4">
        <f t="shared" si="4"/>
        <v>2667000</v>
      </c>
    </row>
    <row r="13" spans="1:12" ht="40.5" x14ac:dyDescent="0.25">
      <c r="A13" s="3">
        <v>8</v>
      </c>
      <c r="B13" s="15" t="s">
        <v>20</v>
      </c>
      <c r="C13" s="8" t="s">
        <v>21</v>
      </c>
      <c r="D13" s="14">
        <v>15</v>
      </c>
      <c r="E13" s="4">
        <v>69800</v>
      </c>
      <c r="F13" s="4">
        <f t="shared" si="0"/>
        <v>1047000</v>
      </c>
      <c r="G13" s="9">
        <v>72500</v>
      </c>
      <c r="H13" s="4">
        <f t="shared" si="1"/>
        <v>1087500</v>
      </c>
      <c r="I13" s="4">
        <v>76500</v>
      </c>
      <c r="J13" s="4">
        <f t="shared" si="2"/>
        <v>1147500</v>
      </c>
      <c r="K13" s="4">
        <f t="shared" si="3"/>
        <v>71150</v>
      </c>
      <c r="L13" s="4">
        <f t="shared" si="4"/>
        <v>1094000</v>
      </c>
    </row>
    <row r="14" spans="1:12" x14ac:dyDescent="0.25">
      <c r="A14" s="20" t="s">
        <v>5</v>
      </c>
      <c r="B14" s="20"/>
      <c r="C14" s="20"/>
      <c r="D14" s="20"/>
      <c r="E14" s="21">
        <f>SUM(F6:F13)</f>
        <v>11995600</v>
      </c>
      <c r="F14" s="20"/>
      <c r="G14" s="22">
        <f>SUM(H6:H13)</f>
        <v>12338500</v>
      </c>
      <c r="H14" s="23"/>
      <c r="I14" s="22">
        <f>SUM(J6:J13)</f>
        <v>12576500</v>
      </c>
      <c r="J14" s="23"/>
      <c r="K14" s="21">
        <f>SUM(L6:L13)</f>
        <v>12303533.333333334</v>
      </c>
      <c r="L14" s="20"/>
    </row>
    <row r="15" spans="1:12" x14ac:dyDescent="0.25">
      <c r="G15" s="7"/>
      <c r="H15" s="7"/>
      <c r="I15" s="7"/>
      <c r="J15" s="7"/>
    </row>
  </sheetData>
  <mergeCells count="16">
    <mergeCell ref="A1:L1"/>
    <mergeCell ref="A2:L2"/>
    <mergeCell ref="A3:L3"/>
    <mergeCell ref="K4:L4"/>
    <mergeCell ref="A14:D14"/>
    <mergeCell ref="E14:F14"/>
    <mergeCell ref="G14:H14"/>
    <mergeCell ref="K14:L14"/>
    <mergeCell ref="E4:F4"/>
    <mergeCell ref="G4:H4"/>
    <mergeCell ref="A4:A5"/>
    <mergeCell ref="B4:B5"/>
    <mergeCell ref="C4:C5"/>
    <mergeCell ref="D4:D5"/>
    <mergeCell ref="I4:J4"/>
    <mergeCell ref="I14:J14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DEL MERCADO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HOSPITAL3</dc:creator>
  <cp:lastModifiedBy>HOSPITAL3</cp:lastModifiedBy>
  <cp:lastPrinted>2023-09-08T17:16:40Z</cp:lastPrinted>
  <dcterms:created xsi:type="dcterms:W3CDTF">2023-06-16T20:25:21Z</dcterms:created>
  <dcterms:modified xsi:type="dcterms:W3CDTF">2023-09-12T20:44:54Z</dcterms:modified>
</cp:coreProperties>
</file>