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Users\jugonzalez\Desktop\copia\JCGM\concursos de meritos\2019\auditoria matricula\prepliego\formatos\"/>
    </mc:Choice>
  </mc:AlternateContent>
  <xr:revisionPtr revIDLastSave="0" documentId="13_ncr:1_{9A3FFE08-B178-41B8-BAC0-B4F5B403C945}" xr6:coauthVersionLast="41" xr6:coauthVersionMax="43" xr10:uidLastSave="{00000000-0000-0000-0000-000000000000}"/>
  <bookViews>
    <workbookView xWindow="-120" yWindow="-120" windowWidth="29040" windowHeight="15840" tabRatio="813" firstSheet="1" activeTab="1" xr2:uid="{00000000-000D-0000-FFFF-FFFF00000000}"/>
  </bookViews>
  <sheets>
    <sheet name="Resumen" sheetId="10" state="hidden" r:id="rId1"/>
    <sheet name="Proponente" sheetId="1" r:id="rId2"/>
  </sheets>
  <definedNames>
    <definedName name="Habilitante">#REF!</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10" l="1"/>
  <c r="D12" i="10"/>
  <c r="N27" i="1"/>
  <c r="L4" i="1" l="1"/>
  <c r="M12" i="1" s="1"/>
  <c r="J27" i="10" l="1"/>
  <c r="B10" i="1" l="1"/>
  <c r="P28" i="1" l="1"/>
  <c r="P29" i="1"/>
  <c r="P31" i="1"/>
  <c r="N30" i="1"/>
  <c r="N31" i="1"/>
  <c r="P30" i="1"/>
  <c r="B14" i="1"/>
  <c r="N12" i="1"/>
  <c r="P27" i="1" l="1"/>
  <c r="E19" i="1" s="1"/>
  <c r="G19" i="1" s="1"/>
  <c r="N29" i="1"/>
  <c r="N28" i="1"/>
  <c r="E21" i="1" l="1"/>
  <c r="H21" i="1" s="1"/>
  <c r="E20" i="1" l="1"/>
  <c r="H20" i="1" s="1"/>
  <c r="J6" i="1"/>
  <c r="I22" i="10" l="1"/>
  <c r="H22" i="1"/>
  <c r="I28" i="10" l="1"/>
  <c r="J28" i="10" s="1"/>
  <c r="J7" i="1"/>
  <c r="J22" i="10" l="1"/>
</calcChain>
</file>

<file path=xl/sharedStrings.xml><?xml version="1.0" encoding="utf-8"?>
<sst xmlns="http://schemas.openxmlformats.org/spreadsheetml/2006/main" count="95" uniqueCount="79">
  <si>
    <t>SI</t>
  </si>
  <si>
    <t>NO</t>
  </si>
  <si>
    <t>Ministerio de Educación Nacional</t>
  </si>
  <si>
    <t>Oficina Asesora de Planeación y Finanzas - OAPF</t>
  </si>
  <si>
    <t>RESULTADO FINAL DE LA EVALUACIÓN</t>
  </si>
  <si>
    <t>Proponente:</t>
  </si>
  <si>
    <t>Empresas consorciadas</t>
  </si>
  <si>
    <t>Escriba el nombre/razón social de la empresa 1</t>
  </si>
  <si>
    <t>Escriba el nombre/razón social de la empresa 2</t>
  </si>
  <si>
    <t>Escriba el nombre/razón social de la empresa 3</t>
  </si>
  <si>
    <t>Nit:</t>
  </si>
  <si>
    <t>Descripción del anexo</t>
  </si>
  <si>
    <t>Folios</t>
  </si>
  <si>
    <t>CUMPLE</t>
  </si>
  <si>
    <t>Descripción del puntaje</t>
  </si>
  <si>
    <t>Habilitado / No Habilitado</t>
  </si>
  <si>
    <t>Puntaje</t>
  </si>
  <si>
    <t>Carta de presentación de la propuesta</t>
  </si>
  <si>
    <t>Experiencia específica puntuable del proponente</t>
  </si>
  <si>
    <t>Códificacion RUP</t>
  </si>
  <si>
    <t>Formación y experiencia adicional de los profesionales del equipo de trabajo</t>
  </si>
  <si>
    <t>Certificación de aportes</t>
  </si>
  <si>
    <t>Gerente</t>
  </si>
  <si>
    <t>Experiencia del proponente</t>
  </si>
  <si>
    <t>Ingeniero de sistemas básica</t>
  </si>
  <si>
    <t>Compromiso anticorrupción</t>
  </si>
  <si>
    <t xml:space="preserve">Certificación plataforma </t>
  </si>
  <si>
    <t>Apoyo a la industria nacional</t>
  </si>
  <si>
    <t>Certificación biometrización</t>
  </si>
  <si>
    <t>TOTALES --&gt;</t>
  </si>
  <si>
    <t>|</t>
  </si>
  <si>
    <t>Habilitante</t>
  </si>
  <si>
    <t>Presupuesto por GRUPO</t>
  </si>
  <si>
    <t>SMMLV</t>
  </si>
  <si>
    <t>(S/N)</t>
  </si>
  <si>
    <t>Puntuable</t>
  </si>
  <si>
    <t>HABILITANTE:</t>
  </si>
  <si>
    <t>PUNTUABLE:</t>
  </si>
  <si>
    <t>Escriba el nombre/razón social del proponente</t>
  </si>
  <si>
    <t>Escriba el Nit del proponente</t>
  </si>
  <si>
    <t>Valor oficial presupuestado: $</t>
  </si>
  <si>
    <t>Objeto</t>
  </si>
  <si>
    <r>
      <rPr>
        <b/>
        <sz val="10"/>
        <rFont val="Calibri"/>
        <family val="2"/>
        <scheme val="minor"/>
      </rPr>
      <t xml:space="preserve">Experiencia específica mínima habilitante: </t>
    </r>
    <r>
      <rPr>
        <sz val="9"/>
        <rFont val="Calibri"/>
        <family val="2"/>
        <scheme val="minor"/>
      </rPr>
      <t xml:space="preserve">
El proponente deberá acreditar experiencia en la ejecución de máximo tres (3) contratos ejecutados, terminados y liquidados, dentro de los 10 años anteriores a la fecha de cierre del presente proceso de selección, cuyo objeto se encuentre en alguna de las clasificaciones enunciadas en el pliego según la codificación de la UNSPSC, los contratos presentados deben ser</t>
    </r>
    <r>
      <rPr>
        <b/>
        <sz val="9"/>
        <rFont val="Calibri"/>
        <family val="2"/>
        <scheme val="minor"/>
      </rPr>
      <t xml:space="preserve"> CONTRATOS DE AUDITORÍA QUE INVOLUCREN TRABAJO EN CAMPO IN SITU.</t>
    </r>
    <r>
      <rPr>
        <sz val="9"/>
        <rFont val="Calibri"/>
        <family val="2"/>
        <scheme val="minor"/>
      </rPr>
      <t xml:space="preserve">
La sumatoria del valor de dichos contratos debe ser igual o superior al cien por ciento (100%) del valor del presupuesto oficial destinado, expresado en SMMLV
</t>
    </r>
    <r>
      <rPr>
        <b/>
        <sz val="9"/>
        <color rgb="FFC00000"/>
        <rFont val="Calibri"/>
        <family val="2"/>
        <scheme val="minor"/>
      </rPr>
      <t xml:space="preserve">IMPORTANTE: </t>
    </r>
    <r>
      <rPr>
        <sz val="9"/>
        <color rgb="FFC00000"/>
        <rFont val="Calibri"/>
        <family val="2"/>
        <scheme val="minor"/>
      </rPr>
      <t xml:space="preserve">Para este punto, aplica lo establecido para el </t>
    </r>
    <r>
      <rPr>
        <b/>
        <sz val="9"/>
        <color rgb="FFC00000"/>
        <rFont val="Calibri"/>
        <family val="2"/>
        <scheme val="minor"/>
      </rPr>
      <t xml:space="preserve">proponente </t>
    </r>
    <r>
      <rPr>
        <sz val="9"/>
        <color rgb="FFC00000"/>
        <rFont val="Calibri"/>
        <family val="2"/>
        <scheme val="minor"/>
      </rPr>
      <t>en el pliego de condiciones  "</t>
    </r>
    <r>
      <rPr>
        <b/>
        <sz val="9"/>
        <color rgb="FFC00000"/>
        <rFont val="Calibri"/>
        <family val="2"/>
        <scheme val="minor"/>
      </rPr>
      <t>EXPERIENCIA MÍNIMA HABILITANTE (CUMPLE O NO CUMPLE) "</t>
    </r>
  </si>
  <si>
    <r>
      <t xml:space="preserve">Por cada contrato adicional al mínimo requerido, que cumpla con los siguientes requisitos:
El proponente deberá acreditar experiencia adicional a la mínima exigida sobre la ejecución de contratos ejecutados, terminados y liquidados, dentro de los 10 años anteriores a la fecha de cierre del presente proceso de selección, cuyo contrato se encuentre registrado en el RUP y que el mismo esté en alguna de las clasificaciones enunciadas en el pliego de condiciones según la codificación de la UNSPSC, los contratos presentados deben ser:
</t>
    </r>
    <r>
      <rPr>
        <b/>
        <sz val="9"/>
        <rFont val="Calibri"/>
        <family val="2"/>
        <scheme val="minor"/>
      </rPr>
      <t>Contratos de auditoría que involucren trabajo en campo in situ</t>
    </r>
    <r>
      <rPr>
        <sz val="9"/>
        <rFont val="Calibri"/>
        <family val="2"/>
        <scheme val="minor"/>
      </rPr>
      <t xml:space="preserve">
El valor de ejecución de cada contrato presentado* debe ser igual o superior al 30% del valor del presupuesto.
Si cumple con lo anterior, se asignará para cada contrato presentado 19.50 puntos hasta un máximo de 39 puntos. 
</t>
    </r>
    <r>
      <rPr>
        <b/>
        <sz val="9"/>
        <rFont val="Calibri"/>
        <family val="2"/>
        <scheme val="minor"/>
      </rPr>
      <t>*Para calcular este valor se tomará el valor en SMMLV registrados en el RUP</t>
    </r>
  </si>
  <si>
    <t>Habilitantes y puntaje adicional</t>
  </si>
  <si>
    <t>Criterio</t>
  </si>
  <si>
    <t>Valores</t>
  </si>
  <si>
    <t>Habilitado</t>
  </si>
  <si>
    <t>Puntaje Adicional</t>
  </si>
  <si>
    <t>Valor de los contratos</t>
  </si>
  <si>
    <t>Contrato adicional 1</t>
  </si>
  <si>
    <t>Contrato adicional 2</t>
  </si>
  <si>
    <t>Relación de la experiencia</t>
  </si>
  <si>
    <t>dd/mm/aaaa</t>
  </si>
  <si>
    <t>Evaluación</t>
  </si>
  <si>
    <t>Ítem</t>
  </si>
  <si>
    <t>Tipo de Experiencia</t>
  </si>
  <si>
    <t>Entidad contratante</t>
  </si>
  <si>
    <t>Nro consecutivo RUP</t>
  </si>
  <si>
    <t xml:space="preserve">No. Contrato </t>
  </si>
  <si>
    <t>Fecha 
inicio</t>
  </si>
  <si>
    <t>Fecha Finaliza</t>
  </si>
  <si>
    <t>Descripción experiencia relevante</t>
  </si>
  <si>
    <t>% Participación</t>
  </si>
  <si>
    <t xml:space="preserve">Valor (SMMLV) reportado en el RUP </t>
  </si>
  <si>
    <t>FOLIO 
(en la propuesta)</t>
  </si>
  <si>
    <t>Duración (meses)</t>
  </si>
  <si>
    <t>Aplica 
(S/N)</t>
  </si>
  <si>
    <t>Valor Contrato que aplica</t>
  </si>
  <si>
    <t>Resultado</t>
  </si>
  <si>
    <t>Observaciones 1ra Evaluación</t>
  </si>
  <si>
    <t>Observaciones_Aclaraciones</t>
  </si>
  <si>
    <t>FIRMA DEL REPRESENTANTE LEGAL O APODERADO</t>
  </si>
  <si>
    <t>Nombre y apellidos</t>
  </si>
  <si>
    <t>Identificación</t>
  </si>
  <si>
    <r>
      <rPr>
        <sz val="11"/>
        <rFont val="Calibri"/>
        <family val="2"/>
      </rPr>
      <t xml:space="preserve">El Ministerio de Educación Nacional se reserva el derecho de verificar, cuando lo considere necesario, la información que suministren los oferentes sobre su experiencia. 
</t>
    </r>
    <r>
      <rPr>
        <b/>
        <sz val="11"/>
        <rFont val="Calibri"/>
        <family val="2"/>
      </rPr>
      <t>NOTA 1:</t>
    </r>
    <r>
      <rPr>
        <sz val="11"/>
        <rFont val="Calibri"/>
        <family val="2"/>
      </rPr>
      <t xml:space="preserve"> Para efectos de la verificación de la experiencia, el proponente deberá identificar claramente cuales contratos aporta para acreditar experiencia mínima habilitante (hoja [Proponente_Habilitante] del formato en Excel) y cuáles serán objeto de evaluación para calificación; los contratos, en uno y otros caso, deben estar relacionados en el RUP.
</t>
    </r>
    <r>
      <rPr>
        <b/>
        <sz val="11"/>
        <rFont val="Calibri"/>
        <family val="2"/>
      </rPr>
      <t>NOTA 2:</t>
    </r>
    <r>
      <rPr>
        <sz val="11"/>
        <rFont val="Calibri"/>
        <family val="2"/>
      </rPr>
      <t xml:space="preserve"> Para efectos de la verificación de la experiencia, si el proponente relaciona más de cinco (5) contratos, sólo se tendrán en cuenta los cinco (5) primeros, de conformidad con el orden en que fueron incorporados en el FORMATO EXPERIENCIA DEL PROPONENTE N° 5 de la propuesta.
</t>
    </r>
    <r>
      <rPr>
        <b/>
        <sz val="11"/>
        <rFont val="Calibri"/>
        <family val="2"/>
      </rPr>
      <t>NOTA 3:</t>
    </r>
    <r>
      <rPr>
        <sz val="11"/>
        <rFont val="Calibri"/>
        <family val="2"/>
      </rPr>
      <t xml:space="preserve"> Diligenciar el Formato 5 anexo - experiencia del proponente, el mismo contiene una hoja de Excel para la experiencia habilitante y otra hoja de Excel para la experiencia adicional. Se indica que los formatos no pueden ser modificables.
</t>
    </r>
    <r>
      <rPr>
        <b/>
        <sz val="11"/>
        <rFont val="Calibri"/>
        <family val="2"/>
      </rPr>
      <t xml:space="preserve">NOTA 4: </t>
    </r>
    <r>
      <rPr>
        <sz val="11"/>
        <rFont val="Calibri"/>
        <family val="2"/>
      </rPr>
      <t xml:space="preserve">Si el  oferente relaciona la misma experiencia tanto para habilitante como para la puntuable, prevalece la experiencia habilitante. </t>
    </r>
    <r>
      <rPr>
        <sz val="9"/>
        <rFont val="Calibri"/>
        <family val="2"/>
      </rPr>
      <t xml:space="preserve">
</t>
    </r>
    <r>
      <rPr>
        <b/>
        <sz val="14"/>
        <color indexed="60"/>
        <rFont val="Calibri"/>
        <family val="2"/>
      </rPr>
      <t>IMPORTANTE:</t>
    </r>
    <r>
      <rPr>
        <sz val="11"/>
        <color indexed="60"/>
        <rFont val="Calibri"/>
        <family val="2"/>
      </rPr>
      <t xml:space="preserve"> 
</t>
    </r>
    <r>
      <rPr>
        <sz val="11"/>
        <rFont val="Calibri"/>
        <family val="2"/>
      </rPr>
      <t xml:space="preserve">El presente formato ha sido diseñado para que el oferente relacione la información requerida para la evaluación técnica de la propuesta. El oferente debe </t>
    </r>
    <r>
      <rPr>
        <b/>
        <sz val="11"/>
        <color indexed="60"/>
        <rFont val="Calibri"/>
        <family val="2"/>
      </rPr>
      <t xml:space="preserve">ABSTENERSE </t>
    </r>
    <r>
      <rPr>
        <sz val="11"/>
        <rFont val="Calibri"/>
        <family val="2"/>
      </rPr>
      <t xml:space="preserve">de realizar modificaciones en la estructura del presente archivo, lo cual significa:
</t>
    </r>
    <r>
      <rPr>
        <b/>
        <sz val="11"/>
        <color indexed="60"/>
        <rFont val="Calibri"/>
        <family val="2"/>
      </rPr>
      <t xml:space="preserve">- NO </t>
    </r>
    <r>
      <rPr>
        <sz val="11"/>
        <rFont val="Calibri"/>
        <family val="2"/>
      </rPr>
      <t xml:space="preserve">Adicionar o suprimir FILAS o COLUMNAS
</t>
    </r>
    <r>
      <rPr>
        <b/>
        <sz val="11"/>
        <color indexed="60"/>
        <rFont val="Calibri"/>
        <family val="2"/>
      </rPr>
      <t>- NO</t>
    </r>
    <r>
      <rPr>
        <sz val="11"/>
        <rFont val="Calibri"/>
        <family val="2"/>
      </rPr>
      <t xml:space="preserve"> Cambiar el encabezado o títulos de las columnas.
</t>
    </r>
    <r>
      <rPr>
        <b/>
        <sz val="11"/>
        <color indexed="60"/>
        <rFont val="Calibri"/>
        <family val="2"/>
      </rPr>
      <t>- NO</t>
    </r>
    <r>
      <rPr>
        <sz val="11"/>
        <rFont val="Calibri"/>
        <family val="2"/>
      </rPr>
      <t xml:space="preserve"> adicionar, borrar, alterar fórmulas del presente formato.</t>
    </r>
  </si>
  <si>
    <t>La información de los contratos de la Habilitante como la Adicional deben ser diligenciados en la respectiva casilla que aparece en el campo "Tipo de Experiencia"</t>
  </si>
  <si>
    <t>REALIZAR AUDITORIA A LA INFORMACIÓN REPORTADA EN LOS SISTEMAS DE INFORMACIÓN PROVISTOS POR EL MINISTERIO DE EDUCACIÓN NACIONAL</t>
  </si>
  <si>
    <t>CM-MEN-09-2019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</si>
</sst>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_€_-;\-* #,##0.00\ _€_-;_-* &quot;-&quot;??\ _€_-;_-@_-"/>
    <numFmt numFmtId="165" formatCode="_(&quot;$&quot;\ * #,##0.00_);_(&quot;$&quot;\ * \(#,##0.00\);_(&quot;$&quot;\ * &quot;-&quot;??_);_(@_)"/>
    <numFmt numFmtId="166" formatCode="_(* #,##0.00_);_(* \(#,##0.00\);_(* &quot;-&quot;??_);_(@_)"/>
    <numFmt numFmtId="167" formatCode="_-* #,##0.00\ _P_t_s_-;\-* #,##0.00\ _P_t_s_-;_-* &quot;-&quot;??\ _P_t_s_-;_-@_-"/>
    <numFmt numFmtId="168" formatCode="_-* #,##0.00\ [$€]_-;\-* #,##0.00\ [$€]_-;_-* &quot;-&quot;??\ [$€]_-;_-@_-"/>
    <numFmt numFmtId="169" formatCode="_-* #,##0.00\ _p_t_a_-;\-* #,##0.00\ _p_t_a_-;_-* &quot;-&quot;??\ _p_t_a_-;_-@_-"/>
    <numFmt numFmtId="170" formatCode="&quot;$&quot;\ #,##0"/>
    <numFmt numFmtId="171" formatCode="_-* #,##0\ _€_-;\-* #,##0\ _€_-;_-* &quot;-&quot;??\ _€_-;_-@_-"/>
    <numFmt numFmtId="172" formatCode="&quot;$&quot;\ #,##0.00"/>
  </numFmts>
  <fonts count="4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indexed="60"/>
      <name val="Calibri"/>
      <family val="2"/>
    </font>
    <font>
      <sz val="10"/>
      <name val="Arial"/>
      <family val="2"/>
    </font>
    <font>
      <sz val="11"/>
      <color indexed="8"/>
      <name val="Calibri"/>
      <family val="2"/>
    </font>
    <font>
      <sz val="10"/>
      <color indexed="8"/>
      <name val="MS Sans Serif"/>
      <family val="2"/>
    </font>
    <font>
      <sz val="11"/>
      <name val="Calibri"/>
      <family val="2"/>
    </font>
    <font>
      <b/>
      <sz val="11"/>
      <color indexed="60"/>
      <name val="Calibri"/>
      <family val="2"/>
    </font>
    <font>
      <b/>
      <sz val="14"/>
      <color indexed="60"/>
      <name val="Calibri"/>
      <family val="2"/>
    </font>
    <font>
      <sz val="9"/>
      <color theme="1"/>
      <name val="Calibri"/>
      <family val="2"/>
      <scheme val="minor"/>
    </font>
    <font>
      <b/>
      <sz val="9"/>
      <color theme="1"/>
      <name val="Calibri"/>
      <family val="2"/>
      <scheme val="minor"/>
    </font>
    <font>
      <b/>
      <sz val="10"/>
      <color theme="1"/>
      <name val="Calibri"/>
      <family val="2"/>
      <scheme val="minor"/>
    </font>
    <font>
      <b/>
      <sz val="10"/>
      <color theme="0"/>
      <name val="Calibri"/>
      <family val="2"/>
      <scheme val="minor"/>
    </font>
    <font>
      <b/>
      <sz val="12"/>
      <color rgb="FFC00000"/>
      <name val="Calibri"/>
      <family val="2"/>
      <scheme val="minor"/>
    </font>
    <font>
      <b/>
      <sz val="9"/>
      <color rgb="FFC00000"/>
      <name val="Calibri"/>
      <family val="2"/>
      <scheme val="minor"/>
    </font>
    <font>
      <b/>
      <u/>
      <sz val="11"/>
      <color theme="1"/>
      <name val="Calibri"/>
      <family val="2"/>
      <scheme val="minor"/>
    </font>
    <font>
      <b/>
      <sz val="16"/>
      <color rgb="FFC00000"/>
      <name val="Calibri"/>
      <family val="2"/>
      <scheme val="minor"/>
    </font>
    <font>
      <b/>
      <sz val="12"/>
      <color theme="1"/>
      <name val="Calibri"/>
      <family val="2"/>
      <scheme val="minor"/>
    </font>
    <font>
      <b/>
      <sz val="14"/>
      <color theme="1"/>
      <name val="Calibri"/>
      <family val="2"/>
      <scheme val="minor"/>
    </font>
    <font>
      <b/>
      <sz val="9"/>
      <color rgb="FFFF0000"/>
      <name val="Calibri"/>
      <family val="2"/>
      <scheme val="minor"/>
    </font>
    <font>
      <sz val="9"/>
      <color rgb="FFFF0000"/>
      <name val="Calibri"/>
      <family val="2"/>
      <scheme val="minor"/>
    </font>
    <font>
      <b/>
      <sz val="9"/>
      <name val="Calibri"/>
      <family val="2"/>
      <scheme val="minor"/>
    </font>
    <font>
      <b/>
      <sz val="18"/>
      <color theme="1"/>
      <name val="Calibri"/>
      <family val="2"/>
      <scheme val="minor"/>
    </font>
    <font>
      <b/>
      <sz val="16"/>
      <color theme="1"/>
      <name val="Calibri"/>
      <family val="2"/>
      <scheme val="minor"/>
    </font>
    <font>
      <sz val="9"/>
      <color theme="1"/>
      <name val="Calibri"/>
      <family val="2"/>
    </font>
    <font>
      <sz val="11"/>
      <color rgb="FFC00000"/>
      <name val="Calibri"/>
      <family val="2"/>
    </font>
    <font>
      <sz val="9"/>
      <name val="Calibri"/>
      <family val="2"/>
      <scheme val="minor"/>
    </font>
    <font>
      <sz val="12"/>
      <color theme="1"/>
      <name val="Calibri"/>
      <family val="2"/>
      <scheme val="minor"/>
    </font>
    <font>
      <sz val="9"/>
      <color rgb="FFC00000"/>
      <name val="Calibri"/>
      <family val="2"/>
      <scheme val="minor"/>
    </font>
    <font>
      <b/>
      <sz val="14"/>
      <color rgb="FFC00000"/>
      <name val="Calibri"/>
      <family val="2"/>
      <scheme val="minor"/>
    </font>
    <font>
      <sz val="9"/>
      <name val="Calibri"/>
      <family val="2"/>
    </font>
    <font>
      <b/>
      <sz val="11"/>
      <name val="Calibri"/>
      <family val="2"/>
    </font>
    <font>
      <b/>
      <sz val="11"/>
      <color rgb="FFFFC000"/>
      <name val="Calibri"/>
      <family val="2"/>
      <scheme val="minor"/>
    </font>
    <font>
      <b/>
      <sz val="10"/>
      <name val="Calibri"/>
      <family val="2"/>
      <scheme val="minor"/>
    </font>
    <font>
      <sz val="11"/>
      <color theme="0"/>
      <name val="Calibri"/>
      <family val="2"/>
      <scheme val="minor"/>
    </font>
    <font>
      <b/>
      <sz val="9"/>
      <color theme="1"/>
      <name val="Segoe UI"/>
      <family val="2"/>
    </font>
    <font>
      <b/>
      <sz val="20"/>
      <color theme="1"/>
      <name val="Calibri"/>
      <family val="2"/>
      <scheme val="minor"/>
    </font>
    <font>
      <b/>
      <sz val="12"/>
      <color theme="0"/>
      <name val="Calibri"/>
      <family val="2"/>
      <scheme val="minor"/>
    </font>
    <font>
      <b/>
      <sz val="12"/>
      <color theme="5" tint="-0.499984740745262"/>
      <name val="Calibri"/>
      <family val="2"/>
      <scheme val="minor"/>
    </font>
    <font>
      <b/>
      <sz val="8"/>
      <color rgb="FFC00000"/>
      <name val="Calibri"/>
      <family val="2"/>
      <scheme val="minor"/>
    </font>
    <font>
      <b/>
      <sz val="16"/>
      <name val="Calibri"/>
      <family val="2"/>
      <scheme val="minor"/>
    </font>
  </fonts>
  <fills count="17">
    <fill>
      <patternFill patternType="none"/>
    </fill>
    <fill>
      <patternFill patternType="gray125"/>
    </fill>
    <fill>
      <patternFill patternType="solid">
        <fgColor rgb="FFFFFFCC"/>
      </patternFill>
    </fill>
    <fill>
      <patternFill patternType="solid">
        <fgColor theme="0"/>
        <bgColor indexed="64"/>
      </patternFill>
    </fill>
    <fill>
      <patternFill patternType="solid">
        <fgColor theme="3" tint="-0.249977111117893"/>
        <bgColor indexed="64"/>
      </patternFill>
    </fill>
    <fill>
      <patternFill patternType="solid">
        <fgColor theme="4" tint="0.79998168889431442"/>
        <bgColor indexed="64"/>
      </patternFill>
    </fill>
    <fill>
      <patternFill patternType="lightUp">
        <fgColor rgb="FFFF7C80"/>
      </patternFill>
    </fill>
    <fill>
      <patternFill patternType="lightUp">
        <fgColor rgb="FFFF9F9F"/>
      </patternFill>
    </fill>
    <fill>
      <patternFill patternType="darkDown">
        <fgColor rgb="FFFFD5D5"/>
        <bgColor theme="0"/>
      </patternFill>
    </fill>
    <fill>
      <patternFill patternType="solid">
        <fgColor theme="3" tint="-0.249977111117893"/>
        <bgColor theme="4"/>
      </patternFill>
    </fill>
    <fill>
      <patternFill patternType="darkUp">
        <fgColor theme="3" tint="0.79998168889431442"/>
        <bgColor theme="0"/>
      </patternFill>
    </fill>
    <fill>
      <patternFill patternType="solid">
        <fgColor theme="9" tint="0.39997558519241921"/>
        <bgColor indexed="64"/>
      </patternFill>
    </fill>
    <fill>
      <patternFill patternType="solid">
        <fgColor theme="4"/>
        <bgColor theme="4"/>
      </patternFill>
    </fill>
    <fill>
      <patternFill patternType="darkUp">
        <fgColor theme="3" tint="0.79998168889431442"/>
        <bgColor theme="3" tint="0.39997558519241921"/>
      </patternFill>
    </fill>
    <fill>
      <patternFill patternType="solid">
        <fgColor rgb="FFFFFFCC"/>
        <bgColor indexed="64"/>
      </patternFill>
    </fill>
    <fill>
      <patternFill patternType="lightDown">
        <fgColor rgb="FFFF9799"/>
        <bgColor theme="0"/>
      </patternFill>
    </fill>
    <fill>
      <patternFill patternType="solid">
        <fgColor theme="0" tint="-4.9989318521683403E-2"/>
        <bgColor indexed="64"/>
      </patternFill>
    </fill>
  </fills>
  <borders count="28">
    <border>
      <left/>
      <right/>
      <top/>
      <bottom/>
      <diagonal/>
    </border>
    <border>
      <left style="thin">
        <color rgb="FFB2B2B2"/>
      </left>
      <right style="thin">
        <color rgb="FFB2B2B2"/>
      </right>
      <top style="thin">
        <color rgb="FFB2B2B2"/>
      </top>
      <bottom style="thin">
        <color rgb="FFB2B2B2"/>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right>
      <top/>
      <bottom/>
      <diagonal/>
    </border>
    <border>
      <left style="medium">
        <color theme="0"/>
      </left>
      <right/>
      <top/>
      <bottom/>
      <diagonal/>
    </border>
    <border>
      <left style="thin">
        <color theme="0"/>
      </left>
      <right/>
      <top/>
      <bottom/>
      <diagonal/>
    </border>
    <border>
      <left/>
      <right style="medium">
        <color theme="0"/>
      </right>
      <top/>
      <bottom/>
      <diagonal/>
    </border>
    <border>
      <left style="medium">
        <color theme="0"/>
      </left>
      <right style="medium">
        <color theme="0"/>
      </right>
      <top style="medium">
        <color theme="0"/>
      </top>
      <bottom/>
      <diagonal/>
    </border>
    <border>
      <left/>
      <right/>
      <top/>
      <bottom style="medium">
        <color indexed="64"/>
      </bottom>
      <diagonal/>
    </border>
    <border>
      <left style="thin">
        <color theme="3" tint="0.59999389629810485"/>
      </left>
      <right style="thin">
        <color theme="3" tint="0.59999389629810485"/>
      </right>
      <top style="thin">
        <color theme="3" tint="0.59999389629810485"/>
      </top>
      <bottom style="thin">
        <color theme="3" tint="0.59999389629810485"/>
      </bottom>
      <diagonal/>
    </border>
    <border>
      <left/>
      <right/>
      <top style="medium">
        <color indexed="64"/>
      </top>
      <bottom style="thin">
        <color theme="3" tint="-0.249977111117893"/>
      </bottom>
      <diagonal/>
    </border>
    <border>
      <left/>
      <right/>
      <top style="thin">
        <color theme="3" tint="-0.249977111117893"/>
      </top>
      <bottom style="thin">
        <color theme="3" tint="-0.249977111117893"/>
      </bottom>
      <diagonal/>
    </border>
    <border>
      <left style="medium">
        <color theme="0"/>
      </left>
      <right style="medium">
        <color theme="0"/>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2">
    <xf numFmtId="0" fontId="0" fillId="0" borderId="0"/>
    <xf numFmtId="164" fontId="1" fillId="0" borderId="0" applyFont="0" applyFill="0" applyBorder="0" applyAlignment="0" applyProtection="0"/>
    <xf numFmtId="9" fontId="1" fillId="0" borderId="0" applyFont="0" applyFill="0" applyBorder="0" applyAlignment="0" applyProtection="0"/>
    <xf numFmtId="166"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66" fontId="5" fillId="0" borderId="0" applyFont="0" applyFill="0" applyBorder="0" applyAlignment="0" applyProtection="0"/>
    <xf numFmtId="166" fontId="7" fillId="0" borderId="0" applyFont="0" applyFill="0" applyBorder="0" applyAlignment="0" applyProtection="0"/>
    <xf numFmtId="166" fontId="6"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1" fillId="0" borderId="0"/>
    <xf numFmtId="0" fontId="5" fillId="0" borderId="0"/>
    <xf numFmtId="0" fontId="5" fillId="0" borderId="0"/>
    <xf numFmtId="0" fontId="5" fillId="2" borderId="1" applyNumberFormat="0" applyFont="0" applyAlignment="0" applyProtection="0"/>
    <xf numFmtId="9" fontId="5" fillId="0" borderId="0" applyFont="0" applyFill="0" applyBorder="0" applyAlignment="0" applyProtection="0"/>
    <xf numFmtId="9" fontId="6" fillId="0" borderId="0" applyFont="0" applyFill="0" applyBorder="0" applyAlignment="0" applyProtection="0"/>
    <xf numFmtId="9" fontId="5" fillId="0" borderId="0" applyFont="0" applyFill="0" applyBorder="0" applyAlignment="0" applyProtection="0"/>
  </cellStyleXfs>
  <cellXfs count="165">
    <xf numFmtId="0" fontId="0" fillId="0" borderId="0" xfId="0"/>
    <xf numFmtId="0" fontId="11" fillId="3" borderId="0" xfId="0" applyFont="1" applyFill="1" applyAlignment="1" applyProtection="1">
      <alignment vertical="center" wrapText="1"/>
      <protection locked="0"/>
    </xf>
    <xf numFmtId="0" fontId="21" fillId="3" borderId="0" xfId="0" applyFont="1" applyFill="1" applyAlignment="1" applyProtection="1">
      <alignment horizontal="center" vertical="center" wrapText="1"/>
      <protection locked="0"/>
    </xf>
    <xf numFmtId="0" fontId="0" fillId="0" borderId="0" xfId="0"/>
    <xf numFmtId="0" fontId="12" fillId="3" borderId="0" xfId="0" applyFont="1" applyFill="1" applyAlignment="1" applyProtection="1">
      <alignment horizontal="right" vertical="center" wrapText="1"/>
      <protection locked="0"/>
    </xf>
    <xf numFmtId="0" fontId="11" fillId="3" borderId="0" xfId="0" applyFont="1" applyFill="1" applyBorder="1" applyAlignment="1" applyProtection="1">
      <alignment vertical="center" wrapText="1"/>
      <protection locked="0"/>
    </xf>
    <xf numFmtId="0" fontId="0" fillId="3" borderId="0" xfId="0" applyFill="1"/>
    <xf numFmtId="0" fontId="12" fillId="3" borderId="0" xfId="0" applyFont="1" applyFill="1" applyBorder="1" applyAlignment="1" applyProtection="1">
      <alignment vertical="center" wrapText="1"/>
      <protection locked="0"/>
    </xf>
    <xf numFmtId="0" fontId="13" fillId="5" borderId="10" xfId="0" applyFont="1" applyFill="1" applyBorder="1" applyAlignment="1" applyProtection="1">
      <alignment horizontal="center" vertical="center" wrapText="1"/>
      <protection locked="0"/>
    </xf>
    <xf numFmtId="0" fontId="22" fillId="3" borderId="0" xfId="0" applyFont="1" applyFill="1" applyAlignment="1" applyProtection="1">
      <alignment vertical="center" wrapText="1"/>
      <protection locked="0"/>
    </xf>
    <xf numFmtId="0" fontId="14" fillId="4" borderId="13" xfId="0" applyFont="1" applyFill="1" applyBorder="1" applyAlignment="1" applyProtection="1">
      <alignment horizontal="center" vertical="center" wrapText="1"/>
      <protection locked="0"/>
    </xf>
    <xf numFmtId="0" fontId="2" fillId="4" borderId="13" xfId="0" applyFont="1" applyFill="1" applyBorder="1" applyAlignment="1" applyProtection="1">
      <alignment horizontal="center" vertical="center" wrapText="1"/>
      <protection locked="0"/>
    </xf>
    <xf numFmtId="171" fontId="11" fillId="3" borderId="0" xfId="1" applyNumberFormat="1" applyFont="1" applyFill="1" applyAlignment="1" applyProtection="1">
      <alignment vertical="center" wrapText="1"/>
      <protection locked="0"/>
    </xf>
    <xf numFmtId="3" fontId="11" fillId="3" borderId="0" xfId="0" applyNumberFormat="1" applyFont="1" applyFill="1" applyBorder="1" applyAlignment="1" applyProtection="1">
      <alignment horizontal="center" vertical="center" wrapText="1"/>
      <protection locked="0"/>
    </xf>
    <xf numFmtId="0" fontId="13" fillId="3" borderId="10" xfId="0" applyFont="1" applyFill="1" applyBorder="1" applyAlignment="1" applyProtection="1">
      <alignment vertical="center" wrapText="1"/>
      <protection locked="0"/>
    </xf>
    <xf numFmtId="0" fontId="13" fillId="3" borderId="0" xfId="0" applyFont="1" applyFill="1" applyBorder="1" applyAlignment="1" applyProtection="1">
      <alignment vertical="center" wrapText="1"/>
      <protection locked="0"/>
    </xf>
    <xf numFmtId="0" fontId="0" fillId="3" borderId="0" xfId="0" applyFill="1" applyBorder="1"/>
    <xf numFmtId="0" fontId="24" fillId="3" borderId="0" xfId="0" applyFont="1" applyFill="1" applyBorder="1" applyAlignment="1" applyProtection="1">
      <alignment horizontal="left" vertical="center"/>
      <protection locked="0"/>
    </xf>
    <xf numFmtId="0" fontId="19" fillId="3" borderId="0" xfId="0" applyFont="1" applyFill="1" applyBorder="1" applyAlignment="1" applyProtection="1">
      <alignment horizontal="left" vertical="center"/>
      <protection locked="0"/>
    </xf>
    <xf numFmtId="0" fontId="13" fillId="3" borderId="12" xfId="0" applyFont="1" applyFill="1" applyBorder="1" applyAlignment="1" applyProtection="1">
      <alignment horizontal="right" vertical="center" wrapText="1"/>
      <protection locked="0"/>
    </xf>
    <xf numFmtId="0" fontId="11" fillId="3" borderId="4" xfId="0" applyFont="1" applyFill="1" applyBorder="1" applyAlignment="1" applyProtection="1">
      <alignment vertical="center" wrapText="1"/>
      <protection locked="0"/>
    </xf>
    <xf numFmtId="170" fontId="11" fillId="3" borderId="4" xfId="0" applyNumberFormat="1" applyFont="1" applyFill="1" applyBorder="1" applyAlignment="1" applyProtection="1">
      <alignment horizontal="center" vertical="center" wrapText="1"/>
      <protection locked="0"/>
    </xf>
    <xf numFmtId="0" fontId="12" fillId="3" borderId="4"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0" fillId="3" borderId="0" xfId="0" applyFill="1" applyProtection="1">
      <protection hidden="1"/>
    </xf>
    <xf numFmtId="0" fontId="11" fillId="3" borderId="3" xfId="0" applyFont="1" applyFill="1" applyBorder="1" applyAlignment="1" applyProtection="1">
      <alignment horizontal="center" vertical="center" wrapText="1"/>
      <protection hidden="1"/>
    </xf>
    <xf numFmtId="0" fontId="11" fillId="3" borderId="2" xfId="0" applyFont="1" applyFill="1" applyBorder="1" applyAlignment="1" applyProtection="1">
      <alignment horizontal="center" vertical="center" wrapText="1"/>
      <protection hidden="1"/>
    </xf>
    <xf numFmtId="0" fontId="15" fillId="3" borderId="0" xfId="0" applyFont="1" applyFill="1" applyAlignment="1" applyProtection="1">
      <alignment horizontal="left" vertical="center" wrapText="1"/>
      <protection hidden="1"/>
    </xf>
    <xf numFmtId="0" fontId="0" fillId="0" borderId="0" xfId="0" applyProtection="1">
      <protection hidden="1"/>
    </xf>
    <xf numFmtId="0" fontId="26" fillId="3" borderId="0" xfId="0" applyFont="1" applyFill="1" applyBorder="1" applyAlignment="1" applyProtection="1">
      <alignment vertical="center" wrapText="1"/>
      <protection hidden="1"/>
    </xf>
    <xf numFmtId="0" fontId="11" fillId="3" borderId="0" xfId="0" applyFont="1" applyFill="1" applyAlignment="1" applyProtection="1">
      <alignment vertical="center" wrapText="1"/>
      <protection hidden="1"/>
    </xf>
    <xf numFmtId="171" fontId="11" fillId="3" borderId="0" xfId="1" applyNumberFormat="1" applyFont="1" applyFill="1" applyAlignment="1" applyProtection="1">
      <alignment vertical="center" wrapText="1"/>
      <protection hidden="1"/>
    </xf>
    <xf numFmtId="0" fontId="14" fillId="4" borderId="13" xfId="0" applyFont="1" applyFill="1" applyBorder="1" applyAlignment="1" applyProtection="1">
      <alignment horizontal="center" vertical="center" wrapText="1"/>
      <protection hidden="1"/>
    </xf>
    <xf numFmtId="0" fontId="15" fillId="3" borderId="0" xfId="0" applyFont="1" applyFill="1" applyAlignment="1" applyProtection="1">
      <alignment horizontal="left"/>
      <protection hidden="1"/>
    </xf>
    <xf numFmtId="0" fontId="14" fillId="9" borderId="11" xfId="0" applyFont="1" applyFill="1" applyBorder="1" applyAlignment="1" applyProtection="1">
      <alignment horizontal="center" vertical="center" wrapText="1"/>
      <protection hidden="1"/>
    </xf>
    <xf numFmtId="0" fontId="11" fillId="10" borderId="0" xfId="0" applyFont="1" applyFill="1" applyBorder="1" applyAlignment="1" applyProtection="1">
      <alignment horizontal="center" vertical="center" wrapText="1"/>
      <protection hidden="1"/>
    </xf>
    <xf numFmtId="0" fontId="23" fillId="3" borderId="0" xfId="0" applyFont="1" applyFill="1" applyAlignment="1" applyProtection="1">
      <alignment horizontal="left"/>
      <protection hidden="1"/>
    </xf>
    <xf numFmtId="0" fontId="17" fillId="3" borderId="0" xfId="0" applyFont="1" applyFill="1" applyBorder="1" applyAlignment="1" applyProtection="1">
      <alignment horizontal="left" vertical="center"/>
      <protection locked="0"/>
    </xf>
    <xf numFmtId="9" fontId="11" fillId="3" borderId="0" xfId="2" applyFont="1" applyFill="1" applyBorder="1" applyAlignment="1" applyProtection="1">
      <alignment horizontal="center" vertical="center" wrapText="1"/>
      <protection locked="0"/>
    </xf>
    <xf numFmtId="171" fontId="11" fillId="3" borderId="0" xfId="1" applyNumberFormat="1"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locked="0"/>
    </xf>
    <xf numFmtId="0" fontId="11" fillId="3" borderId="0" xfId="0" applyFont="1" applyFill="1" applyBorder="1" applyAlignment="1" applyProtection="1">
      <alignment horizontal="center" vertical="center" wrapText="1"/>
      <protection hidden="1"/>
    </xf>
    <xf numFmtId="14" fontId="11" fillId="3" borderId="0" xfId="0" applyNumberFormat="1" applyFont="1" applyFill="1" applyBorder="1" applyAlignment="1" applyProtection="1">
      <alignment horizontal="center" vertical="center" wrapText="1"/>
      <protection locked="0"/>
    </xf>
    <xf numFmtId="0" fontId="0" fillId="0" borderId="0" xfId="0" applyAlignment="1">
      <alignment vertical="center"/>
    </xf>
    <xf numFmtId="0" fontId="0" fillId="3" borderId="0" xfId="0" applyFill="1" applyAlignment="1">
      <alignment vertical="center"/>
    </xf>
    <xf numFmtId="0" fontId="19" fillId="3" borderId="0" xfId="0" applyFont="1" applyFill="1" applyAlignment="1">
      <alignment horizontal="right" vertical="center" wrapText="1"/>
    </xf>
    <xf numFmtId="0" fontId="3" fillId="3" borderId="0" xfId="0" applyFont="1" applyFill="1" applyBorder="1" applyAlignment="1" applyProtection="1">
      <alignment horizontal="left" vertical="top" wrapText="1"/>
      <protection locked="0"/>
    </xf>
    <xf numFmtId="0" fontId="3" fillId="3" borderId="0" xfId="0" applyFont="1" applyFill="1" applyAlignment="1" applyProtection="1">
      <alignment vertical="center" wrapText="1"/>
      <protection locked="0"/>
    </xf>
    <xf numFmtId="0" fontId="0" fillId="0" borderId="0" xfId="0" applyAlignment="1">
      <alignment horizontal="center" vertical="center" wrapText="1"/>
    </xf>
    <xf numFmtId="0" fontId="11" fillId="0" borderId="15" xfId="0" applyFont="1" applyBorder="1" applyAlignment="1" applyProtection="1">
      <alignment horizontal="center" vertical="center" wrapText="1"/>
      <protection locked="0"/>
    </xf>
    <xf numFmtId="14" fontId="11" fillId="0" borderId="15" xfId="0" applyNumberFormat="1" applyFont="1" applyBorder="1" applyAlignment="1" applyProtection="1">
      <alignment horizontal="center" vertical="center" wrapText="1"/>
      <protection locked="0"/>
    </xf>
    <xf numFmtId="3" fontId="11" fillId="0" borderId="15" xfId="0" applyNumberFormat="1" applyFont="1" applyBorder="1" applyAlignment="1" applyProtection="1">
      <alignment horizontal="center" vertical="center" wrapText="1"/>
      <protection locked="0"/>
    </xf>
    <xf numFmtId="9" fontId="11" fillId="0" borderId="15" xfId="2" applyFont="1" applyBorder="1" applyAlignment="1" applyProtection="1">
      <alignment horizontal="center" vertical="center" wrapText="1"/>
      <protection locked="0"/>
    </xf>
    <xf numFmtId="171" fontId="11" fillId="0" borderId="15" xfId="1" applyNumberFormat="1" applyFont="1" applyBorder="1" applyAlignment="1" applyProtection="1">
      <alignment horizontal="center" vertical="center" wrapText="1"/>
      <protection locked="0"/>
    </xf>
    <xf numFmtId="4" fontId="11" fillId="7" borderId="15" xfId="0" applyNumberFormat="1" applyFont="1" applyFill="1" applyBorder="1" applyAlignment="1" applyProtection="1">
      <alignment horizontal="center" vertical="center" wrapText="1"/>
      <protection hidden="1"/>
    </xf>
    <xf numFmtId="0" fontId="11" fillId="0" borderId="15" xfId="0" applyFont="1" applyBorder="1" applyAlignment="1" applyProtection="1">
      <alignment horizontal="center" vertical="center" wrapText="1"/>
      <protection hidden="1"/>
    </xf>
    <xf numFmtId="171" fontId="12" fillId="6" borderId="15" xfId="1" applyNumberFormat="1" applyFont="1" applyFill="1" applyBorder="1" applyAlignment="1" applyProtection="1">
      <alignment horizontal="center" vertical="center" wrapText="1"/>
      <protection hidden="1"/>
    </xf>
    <xf numFmtId="0" fontId="15" fillId="0" borderId="15" xfId="0" applyFont="1" applyBorder="1" applyAlignment="1" applyProtection="1">
      <alignment horizontal="center" vertical="center" wrapText="1"/>
      <protection locked="0"/>
    </xf>
    <xf numFmtId="0" fontId="0" fillId="0" borderId="15" xfId="0" applyBorder="1" applyAlignment="1">
      <alignment vertical="center"/>
    </xf>
    <xf numFmtId="0" fontId="0" fillId="0" borderId="15" xfId="0" applyBorder="1" applyAlignment="1" applyProtection="1">
      <alignment vertical="center"/>
      <protection hidden="1"/>
    </xf>
    <xf numFmtId="0" fontId="14" fillId="4" borderId="18" xfId="0" applyFont="1" applyFill="1" applyBorder="1" applyAlignment="1" applyProtection="1">
      <alignment horizontal="center" vertical="center" wrapText="1"/>
      <protection hidden="1"/>
    </xf>
    <xf numFmtId="0" fontId="0" fillId="0" borderId="0" xfId="0" applyFill="1" applyAlignment="1">
      <alignment vertical="center"/>
    </xf>
    <xf numFmtId="0" fontId="15" fillId="3" borderId="0" xfId="0" applyFont="1" applyFill="1" applyAlignment="1" applyProtection="1">
      <alignment vertical="top" wrapText="1"/>
      <protection locked="0"/>
    </xf>
    <xf numFmtId="0" fontId="0" fillId="0" borderId="15" xfId="0" applyFill="1" applyBorder="1" applyAlignment="1" applyProtection="1">
      <alignment vertical="center"/>
      <protection hidden="1"/>
    </xf>
    <xf numFmtId="164" fontId="0" fillId="3" borderId="0" xfId="1" applyFont="1" applyFill="1" applyProtection="1">
      <protection hidden="1"/>
    </xf>
    <xf numFmtId="0" fontId="0" fillId="0" borderId="0" xfId="0" applyFill="1" applyBorder="1"/>
    <xf numFmtId="0" fontId="0" fillId="0" borderId="0" xfId="0" applyFill="1" applyBorder="1" applyProtection="1">
      <protection hidden="1"/>
    </xf>
    <xf numFmtId="0" fontId="0" fillId="0" borderId="0" xfId="0" applyFill="1" applyBorder="1" applyAlignment="1">
      <alignment horizontal="center" vertical="center" wrapText="1"/>
    </xf>
    <xf numFmtId="0" fontId="34" fillId="4" borderId="13" xfId="0" applyFont="1" applyFill="1" applyBorder="1" applyAlignment="1" applyProtection="1">
      <alignment horizontal="center" vertical="center" wrapText="1"/>
      <protection locked="0"/>
    </xf>
    <xf numFmtId="0" fontId="36" fillId="3" borderId="0" xfId="0" applyFont="1" applyFill="1"/>
    <xf numFmtId="0" fontId="11" fillId="0" borderId="0" xfId="0" applyFont="1" applyAlignment="1">
      <alignment horizontal="left" vertical="center" wrapText="1"/>
    </xf>
    <xf numFmtId="0" fontId="0" fillId="0" borderId="4" xfId="0" applyFont="1" applyBorder="1" applyAlignment="1">
      <alignment horizontal="left" vertical="center" wrapText="1"/>
    </xf>
    <xf numFmtId="49" fontId="0" fillId="5" borderId="4" xfId="0" applyNumberFormat="1" applyFill="1" applyBorder="1" applyAlignment="1">
      <alignment horizontal="center" vertical="center"/>
    </xf>
    <xf numFmtId="0" fontId="0" fillId="5" borderId="4" xfId="0" applyFill="1" applyBorder="1" applyAlignment="1">
      <alignment horizontal="center" vertical="center"/>
    </xf>
    <xf numFmtId="0" fontId="14" fillId="12" borderId="4" xfId="0" applyFont="1" applyFill="1" applyBorder="1" applyAlignment="1">
      <alignment horizontal="center" vertical="center" wrapText="1"/>
    </xf>
    <xf numFmtId="0" fontId="11" fillId="13" borderId="4" xfId="0" applyFont="1" applyFill="1" applyBorder="1" applyAlignment="1">
      <alignment vertical="center" wrapText="1"/>
    </xf>
    <xf numFmtId="0" fontId="20" fillId="3" borderId="4" xfId="0" applyFont="1" applyFill="1" applyBorder="1" applyAlignment="1">
      <alignment horizontal="center" vertical="center"/>
    </xf>
    <xf numFmtId="0" fontId="12" fillId="3" borderId="0" xfId="0" applyFont="1" applyFill="1" applyBorder="1" applyAlignment="1" applyProtection="1">
      <alignment horizontal="center" vertical="center" wrapText="1"/>
      <protection hidden="1"/>
    </xf>
    <xf numFmtId="0" fontId="14" fillId="11" borderId="13" xfId="0" applyFont="1" applyFill="1" applyBorder="1" applyAlignment="1" applyProtection="1">
      <alignment horizontal="center" vertical="center" wrapText="1"/>
      <protection hidden="1"/>
    </xf>
    <xf numFmtId="0" fontId="15" fillId="3" borderId="0" xfId="0" applyFont="1" applyFill="1" applyAlignment="1" applyProtection="1">
      <alignment horizontal="center" vertical="center" wrapText="1"/>
      <protection locked="0"/>
    </xf>
    <xf numFmtId="0" fontId="11" fillId="0" borderId="0" xfId="0" applyFont="1" applyBorder="1" applyAlignment="1">
      <alignment horizontal="left" vertical="center" wrapText="1"/>
    </xf>
    <xf numFmtId="0" fontId="29" fillId="3" borderId="0" xfId="0" applyFont="1" applyFill="1"/>
    <xf numFmtId="0" fontId="3" fillId="3" borderId="20" xfId="0" applyFont="1" applyFill="1" applyBorder="1" applyAlignment="1">
      <alignment horizontal="right"/>
    </xf>
    <xf numFmtId="0" fontId="0" fillId="0" borderId="15" xfId="0" applyBorder="1" applyAlignment="1" applyProtection="1">
      <alignment horizontal="center" vertical="center"/>
      <protection hidden="1"/>
    </xf>
    <xf numFmtId="0" fontId="37" fillId="0" borderId="0" xfId="0" applyFont="1" applyAlignment="1">
      <alignment horizontal="justify" vertical="center"/>
    </xf>
    <xf numFmtId="0" fontId="13" fillId="15" borderId="4" xfId="0" applyFont="1" applyFill="1" applyBorder="1" applyAlignment="1">
      <alignment horizontal="center" vertical="center" wrapText="1"/>
    </xf>
    <xf numFmtId="0" fontId="0" fillId="0" borderId="0" xfId="0" applyFont="1" applyFill="1" applyBorder="1" applyAlignment="1">
      <alignment horizontal="left" vertical="center" wrapText="1"/>
    </xf>
    <xf numFmtId="0" fontId="0" fillId="0" borderId="0" xfId="0" applyFill="1" applyBorder="1" applyAlignment="1">
      <alignment horizontal="center" vertical="center"/>
    </xf>
    <xf numFmtId="0" fontId="0" fillId="0" borderId="0" xfId="0" applyFill="1" applyBorder="1" applyAlignment="1">
      <alignment vertical="center"/>
    </xf>
    <xf numFmtId="164" fontId="13" fillId="15" borderId="4" xfId="1" applyFont="1" applyFill="1" applyBorder="1" applyAlignment="1">
      <alignment horizontal="center" vertical="center" wrapText="1"/>
    </xf>
    <xf numFmtId="171" fontId="13" fillId="15" borderId="4" xfId="1" applyNumberFormat="1" applyFont="1" applyFill="1" applyBorder="1" applyAlignment="1">
      <alignment horizontal="center" vertical="center" wrapText="1"/>
    </xf>
    <xf numFmtId="171" fontId="20" fillId="3" borderId="4" xfId="1" applyNumberFormat="1" applyFont="1" applyFill="1" applyBorder="1" applyAlignment="1">
      <alignment horizontal="center" vertical="center"/>
    </xf>
    <xf numFmtId="171" fontId="39" fillId="3" borderId="0" xfId="1" applyNumberFormat="1" applyFont="1" applyFill="1" applyAlignment="1" applyProtection="1">
      <alignment horizontal="left" vertical="center" wrapText="1"/>
      <protection hidden="1"/>
    </xf>
    <xf numFmtId="0" fontId="20" fillId="3" borderId="0" xfId="0" applyFont="1" applyFill="1" applyAlignment="1">
      <alignment horizontal="center" vertical="center" wrapText="1"/>
    </xf>
    <xf numFmtId="0" fontId="3" fillId="3" borderId="0" xfId="0" applyFont="1" applyFill="1" applyAlignment="1">
      <alignment horizontal="center" vertical="center" wrapText="1"/>
    </xf>
    <xf numFmtId="0" fontId="25" fillId="3" borderId="0" xfId="0" applyFont="1" applyFill="1" applyBorder="1" applyAlignment="1">
      <alignment vertical="center" wrapText="1"/>
    </xf>
    <xf numFmtId="0" fontId="3" fillId="3" borderId="0" xfId="0" applyFont="1" applyFill="1" applyBorder="1" applyAlignment="1">
      <alignment vertical="center" wrapText="1"/>
    </xf>
    <xf numFmtId="0" fontId="40" fillId="0" borderId="15" xfId="0" applyFont="1" applyBorder="1" applyAlignment="1" applyProtection="1">
      <alignment horizontal="center" vertical="center" wrapText="1"/>
      <protection locked="0"/>
    </xf>
    <xf numFmtId="0" fontId="39" fillId="4" borderId="13" xfId="0" applyFont="1" applyFill="1" applyBorder="1" applyAlignment="1" applyProtection="1">
      <alignment horizontal="center" vertical="center" wrapText="1"/>
      <protection locked="0"/>
    </xf>
    <xf numFmtId="0" fontId="3" fillId="0" borderId="4" xfId="0" applyFont="1" applyBorder="1" applyAlignment="1">
      <alignment vertical="center" wrapText="1"/>
    </xf>
    <xf numFmtId="0" fontId="30" fillId="3" borderId="0" xfId="0" applyFont="1" applyFill="1" applyAlignment="1" applyProtection="1">
      <alignment vertical="center" wrapText="1"/>
      <protection hidden="1"/>
    </xf>
    <xf numFmtId="0" fontId="41" fillId="3" borderId="0" xfId="0" applyFont="1" applyFill="1" applyAlignment="1" applyProtection="1">
      <alignment horizontal="center" vertical="center" wrapText="1"/>
      <protection locked="0"/>
    </xf>
    <xf numFmtId="0" fontId="0" fillId="0" borderId="0" xfId="0" applyFill="1" applyAlignment="1">
      <alignment horizontal="center" vertical="center"/>
    </xf>
    <xf numFmtId="0" fontId="31" fillId="0" borderId="0" xfId="0" applyFont="1" applyFill="1" applyBorder="1" applyAlignment="1" applyProtection="1">
      <alignment horizontal="center" vertical="center" wrapText="1"/>
      <protection locked="0"/>
    </xf>
    <xf numFmtId="164" fontId="11" fillId="0" borderId="15" xfId="1" applyNumberFormat="1" applyFont="1" applyBorder="1" applyAlignment="1" applyProtection="1">
      <alignment horizontal="center" vertical="center" wrapText="1"/>
      <protection locked="0"/>
    </xf>
    <xf numFmtId="0" fontId="25" fillId="3" borderId="10" xfId="0" applyFont="1" applyFill="1" applyBorder="1" applyAlignment="1">
      <alignment horizontal="left" vertical="center" wrapText="1"/>
    </xf>
    <xf numFmtId="0" fontId="0" fillId="0" borderId="0" xfId="0" applyFont="1" applyFill="1" applyBorder="1"/>
    <xf numFmtId="172" fontId="0" fillId="3" borderId="0" xfId="0" applyNumberFormat="1" applyFill="1" applyBorder="1"/>
    <xf numFmtId="171" fontId="42" fillId="8" borderId="0" xfId="1" applyNumberFormat="1" applyFont="1" applyFill="1" applyBorder="1" applyAlignment="1" applyProtection="1">
      <alignment vertical="center"/>
      <protection hidden="1"/>
    </xf>
    <xf numFmtId="172" fontId="36" fillId="3" borderId="0" xfId="0" applyNumberFormat="1" applyFont="1" applyFill="1" applyProtection="1">
      <protection hidden="1"/>
    </xf>
    <xf numFmtId="0" fontId="14" fillId="12" borderId="4" xfId="0" applyFont="1" applyFill="1" applyBorder="1" applyAlignment="1">
      <alignment horizontal="center" vertical="center"/>
    </xf>
    <xf numFmtId="0" fontId="25" fillId="3" borderId="0" xfId="0" applyFont="1" applyFill="1" applyBorder="1" applyAlignment="1">
      <alignment horizontal="center" vertical="center" wrapText="1"/>
    </xf>
    <xf numFmtId="0" fontId="23" fillId="3" borderId="0" xfId="0" applyFont="1" applyFill="1" applyAlignment="1" applyProtection="1">
      <alignment horizontal="center"/>
      <protection hidden="1"/>
    </xf>
    <xf numFmtId="0" fontId="3" fillId="3" borderId="0" xfId="0" applyFont="1" applyFill="1" applyBorder="1" applyAlignment="1" applyProtection="1">
      <alignment horizontal="right" vertical="center" wrapText="1"/>
      <protection locked="0"/>
    </xf>
    <xf numFmtId="0" fontId="12" fillId="3" borderId="0" xfId="0" applyFont="1" applyFill="1" applyBorder="1" applyAlignment="1" applyProtection="1">
      <alignment horizontal="center" vertical="center" wrapText="1"/>
      <protection locked="0"/>
    </xf>
    <xf numFmtId="0" fontId="12" fillId="3" borderId="5" xfId="0" applyFont="1" applyFill="1" applyBorder="1" applyAlignment="1" applyProtection="1">
      <alignment horizontal="center" vertical="center" wrapText="1"/>
      <protection hidden="1"/>
    </xf>
    <xf numFmtId="171" fontId="12" fillId="6" borderId="0" xfId="1" applyNumberFormat="1" applyFont="1" applyFill="1" applyBorder="1" applyAlignment="1" applyProtection="1">
      <alignment horizontal="center" vertical="center" wrapText="1"/>
      <protection hidden="1"/>
    </xf>
    <xf numFmtId="0" fontId="3" fillId="3" borderId="10"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38" fillId="3" borderId="0" xfId="0" applyFont="1" applyFill="1" applyBorder="1" applyAlignment="1">
      <alignment horizontal="center" vertical="center"/>
    </xf>
    <xf numFmtId="0" fontId="20" fillId="3" borderId="0" xfId="0" applyFont="1" applyFill="1" applyBorder="1" applyAlignment="1">
      <alignment horizontal="center" vertical="center"/>
    </xf>
    <xf numFmtId="0" fontId="24" fillId="3" borderId="0" xfId="0" applyFont="1" applyFill="1" applyBorder="1" applyAlignment="1">
      <alignment horizontal="center" vertical="center"/>
    </xf>
    <xf numFmtId="0" fontId="19" fillId="0" borderId="0" xfId="0" applyFont="1" applyFill="1" applyBorder="1" applyAlignment="1">
      <alignment horizontal="center" vertical="center"/>
    </xf>
    <xf numFmtId="0" fontId="25" fillId="3" borderId="0"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0" fillId="3" borderId="12" xfId="0" applyFont="1" applyFill="1" applyBorder="1" applyAlignment="1">
      <alignment horizontal="center" vertical="center" wrapText="1"/>
    </xf>
    <xf numFmtId="0" fontId="19" fillId="0" borderId="25" xfId="0" applyFont="1" applyFill="1" applyBorder="1" applyAlignment="1">
      <alignment horizontal="center" vertical="center" wrapText="1"/>
    </xf>
    <xf numFmtId="0" fontId="19" fillId="0" borderId="26" xfId="0" applyFont="1" applyFill="1" applyBorder="1" applyAlignment="1">
      <alignment horizontal="center" vertical="center" wrapText="1"/>
    </xf>
    <xf numFmtId="0" fontId="19" fillId="0" borderId="27" xfId="0" applyFont="1" applyFill="1" applyBorder="1" applyAlignment="1">
      <alignment horizontal="center" vertical="center" wrapText="1"/>
    </xf>
    <xf numFmtId="0" fontId="3" fillId="0" borderId="4" xfId="0" applyFont="1" applyBorder="1" applyAlignment="1">
      <alignment horizontal="left" vertical="center" wrapText="1"/>
    </xf>
    <xf numFmtId="0" fontId="20" fillId="3" borderId="4" xfId="0" applyFont="1" applyFill="1" applyBorder="1" applyAlignment="1">
      <alignment horizontal="right" vertical="center"/>
    </xf>
    <xf numFmtId="0" fontId="14" fillId="12" borderId="4" xfId="0" applyFont="1" applyFill="1" applyBorder="1" applyAlignment="1">
      <alignment horizontal="center" vertical="center"/>
    </xf>
    <xf numFmtId="0" fontId="3" fillId="16" borderId="7" xfId="0" applyFont="1" applyFill="1" applyBorder="1" applyAlignment="1">
      <alignment horizontal="left" vertical="center" wrapText="1"/>
    </xf>
    <xf numFmtId="0" fontId="3" fillId="16" borderId="19" xfId="0" applyFont="1" applyFill="1" applyBorder="1" applyAlignment="1">
      <alignment horizontal="left" vertical="center" wrapText="1"/>
    </xf>
    <xf numFmtId="0" fontId="3" fillId="16" borderId="8" xfId="0" applyFont="1" applyFill="1" applyBorder="1" applyAlignment="1">
      <alignment horizontal="left" vertical="center" wrapText="1"/>
    </xf>
    <xf numFmtId="0" fontId="18" fillId="8" borderId="0" xfId="0" applyFont="1" applyFill="1" applyBorder="1" applyAlignment="1" applyProtection="1">
      <alignment horizontal="center" vertical="center"/>
      <protection hidden="1"/>
    </xf>
    <xf numFmtId="0" fontId="27" fillId="14" borderId="0" xfId="0" applyFont="1" applyFill="1" applyAlignment="1" applyProtection="1">
      <alignment horizontal="left" vertical="top" wrapText="1"/>
      <protection locked="0"/>
    </xf>
    <xf numFmtId="0" fontId="12" fillId="3" borderId="5" xfId="0" applyFont="1" applyFill="1" applyBorder="1" applyAlignment="1" applyProtection="1">
      <alignment horizontal="center" vertical="center" wrapText="1"/>
      <protection hidden="1"/>
    </xf>
    <xf numFmtId="0" fontId="12" fillId="3" borderId="6" xfId="0" applyFont="1" applyFill="1" applyBorder="1" applyAlignment="1" applyProtection="1">
      <alignment horizontal="center" vertical="center" wrapText="1"/>
      <protection hidden="1"/>
    </xf>
    <xf numFmtId="0" fontId="12" fillId="3" borderId="7" xfId="0" applyFont="1" applyFill="1" applyBorder="1" applyAlignment="1" applyProtection="1">
      <alignment horizontal="center" vertical="center" wrapText="1"/>
      <protection locked="0"/>
    </xf>
    <xf numFmtId="0" fontId="12" fillId="3" borderId="8" xfId="0" applyFont="1" applyFill="1" applyBorder="1" applyAlignment="1" applyProtection="1">
      <alignment horizontal="center" vertical="center" wrapText="1"/>
      <protection locked="0"/>
    </xf>
    <xf numFmtId="0" fontId="11" fillId="3" borderId="14" xfId="0" applyFont="1" applyFill="1" applyBorder="1" applyAlignment="1" applyProtection="1">
      <alignment horizontal="center" vertical="center" wrapText="1"/>
      <protection locked="0"/>
    </xf>
    <xf numFmtId="0" fontId="3" fillId="3" borderId="16" xfId="0" applyFont="1" applyFill="1" applyBorder="1" applyAlignment="1" applyProtection="1">
      <alignment horizontal="left" vertical="top" wrapText="1"/>
      <protection locked="0"/>
    </xf>
    <xf numFmtId="0" fontId="3" fillId="3" borderId="17" xfId="0" applyFont="1" applyFill="1" applyBorder="1" applyAlignment="1" applyProtection="1">
      <alignment horizontal="left" vertical="top" wrapText="1"/>
      <protection locked="0"/>
    </xf>
    <xf numFmtId="0" fontId="25" fillId="5" borderId="0" xfId="0" applyFont="1" applyFill="1" applyBorder="1" applyAlignment="1" applyProtection="1">
      <alignment horizontal="center" vertical="center" wrapText="1"/>
      <protection locked="0"/>
    </xf>
    <xf numFmtId="0" fontId="19" fillId="0" borderId="21" xfId="0" applyFont="1" applyBorder="1" applyAlignment="1">
      <alignment horizontal="left" vertical="center" wrapText="1"/>
    </xf>
    <xf numFmtId="0" fontId="19" fillId="0" borderId="22" xfId="0" applyFont="1" applyBorder="1" applyAlignment="1">
      <alignment horizontal="left" vertical="center" wrapText="1"/>
    </xf>
    <xf numFmtId="0" fontId="19" fillId="0" borderId="23" xfId="0" applyFont="1" applyBorder="1" applyAlignment="1">
      <alignment horizontal="left" vertical="center" wrapText="1"/>
    </xf>
    <xf numFmtId="0" fontId="3" fillId="3" borderId="0" xfId="0" applyFont="1" applyFill="1" applyBorder="1" applyAlignment="1" applyProtection="1">
      <alignment horizontal="right" vertical="center" wrapText="1"/>
      <protection locked="0"/>
    </xf>
    <xf numFmtId="0" fontId="23" fillId="3" borderId="0" xfId="0" applyFont="1" applyFill="1" applyAlignment="1" applyProtection="1">
      <alignment horizontal="center"/>
      <protection hidden="1"/>
    </xf>
    <xf numFmtId="0" fontId="14" fillId="9" borderId="11" xfId="0" applyFont="1" applyFill="1" applyBorder="1" applyAlignment="1" applyProtection="1">
      <alignment horizontal="center" vertical="center"/>
      <protection hidden="1"/>
    </xf>
    <xf numFmtId="0" fontId="14" fillId="9" borderId="9" xfId="0" applyFont="1" applyFill="1" applyBorder="1" applyAlignment="1" applyProtection="1">
      <alignment horizontal="center" vertical="center"/>
      <protection hidden="1"/>
    </xf>
    <xf numFmtId="171" fontId="12" fillId="6" borderId="0" xfId="1" applyNumberFormat="1" applyFont="1" applyFill="1" applyBorder="1" applyAlignment="1" applyProtection="1">
      <alignment horizontal="center" vertical="center" wrapText="1"/>
      <protection hidden="1"/>
    </xf>
    <xf numFmtId="0" fontId="18" fillId="8" borderId="24" xfId="0" applyFont="1" applyFill="1" applyBorder="1" applyAlignment="1" applyProtection="1">
      <alignment horizontal="center" vertical="center"/>
      <protection hidden="1"/>
    </xf>
    <xf numFmtId="0" fontId="15" fillId="16" borderId="4" xfId="0" applyFont="1" applyFill="1" applyBorder="1" applyAlignment="1" applyProtection="1">
      <alignment horizontal="center" vertical="center" wrapText="1"/>
      <protection hidden="1"/>
    </xf>
    <xf numFmtId="0" fontId="8" fillId="14" borderId="0" xfId="0" applyFont="1" applyFill="1" applyAlignment="1" applyProtection="1">
      <alignment horizontal="left" vertical="top" wrapText="1"/>
      <protection locked="0"/>
    </xf>
    <xf numFmtId="0" fontId="15" fillId="3" borderId="0" xfId="0" applyFont="1" applyFill="1" applyAlignment="1" applyProtection="1">
      <alignment horizontal="left" vertical="center"/>
      <protection locked="0"/>
    </xf>
    <xf numFmtId="0" fontId="14" fillId="9" borderId="0" xfId="0" applyFont="1" applyFill="1" applyBorder="1" applyAlignment="1" applyProtection="1">
      <alignment horizontal="center" vertical="center"/>
      <protection hidden="1"/>
    </xf>
    <xf numFmtId="0" fontId="17" fillId="0" borderId="0" xfId="0" applyFont="1" applyFill="1" applyBorder="1" applyAlignment="1" applyProtection="1">
      <alignment horizontal="left" vertical="center"/>
      <protection locked="0"/>
    </xf>
    <xf numFmtId="0" fontId="28" fillId="3" borderId="4" xfId="0" applyFont="1" applyFill="1" applyBorder="1" applyAlignment="1" applyProtection="1">
      <alignment horizontal="left" vertical="top" wrapText="1"/>
      <protection locked="0"/>
    </xf>
    <xf numFmtId="0" fontId="28" fillId="3" borderId="7" xfId="0" applyFont="1" applyFill="1" applyBorder="1" applyAlignment="1" applyProtection="1">
      <alignment horizontal="left" vertical="top" wrapText="1"/>
      <protection locked="0"/>
    </xf>
    <xf numFmtId="0" fontId="28" fillId="3" borderId="19" xfId="0" applyFont="1" applyFill="1" applyBorder="1" applyAlignment="1" applyProtection="1">
      <alignment horizontal="left" vertical="top" wrapText="1"/>
      <protection locked="0"/>
    </xf>
    <xf numFmtId="0" fontId="28" fillId="3" borderId="8" xfId="0" applyFont="1" applyFill="1" applyBorder="1" applyAlignment="1" applyProtection="1">
      <alignment horizontal="left" vertical="top" wrapText="1"/>
      <protection locked="0"/>
    </xf>
    <xf numFmtId="0" fontId="15" fillId="3" borderId="0" xfId="0" applyFont="1" applyFill="1" applyBorder="1" applyAlignment="1" applyProtection="1">
      <alignment horizontal="left" vertical="center" wrapText="1"/>
      <protection locked="0"/>
    </xf>
    <xf numFmtId="0" fontId="12" fillId="3" borderId="0" xfId="0" applyFont="1" applyFill="1" applyBorder="1" applyAlignment="1" applyProtection="1">
      <alignment horizontal="center" vertical="center" wrapText="1"/>
      <protection locked="0"/>
    </xf>
  </cellXfs>
  <cellStyles count="22">
    <cellStyle name="Comma 2" xfId="3" xr:uid="{00000000-0005-0000-0000-000000000000}"/>
    <cellStyle name="Euro" xfId="4" xr:uid="{00000000-0005-0000-0000-000001000000}"/>
    <cellStyle name="Millares" xfId="1" builtinId="3"/>
    <cellStyle name="Millares [0] 2" xfId="5" xr:uid="{00000000-0005-0000-0000-000003000000}"/>
    <cellStyle name="Millares 2" xfId="6" xr:uid="{00000000-0005-0000-0000-000004000000}"/>
    <cellStyle name="Millares 2 2" xfId="7" xr:uid="{00000000-0005-0000-0000-000005000000}"/>
    <cellStyle name="Millares 3" xfId="8" xr:uid="{00000000-0005-0000-0000-000006000000}"/>
    <cellStyle name="Millares 4" xfId="9" xr:uid="{00000000-0005-0000-0000-000007000000}"/>
    <cellStyle name="Millares 5" xfId="10" xr:uid="{00000000-0005-0000-0000-000008000000}"/>
    <cellStyle name="Moneda 2" xfId="11" xr:uid="{00000000-0005-0000-0000-000009000000}"/>
    <cellStyle name="Normal" xfId="0" builtinId="0"/>
    <cellStyle name="Normal 2" xfId="12" xr:uid="{00000000-0005-0000-0000-00000B000000}"/>
    <cellStyle name="Normal 2 2" xfId="13" xr:uid="{00000000-0005-0000-0000-00000C000000}"/>
    <cellStyle name="Normal 3" xfId="14" xr:uid="{00000000-0005-0000-0000-00000D000000}"/>
    <cellStyle name="Normal 4" xfId="15" xr:uid="{00000000-0005-0000-0000-00000E000000}"/>
    <cellStyle name="Normal 5" xfId="16" xr:uid="{00000000-0005-0000-0000-00000F000000}"/>
    <cellStyle name="Normal 6" xfId="17" xr:uid="{00000000-0005-0000-0000-000010000000}"/>
    <cellStyle name="Notas 2" xfId="18" xr:uid="{00000000-0005-0000-0000-000011000000}"/>
    <cellStyle name="Porcentaje" xfId="2" builtinId="5"/>
    <cellStyle name="Porcentaje 2" xfId="19" xr:uid="{00000000-0005-0000-0000-000013000000}"/>
    <cellStyle name="Porcentaje 3" xfId="20" xr:uid="{00000000-0005-0000-0000-000014000000}"/>
    <cellStyle name="Porcentaje 4" xfId="21" xr:uid="{00000000-0005-0000-0000-000015000000}"/>
  </cellStyles>
  <dxfs count="22">
    <dxf>
      <fill>
        <patternFill patternType="none">
          <fgColor indexed="64"/>
          <bgColor indexed="65"/>
        </patternFill>
      </fill>
      <alignment horizontal="general"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protection locked="1" hidden="1"/>
    </dxf>
    <dxf>
      <fill>
        <patternFill patternType="none">
          <fgColor indexed="64"/>
          <bgColor auto="1"/>
        </patternFill>
      </fill>
      <alignment vertical="center" textRotation="0" indent="0" justifyLastLine="0" shrinkToFit="0" readingOrder="0"/>
      <border outline="0">
        <left style="thin">
          <color theme="3" tint="0.59999389629810485"/>
        </left>
      </border>
    </dxf>
    <dxf>
      <font>
        <b/>
        <i val="0"/>
        <strike val="0"/>
        <condense val="0"/>
        <extend val="0"/>
        <outline val="0"/>
        <shadow val="0"/>
        <u val="none"/>
        <vertAlign val="baseline"/>
        <sz val="9"/>
        <color theme="1"/>
        <name val="Calibri"/>
        <scheme val="minor"/>
      </font>
      <numFmt numFmtId="0" formatCode="General"/>
      <fill>
        <patternFill patternType="lightUp">
          <fgColor rgb="FFFF7C80"/>
          <bgColor indexed="65"/>
        </patternFill>
      </fill>
      <alignment horizontal="center"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border>
      <protection locked="1" hidden="1"/>
    </dxf>
    <dxf>
      <font>
        <b/>
        <i val="0"/>
        <strike val="0"/>
        <condense val="0"/>
        <extend val="0"/>
        <outline val="0"/>
        <shadow val="0"/>
        <u val="none"/>
        <vertAlign val="baseline"/>
        <sz val="9"/>
        <color theme="1"/>
        <name val="Calibri"/>
        <scheme val="minor"/>
      </font>
      <numFmt numFmtId="171" formatCode="_-* #,##0\ _€_-;\-* #,##0\ _€_-;_-* &quot;-&quot;??\ _€_-;_-@_-"/>
      <fill>
        <patternFill patternType="lightUp">
          <fgColor rgb="FFFF7C80"/>
          <bgColor indexed="65"/>
        </patternFill>
      </fill>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numFmt numFmtId="4" formatCode="#,##0.00"/>
      <fill>
        <patternFill patternType="lightUp">
          <fgColor rgb="FFFF9F9F"/>
          <bgColor indexed="65"/>
        </patternFill>
      </fill>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1" hidden="1"/>
    </dxf>
    <dxf>
      <font>
        <b val="0"/>
        <i val="0"/>
        <strike val="0"/>
        <condense val="0"/>
        <extend val="0"/>
        <outline val="0"/>
        <shadow val="0"/>
        <u val="none"/>
        <vertAlign val="baseline"/>
        <sz val="9"/>
        <color theme="1"/>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171" formatCode="_-* #,##0\ _€_-;\-* #,##0\ _€_-;_-* &quot;-&quot;??\ _€_-;_-@_-"/>
      <alignment horizontal="center" vertical="center" textRotation="0" wrapText="1"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13" formatCode="0%"/>
      <alignment horizontal="center" vertical="center" textRotation="0" wrapText="1"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3" formatCode="#,##0"/>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font>
        <b val="0"/>
        <i val="0"/>
        <strike val="0"/>
        <condense val="0"/>
        <extend val="0"/>
        <outline val="0"/>
        <shadow val="0"/>
        <u val="none"/>
        <vertAlign val="baseline"/>
        <sz val="9"/>
        <color theme="1"/>
        <name val="Calibri"/>
        <scheme val="minor"/>
      </font>
      <numFmt numFmtId="173" formatCode="dd/mm/yyyy"/>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font>
        <b val="0"/>
        <i val="0"/>
        <strike val="0"/>
        <condense val="0"/>
        <extend val="0"/>
        <outline val="0"/>
        <shadow val="0"/>
        <u val="none"/>
        <vertAlign val="baseline"/>
        <sz val="9"/>
        <color theme="1"/>
        <name val="Calibri"/>
        <scheme val="minor"/>
      </font>
      <numFmt numFmtId="173" formatCode="dd/mm/yyyy"/>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alignment vertical="center" textRotation="0"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dxf>
    <dxf>
      <alignment horizontal="general" vertical="center" textRotation="0" wrapText="0"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dxf>
    <dxf>
      <font>
        <b/>
        <i val="0"/>
        <strike val="0"/>
        <condense val="0"/>
        <extend val="0"/>
        <outline val="0"/>
        <shadow val="0"/>
        <u val="none"/>
        <vertAlign val="baseline"/>
        <sz val="12"/>
        <color rgb="FFC00000"/>
        <name val="Calibri"/>
        <scheme val="minor"/>
      </font>
      <alignment horizontal="center" vertical="center" textRotation="0" wrapText="1" indent="0" justifyLastLine="0" shrinkToFit="0" readingOrder="0"/>
      <border diagonalUp="0" diagonalDown="0">
        <left style="thin">
          <color theme="3" tint="0.59999389629810485"/>
        </left>
        <right style="thin">
          <color theme="3" tint="0.59999389629810485"/>
        </right>
        <top style="thin">
          <color theme="3" tint="0.59999389629810485"/>
        </top>
        <bottom style="thin">
          <color theme="3" tint="0.59999389629810485"/>
        </bottom>
        <vertical/>
        <horizontal/>
      </border>
      <protection locked="0" hidden="0"/>
    </dxf>
    <dxf>
      <font>
        <b/>
        <i val="0"/>
        <strike val="0"/>
        <condense val="0"/>
        <extend val="0"/>
        <outline val="0"/>
        <shadow val="0"/>
        <u val="none"/>
        <vertAlign val="baseline"/>
        <sz val="12"/>
        <color rgb="FFC00000"/>
        <name val="Calibri"/>
        <scheme val="minor"/>
      </font>
      <alignment horizontal="center" vertical="center" textRotation="0" wrapText="1" indent="0" justifyLastLine="0" shrinkToFit="0" readingOrder="0"/>
      <border diagonalUp="0" diagonalDown="0" outline="0">
        <left style="thin">
          <color theme="3" tint="0.59999389629810485"/>
        </left>
        <right style="thin">
          <color theme="3" tint="0.59999389629810485"/>
        </right>
        <top style="thin">
          <color theme="3" tint="0.59999389629810485"/>
        </top>
        <bottom style="thin">
          <color theme="3" tint="0.59999389629810485"/>
        </bottom>
      </border>
      <protection locked="0" hidden="0"/>
    </dxf>
    <dxf>
      <alignment vertical="center" textRotation="0" indent="0" justifyLastLine="0" shrinkToFit="0" readingOrder="0"/>
    </dxf>
    <dxf>
      <font>
        <b/>
        <i val="0"/>
        <strike val="0"/>
        <condense val="0"/>
        <extend val="0"/>
        <outline val="0"/>
        <shadow val="0"/>
        <u val="none"/>
        <vertAlign val="baseline"/>
        <sz val="10"/>
        <color theme="0"/>
        <name val="Calibri"/>
        <scheme val="minor"/>
      </font>
      <fill>
        <patternFill patternType="solid">
          <fgColor indexed="64"/>
          <bgColor theme="3" tint="-0.249977111117893"/>
        </patternFill>
      </fill>
      <alignment horizontal="center" vertical="center" textRotation="0" wrapText="1" indent="0" justifyLastLine="0" shrinkToFit="0" readingOrder="0"/>
      <border diagonalUp="0" diagonalDown="0" outline="0">
        <left style="medium">
          <color theme="0"/>
        </left>
        <right style="medium">
          <color theme="0"/>
        </right>
        <top/>
        <bottom/>
      </border>
      <protection locked="1" hidden="1"/>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799"/>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123825</xdr:colOff>
      <xdr:row>23</xdr:row>
      <xdr:rowOff>104775</xdr:rowOff>
    </xdr:from>
    <xdr:to>
      <xdr:col>5</xdr:col>
      <xdr:colOff>323850</xdr:colOff>
      <xdr:row>23</xdr:row>
      <xdr:rowOff>104775</xdr:rowOff>
    </xdr:to>
    <xdr:cxnSp macro="">
      <xdr:nvCxnSpPr>
        <xdr:cNvPr id="4" name="Conector recto de flecha 3">
          <a:extLst>
            <a:ext uri="{FF2B5EF4-FFF2-40B4-BE49-F238E27FC236}">
              <a16:creationId xmlns:a16="http://schemas.microsoft.com/office/drawing/2014/main" id="{4AAFE5D9-4C0B-4F9D-9120-89B33059E3C9}"/>
            </a:ext>
          </a:extLst>
        </xdr:cNvPr>
        <xdr:cNvCxnSpPr/>
      </xdr:nvCxnSpPr>
      <xdr:spPr>
        <a:xfrm>
          <a:off x="5953125" y="5886450"/>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24</xdr:row>
      <xdr:rowOff>114300</xdr:rowOff>
    </xdr:from>
    <xdr:to>
      <xdr:col>5</xdr:col>
      <xdr:colOff>333375</xdr:colOff>
      <xdr:row>24</xdr:row>
      <xdr:rowOff>114300</xdr:rowOff>
    </xdr:to>
    <xdr:cxnSp macro="">
      <xdr:nvCxnSpPr>
        <xdr:cNvPr id="5" name="Conector recto de flecha 4">
          <a:extLst>
            <a:ext uri="{FF2B5EF4-FFF2-40B4-BE49-F238E27FC236}">
              <a16:creationId xmlns:a16="http://schemas.microsoft.com/office/drawing/2014/main" id="{558E3594-4527-4A01-ABC2-8A645AF44007}"/>
            </a:ext>
          </a:extLst>
        </xdr:cNvPr>
        <xdr:cNvCxnSpPr/>
      </xdr:nvCxnSpPr>
      <xdr:spPr>
        <a:xfrm>
          <a:off x="5962650" y="6086475"/>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25</xdr:row>
      <xdr:rowOff>95250</xdr:rowOff>
    </xdr:from>
    <xdr:to>
      <xdr:col>5</xdr:col>
      <xdr:colOff>333375</xdr:colOff>
      <xdr:row>25</xdr:row>
      <xdr:rowOff>95250</xdr:rowOff>
    </xdr:to>
    <xdr:cxnSp macro="">
      <xdr:nvCxnSpPr>
        <xdr:cNvPr id="6" name="Conector recto de flecha 5">
          <a:extLst>
            <a:ext uri="{FF2B5EF4-FFF2-40B4-BE49-F238E27FC236}">
              <a16:creationId xmlns:a16="http://schemas.microsoft.com/office/drawing/2014/main" id="{880BA0B1-0BAF-4D5C-9B86-AA414B2373D0}"/>
            </a:ext>
          </a:extLst>
        </xdr:cNvPr>
        <xdr:cNvCxnSpPr/>
      </xdr:nvCxnSpPr>
      <xdr:spPr>
        <a:xfrm>
          <a:off x="5962650" y="6257925"/>
          <a:ext cx="20002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6:S31" totalsRowShown="0" headerRowDxfId="19" dataDxfId="18">
  <autoFilter ref="B26:S31" xr:uid="{00000000-0009-0000-0100-000001000000}"/>
  <tableColumns count="18">
    <tableColumn id="5" xr3:uid="{00000000-0010-0000-0000-000005000000}" name="Ítem" dataDxfId="17"/>
    <tableColumn id="20" xr3:uid="{00000000-0010-0000-0000-000014000000}" name="Tipo de Experiencia" dataDxfId="16"/>
    <tableColumn id="6" xr3:uid="{00000000-0010-0000-0000-000006000000}" name="Entidad contratante" dataDxfId="15"/>
    <tableColumn id="7" xr3:uid="{00000000-0010-0000-0000-000007000000}" name="Nro consecutivo RUP" dataDxfId="14"/>
    <tableColumn id="8" xr3:uid="{00000000-0010-0000-0000-000008000000}" name="No. Contrato " dataDxfId="13"/>
    <tableColumn id="9" xr3:uid="{00000000-0010-0000-0000-000009000000}" name="Fecha _x000a_inicio" dataDxfId="12"/>
    <tableColumn id="10" xr3:uid="{00000000-0010-0000-0000-00000A000000}" name="Fecha Finaliza" dataDxfId="11"/>
    <tableColumn id="11" xr3:uid="{00000000-0010-0000-0000-00000B000000}" name="Objeto" dataDxfId="10"/>
    <tableColumn id="12" xr3:uid="{00000000-0010-0000-0000-00000C000000}" name="Descripción experiencia relevante" dataDxfId="9"/>
    <tableColumn id="13" xr3:uid="{00000000-0010-0000-0000-00000D000000}" name="% Participación" dataDxfId="8" dataCellStyle="Porcentaje"/>
    <tableColumn id="14" xr3:uid="{00000000-0010-0000-0000-00000E000000}" name="Valor (SMMLV) reportado en el RUP " dataDxfId="7" dataCellStyle="Millares"/>
    <tableColumn id="15" xr3:uid="{00000000-0010-0000-0000-00000F000000}" name="FOLIO _x000a_(en la propuesta)" dataDxfId="6"/>
    <tableColumn id="16" xr3:uid="{00000000-0010-0000-0000-000010000000}" name="Duración (meses)" dataDxfId="5">
      <calculatedColumnFormula>((H27-G27)/365)*12</calculatedColumnFormula>
    </tableColumn>
    <tableColumn id="17" xr3:uid="{00000000-0010-0000-0000-000011000000}" name="Aplica _x000a_(S/N)" dataDxfId="4"/>
    <tableColumn id="18" xr3:uid="{00000000-0010-0000-0000-000012000000}" name="Valor Contrato que aplica" dataDxfId="3" dataCellStyle="Millares">
      <calculatedColumnFormula>IF(O27="si",L27*K27,0)</calculatedColumnFormula>
    </tableColumn>
    <tableColumn id="24" xr3:uid="{00000000-0010-0000-0000-000018000000}" name="Resultado" dataDxfId="2" dataCellStyle="Millares">
      <calculatedColumnFormula>+IF(Tabla1[[#This Row],[Aplica 
(S/N)]]=FALSE,"",IF(Tabla1[[#This Row],[Aplica 
(S/N)]]="SI","Cumple","No Cumple"))</calculatedColumnFormula>
    </tableColumn>
    <tableColumn id="22" xr3:uid="{00000000-0010-0000-0000-000016000000}" name="Observaciones 1ra Evaluación" dataDxfId="1"/>
    <tableColumn id="19" xr3:uid="{00000000-0010-0000-0000-000013000000}" name="Observaciones_Aclaracione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showGridLines="0" topLeftCell="A7" workbookViewId="0">
      <selection activeCell="A10" sqref="A10:J10"/>
    </sheetView>
  </sheetViews>
  <sheetFormatPr baseColWidth="10" defaultColWidth="11.42578125" defaultRowHeight="15" x14ac:dyDescent="0.25"/>
  <cols>
    <col min="1" max="1" width="3.7109375" style="43" customWidth="1"/>
    <col min="2" max="2" width="43.42578125" style="43" customWidth="1"/>
    <col min="3" max="3" width="22.140625" style="43" customWidth="1"/>
    <col min="4" max="4" width="11.42578125" style="43"/>
    <col min="5" max="5" width="1" style="43" customWidth="1"/>
    <col min="6" max="6" width="6.140625" style="43" customWidth="1"/>
    <col min="7" max="7" width="49.7109375" style="43" customWidth="1"/>
    <col min="8" max="8" width="16.5703125" style="43" customWidth="1"/>
    <col min="9" max="9" width="15.5703125" style="43" customWidth="1"/>
    <col min="10" max="10" width="12.42578125" style="43" customWidth="1"/>
    <col min="11" max="16384" width="11.42578125" style="43"/>
  </cols>
  <sheetData>
    <row r="1" spans="1:11" ht="15.75" hidden="1" customHeight="1" x14ac:dyDescent="0.25">
      <c r="D1" s="43" t="s">
        <v>0</v>
      </c>
      <c r="G1" s="20">
        <v>1</v>
      </c>
      <c r="H1" s="84"/>
    </row>
    <row r="2" spans="1:11" ht="24.75" hidden="1" customHeight="1" x14ac:dyDescent="0.25">
      <c r="D2" s="43" t="s">
        <v>1</v>
      </c>
      <c r="G2" s="20">
        <v>2</v>
      </c>
      <c r="H2" s="84"/>
    </row>
    <row r="3" spans="1:11" ht="19.5" hidden="1" customHeight="1" x14ac:dyDescent="0.25">
      <c r="G3" s="20">
        <v>3</v>
      </c>
      <c r="H3" s="84"/>
    </row>
    <row r="4" spans="1:11" hidden="1" x14ac:dyDescent="0.25"/>
    <row r="5" spans="1:11" hidden="1" x14ac:dyDescent="0.25"/>
    <row r="6" spans="1:11" hidden="1" x14ac:dyDescent="0.25"/>
    <row r="7" spans="1:11" ht="23.25" customHeight="1" x14ac:dyDescent="0.25">
      <c r="A7" s="119" t="s">
        <v>2</v>
      </c>
      <c r="B7" s="119"/>
      <c r="C7" s="119"/>
      <c r="D7" s="119"/>
      <c r="E7" s="119"/>
      <c r="F7" s="119"/>
      <c r="G7" s="119"/>
      <c r="H7" s="119"/>
      <c r="I7" s="119"/>
      <c r="J7" s="119"/>
    </row>
    <row r="8" spans="1:11" ht="18.75" x14ac:dyDescent="0.25">
      <c r="A8" s="120" t="s">
        <v>3</v>
      </c>
      <c r="B8" s="120"/>
      <c r="C8" s="120"/>
      <c r="D8" s="120"/>
      <c r="E8" s="120"/>
      <c r="F8" s="120"/>
      <c r="G8" s="120"/>
      <c r="H8" s="120"/>
      <c r="I8" s="120"/>
      <c r="J8" s="120"/>
    </row>
    <row r="9" spans="1:11" s="61" customFormat="1" ht="15.75" x14ac:dyDescent="0.25">
      <c r="A9" s="122" t="s">
        <v>78</v>
      </c>
      <c r="B9" s="122"/>
      <c r="C9" s="122"/>
      <c r="D9" s="122"/>
      <c r="E9" s="122"/>
      <c r="F9" s="122"/>
      <c r="G9" s="122"/>
      <c r="H9" s="122"/>
      <c r="I9" s="122"/>
      <c r="J9" s="122"/>
      <c r="K9" s="102"/>
    </row>
    <row r="10" spans="1:11" ht="23.25" x14ac:dyDescent="0.25">
      <c r="A10" s="121" t="s">
        <v>4</v>
      </c>
      <c r="B10" s="121"/>
      <c r="C10" s="121"/>
      <c r="D10" s="121"/>
      <c r="E10" s="121"/>
      <c r="F10" s="121"/>
      <c r="G10" s="121"/>
      <c r="H10" s="121"/>
      <c r="I10" s="121"/>
      <c r="J10" s="121"/>
    </row>
    <row r="11" spans="1:11" ht="6" customHeight="1" x14ac:dyDescent="0.25">
      <c r="A11" s="44"/>
      <c r="B11" s="44"/>
      <c r="C11" s="44"/>
      <c r="D11" s="44"/>
      <c r="E11" s="44"/>
      <c r="F11" s="44"/>
      <c r="G11" s="44"/>
      <c r="H11" s="44"/>
      <c r="I11" s="44"/>
      <c r="J11" s="44"/>
    </row>
    <row r="12" spans="1:11" ht="21.75" customHeight="1" x14ac:dyDescent="0.25">
      <c r="A12" s="44"/>
      <c r="B12" s="93" t="s">
        <v>5</v>
      </c>
      <c r="D12" s="124" t="str">
        <f>+Proponente!J9</f>
        <v>Escriba el nombre/razón social del proponente</v>
      </c>
      <c r="E12" s="123"/>
      <c r="F12" s="123"/>
      <c r="G12" s="123"/>
      <c r="H12" s="95"/>
      <c r="I12" s="95"/>
      <c r="J12" s="95"/>
    </row>
    <row r="13" spans="1:11" ht="3.75" customHeight="1" x14ac:dyDescent="0.25">
      <c r="A13" s="44"/>
      <c r="B13" s="93"/>
      <c r="D13" s="111"/>
      <c r="E13" s="111"/>
      <c r="F13" s="111"/>
      <c r="G13" s="111"/>
      <c r="H13" s="95"/>
      <c r="I13" s="95"/>
      <c r="J13" s="95"/>
    </row>
    <row r="14" spans="1:11" ht="21.75" customHeight="1" x14ac:dyDescent="0.25">
      <c r="A14" s="44"/>
      <c r="B14" s="125" t="s">
        <v>6</v>
      </c>
      <c r="C14" s="105">
        <v>1</v>
      </c>
      <c r="D14" s="123" t="s">
        <v>7</v>
      </c>
      <c r="E14" s="123"/>
      <c r="F14" s="123"/>
      <c r="G14" s="123"/>
      <c r="H14" s="95"/>
      <c r="I14" s="95"/>
      <c r="J14" s="95"/>
    </row>
    <row r="15" spans="1:11" ht="21.75" customHeight="1" x14ac:dyDescent="0.25">
      <c r="A15" s="44"/>
      <c r="B15" s="125"/>
      <c r="C15" s="105">
        <v>2</v>
      </c>
      <c r="D15" s="123" t="s">
        <v>8</v>
      </c>
      <c r="E15" s="123"/>
      <c r="F15" s="123"/>
      <c r="G15" s="123"/>
      <c r="H15" s="95"/>
      <c r="I15" s="95"/>
      <c r="J15" s="95"/>
    </row>
    <row r="16" spans="1:11" ht="21.75" customHeight="1" x14ac:dyDescent="0.25">
      <c r="A16" s="44"/>
      <c r="B16" s="125"/>
      <c r="C16" s="105">
        <v>3</v>
      </c>
      <c r="D16" s="123" t="s">
        <v>9</v>
      </c>
      <c r="E16" s="123"/>
      <c r="F16" s="123"/>
      <c r="G16" s="123"/>
      <c r="H16" s="95"/>
      <c r="I16" s="95"/>
      <c r="J16" s="95"/>
    </row>
    <row r="17" spans="1:10" ht="30.75" customHeight="1" x14ac:dyDescent="0.25">
      <c r="A17" s="44"/>
      <c r="B17" s="94" t="s">
        <v>10</v>
      </c>
      <c r="C17" s="117" t="str">
        <f>+Proponente!J10</f>
        <v>Escriba el Nit del proponente</v>
      </c>
      <c r="D17" s="118"/>
      <c r="E17" s="118"/>
      <c r="F17" s="118"/>
      <c r="G17" s="118"/>
      <c r="H17" s="96"/>
      <c r="I17" s="96"/>
      <c r="J17" s="96"/>
    </row>
    <row r="18" spans="1:10" ht="16.5" thickBot="1" x14ac:dyDescent="0.3">
      <c r="A18" s="44"/>
      <c r="B18" s="45"/>
    </row>
    <row r="19" spans="1:10" ht="49.5" customHeight="1" thickBot="1" x14ac:dyDescent="0.3">
      <c r="A19" s="44"/>
      <c r="B19" s="126" t="s">
        <v>77</v>
      </c>
      <c r="C19" s="127"/>
      <c r="D19" s="127"/>
      <c r="E19" s="127"/>
      <c r="F19" s="127"/>
      <c r="G19" s="127"/>
      <c r="H19" s="127"/>
      <c r="I19" s="127"/>
      <c r="J19" s="128"/>
    </row>
    <row r="20" spans="1:10" x14ac:dyDescent="0.25">
      <c r="A20" s="44"/>
      <c r="B20" s="44"/>
      <c r="C20" s="44"/>
      <c r="D20" s="44"/>
      <c r="E20" s="44"/>
      <c r="F20" s="44"/>
      <c r="G20" s="44"/>
      <c r="H20" s="44"/>
      <c r="I20" s="44"/>
      <c r="J20" s="44"/>
    </row>
    <row r="21" spans="1:10" ht="25.5" x14ac:dyDescent="0.25">
      <c r="B21" s="110" t="s">
        <v>11</v>
      </c>
      <c r="C21" s="110" t="s">
        <v>12</v>
      </c>
      <c r="D21" s="110" t="s">
        <v>13</v>
      </c>
      <c r="E21" s="44"/>
      <c r="F21" s="131" t="s">
        <v>14</v>
      </c>
      <c r="G21" s="131"/>
      <c r="H21" s="110" t="s">
        <v>12</v>
      </c>
      <c r="I21" s="74" t="s">
        <v>15</v>
      </c>
      <c r="J21" s="110" t="s">
        <v>16</v>
      </c>
    </row>
    <row r="22" spans="1:10" x14ac:dyDescent="0.25">
      <c r="B22" s="71" t="s">
        <v>17</v>
      </c>
      <c r="C22" s="72"/>
      <c r="D22" s="73"/>
      <c r="E22" s="44"/>
      <c r="F22" s="129" t="s">
        <v>18</v>
      </c>
      <c r="G22" s="129"/>
      <c r="H22" s="85"/>
      <c r="I22" s="85" t="str">
        <f>+Proponente!J6</f>
        <v>NO HABILITADO</v>
      </c>
      <c r="J22" s="90">
        <f>+Proponente!J7:M7</f>
        <v>0</v>
      </c>
    </row>
    <row r="23" spans="1:10" x14ac:dyDescent="0.25">
      <c r="B23" s="71" t="s">
        <v>19</v>
      </c>
      <c r="C23" s="73"/>
      <c r="D23" s="73"/>
      <c r="E23" s="44"/>
      <c r="F23" s="132" t="s">
        <v>20</v>
      </c>
      <c r="G23" s="133"/>
      <c r="H23" s="133"/>
      <c r="I23" s="133"/>
      <c r="J23" s="134"/>
    </row>
    <row r="24" spans="1:10" x14ac:dyDescent="0.25">
      <c r="B24" s="71" t="s">
        <v>21</v>
      </c>
      <c r="C24" s="73"/>
      <c r="D24" s="73"/>
      <c r="E24" s="44"/>
      <c r="F24" s="44"/>
      <c r="G24" s="99" t="s">
        <v>22</v>
      </c>
      <c r="H24" s="85"/>
      <c r="I24" s="85"/>
      <c r="J24" s="89"/>
    </row>
    <row r="25" spans="1:10" x14ac:dyDescent="0.25">
      <c r="B25" s="71" t="s">
        <v>23</v>
      </c>
      <c r="C25" s="73"/>
      <c r="D25" s="73"/>
      <c r="E25" s="44"/>
      <c r="F25" s="44"/>
      <c r="G25" s="99" t="s">
        <v>24</v>
      </c>
      <c r="H25" s="85"/>
      <c r="I25" s="85"/>
      <c r="J25" s="89"/>
    </row>
    <row r="26" spans="1:10" x14ac:dyDescent="0.25">
      <c r="B26" s="71" t="s">
        <v>25</v>
      </c>
      <c r="C26" s="73"/>
      <c r="D26" s="73"/>
      <c r="E26" s="44"/>
      <c r="F26" s="44"/>
      <c r="G26" s="99"/>
      <c r="H26" s="85"/>
      <c r="I26" s="85"/>
      <c r="J26" s="89"/>
    </row>
    <row r="27" spans="1:10" x14ac:dyDescent="0.25">
      <c r="B27" s="71" t="s">
        <v>26</v>
      </c>
      <c r="C27" s="73"/>
      <c r="D27" s="73"/>
      <c r="E27" s="44"/>
      <c r="F27" s="129" t="s">
        <v>27</v>
      </c>
      <c r="G27" s="129"/>
      <c r="H27" s="85"/>
      <c r="I27" s="75"/>
      <c r="J27" s="89">
        <f>IF(H27="SI",100,0)</f>
        <v>0</v>
      </c>
    </row>
    <row r="28" spans="1:10" ht="18.75" x14ac:dyDescent="0.25">
      <c r="B28" s="71" t="s">
        <v>28</v>
      </c>
      <c r="C28" s="73"/>
      <c r="D28" s="73"/>
      <c r="E28" s="44"/>
      <c r="F28" s="130" t="s">
        <v>29</v>
      </c>
      <c r="G28" s="130"/>
      <c r="H28" s="130"/>
      <c r="I28" s="76" t="str">
        <f>IF(COUNTIF(I22:I27,"HABILITADO")=4,"CUMPLE","NO CUMPLE")</f>
        <v>NO CUMPLE</v>
      </c>
      <c r="J28" s="91">
        <f>IF(I28="NO CUMPLE",0,SUM(J22:J27))</f>
        <v>0</v>
      </c>
    </row>
    <row r="29" spans="1:10" x14ac:dyDescent="0.25">
      <c r="B29" s="86"/>
      <c r="C29" s="87"/>
      <c r="D29" s="87"/>
      <c r="E29" s="44"/>
    </row>
    <row r="30" spans="1:10" x14ac:dyDescent="0.25">
      <c r="A30" s="44"/>
      <c r="B30" s="88"/>
      <c r="C30" s="88"/>
      <c r="D30" s="88"/>
      <c r="E30" s="44"/>
    </row>
    <row r="31" spans="1:10" x14ac:dyDescent="0.25">
      <c r="A31" s="44"/>
      <c r="B31" s="88"/>
      <c r="C31" s="88"/>
      <c r="D31" s="88"/>
      <c r="E31" s="44"/>
    </row>
    <row r="32" spans="1:10" x14ac:dyDescent="0.25">
      <c r="A32" s="44"/>
      <c r="B32" s="88"/>
      <c r="C32" s="88"/>
      <c r="D32" s="88"/>
      <c r="E32" s="44"/>
      <c r="F32" s="44"/>
      <c r="G32" s="44"/>
      <c r="H32" s="44"/>
      <c r="I32" s="44"/>
      <c r="J32" s="44"/>
    </row>
  </sheetData>
  <mergeCells count="16">
    <mergeCell ref="B19:J19"/>
    <mergeCell ref="F27:G27"/>
    <mergeCell ref="F28:H28"/>
    <mergeCell ref="F21:G21"/>
    <mergeCell ref="F22:G22"/>
    <mergeCell ref="F23:J23"/>
    <mergeCell ref="C17:G17"/>
    <mergeCell ref="A7:J7"/>
    <mergeCell ref="A8:J8"/>
    <mergeCell ref="A10:J10"/>
    <mergeCell ref="A9:J9"/>
    <mergeCell ref="D14:G14"/>
    <mergeCell ref="D12:G12"/>
    <mergeCell ref="D15:G15"/>
    <mergeCell ref="D16:G16"/>
    <mergeCell ref="B14:B16"/>
  </mergeCells>
  <conditionalFormatting sqref="I28">
    <cfRule type="cellIs" dxfId="21" priority="2" operator="equal">
      <formula>"NO CUMPLE"</formula>
    </cfRule>
  </conditionalFormatting>
  <conditionalFormatting sqref="J28">
    <cfRule type="cellIs" dxfId="20" priority="1" operator="equal">
      <formula>0</formula>
    </cfRule>
  </conditionalFormatting>
  <dataValidations disablePrompts="1" count="1">
    <dataValidation type="list" allowBlank="1" showInputMessage="1" showErrorMessage="1" sqref="H27 D22:D29" xr:uid="{00000000-0002-0000-0000-000000000000}">
      <formula1>$D$1:$D$2</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38"/>
  <sheetViews>
    <sheetView showGridLines="0" tabSelected="1" topLeftCell="A8" zoomScale="80" zoomScaleNormal="80" workbookViewId="0">
      <selection activeCell="B10" sqref="B10:H10"/>
    </sheetView>
  </sheetViews>
  <sheetFormatPr baseColWidth="10" defaultColWidth="11.42578125" defaultRowHeight="15" x14ac:dyDescent="0.25"/>
  <cols>
    <col min="1" max="1" width="4.140625" style="3" customWidth="1"/>
    <col min="2" max="2" width="6.42578125" style="6" customWidth="1"/>
    <col min="3" max="3" width="14" style="6" customWidth="1"/>
    <col min="4" max="4" width="14.5703125" customWidth="1"/>
    <col min="5" max="5" width="11.7109375" style="3" customWidth="1"/>
    <col min="6" max="6" width="11.7109375" customWidth="1"/>
    <col min="7" max="7" width="16.28515625" customWidth="1"/>
    <col min="8" max="8" width="12.28515625" customWidth="1"/>
    <col min="9" max="9" width="37.42578125" customWidth="1"/>
    <col min="10" max="10" width="29.7109375" customWidth="1"/>
    <col min="11" max="11" width="15.140625" customWidth="1"/>
    <col min="12" max="12" width="24.42578125" customWidth="1"/>
    <col min="13" max="13" width="17.42578125" customWidth="1"/>
    <col min="14" max="14" width="12.42578125" style="28" hidden="1" customWidth="1"/>
    <col min="15" max="15" width="7.85546875" style="28" hidden="1" customWidth="1"/>
    <col min="16" max="16" width="15.7109375" style="28" hidden="1" customWidth="1"/>
    <col min="17" max="17" width="14" style="28" hidden="1" customWidth="1"/>
    <col min="18" max="18" width="36.5703125" hidden="1" customWidth="1"/>
    <col min="19" max="19" width="33.85546875" hidden="1" customWidth="1"/>
    <col min="20" max="20" width="33.85546875" style="6" customWidth="1"/>
    <col min="21" max="16384" width="11.42578125" style="65"/>
  </cols>
  <sheetData>
    <row r="1" spans="1:21" ht="15" hidden="1" customHeight="1" x14ac:dyDescent="0.25">
      <c r="A1" s="6"/>
      <c r="D1" s="6" t="s">
        <v>30</v>
      </c>
      <c r="E1" s="6"/>
      <c r="F1" s="6"/>
      <c r="G1" s="6"/>
      <c r="H1" s="81" t="s">
        <v>31</v>
      </c>
      <c r="I1" s="6"/>
      <c r="J1" s="139" t="s">
        <v>32</v>
      </c>
      <c r="K1" s="140"/>
      <c r="L1" s="6" t="s">
        <v>33</v>
      </c>
      <c r="M1" s="22" t="s">
        <v>34</v>
      </c>
      <c r="N1" s="115"/>
      <c r="O1" s="137"/>
      <c r="P1" s="138"/>
      <c r="Q1" s="77"/>
      <c r="R1" s="6"/>
      <c r="S1" s="24"/>
      <c r="T1" s="65"/>
    </row>
    <row r="2" spans="1:21" ht="15" hidden="1" customHeight="1" x14ac:dyDescent="0.25">
      <c r="A2" s="6"/>
      <c r="D2" s="6"/>
      <c r="E2" s="6"/>
      <c r="F2" s="6"/>
      <c r="G2" s="6"/>
      <c r="H2" s="81" t="s">
        <v>35</v>
      </c>
      <c r="I2" s="6"/>
      <c r="J2" s="20"/>
      <c r="K2" s="21">
        <v>1575080784</v>
      </c>
      <c r="L2" s="21">
        <v>781242</v>
      </c>
      <c r="M2" s="23" t="s">
        <v>0</v>
      </c>
      <c r="N2" s="25"/>
      <c r="O2" s="25"/>
      <c r="P2" s="26"/>
      <c r="Q2" s="41"/>
      <c r="R2" s="6"/>
      <c r="S2" s="24"/>
      <c r="T2" s="65"/>
    </row>
    <row r="3" spans="1:21" ht="15" hidden="1" customHeight="1" x14ac:dyDescent="0.25">
      <c r="A3" s="6"/>
      <c r="D3" s="6"/>
      <c r="E3" s="6"/>
      <c r="F3" s="6"/>
      <c r="G3" s="6"/>
      <c r="H3" s="6"/>
      <c r="I3" s="6"/>
      <c r="J3" s="20"/>
      <c r="K3" s="21"/>
      <c r="L3" s="6"/>
      <c r="M3" s="23" t="s">
        <v>1</v>
      </c>
      <c r="N3" s="25"/>
      <c r="O3" s="25"/>
      <c r="P3" s="26"/>
      <c r="Q3" s="41"/>
      <c r="R3" s="6"/>
      <c r="S3" s="24"/>
      <c r="T3" s="65"/>
    </row>
    <row r="4" spans="1:21" hidden="1" x14ac:dyDescent="0.25">
      <c r="A4" s="6"/>
      <c r="D4" s="6"/>
      <c r="E4" s="6"/>
      <c r="F4" s="6"/>
      <c r="G4" s="6"/>
      <c r="H4" s="6"/>
      <c r="I4" s="6"/>
      <c r="J4" s="20"/>
      <c r="K4" s="21"/>
      <c r="L4" s="107">
        <f>+L12/L2</f>
        <v>4027.3778560292458</v>
      </c>
      <c r="M4" s="6"/>
      <c r="N4" s="24"/>
      <c r="O4" s="24"/>
      <c r="P4" s="24"/>
      <c r="Q4" s="24"/>
      <c r="R4" s="6"/>
      <c r="S4" s="24"/>
      <c r="T4" s="65"/>
    </row>
    <row r="5" spans="1:21" ht="15.75" hidden="1" thickBot="1" x14ac:dyDescent="0.3">
      <c r="A5" s="6"/>
      <c r="D5" s="6"/>
      <c r="E5" s="6"/>
      <c r="F5" s="6"/>
      <c r="G5" s="6"/>
      <c r="H5" s="6"/>
      <c r="I5" s="6"/>
      <c r="J5" s="5"/>
      <c r="K5" s="13"/>
      <c r="L5" s="16"/>
      <c r="M5" s="6"/>
      <c r="N5" s="24"/>
      <c r="O5" s="24"/>
      <c r="P5" s="24"/>
      <c r="Q5" s="24"/>
      <c r="R5" s="6"/>
      <c r="S5" s="24"/>
      <c r="T5" s="65"/>
    </row>
    <row r="6" spans="1:21" ht="21.75" hidden="1" thickBot="1" x14ac:dyDescent="0.3">
      <c r="A6" s="6"/>
      <c r="D6" s="6"/>
      <c r="E6" s="6"/>
      <c r="F6" s="6"/>
      <c r="G6" s="6"/>
      <c r="H6" s="6"/>
      <c r="I6" s="82" t="s">
        <v>36</v>
      </c>
      <c r="J6" s="135" t="str">
        <f>IF(G19="SI","HABILITADO","NO HABILITADO")</f>
        <v>NO HABILITADO</v>
      </c>
      <c r="K6" s="135"/>
      <c r="L6" s="135"/>
      <c r="M6" s="135"/>
      <c r="N6" s="24"/>
      <c r="O6" s="24"/>
      <c r="P6" s="24"/>
      <c r="Q6" s="24"/>
      <c r="R6" s="6"/>
      <c r="S6" s="24"/>
      <c r="T6" s="65"/>
    </row>
    <row r="7" spans="1:21" ht="21.75" hidden="1" thickBot="1" x14ac:dyDescent="0.3">
      <c r="A7" s="6"/>
      <c r="D7" s="6"/>
      <c r="E7" s="6"/>
      <c r="F7" s="6"/>
      <c r="G7" s="6"/>
      <c r="H7" s="6"/>
      <c r="I7" s="82" t="s">
        <v>37</v>
      </c>
      <c r="J7" s="153">
        <f>IF(J6="HABILITADO",H22,0)</f>
        <v>0</v>
      </c>
      <c r="K7" s="135"/>
      <c r="L7" s="135"/>
      <c r="M7" s="135"/>
      <c r="N7" s="24"/>
      <c r="O7" s="24"/>
      <c r="P7" s="24"/>
      <c r="Q7" s="24"/>
      <c r="R7" s="6"/>
      <c r="S7" s="24"/>
      <c r="T7" s="65"/>
    </row>
    <row r="8" spans="1:21" ht="23.25" x14ac:dyDescent="0.25">
      <c r="A8" s="6"/>
      <c r="B8" s="17" t="s">
        <v>2</v>
      </c>
      <c r="C8" s="17"/>
      <c r="D8" s="17"/>
      <c r="E8" s="17"/>
      <c r="F8" s="17"/>
      <c r="G8" s="17"/>
      <c r="H8" s="17"/>
      <c r="I8" s="6"/>
      <c r="J8" s="6"/>
      <c r="K8" s="6"/>
      <c r="L8" s="6"/>
      <c r="M8" s="6"/>
      <c r="N8" s="24"/>
      <c r="O8" s="24"/>
      <c r="P8" s="24"/>
      <c r="Q8" s="24"/>
      <c r="R8" s="6"/>
      <c r="S8" s="24"/>
      <c r="T8" s="65"/>
    </row>
    <row r="9" spans="1:21" ht="21" x14ac:dyDescent="0.25">
      <c r="A9" s="69"/>
      <c r="B9" s="18" t="s">
        <v>3</v>
      </c>
      <c r="C9" s="18"/>
      <c r="D9" s="18"/>
      <c r="E9" s="18"/>
      <c r="F9" s="18"/>
      <c r="G9" s="18"/>
      <c r="H9" s="18"/>
      <c r="I9" s="47" t="s">
        <v>5</v>
      </c>
      <c r="J9" s="144" t="s">
        <v>38</v>
      </c>
      <c r="K9" s="144"/>
      <c r="L9" s="144"/>
      <c r="M9" s="144"/>
      <c r="N9" s="27"/>
      <c r="O9" s="27"/>
      <c r="P9" s="24"/>
      <c r="Q9" s="24"/>
      <c r="R9" s="6"/>
      <c r="S9" s="24"/>
      <c r="T9" s="65"/>
    </row>
    <row r="10" spans="1:21" ht="25.5" customHeight="1" x14ac:dyDescent="0.25">
      <c r="A10" s="6"/>
      <c r="B10" s="158" t="str">
        <f>+Resumen!A9</f>
        <v>CM-MEN-09-2019</v>
      </c>
      <c r="C10" s="158"/>
      <c r="D10" s="158"/>
      <c r="E10" s="158"/>
      <c r="F10" s="158"/>
      <c r="G10" s="158"/>
      <c r="H10" s="158"/>
      <c r="I10" s="19" t="s">
        <v>10</v>
      </c>
      <c r="J10" s="8" t="s">
        <v>39</v>
      </c>
      <c r="K10" s="6"/>
      <c r="L10" s="164" t="s">
        <v>40</v>
      </c>
      <c r="M10" s="164"/>
      <c r="N10" s="47"/>
      <c r="O10" s="47"/>
      <c r="P10" s="47"/>
      <c r="Q10" s="47"/>
      <c r="R10" s="47"/>
      <c r="S10" s="47"/>
      <c r="T10" s="65"/>
    </row>
    <row r="11" spans="1:21" ht="3" customHeight="1" x14ac:dyDescent="0.25">
      <c r="A11" s="6"/>
      <c r="D11" s="6"/>
      <c r="E11" s="6"/>
      <c r="F11" s="6"/>
      <c r="G11" s="6"/>
      <c r="H11" s="6"/>
      <c r="I11" s="19"/>
      <c r="J11" s="14"/>
      <c r="K11" s="15"/>
      <c r="L11" s="7"/>
      <c r="M11" s="114"/>
      <c r="N11" s="27"/>
      <c r="O11" s="27"/>
      <c r="P11" s="24"/>
      <c r="Q11" s="24"/>
      <c r="R11" s="6"/>
      <c r="S11" s="24"/>
      <c r="T11" s="65"/>
    </row>
    <row r="12" spans="1:21" ht="31.5" customHeight="1" x14ac:dyDescent="0.25">
      <c r="A12" s="6"/>
      <c r="B12" s="163" t="s">
        <v>41</v>
      </c>
      <c r="C12" s="163"/>
      <c r="D12" s="6"/>
      <c r="E12" s="6"/>
      <c r="F12" s="6"/>
      <c r="G12" s="6"/>
      <c r="H12" s="6"/>
      <c r="I12" s="4"/>
      <c r="J12" s="103"/>
      <c r="K12" s="6"/>
      <c r="L12" s="108">
        <v>3146356731</v>
      </c>
      <c r="M12" s="109">
        <f>+L4</f>
        <v>4027.3778560292458</v>
      </c>
      <c r="N12" s="92">
        <f>+M12*30%</f>
        <v>1208.2133568087736</v>
      </c>
      <c r="O12" s="27"/>
      <c r="P12" s="24"/>
      <c r="Q12" s="24"/>
      <c r="R12" s="6"/>
      <c r="S12" s="24"/>
      <c r="T12" s="65"/>
    </row>
    <row r="13" spans="1:21" ht="9" customHeight="1" thickBot="1" x14ac:dyDescent="0.3">
      <c r="A13" s="6"/>
      <c r="D13" s="37"/>
      <c r="E13" s="37"/>
      <c r="F13" s="37"/>
      <c r="G13" s="37"/>
      <c r="H13" s="37"/>
      <c r="I13" s="6"/>
      <c r="J13" s="6"/>
      <c r="K13" s="6"/>
      <c r="L13" s="6"/>
      <c r="M13" s="114"/>
      <c r="N13" s="27"/>
      <c r="O13" s="27"/>
      <c r="P13" s="24"/>
      <c r="Q13" s="24"/>
      <c r="R13" s="6"/>
      <c r="S13" s="24"/>
      <c r="T13" s="65"/>
    </row>
    <row r="14" spans="1:21" ht="100.5" customHeight="1" thickBot="1" x14ac:dyDescent="0.3">
      <c r="B14" s="145" t="str">
        <f>+Resumen!B19</f>
        <v>REALIZAR AUDITORIA A LA INFORMACIÓN REPORTADA EN LOS SISTEMAS DE INFORMACIÓN PROVISTOS POR EL MINISTERIO DE EDUCACIÓN NACIONAL</v>
      </c>
      <c r="C14" s="146"/>
      <c r="D14" s="146"/>
      <c r="E14" s="146"/>
      <c r="F14" s="147"/>
      <c r="G14" s="79" t="s">
        <v>31</v>
      </c>
      <c r="H14" s="159" t="s">
        <v>42</v>
      </c>
      <c r="I14" s="159"/>
      <c r="J14" s="159"/>
      <c r="K14" s="159"/>
      <c r="L14" s="159"/>
      <c r="M14" s="159"/>
      <c r="N14" s="79"/>
      <c r="O14" s="62"/>
      <c r="P14" s="62"/>
      <c r="Q14" s="62"/>
      <c r="R14" s="6"/>
      <c r="S14" s="62"/>
      <c r="T14" s="65"/>
    </row>
    <row r="15" spans="1:21" ht="7.5" customHeight="1" x14ac:dyDescent="0.25">
      <c r="B15" s="80"/>
      <c r="C15" s="80"/>
      <c r="D15" s="80"/>
      <c r="E15" s="80"/>
      <c r="F15" s="80"/>
      <c r="G15" s="79"/>
      <c r="H15" s="62"/>
      <c r="I15" s="62"/>
      <c r="J15" s="62"/>
      <c r="K15" s="62"/>
      <c r="L15" s="62"/>
      <c r="M15" s="62"/>
      <c r="N15" s="79"/>
      <c r="O15" s="62"/>
      <c r="P15" s="62"/>
      <c r="Q15" s="62"/>
      <c r="R15" s="6"/>
      <c r="S15" s="62"/>
      <c r="T15" s="65"/>
    </row>
    <row r="16" spans="1:21" ht="133.5" customHeight="1" x14ac:dyDescent="0.25">
      <c r="B16" s="70"/>
      <c r="C16" s="70"/>
      <c r="D16" s="70"/>
      <c r="E16" s="70"/>
      <c r="F16" s="70"/>
      <c r="G16" s="79" t="s">
        <v>35</v>
      </c>
      <c r="H16" s="160" t="s">
        <v>43</v>
      </c>
      <c r="I16" s="161"/>
      <c r="J16" s="161"/>
      <c r="K16" s="161"/>
      <c r="L16" s="161"/>
      <c r="M16" s="162"/>
      <c r="N16" s="79"/>
      <c r="O16" s="62"/>
      <c r="P16" s="62"/>
      <c r="Q16" s="62"/>
      <c r="R16" s="6"/>
      <c r="S16" s="62"/>
      <c r="T16" s="65"/>
      <c r="U16" s="106"/>
    </row>
    <row r="17" spans="1:20" s="66" customFormat="1" ht="15.75" hidden="1" x14ac:dyDescent="0.25">
      <c r="A17" s="28"/>
      <c r="B17" s="33" t="s">
        <v>44</v>
      </c>
      <c r="C17" s="33"/>
      <c r="D17" s="28"/>
      <c r="E17" s="28"/>
      <c r="F17" s="33"/>
      <c r="G17" s="33"/>
      <c r="H17" s="33"/>
      <c r="I17" s="30"/>
      <c r="J17" s="24"/>
      <c r="K17" s="24"/>
      <c r="L17" s="24"/>
      <c r="M17" s="24"/>
      <c r="N17" s="24"/>
      <c r="O17" s="24"/>
      <c r="P17" s="30"/>
      <c r="Q17" s="30"/>
      <c r="R17" s="24"/>
      <c r="S17" s="30"/>
    </row>
    <row r="18" spans="1:20" s="66" customFormat="1" ht="25.5" hidden="1" customHeight="1" x14ac:dyDescent="0.25">
      <c r="A18" s="28"/>
      <c r="B18" s="150" t="s">
        <v>45</v>
      </c>
      <c r="C18" s="157"/>
      <c r="D18" s="151"/>
      <c r="E18" s="150" t="s">
        <v>46</v>
      </c>
      <c r="F18" s="151"/>
      <c r="G18" s="34" t="s">
        <v>47</v>
      </c>
      <c r="H18" s="34" t="s">
        <v>48</v>
      </c>
      <c r="I18" s="28"/>
      <c r="J18" s="24"/>
      <c r="K18" s="24"/>
      <c r="L18" s="24"/>
      <c r="M18" s="24"/>
      <c r="N18" s="24"/>
      <c r="O18" s="24"/>
      <c r="P18" s="24"/>
      <c r="Q18" s="24"/>
      <c r="R18" s="24"/>
      <c r="S18" s="24"/>
    </row>
    <row r="19" spans="1:20" s="66" customFormat="1" hidden="1" x14ac:dyDescent="0.25">
      <c r="A19" s="28"/>
      <c r="B19" s="149" t="s">
        <v>49</v>
      </c>
      <c r="C19" s="149"/>
      <c r="D19" s="149"/>
      <c r="E19" s="152">
        <f>SUMIF(Tabla1[Tipo de Experiencia],"Habilitante",Tabla1[Valor Contrato que aplica])</f>
        <v>0</v>
      </c>
      <c r="F19" s="152"/>
      <c r="G19" s="116" t="str">
        <f>IF(E19&gt;=M12,"SI","NO")</f>
        <v>NO</v>
      </c>
      <c r="H19" s="24"/>
      <c r="I19" s="24"/>
      <c r="J19" s="24"/>
      <c r="K19" s="24"/>
      <c r="L19" s="24"/>
      <c r="M19" s="24"/>
      <c r="N19" s="24"/>
      <c r="O19" s="24"/>
      <c r="P19" s="24"/>
      <c r="Q19" s="24"/>
      <c r="R19" s="24"/>
      <c r="S19" s="24"/>
    </row>
    <row r="20" spans="1:20" s="66" customFormat="1" hidden="1" x14ac:dyDescent="0.25">
      <c r="A20" s="28"/>
      <c r="B20" s="149" t="s">
        <v>50</v>
      </c>
      <c r="C20" s="149"/>
      <c r="D20" s="149"/>
      <c r="E20" s="152">
        <f>IF($G$19="SI",P30,0)</f>
        <v>0</v>
      </c>
      <c r="F20" s="152"/>
      <c r="G20" s="112"/>
      <c r="H20" s="35">
        <f>IF(E20&gt;=$N$12,20,0)</f>
        <v>0</v>
      </c>
      <c r="I20" s="64"/>
      <c r="J20" s="24"/>
      <c r="K20" s="24"/>
      <c r="L20" s="24"/>
      <c r="M20" s="24"/>
      <c r="N20" s="24"/>
      <c r="O20" s="24"/>
      <c r="P20" s="24"/>
      <c r="Q20" s="24"/>
      <c r="R20" s="24"/>
      <c r="S20" s="24"/>
    </row>
    <row r="21" spans="1:20" s="66" customFormat="1" hidden="1" x14ac:dyDescent="0.25">
      <c r="A21" s="28"/>
      <c r="B21" s="149" t="s">
        <v>51</v>
      </c>
      <c r="C21" s="149"/>
      <c r="D21" s="149"/>
      <c r="E21" s="152">
        <f>IF($G$19="SI",P31,0)</f>
        <v>0</v>
      </c>
      <c r="F21" s="152"/>
      <c r="G21" s="112"/>
      <c r="H21" s="35">
        <f>IF(E21&gt;=$N$12,20,0)</f>
        <v>0</v>
      </c>
      <c r="I21" s="24"/>
      <c r="J21" s="24"/>
      <c r="K21" s="24"/>
      <c r="L21" s="24"/>
      <c r="M21" s="24"/>
      <c r="N21" s="24"/>
      <c r="O21" s="24"/>
      <c r="P21" s="24"/>
      <c r="Q21" s="24"/>
      <c r="R21" s="24"/>
      <c r="S21" s="24"/>
    </row>
    <row r="22" spans="1:20" s="66" customFormat="1" ht="13.5" hidden="1" customHeight="1" x14ac:dyDescent="0.25">
      <c r="A22" s="28"/>
      <c r="B22" s="112"/>
      <c r="C22" s="112"/>
      <c r="D22" s="112"/>
      <c r="E22" s="112"/>
      <c r="F22" s="112"/>
      <c r="G22" s="112"/>
      <c r="H22" s="112">
        <f>SUM(H20:H21)</f>
        <v>0</v>
      </c>
      <c r="I22" s="112"/>
      <c r="J22" s="24"/>
      <c r="K22" s="24"/>
      <c r="L22" s="24"/>
      <c r="M22" s="24"/>
      <c r="N22" s="24"/>
      <c r="O22" s="24"/>
      <c r="P22" s="24"/>
      <c r="Q22" s="24"/>
      <c r="R22" s="24"/>
      <c r="S22" s="24"/>
    </row>
    <row r="23" spans="1:20" s="66" customFormat="1" ht="11.25" customHeight="1" x14ac:dyDescent="0.25">
      <c r="A23" s="28"/>
      <c r="B23" s="30"/>
      <c r="C23" s="30"/>
      <c r="D23" s="30"/>
      <c r="E23" s="30"/>
      <c r="F23" s="30"/>
      <c r="G23" s="100"/>
      <c r="H23" s="100"/>
      <c r="I23" s="30"/>
      <c r="J23" s="36"/>
      <c r="K23" s="29"/>
      <c r="L23" s="29"/>
      <c r="M23" s="29"/>
      <c r="N23" s="29"/>
      <c r="O23" s="29"/>
      <c r="P23" s="29"/>
      <c r="Q23" s="29"/>
      <c r="R23" s="24"/>
      <c r="S23" s="24"/>
    </row>
    <row r="24" spans="1:20" ht="15" customHeight="1" x14ac:dyDescent="0.25">
      <c r="B24" s="156" t="s">
        <v>52</v>
      </c>
      <c r="C24" s="156"/>
      <c r="D24" s="156"/>
      <c r="E24" s="156"/>
      <c r="F24" s="156"/>
      <c r="G24" s="101" t="s">
        <v>53</v>
      </c>
      <c r="H24" s="101" t="s">
        <v>53</v>
      </c>
      <c r="I24" s="2"/>
      <c r="J24" s="1"/>
      <c r="K24" s="1"/>
      <c r="L24" s="1"/>
      <c r="M24" s="12"/>
      <c r="N24" s="31"/>
      <c r="O24" s="154" t="s">
        <v>54</v>
      </c>
      <c r="P24" s="154"/>
      <c r="Q24" s="154"/>
      <c r="R24" s="154"/>
      <c r="S24" s="154"/>
      <c r="T24" s="65"/>
    </row>
    <row r="25" spans="1:20" ht="6.75" customHeight="1" thickBot="1" x14ac:dyDescent="0.3">
      <c r="A25" s="6"/>
      <c r="D25" s="6"/>
      <c r="E25" s="6"/>
      <c r="F25" s="6"/>
      <c r="G25" s="6"/>
      <c r="H25" s="9"/>
      <c r="I25" s="9"/>
      <c r="J25" s="6"/>
      <c r="K25" s="6"/>
      <c r="L25" s="6"/>
      <c r="M25" s="6"/>
      <c r="N25" s="24"/>
      <c r="O25" s="24"/>
      <c r="P25" s="24"/>
      <c r="Q25" s="24"/>
      <c r="R25" s="6"/>
      <c r="S25" s="24"/>
      <c r="T25" s="65"/>
    </row>
    <row r="26" spans="1:20" s="67" customFormat="1" ht="45" x14ac:dyDescent="0.25">
      <c r="A26" s="48"/>
      <c r="B26" s="98" t="s">
        <v>55</v>
      </c>
      <c r="C26" s="98" t="s">
        <v>56</v>
      </c>
      <c r="D26" s="10" t="s">
        <v>57</v>
      </c>
      <c r="E26" s="68" t="s">
        <v>58</v>
      </c>
      <c r="F26" s="10" t="s">
        <v>59</v>
      </c>
      <c r="G26" s="10" t="s">
        <v>60</v>
      </c>
      <c r="H26" s="10" t="s">
        <v>61</v>
      </c>
      <c r="I26" s="10" t="s">
        <v>41</v>
      </c>
      <c r="J26" s="10" t="s">
        <v>62</v>
      </c>
      <c r="K26" s="10" t="s">
        <v>63</v>
      </c>
      <c r="L26" s="11" t="s">
        <v>64</v>
      </c>
      <c r="M26" s="10" t="s">
        <v>65</v>
      </c>
      <c r="N26" s="32" t="s">
        <v>66</v>
      </c>
      <c r="O26" s="32" t="s">
        <v>67</v>
      </c>
      <c r="P26" s="32" t="s">
        <v>68</v>
      </c>
      <c r="Q26" s="78" t="s">
        <v>69</v>
      </c>
      <c r="R26" s="60" t="s">
        <v>70</v>
      </c>
      <c r="S26" s="32" t="s">
        <v>71</v>
      </c>
    </row>
    <row r="27" spans="1:20" ht="45.75" customHeight="1" x14ac:dyDescent="0.25">
      <c r="B27" s="57">
        <v>1</v>
      </c>
      <c r="C27" s="57" t="s">
        <v>31</v>
      </c>
      <c r="D27" s="58"/>
      <c r="E27" s="58"/>
      <c r="F27" s="49"/>
      <c r="G27" s="50"/>
      <c r="H27" s="50"/>
      <c r="I27" s="58"/>
      <c r="J27" s="51"/>
      <c r="K27" s="52"/>
      <c r="L27" s="104"/>
      <c r="M27" s="49"/>
      <c r="N27" s="54">
        <f>((H27-G27)/365)*12</f>
        <v>0</v>
      </c>
      <c r="O27" s="55"/>
      <c r="P27" s="56">
        <f>IF(O27="si",L27*K27,0)</f>
        <v>0</v>
      </c>
      <c r="Q27" s="83"/>
      <c r="R27" s="61"/>
      <c r="S27" s="59"/>
      <c r="T27" s="65"/>
    </row>
    <row r="28" spans="1:20" ht="45.75" customHeight="1" x14ac:dyDescent="0.25">
      <c r="B28" s="57">
        <v>2</v>
      </c>
      <c r="C28" s="57" t="s">
        <v>31</v>
      </c>
      <c r="D28" s="58"/>
      <c r="E28" s="58"/>
      <c r="F28" s="49"/>
      <c r="G28" s="50"/>
      <c r="H28" s="50"/>
      <c r="I28" s="58"/>
      <c r="J28" s="51"/>
      <c r="K28" s="52"/>
      <c r="L28" s="53"/>
      <c r="M28" s="49"/>
      <c r="N28" s="54">
        <f t="shared" ref="N28:N29" si="0">((H28-G28)/365)*12</f>
        <v>0</v>
      </c>
      <c r="O28" s="55"/>
      <c r="P28" s="56">
        <f t="shared" ref="P28:P29" si="1">IF(O28="si",L28*K28,0)</f>
        <v>0</v>
      </c>
      <c r="Q28" s="83"/>
      <c r="R28" s="61"/>
      <c r="S28" s="59"/>
      <c r="T28" s="65"/>
    </row>
    <row r="29" spans="1:20" ht="45.75" customHeight="1" x14ac:dyDescent="0.25">
      <c r="B29" s="57">
        <v>3</v>
      </c>
      <c r="C29" s="57" t="s">
        <v>31</v>
      </c>
      <c r="D29" s="58"/>
      <c r="E29" s="58"/>
      <c r="F29" s="58"/>
      <c r="G29" s="50"/>
      <c r="H29" s="50"/>
      <c r="I29" s="58"/>
      <c r="J29" s="51"/>
      <c r="K29" s="52"/>
      <c r="L29" s="53"/>
      <c r="M29" s="49"/>
      <c r="N29" s="54">
        <f t="shared" si="0"/>
        <v>0</v>
      </c>
      <c r="O29" s="55"/>
      <c r="P29" s="56">
        <f t="shared" si="1"/>
        <v>0</v>
      </c>
      <c r="Q29" s="83"/>
      <c r="R29" s="61"/>
      <c r="S29" s="59"/>
      <c r="T29" s="65"/>
    </row>
    <row r="30" spans="1:20" ht="45.75" customHeight="1" x14ac:dyDescent="0.25">
      <c r="A30" s="6"/>
      <c r="B30" s="97">
        <v>4</v>
      </c>
      <c r="C30" s="97" t="s">
        <v>35</v>
      </c>
      <c r="D30" s="58"/>
      <c r="E30" s="58"/>
      <c r="F30" s="58"/>
      <c r="G30" s="50"/>
      <c r="H30" s="50"/>
      <c r="I30" s="58"/>
      <c r="J30" s="51"/>
      <c r="K30" s="52"/>
      <c r="L30" s="53"/>
      <c r="M30" s="49"/>
      <c r="N30" s="54">
        <f t="shared" ref="N30:N31" si="2">((H30-G30)/365)*12</f>
        <v>0</v>
      </c>
      <c r="O30" s="55"/>
      <c r="P30" s="56">
        <f t="shared" ref="P30:P31" si="3">IF(O30="si",L30*K30,0)</f>
        <v>0</v>
      </c>
      <c r="Q30" s="83"/>
      <c r="R30" s="61"/>
      <c r="S30" s="63"/>
      <c r="T30" s="65"/>
    </row>
    <row r="31" spans="1:20" ht="45.75" customHeight="1" x14ac:dyDescent="0.25">
      <c r="A31" s="6"/>
      <c r="B31" s="97">
        <v>5</v>
      </c>
      <c r="C31" s="97" t="s">
        <v>35</v>
      </c>
      <c r="D31" s="58"/>
      <c r="E31" s="58"/>
      <c r="F31" s="58"/>
      <c r="G31" s="50"/>
      <c r="H31" s="50"/>
      <c r="I31" s="58"/>
      <c r="J31" s="51"/>
      <c r="K31" s="52"/>
      <c r="L31" s="53"/>
      <c r="M31" s="49"/>
      <c r="N31" s="54">
        <f t="shared" si="2"/>
        <v>0</v>
      </c>
      <c r="O31" s="55"/>
      <c r="P31" s="56">
        <f t="shared" si="3"/>
        <v>0</v>
      </c>
      <c r="Q31" s="83"/>
      <c r="R31" s="61"/>
      <c r="S31" s="63"/>
      <c r="T31" s="65"/>
    </row>
    <row r="32" spans="1:20" x14ac:dyDescent="0.25">
      <c r="B32" s="114"/>
      <c r="C32" s="114"/>
      <c r="D32" s="5"/>
      <c r="E32" s="5"/>
      <c r="F32" s="5"/>
      <c r="G32" s="42"/>
      <c r="H32" s="42"/>
      <c r="I32" s="5"/>
      <c r="J32" s="13"/>
      <c r="K32" s="38"/>
      <c r="L32" s="39"/>
      <c r="M32" s="40"/>
      <c r="N32" s="39"/>
      <c r="O32" s="41"/>
      <c r="P32" s="40"/>
      <c r="Q32" s="40"/>
      <c r="R32" s="3"/>
      <c r="S32" s="6"/>
    </row>
    <row r="33" spans="2:19" ht="32.25" customHeight="1" thickBot="1" x14ac:dyDescent="0.3">
      <c r="B33" s="148" t="s">
        <v>72</v>
      </c>
      <c r="C33" s="148"/>
      <c r="D33" s="148"/>
      <c r="E33" s="141"/>
      <c r="F33" s="141"/>
      <c r="G33" s="141"/>
      <c r="H33" s="141"/>
      <c r="I33" s="141"/>
      <c r="J33" s="13"/>
      <c r="K33" s="38"/>
      <c r="L33" s="39"/>
      <c r="M33" s="40"/>
      <c r="N33" s="39"/>
      <c r="O33" s="41"/>
      <c r="P33" s="40"/>
      <c r="Q33" s="40"/>
      <c r="R33" s="3"/>
      <c r="S33" s="6"/>
    </row>
    <row r="34" spans="2:19" x14ac:dyDescent="0.25">
      <c r="B34" s="148" t="s">
        <v>73</v>
      </c>
      <c r="C34" s="148"/>
      <c r="D34" s="148"/>
      <c r="E34" s="142"/>
      <c r="F34" s="142"/>
      <c r="G34" s="142"/>
      <c r="H34" s="142"/>
      <c r="I34" s="142"/>
      <c r="J34" s="13"/>
      <c r="K34" s="38"/>
      <c r="L34" s="39"/>
      <c r="M34" s="40"/>
      <c r="N34" s="39"/>
      <c r="O34" s="41"/>
      <c r="P34" s="40"/>
      <c r="Q34" s="40"/>
      <c r="R34" s="3"/>
      <c r="S34" s="6"/>
    </row>
    <row r="35" spans="2:19" x14ac:dyDescent="0.25">
      <c r="B35" s="46"/>
      <c r="C35" s="46"/>
      <c r="D35" s="113" t="s">
        <v>74</v>
      </c>
      <c r="E35" s="143"/>
      <c r="F35" s="143"/>
      <c r="G35" s="143"/>
      <c r="H35" s="40"/>
      <c r="I35" s="40"/>
      <c r="J35" s="13"/>
      <c r="K35" s="38"/>
      <c r="L35" s="39"/>
      <c r="M35" s="40"/>
      <c r="N35" s="39"/>
      <c r="O35" s="41"/>
      <c r="P35" s="40"/>
      <c r="Q35" s="40"/>
      <c r="R35" s="3"/>
      <c r="S35" s="6"/>
    </row>
    <row r="36" spans="2:19" x14ac:dyDescent="0.25">
      <c r="B36" s="114"/>
      <c r="C36" s="114"/>
      <c r="D36" s="5"/>
      <c r="E36" s="5"/>
      <c r="F36" s="5"/>
      <c r="G36" s="42"/>
      <c r="H36" s="42"/>
      <c r="I36" s="5"/>
      <c r="J36" s="13"/>
      <c r="K36" s="38"/>
      <c r="L36" s="39"/>
      <c r="M36" s="40"/>
      <c r="N36" s="39"/>
      <c r="O36" s="41"/>
      <c r="P36" s="40"/>
      <c r="Q36" s="40"/>
      <c r="R36" s="3"/>
      <c r="S36" s="6"/>
    </row>
    <row r="37" spans="2:19" x14ac:dyDescent="0.25">
      <c r="B37" s="136" t="s">
        <v>75</v>
      </c>
      <c r="C37" s="136"/>
      <c r="D37" s="136"/>
      <c r="E37" s="136"/>
      <c r="F37" s="136"/>
      <c r="G37" s="136"/>
      <c r="H37" s="136"/>
      <c r="I37" s="136"/>
      <c r="J37" s="136"/>
      <c r="K37" s="136"/>
      <c r="L37" s="136"/>
      <c r="M37" s="136"/>
      <c r="N37" s="39"/>
      <c r="O37" s="39"/>
      <c r="P37" s="40"/>
      <c r="Q37" s="40"/>
      <c r="R37" s="3"/>
      <c r="S37" s="6"/>
    </row>
    <row r="38" spans="2:19" x14ac:dyDescent="0.25">
      <c r="B38" s="155" t="s">
        <v>76</v>
      </c>
      <c r="C38" s="136"/>
      <c r="D38" s="136"/>
      <c r="E38" s="136"/>
      <c r="F38" s="136"/>
      <c r="G38" s="136"/>
      <c r="H38" s="136"/>
      <c r="I38" s="136"/>
      <c r="J38" s="136"/>
      <c r="K38" s="136"/>
      <c r="L38" s="136"/>
      <c r="M38" s="136"/>
      <c r="R38" s="3"/>
      <c r="S38" s="3"/>
    </row>
  </sheetData>
  <mergeCells count="28">
    <mergeCell ref="J7:M7"/>
    <mergeCell ref="O24:S24"/>
    <mergeCell ref="B38:M38"/>
    <mergeCell ref="B24:F24"/>
    <mergeCell ref="B18:D18"/>
    <mergeCell ref="B10:H10"/>
    <mergeCell ref="B19:D19"/>
    <mergeCell ref="H14:M14"/>
    <mergeCell ref="H16:M16"/>
    <mergeCell ref="B34:D34"/>
    <mergeCell ref="B12:C12"/>
    <mergeCell ref="L10:M10"/>
    <mergeCell ref="J6:M6"/>
    <mergeCell ref="B37:M37"/>
    <mergeCell ref="O1:P1"/>
    <mergeCell ref="J1:K1"/>
    <mergeCell ref="E33:I33"/>
    <mergeCell ref="E34:I34"/>
    <mergeCell ref="E35:G35"/>
    <mergeCell ref="J9:M9"/>
    <mergeCell ref="B14:F14"/>
    <mergeCell ref="B33:D33"/>
    <mergeCell ref="B20:D20"/>
    <mergeCell ref="B21:D21"/>
    <mergeCell ref="E18:F18"/>
    <mergeCell ref="E19:F19"/>
    <mergeCell ref="E20:F20"/>
    <mergeCell ref="E21:F21"/>
  </mergeCells>
  <dataValidations count="2">
    <dataValidation allowBlank="1" showInputMessage="1" showErrorMessage="1" errorTitle="¡Error!" error="Debe escoger un grupo valido" promptTitle="Grupo Auditor" prompt="Debe seleccionar el grupo auditor al que se va a presentar" sqref="J12" xr:uid="{00000000-0002-0000-0100-000000000000}"/>
    <dataValidation type="list" allowBlank="1" showInputMessage="1" showErrorMessage="1" sqref="O27:O36" xr:uid="{00000000-0002-0000-0100-000001000000}">
      <formula1>$M$2:$M$3</formula1>
    </dataValidation>
  </dataValidations>
  <pageMargins left="0.39370078740157483" right="0.39370078740157483" top="0.39370078740157483" bottom="0.39370078740157483" header="0.19685039370078741" footer="0.19685039370078741"/>
  <pageSetup scale="65" fitToHeight="10" orientation="landscape" r:id="rId1"/>
  <headerFooter>
    <oddFooter>&amp;L&amp;D&amp;C&amp;F&amp;R&amp;P/&amp;N</oddFooter>
  </headerFooter>
  <ignoredErrors>
    <ignoredError sqref="B10" unlockedFormula="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Resumen</vt:lpstr>
      <vt:lpstr>Proponente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Rossy Andrea Lizcano Bohórquez</dc:creator>
  <cp:keywords/>
  <dc:description/>
  <cp:lastModifiedBy>Juan Carlos Gonzalez Medina</cp:lastModifiedBy>
  <cp:revision/>
  <dcterms:created xsi:type="dcterms:W3CDTF">2015-06-22T15:10:56Z</dcterms:created>
  <dcterms:modified xsi:type="dcterms:W3CDTF">2019-10-07T20:19:18Z</dcterms:modified>
  <cp:category/>
  <cp:contentStatus/>
</cp:coreProperties>
</file>