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AESP\2023\ESTUDIOS PREVIOS\MARZO\1.2.10-4320 INT MEJ PTAR ALTO LOS MANGOS\"/>
    </mc:Choice>
  </mc:AlternateContent>
  <xr:revisionPtr revIDLastSave="0" documentId="13_ncr:1_{D142E684-369A-499D-A9AB-6A297BF3251F}" xr6:coauthVersionLast="47" xr6:coauthVersionMax="47" xr10:uidLastSave="{00000000-0000-0000-0000-000000000000}"/>
  <bookViews>
    <workbookView xWindow="1170" yWindow="1170" windowWidth="15375" windowHeight="7995" xr2:uid="{644BD4A7-8805-4650-8A06-4392E08F0AF2}"/>
  </bookViews>
  <sheets>
    <sheet name="Hoja1" sheetId="1" r:id="rId1"/>
    <sheet name="JUSTIFICACION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1" l="1"/>
  <c r="I7" i="1"/>
  <c r="I8" i="1" s="1"/>
  <c r="E7" i="2" l="1"/>
  <c r="C6" i="2" l="1"/>
  <c r="E6" i="2" s="1"/>
  <c r="E5" i="2"/>
  <c r="E8" i="2" s="1"/>
</calcChain>
</file>

<file path=xl/sharedStrings.xml><?xml version="1.0" encoding="utf-8"?>
<sst xmlns="http://schemas.openxmlformats.org/spreadsheetml/2006/main" count="20" uniqueCount="20">
  <si>
    <t>ALCALDÍA DE SANTIAGO DE CALI</t>
  </si>
  <si>
    <t xml:space="preserve">UNIDAD ADMINISTRATIVA ESPECIAL DE SERVICIOS PUBLICOS </t>
  </si>
  <si>
    <t>UAESP</t>
  </si>
  <si>
    <t>TOTAL</t>
  </si>
  <si>
    <t>VALOR OBRA</t>
  </si>
  <si>
    <t>VALOR INTERVENTORIA</t>
  </si>
  <si>
    <t>PORCENTAJE</t>
  </si>
  <si>
    <t>REALIZAR LA INTERVENTORÍA TÉCNICA, ADMINISTRATIVA, FINANCIERA, LEGAL, AMBIENTAL Y CONTABLE A LOS CONTRATOS DE OBRAS QUE TIENEN COMO OBJETO “REALIZAR MEJORAMIENTO ACUEDUCTO LA VORÁGINE - CORREGIMIENTO PANCE”, “REALIZAR MEJORAMIENTO ACUEDUCTO LA LUISA - CORREGIMIENTO LA BUITRERA” Y “REALIZAR OBRAS DE MEJORAMIENTO PARA LA LÍNEA DE CONDUCCIÓN Y OBRAS COMPLEMENTARIAS DE TANQUES SAN ANTONIO, VALLEJO Y PUEBLO NUEVO”.</t>
  </si>
  <si>
    <t>REALIZAR INTERVENTORIA A LA OBRA REALIZAR OBRAS DE REFORZAMIENTO ESTRUCTURAL TANQUES ZONA PLANA</t>
  </si>
  <si>
    <t>REALIZAR LA INTERVENTORÍA AL CONTRATO DE OBRA que tiene por objeto: REALIZAR LA CONSTRUCCIÓN DEL ALCANTARILLADO PILAS DEL CABUYAL-LOS ANDES</t>
  </si>
  <si>
    <t xml:space="preserve">CONTRATO DE INTERVENTORIA </t>
  </si>
  <si>
    <t>PROMEDIO COSTO INTERVENTORIA</t>
  </si>
  <si>
    <t>SUBTOTAL</t>
  </si>
  <si>
    <t>IVA</t>
  </si>
  <si>
    <t>ITEM</t>
  </si>
  <si>
    <t>VALOR</t>
  </si>
  <si>
    <t>DESCRIPCION</t>
  </si>
  <si>
    <t>El valor de la interventoria de acuerdo con los valoes establecidos para interventorias de obras similares en vigencias anteriores, se ha determinado en un 15%</t>
  </si>
  <si>
    <t>Realizar Interventoría a las obras de mejoramiento PTARD Alto Los Mangos - Corregimiento La Buitrera.</t>
  </si>
  <si>
    <t>1.2.10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</si>
</sst>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* #,##0_-;\-* #,##0_-;_-* &quot;-&quot;_-;_-@"/>
  </numFmts>
  <fonts count="16" x14ac:knownFonts="1">
    <font>
      <sz val="11"/>
      <color theme="1"/>
      <name val="Calibri"/>
      <family val="2"/>
      <scheme val="minor"/>
    </font>
    <font>
      <sz val="12"/>
      <color rgb="FF000000"/>
      <name val="Arial"/>
      <family val="2"/>
    </font>
    <font>
      <sz val="11"/>
      <color rgb="FF00000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9"/>
      <color rgb="FF000000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14"/>
      <color rgb="FF000000"/>
      <name val="Arial"/>
      <family val="2"/>
    </font>
    <font>
      <sz val="12"/>
      <color theme="1"/>
      <name val="Arial"/>
      <family val="2"/>
    </font>
    <font>
      <sz val="16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33">
    <xf numFmtId="0" fontId="0" fillId="0" borderId="0" xfId="0"/>
    <xf numFmtId="0" fontId="0" fillId="0" borderId="0" xfId="0" applyAlignment="1">
      <alignment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44" fontId="0" fillId="0" borderId="1" xfId="1" applyFont="1" applyBorder="1" applyAlignment="1">
      <alignment horizontal="right" vertical="center"/>
    </xf>
    <xf numFmtId="2" fontId="0" fillId="0" borderId="1" xfId="1" applyNumberFormat="1" applyFont="1" applyBorder="1" applyAlignment="1">
      <alignment vertical="center"/>
    </xf>
    <xf numFmtId="44" fontId="0" fillId="0" borderId="1" xfId="1" applyFont="1" applyBorder="1" applyAlignment="1">
      <alignment vertical="center"/>
    </xf>
    <xf numFmtId="2" fontId="6" fillId="0" borderId="1" xfId="1" applyNumberFormat="1" applyFont="1" applyBorder="1" applyAlignment="1">
      <alignment vertical="center"/>
    </xf>
    <xf numFmtId="3" fontId="2" fillId="0" borderId="0" xfId="0" applyNumberFormat="1" applyFont="1" applyAlignment="1">
      <alignment horizontal="right" vertical="center" wrapText="1"/>
    </xf>
    <xf numFmtId="3" fontId="1" fillId="0" borderId="0" xfId="0" applyNumberFormat="1" applyFont="1" applyAlignment="1">
      <alignment horizontal="right" vertical="center" wrapText="1"/>
    </xf>
    <xf numFmtId="3" fontId="0" fillId="0" borderId="0" xfId="0" applyNumberFormat="1"/>
    <xf numFmtId="164" fontId="0" fillId="0" borderId="0" xfId="0" applyNumberFormat="1"/>
    <xf numFmtId="164" fontId="8" fillId="0" borderId="0" xfId="0" applyNumberFormat="1" applyFont="1" applyAlignment="1">
      <alignment vertical="center"/>
    </xf>
    <xf numFmtId="0" fontId="9" fillId="0" borderId="0" xfId="0" applyFont="1"/>
    <xf numFmtId="2" fontId="0" fillId="0" borderId="0" xfId="1" applyNumberFormat="1" applyFont="1" applyBorder="1" applyAlignment="1">
      <alignment vertical="center"/>
    </xf>
    <xf numFmtId="3" fontId="1" fillId="0" borderId="0" xfId="0" applyNumberFormat="1" applyFont="1"/>
    <xf numFmtId="44" fontId="0" fillId="0" borderId="0" xfId="1" applyFont="1" applyBorder="1"/>
    <xf numFmtId="0" fontId="2" fillId="0" borderId="2" xfId="0" applyFont="1" applyBorder="1" applyAlignment="1">
      <alignment horizontal="center" vertical="center" wrapText="1"/>
    </xf>
    <xf numFmtId="0" fontId="10" fillId="2" borderId="3" xfId="0" applyFont="1" applyFill="1" applyBorder="1" applyAlignment="1" applyProtection="1">
      <alignment horizontal="center" vertical="center" wrapText="1"/>
      <protection locked="0"/>
    </xf>
    <xf numFmtId="0" fontId="10" fillId="2" borderId="5" xfId="0" applyFont="1" applyFill="1" applyBorder="1" applyAlignment="1" applyProtection="1">
      <alignment horizontal="center" vertical="center" wrapText="1"/>
      <protection locked="0"/>
    </xf>
    <xf numFmtId="0" fontId="12" fillId="0" borderId="0" xfId="0" applyFont="1" applyAlignment="1">
      <alignment vertical="center" wrapText="1"/>
    </xf>
    <xf numFmtId="0" fontId="11" fillId="0" borderId="0" xfId="0" applyFont="1" applyAlignment="1">
      <alignment vertical="center" wrapText="1"/>
    </xf>
    <xf numFmtId="3" fontId="13" fillId="0" borderId="2" xfId="0" applyNumberFormat="1" applyFont="1" applyBorder="1" applyAlignment="1">
      <alignment horizontal="right" vertical="center" wrapText="1"/>
    </xf>
    <xf numFmtId="3" fontId="13" fillId="0" borderId="1" xfId="0" applyNumberFormat="1" applyFont="1" applyBorder="1" applyAlignment="1">
      <alignment horizontal="right" vertical="center" wrapText="1"/>
    </xf>
    <xf numFmtId="0" fontId="14" fillId="0" borderId="0" xfId="0" applyFont="1" applyAlignment="1">
      <alignment wrapText="1"/>
    </xf>
    <xf numFmtId="0" fontId="12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right" vertical="center" wrapText="1"/>
    </xf>
    <xf numFmtId="0" fontId="10" fillId="2" borderId="4" xfId="0" applyFont="1" applyFill="1" applyBorder="1" applyAlignment="1" applyProtection="1">
      <alignment horizontal="center" vertical="center" wrapText="1"/>
      <protection locked="0"/>
    </xf>
    <xf numFmtId="0" fontId="15" fillId="0" borderId="2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left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11206</xdr:rowOff>
    </xdr:from>
    <xdr:to>
      <xdr:col>1</xdr:col>
      <xdr:colOff>0</xdr:colOff>
      <xdr:row>1</xdr:row>
      <xdr:rowOff>322569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8542FFD-4978-4B60-BD81-A89BCC376E19}"/>
            </a:ext>
          </a:extLst>
        </xdr:cNvPr>
        <xdr:cNvPicPr/>
      </xdr:nvPicPr>
      <xdr:blipFill>
        <a:blip xmlns:r="http://schemas.openxmlformats.org/officeDocument/2006/relationships" r:embed="rId1"/>
        <a:srcRect t="12263" b="9541"/>
        <a:stretch/>
      </xdr:blipFill>
      <xdr:spPr>
        <a:xfrm>
          <a:off x="0" y="11206"/>
          <a:ext cx="1064559" cy="728382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7</xdr:col>
      <xdr:colOff>297754</xdr:colOff>
      <xdr:row>0</xdr:row>
      <xdr:rowOff>0</xdr:rowOff>
    </xdr:from>
    <xdr:to>
      <xdr:col>8</xdr:col>
      <xdr:colOff>1713358</xdr:colOff>
      <xdr:row>1</xdr:row>
      <xdr:rowOff>245471</xdr:rowOff>
    </xdr:to>
    <xdr:pic>
      <xdr:nvPicPr>
        <xdr:cNvPr id="3" name="Imagen 2" descr="Ver las imágenes de origen">
          <a:extLst>
            <a:ext uri="{FF2B5EF4-FFF2-40B4-BE49-F238E27FC236}">
              <a16:creationId xmlns:a16="http://schemas.microsoft.com/office/drawing/2014/main" id="{A083CD23-285A-427E-949D-8B3529A33F7A}"/>
            </a:ext>
          </a:extLst>
        </xdr:cNvPr>
        <xdr:cNvPicPr/>
      </xdr:nvPicPr>
      <xdr:blipFill>
        <a:blip xmlns:r="http://schemas.openxmlformats.org/officeDocument/2006/relationships" r:embed="rId2"/>
        <a:srcRect l="8850" t="24682" r="49213" b="59307"/>
        <a:stretch/>
      </xdr:blipFill>
      <xdr:spPr>
        <a:xfrm>
          <a:off x="6339325" y="0"/>
          <a:ext cx="2245640" cy="667292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7</xdr:col>
      <xdr:colOff>651541</xdr:colOff>
      <xdr:row>1</xdr:row>
      <xdr:rowOff>0</xdr:rowOff>
    </xdr:from>
    <xdr:to>
      <xdr:col>8</xdr:col>
      <xdr:colOff>764240</xdr:colOff>
      <xdr:row>3</xdr:row>
      <xdr:rowOff>46600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37A1C19F-49E2-421D-9592-B5A71A559C0A}"/>
            </a:ext>
          </a:extLst>
        </xdr:cNvPr>
        <xdr:cNvPicPr/>
      </xdr:nvPicPr>
      <xdr:blipFill>
        <a:blip xmlns:r="http://schemas.openxmlformats.org/officeDocument/2006/relationships" r:embed="rId3"/>
        <a:stretch/>
      </xdr:blipFill>
      <xdr:spPr>
        <a:xfrm>
          <a:off x="6693112" y="421821"/>
          <a:ext cx="942735" cy="699743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B6F312-BD7A-433F-BD51-6F25D30C83C9}">
  <dimension ref="A1:M17"/>
  <sheetViews>
    <sheetView tabSelected="1" zoomScale="70" zoomScaleNormal="70" workbookViewId="0">
      <selection activeCell="I15" sqref="I15"/>
    </sheetView>
  </sheetViews>
  <sheetFormatPr baseColWidth="10" defaultRowHeight="15" x14ac:dyDescent="0.25"/>
  <cols>
    <col min="1" max="1" width="16" customWidth="1"/>
    <col min="2" max="8" width="12.42578125" customWidth="1"/>
    <col min="9" max="9" width="25.7109375" customWidth="1"/>
    <col min="12" max="13" width="14" bestFit="1" customWidth="1"/>
  </cols>
  <sheetData>
    <row r="1" spans="1:13" ht="33" customHeight="1" x14ac:dyDescent="0.25">
      <c r="B1" s="26" t="s">
        <v>0</v>
      </c>
      <c r="C1" s="26"/>
      <c r="D1" s="26"/>
      <c r="E1" s="26"/>
      <c r="F1" s="26"/>
      <c r="G1" s="26"/>
      <c r="H1" s="26"/>
      <c r="I1" s="21"/>
    </row>
    <row r="2" spans="1:13" ht="25.5" customHeight="1" x14ac:dyDescent="0.25">
      <c r="B2" s="27" t="s">
        <v>1</v>
      </c>
      <c r="C2" s="27"/>
      <c r="D2" s="27"/>
      <c r="E2" s="27"/>
      <c r="F2" s="27"/>
      <c r="G2" s="27"/>
      <c r="H2" s="27"/>
      <c r="I2" s="22"/>
    </row>
    <row r="3" spans="1:13" ht="25.5" customHeight="1" thickBot="1" x14ac:dyDescent="0.3">
      <c r="A3" s="27" t="s">
        <v>2</v>
      </c>
      <c r="B3" s="27"/>
      <c r="C3" s="27"/>
      <c r="D3" s="27"/>
      <c r="E3" s="27"/>
      <c r="F3" s="27"/>
      <c r="G3" s="27"/>
      <c r="H3" s="27"/>
      <c r="I3" s="27"/>
    </row>
    <row r="4" spans="1:13" ht="24.75" customHeight="1" thickBot="1" x14ac:dyDescent="0.3">
      <c r="A4" s="19" t="s">
        <v>14</v>
      </c>
      <c r="B4" s="29" t="s">
        <v>16</v>
      </c>
      <c r="C4" s="29"/>
      <c r="D4" s="29"/>
      <c r="E4" s="29"/>
      <c r="F4" s="29"/>
      <c r="G4" s="29"/>
      <c r="H4" s="29"/>
      <c r="I4" s="20" t="s">
        <v>15</v>
      </c>
    </row>
    <row r="5" spans="1:13" ht="57" customHeight="1" x14ac:dyDescent="0.25">
      <c r="A5" s="18" t="s">
        <v>19</v>
      </c>
      <c r="B5" s="30" t="s">
        <v>18</v>
      </c>
      <c r="C5" s="30"/>
      <c r="D5" s="30"/>
      <c r="E5" s="30"/>
      <c r="F5" s="30"/>
      <c r="G5" s="30"/>
      <c r="H5" s="30"/>
      <c r="I5" s="23">
        <v>23268907.5</v>
      </c>
      <c r="L5" s="9"/>
      <c r="M5" s="9"/>
    </row>
    <row r="6" spans="1:13" ht="18" x14ac:dyDescent="0.25">
      <c r="A6" s="28" t="s">
        <v>12</v>
      </c>
      <c r="B6" s="28"/>
      <c r="C6" s="28"/>
      <c r="D6" s="28"/>
      <c r="E6" s="28"/>
      <c r="F6" s="28"/>
      <c r="G6" s="28"/>
      <c r="H6" s="28"/>
      <c r="I6" s="24">
        <f>+I5</f>
        <v>23268907.5</v>
      </c>
      <c r="L6" s="10"/>
      <c r="M6" s="10"/>
    </row>
    <row r="7" spans="1:13" ht="18" x14ac:dyDescent="0.25">
      <c r="A7" s="28" t="s">
        <v>13</v>
      </c>
      <c r="B7" s="28"/>
      <c r="C7" s="28"/>
      <c r="D7" s="28"/>
      <c r="E7" s="28"/>
      <c r="F7" s="28"/>
      <c r="G7" s="28"/>
      <c r="H7" s="28"/>
      <c r="I7" s="24">
        <f>+I5*0.19</f>
        <v>4421092.4249999998</v>
      </c>
      <c r="M7" s="9"/>
    </row>
    <row r="8" spans="1:13" ht="18" x14ac:dyDescent="0.25">
      <c r="A8" s="28" t="s">
        <v>3</v>
      </c>
      <c r="B8" s="28"/>
      <c r="C8" s="28"/>
      <c r="D8" s="28"/>
      <c r="E8" s="28"/>
      <c r="F8" s="28"/>
      <c r="G8" s="28"/>
      <c r="H8" s="28"/>
      <c r="I8" s="24">
        <f>+I7+I5</f>
        <v>27689999.925000001</v>
      </c>
      <c r="M8" s="11"/>
    </row>
    <row r="15" spans="1:13" x14ac:dyDescent="0.25">
      <c r="I15" s="12"/>
    </row>
    <row r="17" spans="6:9" ht="15.75" x14ac:dyDescent="0.25">
      <c r="F17" s="25"/>
      <c r="I17" s="13"/>
    </row>
  </sheetData>
  <mergeCells count="8">
    <mergeCell ref="B1:H1"/>
    <mergeCell ref="B2:H2"/>
    <mergeCell ref="A7:H7"/>
    <mergeCell ref="A8:H8"/>
    <mergeCell ref="B4:H4"/>
    <mergeCell ref="A3:I3"/>
    <mergeCell ref="A6:H6"/>
    <mergeCell ref="B5:H5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E48B69-8D12-48E8-9075-636E84234418}">
  <dimension ref="B4:E15"/>
  <sheetViews>
    <sheetView topLeftCell="A2" zoomScale="85" zoomScaleNormal="85" workbookViewId="0">
      <selection activeCell="B10" sqref="B10:E10"/>
    </sheetView>
  </sheetViews>
  <sheetFormatPr baseColWidth="10" defaultRowHeight="15" x14ac:dyDescent="0.25"/>
  <cols>
    <col min="2" max="2" width="60.7109375" customWidth="1"/>
    <col min="3" max="3" width="19.5703125" bestFit="1" customWidth="1"/>
    <col min="4" max="4" width="17.7109375" bestFit="1" customWidth="1"/>
    <col min="5" max="5" width="16.7109375" bestFit="1" customWidth="1"/>
  </cols>
  <sheetData>
    <row r="4" spans="2:5" ht="30" customHeight="1" x14ac:dyDescent="0.25">
      <c r="B4" s="2" t="s">
        <v>10</v>
      </c>
      <c r="C4" s="3" t="s">
        <v>4</v>
      </c>
      <c r="D4" s="3" t="s">
        <v>5</v>
      </c>
      <c r="E4" s="3" t="s">
        <v>6</v>
      </c>
    </row>
    <row r="5" spans="2:5" ht="30" customHeight="1" x14ac:dyDescent="0.25">
      <c r="B5" s="4" t="s">
        <v>8</v>
      </c>
      <c r="C5" s="7">
        <v>818252674</v>
      </c>
      <c r="D5" s="5">
        <v>115544240</v>
      </c>
      <c r="E5" s="6">
        <f>+D5/C5*100</f>
        <v>14.120850890124926</v>
      </c>
    </row>
    <row r="6" spans="2:5" ht="89.25" x14ac:dyDescent="0.25">
      <c r="B6" s="4" t="s">
        <v>7</v>
      </c>
      <c r="C6" s="7">
        <f>439337686+241669652</f>
        <v>681007338</v>
      </c>
      <c r="D6" s="5">
        <v>107050020</v>
      </c>
      <c r="E6" s="6">
        <f>+D6/C6*100</f>
        <v>15.719363658310536</v>
      </c>
    </row>
    <row r="7" spans="2:5" ht="38.25" x14ac:dyDescent="0.25">
      <c r="B7" s="4" t="s">
        <v>9</v>
      </c>
      <c r="C7" s="7">
        <v>1380972625</v>
      </c>
      <c r="D7" s="5">
        <v>205548700</v>
      </c>
      <c r="E7" s="6">
        <f>+D7/C7*100</f>
        <v>14.884342837715556</v>
      </c>
    </row>
    <row r="8" spans="2:5" ht="23.25" customHeight="1" x14ac:dyDescent="0.25">
      <c r="B8" s="31" t="s">
        <v>11</v>
      </c>
      <c r="C8" s="31"/>
      <c r="D8" s="31"/>
      <c r="E8" s="8">
        <f>+AVERAGE(E5:E7)</f>
        <v>14.908185795383673</v>
      </c>
    </row>
    <row r="9" spans="2:5" x14ac:dyDescent="0.25">
      <c r="C9" s="1"/>
    </row>
    <row r="10" spans="2:5" ht="38.25" customHeight="1" x14ac:dyDescent="0.25">
      <c r="B10" s="32" t="s">
        <v>17</v>
      </c>
      <c r="C10" s="32"/>
      <c r="D10" s="32"/>
      <c r="E10" s="32"/>
    </row>
    <row r="12" spans="2:5" x14ac:dyDescent="0.25">
      <c r="C12" s="14"/>
      <c r="D12" s="14"/>
      <c r="E12" s="15"/>
    </row>
    <row r="13" spans="2:5" ht="15.75" x14ac:dyDescent="0.25">
      <c r="C13" s="16"/>
      <c r="D13" s="17"/>
      <c r="E13" s="17"/>
    </row>
    <row r="14" spans="2:5" ht="15.75" x14ac:dyDescent="0.25">
      <c r="C14" s="16"/>
      <c r="D14" s="17"/>
      <c r="E14" s="17"/>
    </row>
    <row r="15" spans="2:5" ht="15.75" x14ac:dyDescent="0.25">
      <c r="C15" s="16"/>
      <c r="D15" s="17"/>
      <c r="E15" s="17"/>
    </row>
  </sheetData>
  <mergeCells count="2">
    <mergeCell ref="B8:D8"/>
    <mergeCell ref="B10:E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JUSTIFICACION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2022-05-27T21:05:08Z</dcterms:created>
  <dcterms:modified xsi:type="dcterms:W3CDTF">2023-04-17T16:47:18Z</dcterms:modified>
</cp:coreProperties>
</file>