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vhenaoca\Desktop\VANESSA HENAO CAMACHO\PROCESOS DE CONTRATACIÓN\RESTAURACION MURAL EL DORADO\PRECONTRACTUALES\"/>
    </mc:Choice>
  </mc:AlternateContent>
  <bookViews>
    <workbookView xWindow="0" yWindow="0" windowWidth="28800" windowHeight="11700"/>
  </bookViews>
  <sheets>
    <sheet name="ACTUALIZACIÓN EL DORADO" sheetId="2" r:id="rId1"/>
  </sheets>
  <definedNames>
    <definedName name="_xlnm.Print_Area" localSheetId="0">'ACTUALIZACIÓN EL DORADO'!$A$1:$S$38</definedName>
    <definedName name="_xlnm.Print_Titles" localSheetId="0">'ACTUALIZACIÓN EL DORADO'!$9:$9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2" i="2" l="1"/>
  <c r="H13" i="2"/>
  <c r="H14" i="2"/>
  <c r="H15" i="2"/>
  <c r="H16" i="2"/>
  <c r="H17" i="2"/>
  <c r="H19" i="2"/>
  <c r="H20" i="2"/>
  <c r="H21" i="2"/>
  <c r="H22" i="2"/>
  <c r="H23" i="2"/>
  <c r="H24" i="2"/>
  <c r="H25" i="2"/>
  <c r="H26" i="2"/>
  <c r="H28" i="2"/>
  <c r="H29" i="2"/>
  <c r="H30" i="2"/>
  <c r="H31" i="2"/>
  <c r="Q19" i="2" l="1"/>
  <c r="Q17" i="2"/>
  <c r="Q16" i="2"/>
  <c r="Q25" i="2"/>
  <c r="I28" i="2"/>
  <c r="J28" i="2" s="1"/>
  <c r="K28" i="2" s="1"/>
  <c r="L28" i="2" s="1"/>
  <c r="M28" i="2" s="1"/>
  <c r="N28" i="2" s="1"/>
  <c r="O28" i="2" s="1"/>
  <c r="Q31" i="2"/>
  <c r="Q30" i="2"/>
  <c r="Q29" i="2"/>
  <c r="Q28" i="2"/>
  <c r="Q26" i="2"/>
  <c r="Q24" i="2"/>
  <c r="Q23" i="2"/>
  <c r="Q22" i="2"/>
  <c r="Q21" i="2"/>
  <c r="Q20" i="2"/>
  <c r="Q15" i="2"/>
  <c r="Q14" i="2"/>
  <c r="Q13" i="2"/>
  <c r="F28" i="2"/>
  <c r="I31" i="2"/>
  <c r="J31" i="2" s="1"/>
  <c r="K31" i="2" s="1"/>
  <c r="L31" i="2" s="1"/>
  <c r="M31" i="2" s="1"/>
  <c r="N31" i="2" s="1"/>
  <c r="O31" i="2" s="1"/>
  <c r="F31" i="2"/>
  <c r="I30" i="2"/>
  <c r="J30" i="2" s="1"/>
  <c r="K30" i="2" s="1"/>
  <c r="L30" i="2" s="1"/>
  <c r="M30" i="2" s="1"/>
  <c r="N30" i="2" s="1"/>
  <c r="O30" i="2" s="1"/>
  <c r="F30" i="2"/>
  <c r="I29" i="2"/>
  <c r="J29" i="2" s="1"/>
  <c r="K29" i="2" s="1"/>
  <c r="L29" i="2" s="1"/>
  <c r="M29" i="2" s="1"/>
  <c r="N29" i="2" s="1"/>
  <c r="O29" i="2" s="1"/>
  <c r="F29" i="2"/>
  <c r="I26" i="2"/>
  <c r="J26" i="2" s="1"/>
  <c r="K26" i="2" s="1"/>
  <c r="L26" i="2" s="1"/>
  <c r="M26" i="2" s="1"/>
  <c r="F26" i="2"/>
  <c r="I25" i="2"/>
  <c r="J25" i="2" s="1"/>
  <c r="K25" i="2" s="1"/>
  <c r="L25" i="2" s="1"/>
  <c r="M25" i="2" s="1"/>
  <c r="N25" i="2" s="1"/>
  <c r="O25" i="2" s="1"/>
  <c r="F25" i="2"/>
  <c r="I24" i="2"/>
  <c r="J24" i="2" s="1"/>
  <c r="K24" i="2" s="1"/>
  <c r="L24" i="2" s="1"/>
  <c r="M24" i="2" s="1"/>
  <c r="N24" i="2" s="1"/>
  <c r="O24" i="2" s="1"/>
  <c r="F24" i="2"/>
  <c r="I23" i="2"/>
  <c r="J23" i="2" s="1"/>
  <c r="K23" i="2" s="1"/>
  <c r="L23" i="2" s="1"/>
  <c r="M23" i="2" s="1"/>
  <c r="N23" i="2" s="1"/>
  <c r="O23" i="2" s="1"/>
  <c r="F23" i="2"/>
  <c r="I22" i="2"/>
  <c r="J22" i="2" s="1"/>
  <c r="K22" i="2" s="1"/>
  <c r="L22" i="2" s="1"/>
  <c r="M22" i="2" s="1"/>
  <c r="N22" i="2" s="1"/>
  <c r="O22" i="2" s="1"/>
  <c r="F22" i="2"/>
  <c r="I21" i="2"/>
  <c r="J21" i="2" s="1"/>
  <c r="K21" i="2" s="1"/>
  <c r="L21" i="2" s="1"/>
  <c r="M21" i="2" s="1"/>
  <c r="N21" i="2" s="1"/>
  <c r="O21" i="2" s="1"/>
  <c r="F21" i="2"/>
  <c r="I20" i="2"/>
  <c r="J20" i="2" s="1"/>
  <c r="K20" i="2" s="1"/>
  <c r="L20" i="2" s="1"/>
  <c r="M20" i="2" s="1"/>
  <c r="N20" i="2" s="1"/>
  <c r="O20" i="2" s="1"/>
  <c r="F20" i="2"/>
  <c r="I19" i="2"/>
  <c r="J19" i="2" s="1"/>
  <c r="K19" i="2" s="1"/>
  <c r="L19" i="2" s="1"/>
  <c r="M19" i="2" s="1"/>
  <c r="N19" i="2" s="1"/>
  <c r="O19" i="2" s="1"/>
  <c r="F19" i="2"/>
  <c r="I17" i="2"/>
  <c r="J17" i="2" s="1"/>
  <c r="K17" i="2" s="1"/>
  <c r="L17" i="2" s="1"/>
  <c r="M17" i="2" s="1"/>
  <c r="N17" i="2" s="1"/>
  <c r="O17" i="2" s="1"/>
  <c r="F17" i="2"/>
  <c r="I16" i="2"/>
  <c r="J16" i="2" s="1"/>
  <c r="K16" i="2" s="1"/>
  <c r="L16" i="2" s="1"/>
  <c r="M16" i="2" s="1"/>
  <c r="N16" i="2" s="1"/>
  <c r="O16" i="2" s="1"/>
  <c r="F16" i="2"/>
  <c r="I15" i="2"/>
  <c r="J15" i="2" s="1"/>
  <c r="K15" i="2" s="1"/>
  <c r="L15" i="2" s="1"/>
  <c r="M15" i="2" s="1"/>
  <c r="N15" i="2" s="1"/>
  <c r="O15" i="2" s="1"/>
  <c r="F15" i="2"/>
  <c r="I14" i="2"/>
  <c r="J14" i="2" s="1"/>
  <c r="K14" i="2" s="1"/>
  <c r="L14" i="2" s="1"/>
  <c r="M14" i="2" s="1"/>
  <c r="N14" i="2" s="1"/>
  <c r="O14" i="2" s="1"/>
  <c r="F14" i="2"/>
  <c r="I13" i="2"/>
  <c r="J13" i="2" s="1"/>
  <c r="K13" i="2" s="1"/>
  <c r="L13" i="2" s="1"/>
  <c r="M13" i="2" s="1"/>
  <c r="N13" i="2" s="1"/>
  <c r="O13" i="2" s="1"/>
  <c r="F13" i="2"/>
  <c r="Q12" i="2"/>
  <c r="I12" i="2"/>
  <c r="J12" i="2" s="1"/>
  <c r="K12" i="2" s="1"/>
  <c r="L12" i="2" s="1"/>
  <c r="M12" i="2" s="1"/>
  <c r="N12" i="2" s="1"/>
  <c r="O12" i="2" s="1"/>
  <c r="F12" i="2"/>
  <c r="P12" i="2" l="1"/>
  <c r="R12" i="2"/>
  <c r="P13" i="2"/>
  <c r="R13" i="2"/>
  <c r="P14" i="2"/>
  <c r="R14" i="2"/>
  <c r="P15" i="2"/>
  <c r="R15" i="2"/>
  <c r="P16" i="2"/>
  <c r="R16" i="2"/>
  <c r="P17" i="2"/>
  <c r="R17" i="2"/>
  <c r="P19" i="2"/>
  <c r="R19" i="2"/>
  <c r="P20" i="2"/>
  <c r="R20" i="2"/>
  <c r="P21" i="2"/>
  <c r="R21" i="2"/>
  <c r="P22" i="2"/>
  <c r="R22" i="2"/>
  <c r="P23" i="2"/>
  <c r="R23" i="2"/>
  <c r="P24" i="2"/>
  <c r="R24" i="2"/>
  <c r="P25" i="2"/>
  <c r="R25" i="2"/>
  <c r="P29" i="2"/>
  <c r="R29" i="2"/>
  <c r="P30" i="2"/>
  <c r="R30" i="2"/>
  <c r="P31" i="2"/>
  <c r="R31" i="2"/>
  <c r="P28" i="2"/>
  <c r="R28" i="2"/>
  <c r="F11" i="2"/>
  <c r="F33" i="2"/>
  <c r="N26" i="2"/>
  <c r="O26" i="2" s="1"/>
  <c r="S28" i="2"/>
  <c r="P26" i="2" l="1"/>
  <c r="R26" i="2"/>
  <c r="S26" i="2" s="1"/>
  <c r="S31" i="2"/>
  <c r="S30" i="2"/>
  <c r="S29" i="2"/>
  <c r="S25" i="2"/>
  <c r="S24" i="2"/>
  <c r="S23" i="2"/>
  <c r="S22" i="2"/>
  <c r="S21" i="2"/>
  <c r="S20" i="2"/>
  <c r="S19" i="2"/>
  <c r="S17" i="2"/>
  <c r="S16" i="2"/>
  <c r="S15" i="2"/>
  <c r="S14" i="2"/>
  <c r="S13" i="2"/>
  <c r="S33" i="2" s="1"/>
  <c r="S12" i="2"/>
  <c r="F34" i="2"/>
  <c r="F36" i="2"/>
  <c r="F37" i="2" s="1"/>
  <c r="F35" i="2"/>
  <c r="S11" i="2" l="1"/>
  <c r="F38" i="2"/>
  <c r="S36" i="2" l="1"/>
  <c r="S37" i="2" s="1"/>
  <c r="S35" i="2"/>
  <c r="S34" i="2"/>
  <c r="S38" i="2" l="1"/>
</calcChain>
</file>

<file path=xl/sharedStrings.xml><?xml version="1.0" encoding="utf-8"?>
<sst xmlns="http://schemas.openxmlformats.org/spreadsheetml/2006/main" count="73" uniqueCount="59">
  <si>
    <t xml:space="preserve">RESTAURACIÓN MURAL EL DORADO </t>
  </si>
  <si>
    <t xml:space="preserve">NESTOR VARGAS PEDROZA </t>
  </si>
  <si>
    <t>DIRECTOR DE LOS ESTUDIOS</t>
  </si>
  <si>
    <t>IPC</t>
  </si>
  <si>
    <t>PRESUPUESTO</t>
  </si>
  <si>
    <t>PRESUPUESTO INICIAL NVP</t>
  </si>
  <si>
    <t>PRESUPUESTO ACTUALIZADO VALORES 2023</t>
  </si>
  <si>
    <t>Item</t>
  </si>
  <si>
    <t>Descripción</t>
  </si>
  <si>
    <t>Unidad</t>
  </si>
  <si>
    <t>Cantidad</t>
  </si>
  <si>
    <t>Valor unditario</t>
  </si>
  <si>
    <t>Valor total</t>
  </si>
  <si>
    <t>Valor unditario 2023</t>
  </si>
  <si>
    <t xml:space="preserve">PRELIMINARES </t>
  </si>
  <si>
    <t>Cerramiento provisional en muro de drywall, una sola cara.</t>
  </si>
  <si>
    <t>m2</t>
  </si>
  <si>
    <t>Desmonte muro drywall. Incluye trasiego al acopio.</t>
  </si>
  <si>
    <t>Andamio  rodante y plataforma de trabajo</t>
  </si>
  <si>
    <t>mes</t>
  </si>
  <si>
    <t>Suministro y retiro valla informativa institucional</t>
  </si>
  <si>
    <t>unidad</t>
  </si>
  <si>
    <t>Suministro e instalacion de señalización.</t>
  </si>
  <si>
    <t>Suministro e instalación de puerta cold rolled calibre 22, incluye anticorrosivo y  pintura de aceite color  similar al existente.</t>
  </si>
  <si>
    <t xml:space="preserve">RESTAURACIÓN </t>
  </si>
  <si>
    <t>2.1</t>
  </si>
  <si>
    <t>Limpieza superficial en seco</t>
  </si>
  <si>
    <t>global</t>
  </si>
  <si>
    <t>2.2</t>
  </si>
  <si>
    <t>Limpieza de laminilla de oro</t>
  </si>
  <si>
    <t>2.3</t>
  </si>
  <si>
    <t>Eliminación de repintes, rehojillados y recubrimientos</t>
  </si>
  <si>
    <t>2.4</t>
  </si>
  <si>
    <t>Consolidación de grietas y fisuras</t>
  </si>
  <si>
    <t>ml</t>
  </si>
  <si>
    <t>2.5</t>
  </si>
  <si>
    <t>Fijado de estratos</t>
  </si>
  <si>
    <t>2.6</t>
  </si>
  <si>
    <t>Re - adhesión de chapilla</t>
  </si>
  <si>
    <t>2.7</t>
  </si>
  <si>
    <t>Elaboración de resanes</t>
  </si>
  <si>
    <t>2.8</t>
  </si>
  <si>
    <t>Reintegración cromática y presentación estética</t>
  </si>
  <si>
    <t xml:space="preserve">FINALES </t>
  </si>
  <si>
    <t>3.1</t>
  </si>
  <si>
    <t>Montaje de drywall, cielo raso mezanine</t>
  </si>
  <si>
    <t>3.2</t>
  </si>
  <si>
    <t>Elaboración de informe</t>
  </si>
  <si>
    <t>3.3</t>
  </si>
  <si>
    <t xml:space="preserve">Aseo final de obra </t>
  </si>
  <si>
    <t>3.4</t>
  </si>
  <si>
    <t>Cargue y retiro de material desmontado</t>
  </si>
  <si>
    <t xml:space="preserve">global </t>
  </si>
  <si>
    <t>SUBTOTAL</t>
  </si>
  <si>
    <t>ADMINISTRACIÓN</t>
  </si>
  <si>
    <t>IMPREVISTOS</t>
  </si>
  <si>
    <t>UTILIDAD</t>
  </si>
  <si>
    <t>IVA SOBRE U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</si>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</sst>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&quot;$&quot;&quot; &quot;#,##0"/>
    <numFmt numFmtId="165" formatCode="&quot;$&quot;\ #,##0.00"/>
    <numFmt numFmtId="166" formatCode="_-[$$-240A]\ * #,##0.00_-;\-[$$-240A]\ * #,##0.00_-;_-[$$-240A]\ * &quot;-&quot;??_-;_-@_-"/>
    <numFmt numFmtId="167" formatCode="&quot;$&quot;\ #,##0"/>
  </numFmts>
  <fonts count="6" x14ac:knownFonts="1">
    <font>
      <sz val="11"/>
      <color indexed="8"/>
      <name val="Calibri"/>
    </font>
    <font>
      <sz val="9"/>
      <color theme="1"/>
      <name val="Century Gothic"/>
    </font>
    <font>
      <sz val="11"/>
      <color theme="1"/>
      <name val="Calibri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1"/>
        <bgColor auto="1"/>
      </patternFill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indexed="10"/>
      </left>
      <right/>
      <top/>
      <bottom/>
      <diagonal/>
    </border>
    <border>
      <left/>
      <right/>
      <top/>
      <bottom/>
      <diagonal/>
    </border>
    <border>
      <left/>
      <right style="thin">
        <color indexed="1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FFC000"/>
      </top>
      <bottom style="thin">
        <color rgb="FFFFC000"/>
      </bottom>
      <diagonal/>
    </border>
  </borders>
  <cellStyleXfs count="1">
    <xf numFmtId="0" fontId="0" fillId="0" borderId="0" applyNumberFormat="0" applyFill="0" applyBorder="0" applyProtection="0"/>
  </cellStyleXfs>
  <cellXfs count="8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vertical="center" wrapText="1"/>
    </xf>
    <xf numFmtId="2" fontId="1" fillId="2" borderId="2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vertical="center" wrapText="1"/>
    </xf>
    <xf numFmtId="0" fontId="2" fillId="0" borderId="0" xfId="0" applyNumberFormat="1" applyFont="1"/>
    <xf numFmtId="0" fontId="2" fillId="0" borderId="0" xfId="0" applyFont="1"/>
    <xf numFmtId="0" fontId="2" fillId="0" borderId="2" xfId="0" applyNumberFormat="1" applyFont="1" applyBorder="1"/>
    <xf numFmtId="0" fontId="2" fillId="0" borderId="2" xfId="0" applyFont="1" applyBorder="1"/>
    <xf numFmtId="0" fontId="2" fillId="0" borderId="4" xfId="0" applyNumberFormat="1" applyFont="1" applyBorder="1"/>
    <xf numFmtId="0" fontId="2" fillId="0" borderId="4" xfId="0" applyFont="1" applyBorder="1"/>
    <xf numFmtId="0" fontId="2" fillId="0" borderId="5" xfId="0" applyNumberFormat="1" applyFont="1" applyBorder="1"/>
    <xf numFmtId="0" fontId="2" fillId="0" borderId="5" xfId="0" applyFont="1" applyBorder="1"/>
    <xf numFmtId="49" fontId="3" fillId="2" borderId="5" xfId="0" applyNumberFormat="1" applyFont="1" applyFill="1" applyBorder="1" applyAlignment="1">
      <alignment horizontal="center" vertical="center" wrapText="1"/>
    </xf>
    <xf numFmtId="49" fontId="3" fillId="2" borderId="5" xfId="0" applyNumberFormat="1" applyFont="1" applyFill="1" applyBorder="1" applyAlignment="1">
      <alignment vertical="center" wrapText="1"/>
    </xf>
    <xf numFmtId="49" fontId="3" fillId="2" borderId="5" xfId="0" applyNumberFormat="1" applyFont="1" applyFill="1" applyBorder="1" applyAlignment="1">
      <alignment horizontal="right" vertical="center" wrapText="1"/>
    </xf>
    <xf numFmtId="0" fontId="4" fillId="2" borderId="4" xfId="0" applyFont="1" applyFill="1" applyBorder="1" applyAlignment="1">
      <alignment vertical="center" wrapText="1"/>
    </xf>
    <xf numFmtId="2" fontId="3" fillId="5" borderId="4" xfId="0" applyNumberFormat="1" applyFont="1" applyFill="1" applyBorder="1" applyAlignment="1">
      <alignment horizontal="center" vertical="center" wrapText="1"/>
    </xf>
    <xf numFmtId="49" fontId="3" fillId="5" borderId="4" xfId="0" applyNumberFormat="1" applyFont="1" applyFill="1" applyBorder="1" applyAlignment="1">
      <alignment vertical="center" wrapText="1"/>
    </xf>
    <xf numFmtId="0" fontId="3" fillId="5" borderId="4" xfId="0" applyFont="1" applyFill="1" applyBorder="1" applyAlignment="1">
      <alignment vertical="center" wrapText="1"/>
    </xf>
    <xf numFmtId="2" fontId="4" fillId="2" borderId="4" xfId="0" applyNumberFormat="1" applyFont="1" applyFill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49" fontId="4" fillId="2" borderId="4" xfId="0" applyNumberFormat="1" applyFont="1" applyFill="1" applyBorder="1" applyAlignment="1">
      <alignment vertical="center" wrapText="1"/>
    </xf>
    <xf numFmtId="164" fontId="4" fillId="2" borderId="4" xfId="0" applyNumberFormat="1" applyFont="1" applyFill="1" applyBorder="1" applyAlignment="1">
      <alignment vertical="center" wrapText="1"/>
    </xf>
    <xf numFmtId="2" fontId="3" fillId="5" borderId="4" xfId="0" applyNumberFormat="1" applyFont="1" applyFill="1" applyBorder="1" applyAlignment="1">
      <alignment vertical="center" wrapText="1"/>
    </xf>
    <xf numFmtId="0" fontId="3" fillId="5" borderId="4" xfId="0" applyFont="1" applyFill="1" applyBorder="1" applyAlignment="1">
      <alignment vertical="center" wrapText="1"/>
    </xf>
    <xf numFmtId="49" fontId="4" fillId="5" borderId="4" xfId="0" applyNumberFormat="1" applyFont="1" applyFill="1" applyBorder="1" applyAlignment="1">
      <alignment vertical="center" wrapText="1"/>
    </xf>
    <xf numFmtId="2" fontId="4" fillId="5" borderId="4" xfId="0" applyNumberFormat="1" applyFont="1" applyFill="1" applyBorder="1" applyAlignment="1">
      <alignment vertical="center" wrapText="1"/>
    </xf>
    <xf numFmtId="164" fontId="4" fillId="5" borderId="4" xfId="0" applyNumberFormat="1" applyFont="1" applyFill="1" applyBorder="1" applyAlignment="1">
      <alignment vertical="center" wrapText="1"/>
    </xf>
    <xf numFmtId="2" fontId="4" fillId="2" borderId="4" xfId="0" applyNumberFormat="1" applyFont="1" applyFill="1" applyBorder="1" applyAlignment="1">
      <alignment horizontal="right" vertical="center" wrapText="1"/>
    </xf>
    <xf numFmtId="0" fontId="4" fillId="0" borderId="4" xfId="0" applyFont="1" applyBorder="1" applyAlignment="1">
      <alignment vertical="center"/>
    </xf>
    <xf numFmtId="2" fontId="3" fillId="5" borderId="4" xfId="0" applyNumberFormat="1" applyFont="1" applyFill="1" applyBorder="1" applyAlignment="1">
      <alignment horizontal="right" vertical="center" wrapText="1"/>
    </xf>
    <xf numFmtId="0" fontId="3" fillId="5" borderId="4" xfId="0" applyFont="1" applyFill="1" applyBorder="1" applyAlignment="1">
      <alignment vertical="center"/>
    </xf>
    <xf numFmtId="49" fontId="3" fillId="5" borderId="4" xfId="0" applyNumberFormat="1" applyFont="1" applyFill="1" applyBorder="1" applyAlignment="1">
      <alignment vertical="center" wrapText="1"/>
    </xf>
    <xf numFmtId="0" fontId="4" fillId="2" borderId="4" xfId="0" applyFont="1" applyFill="1" applyBorder="1" applyAlignment="1">
      <alignment horizontal="right" vertical="center" wrapText="1"/>
    </xf>
    <xf numFmtId="166" fontId="4" fillId="2" borderId="4" xfId="0" applyNumberFormat="1" applyFont="1" applyFill="1" applyBorder="1" applyAlignment="1">
      <alignment vertical="center" wrapText="1"/>
    </xf>
    <xf numFmtId="0" fontId="4" fillId="0" borderId="4" xfId="0" applyFont="1" applyBorder="1" applyAlignment="1">
      <alignment horizontal="left" vertical="center"/>
    </xf>
    <xf numFmtId="49" fontId="3" fillId="2" borderId="4" xfId="0" applyNumberFormat="1" applyFont="1" applyFill="1" applyBorder="1" applyAlignment="1">
      <alignment horizontal="left" vertical="center" wrapText="1"/>
    </xf>
    <xf numFmtId="2" fontId="3" fillId="2" borderId="4" xfId="0" applyNumberFormat="1" applyFont="1" applyFill="1" applyBorder="1" applyAlignment="1">
      <alignment horizontal="left" vertical="center" wrapText="1"/>
    </xf>
    <xf numFmtId="9" fontId="3" fillId="2" borderId="4" xfId="0" applyNumberFormat="1" applyFont="1" applyFill="1" applyBorder="1" applyAlignment="1">
      <alignment horizontal="center" vertical="center" wrapText="1"/>
    </xf>
    <xf numFmtId="2" fontId="3" fillId="2" borderId="4" xfId="0" applyNumberFormat="1" applyFont="1" applyFill="1" applyBorder="1" applyAlignment="1">
      <alignment horizontal="center" vertical="center" wrapText="1"/>
    </xf>
    <xf numFmtId="164" fontId="3" fillId="2" borderId="4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2" fontId="3" fillId="2" borderId="2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right" vertical="center" wrapText="1"/>
    </xf>
    <xf numFmtId="0" fontId="3" fillId="2" borderId="7" xfId="0" applyFont="1" applyFill="1" applyBorder="1" applyAlignment="1">
      <alignment horizontal="right" vertical="center" wrapText="1"/>
    </xf>
    <xf numFmtId="0" fontId="3" fillId="2" borderId="8" xfId="0" applyFont="1" applyFill="1" applyBorder="1" applyAlignment="1">
      <alignment horizontal="right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4" fillId="2" borderId="4" xfId="0" applyNumberFormat="1" applyFont="1" applyFill="1" applyBorder="1" applyAlignment="1">
      <alignment vertical="center" wrapText="1"/>
    </xf>
    <xf numFmtId="0" fontId="4" fillId="4" borderId="4" xfId="0" applyFont="1" applyFill="1" applyBorder="1" applyAlignment="1">
      <alignment horizontal="center" vertical="center" wrapText="1"/>
    </xf>
    <xf numFmtId="49" fontId="3" fillId="2" borderId="5" xfId="0" applyNumberFormat="1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10" fontId="4" fillId="2" borderId="5" xfId="0" applyNumberFormat="1" applyFont="1" applyFill="1" applyBorder="1" applyAlignment="1">
      <alignment vertical="center" wrapText="1"/>
    </xf>
    <xf numFmtId="10" fontId="4" fillId="4" borderId="5" xfId="0" applyNumberFormat="1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49" fontId="3" fillId="2" borderId="6" xfId="0" applyNumberFormat="1" applyFont="1" applyFill="1" applyBorder="1" applyAlignment="1">
      <alignment horizontal="center" vertical="center" wrapText="1"/>
    </xf>
    <xf numFmtId="49" fontId="3" fillId="2" borderId="7" xfId="0" applyNumberFormat="1" applyFont="1" applyFill="1" applyBorder="1" applyAlignment="1">
      <alignment horizontal="center" vertical="center" wrapText="1"/>
    </xf>
    <xf numFmtId="49" fontId="3" fillId="2" borderId="8" xfId="0" applyNumberFormat="1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vertical="center" wrapText="1"/>
    </xf>
    <xf numFmtId="49" fontId="3" fillId="3" borderId="5" xfId="0" applyNumberFormat="1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164" fontId="4" fillId="3" borderId="4" xfId="0" applyNumberFormat="1" applyFont="1" applyFill="1" applyBorder="1" applyAlignment="1">
      <alignment horizontal="center" vertical="center" wrapText="1"/>
    </xf>
    <xf numFmtId="164" fontId="4" fillId="2" borderId="4" xfId="0" applyNumberFormat="1" applyFont="1" applyFill="1" applyBorder="1" applyAlignment="1">
      <alignment horizontal="center" vertical="center" wrapText="1"/>
    </xf>
    <xf numFmtId="4" fontId="4" fillId="3" borderId="4" xfId="0" applyNumberFormat="1" applyFont="1" applyFill="1" applyBorder="1" applyAlignment="1">
      <alignment horizontal="center" vertical="center" wrapText="1"/>
    </xf>
    <xf numFmtId="165" fontId="4" fillId="3" borderId="4" xfId="0" applyNumberFormat="1" applyFont="1" applyFill="1" applyBorder="1" applyAlignment="1">
      <alignment horizontal="center" vertical="center" wrapText="1"/>
    </xf>
    <xf numFmtId="165" fontId="4" fillId="2" borderId="4" xfId="0" applyNumberFormat="1" applyFont="1" applyFill="1" applyBorder="1" applyAlignment="1">
      <alignment horizontal="center" vertical="center" wrapText="1"/>
    </xf>
    <xf numFmtId="0" fontId="4" fillId="3" borderId="4" xfId="0" applyNumberFormat="1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justify" vertical="center" wrapText="1"/>
    </xf>
    <xf numFmtId="164" fontId="4" fillId="2" borderId="4" xfId="0" applyNumberFormat="1" applyFont="1" applyFill="1" applyBorder="1" applyAlignment="1">
      <alignment horizontal="right" vertical="center" wrapText="1"/>
    </xf>
    <xf numFmtId="165" fontId="3" fillId="2" borderId="4" xfId="0" applyNumberFormat="1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justify" vertical="center" wrapText="1"/>
    </xf>
    <xf numFmtId="167" fontId="5" fillId="0" borderId="9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AAAAAA"/>
      <rgbColor rgb="FFD5D5D5"/>
      <rgbColor rgb="FF4A452A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Tema de 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000FF"/>
      </a:hlink>
      <a:folHlink>
        <a:srgbClr val="FF00FF"/>
      </a:folHlink>
    </a:clrScheme>
    <a:fontScheme name="Tema de Offic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Tema de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1270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1270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T38"/>
  <sheetViews>
    <sheetView showGridLines="0" tabSelected="1" view="pageBreakPreview" zoomScaleNormal="100" zoomScaleSheetLayoutView="100" workbookViewId="0">
      <selection activeCell="M17" sqref="M17"/>
    </sheetView>
  </sheetViews>
  <sheetFormatPr baseColWidth="10" defaultColWidth="10.85546875" defaultRowHeight="30" customHeight="1" x14ac:dyDescent="0.25"/>
  <cols>
    <col min="1" max="1" width="10.42578125" style="7" customWidth="1"/>
    <col min="2" max="2" width="48.7109375" style="7" customWidth="1"/>
    <col min="3" max="3" width="8.85546875" style="7" customWidth="1"/>
    <col min="4" max="4" width="9.42578125" style="7" customWidth="1"/>
    <col min="5" max="5" width="18.42578125" style="7" customWidth="1"/>
    <col min="6" max="6" width="19" style="7" customWidth="1"/>
    <col min="7" max="7" width="2" style="7" customWidth="1"/>
    <col min="8" max="8" width="11" style="7" customWidth="1"/>
    <col min="9" max="9" width="10" style="7" customWidth="1"/>
    <col min="10" max="10" width="11.7109375" style="7" customWidth="1"/>
    <col min="11" max="11" width="10.140625" style="7" customWidth="1"/>
    <col min="12" max="12" width="10.28515625" style="7" customWidth="1"/>
    <col min="13" max="13" width="10.7109375" style="7" customWidth="1"/>
    <col min="14" max="14" width="12.7109375" style="7" customWidth="1"/>
    <col min="15" max="15" width="13" style="7" customWidth="1"/>
    <col min="16" max="17" width="11.42578125" style="7" customWidth="1"/>
    <col min="18" max="18" width="14.5703125" style="7" customWidth="1"/>
    <col min="19" max="19" width="30.140625" style="7" customWidth="1"/>
    <col min="20" max="254" width="10.85546875" style="7" customWidth="1"/>
    <col min="255" max="16384" width="10.85546875" style="8"/>
  </cols>
  <sheetData>
    <row r="1" spans="1:254" ht="9.9499999999999993" customHeight="1" x14ac:dyDescent="0.25">
      <c r="A1" s="1"/>
      <c r="B1" s="2"/>
      <c r="C1" s="2"/>
      <c r="D1" s="3"/>
      <c r="E1" s="2"/>
      <c r="F1" s="2"/>
      <c r="G1" s="2"/>
      <c r="H1" s="4"/>
      <c r="I1" s="4"/>
      <c r="J1" s="4"/>
      <c r="K1" s="4"/>
      <c r="L1" s="4"/>
      <c r="M1" s="4"/>
      <c r="N1" s="4"/>
      <c r="O1" s="4"/>
      <c r="P1" s="2"/>
      <c r="Q1" s="5"/>
      <c r="R1" s="5"/>
      <c r="S1" s="6"/>
    </row>
    <row r="2" spans="1:254" ht="22.5" customHeight="1" x14ac:dyDescent="0.25">
      <c r="A2" s="44" t="s">
        <v>0</v>
      </c>
      <c r="B2" s="45"/>
      <c r="C2" s="45"/>
      <c r="D2" s="45"/>
      <c r="E2" s="45"/>
      <c r="F2" s="45"/>
      <c r="G2" s="45"/>
      <c r="H2" s="46"/>
      <c r="I2" s="46"/>
      <c r="J2" s="46"/>
      <c r="K2" s="46"/>
      <c r="L2" s="46"/>
      <c r="M2" s="46"/>
      <c r="N2" s="46"/>
      <c r="O2" s="46"/>
      <c r="P2" s="46"/>
      <c r="Q2" s="47"/>
      <c r="R2" s="47"/>
      <c r="S2" s="48"/>
    </row>
    <row r="3" spans="1:254" ht="9.9499999999999993" customHeight="1" x14ac:dyDescent="0.25">
      <c r="A3" s="49"/>
      <c r="B3" s="50"/>
      <c r="C3" s="50"/>
      <c r="D3" s="51"/>
      <c r="E3" s="52"/>
      <c r="F3" s="52"/>
      <c r="G3" s="52"/>
      <c r="H3" s="46"/>
      <c r="I3" s="46"/>
      <c r="J3" s="46"/>
      <c r="K3" s="46"/>
      <c r="L3" s="46"/>
      <c r="M3" s="46"/>
      <c r="N3" s="46"/>
      <c r="O3" s="46"/>
      <c r="P3" s="46"/>
      <c r="Q3" s="47"/>
      <c r="R3" s="47"/>
      <c r="S3" s="48"/>
    </row>
    <row r="4" spans="1:254" ht="13.5" customHeight="1" x14ac:dyDescent="0.25">
      <c r="A4" s="44" t="s">
        <v>1</v>
      </c>
      <c r="B4" s="45"/>
      <c r="C4" s="45"/>
      <c r="D4" s="45"/>
      <c r="E4" s="45"/>
      <c r="F4" s="45"/>
      <c r="G4" s="45"/>
      <c r="H4" s="46"/>
      <c r="I4" s="46"/>
      <c r="J4" s="46"/>
      <c r="K4" s="46"/>
      <c r="L4" s="46"/>
      <c r="M4" s="46"/>
      <c r="N4" s="46"/>
      <c r="O4" s="46"/>
      <c r="P4" s="46"/>
      <c r="Q4" s="47"/>
      <c r="R4" s="47"/>
      <c r="S4" s="48"/>
    </row>
    <row r="5" spans="1:254" s="10" customFormat="1" ht="13.5" customHeight="1" x14ac:dyDescent="0.25">
      <c r="A5" s="44" t="s">
        <v>2</v>
      </c>
      <c r="B5" s="45"/>
      <c r="C5" s="45"/>
      <c r="D5" s="45"/>
      <c r="E5" s="45"/>
      <c r="F5" s="45"/>
      <c r="G5" s="45"/>
      <c r="H5" s="46"/>
      <c r="I5" s="46"/>
      <c r="J5" s="46"/>
      <c r="K5" s="46"/>
      <c r="L5" s="46"/>
      <c r="M5" s="46"/>
      <c r="N5" s="46"/>
      <c r="O5" s="46"/>
      <c r="P5" s="46"/>
      <c r="Q5" s="47"/>
      <c r="R5" s="47"/>
      <c r="S5" s="48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  <c r="IN5" s="9"/>
      <c r="IO5" s="9"/>
      <c r="IP5" s="9"/>
      <c r="IQ5" s="9"/>
      <c r="IR5" s="9"/>
      <c r="IS5" s="9"/>
      <c r="IT5" s="9"/>
    </row>
    <row r="6" spans="1:254" s="12" customFormat="1" ht="15" customHeight="1" x14ac:dyDescent="0.25">
      <c r="A6" s="53"/>
      <c r="B6" s="54" t="s">
        <v>3</v>
      </c>
      <c r="C6" s="55"/>
      <c r="D6" s="55"/>
      <c r="E6" s="55"/>
      <c r="F6" s="56"/>
      <c r="G6" s="57"/>
      <c r="H6" s="58">
        <v>2016</v>
      </c>
      <c r="I6" s="58">
        <v>2017</v>
      </c>
      <c r="J6" s="58">
        <v>2018</v>
      </c>
      <c r="K6" s="58">
        <v>2019</v>
      </c>
      <c r="L6" s="58">
        <v>2020</v>
      </c>
      <c r="M6" s="58">
        <v>2021</v>
      </c>
      <c r="N6" s="58">
        <v>2022</v>
      </c>
      <c r="O6" s="58">
        <v>2023</v>
      </c>
      <c r="P6" s="58">
        <v>2024</v>
      </c>
      <c r="Q6" s="59"/>
      <c r="R6" s="59"/>
      <c r="S6" s="18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</row>
    <row r="7" spans="1:254" s="14" customFormat="1" ht="13.5" customHeight="1" x14ac:dyDescent="0.25">
      <c r="A7" s="60" t="s">
        <v>4</v>
      </c>
      <c r="B7" s="61"/>
      <c r="C7" s="61"/>
      <c r="D7" s="61"/>
      <c r="E7" s="61"/>
      <c r="F7" s="61"/>
      <c r="G7" s="61"/>
      <c r="H7" s="62">
        <v>5.7500000000000002E-2</v>
      </c>
      <c r="I7" s="62">
        <v>4.0899999999999999E-2</v>
      </c>
      <c r="J7" s="62">
        <v>3.1800000000000002E-2</v>
      </c>
      <c r="K7" s="62">
        <v>3.7999999999999999E-2</v>
      </c>
      <c r="L7" s="62">
        <v>1.61E-2</v>
      </c>
      <c r="M7" s="62">
        <v>5.62E-2</v>
      </c>
      <c r="N7" s="62">
        <v>0.13120000000000001</v>
      </c>
      <c r="O7" s="62">
        <v>0</v>
      </c>
      <c r="P7" s="62">
        <v>0</v>
      </c>
      <c r="Q7" s="63"/>
      <c r="R7" s="63"/>
      <c r="S7" s="62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  <c r="BT7" s="13"/>
      <c r="BU7" s="13"/>
      <c r="BV7" s="13"/>
      <c r="BW7" s="13"/>
      <c r="BX7" s="13"/>
      <c r="BY7" s="13"/>
      <c r="BZ7" s="13"/>
      <c r="CA7" s="13"/>
      <c r="CB7" s="13"/>
      <c r="CC7" s="13"/>
      <c r="CD7" s="13"/>
      <c r="CE7" s="13"/>
      <c r="CF7" s="13"/>
      <c r="CG7" s="13"/>
      <c r="CH7" s="13"/>
      <c r="CI7" s="13"/>
      <c r="CJ7" s="13"/>
      <c r="CK7" s="13"/>
      <c r="CL7" s="13"/>
      <c r="CM7" s="13"/>
      <c r="CN7" s="13"/>
      <c r="CO7" s="13"/>
      <c r="CP7" s="13"/>
      <c r="CQ7" s="13"/>
      <c r="CR7" s="13"/>
      <c r="CS7" s="13"/>
      <c r="CT7" s="13"/>
      <c r="CU7" s="13"/>
      <c r="CV7" s="13"/>
      <c r="CW7" s="13"/>
      <c r="CX7" s="13"/>
      <c r="CY7" s="13"/>
      <c r="CZ7" s="13"/>
      <c r="DA7" s="13"/>
      <c r="DB7" s="13"/>
      <c r="DC7" s="13"/>
      <c r="DD7" s="13"/>
      <c r="DE7" s="13"/>
      <c r="DF7" s="13"/>
      <c r="DG7" s="13"/>
      <c r="DH7" s="13"/>
      <c r="DI7" s="13"/>
      <c r="DJ7" s="13"/>
      <c r="DK7" s="13"/>
      <c r="DL7" s="13"/>
      <c r="DM7" s="13"/>
      <c r="DN7" s="13"/>
      <c r="DO7" s="13"/>
      <c r="DP7" s="13"/>
      <c r="DQ7" s="13"/>
      <c r="DR7" s="13"/>
      <c r="DS7" s="13"/>
      <c r="DT7" s="13"/>
      <c r="DU7" s="13"/>
      <c r="DV7" s="13"/>
      <c r="DW7" s="13"/>
      <c r="DX7" s="13"/>
      <c r="DY7" s="13"/>
      <c r="DZ7" s="13"/>
      <c r="EA7" s="13"/>
      <c r="EB7" s="13"/>
      <c r="EC7" s="13"/>
      <c r="ED7" s="13"/>
      <c r="EE7" s="13"/>
      <c r="EF7" s="13"/>
      <c r="EG7" s="13"/>
      <c r="EH7" s="13"/>
      <c r="EI7" s="13"/>
      <c r="EJ7" s="13"/>
      <c r="EK7" s="13"/>
      <c r="EL7" s="13"/>
      <c r="EM7" s="13"/>
      <c r="EN7" s="13"/>
      <c r="EO7" s="13"/>
      <c r="EP7" s="13"/>
      <c r="EQ7" s="13"/>
      <c r="ER7" s="13"/>
      <c r="ES7" s="13"/>
      <c r="ET7" s="13"/>
      <c r="EU7" s="13"/>
      <c r="EV7" s="13"/>
      <c r="EW7" s="13"/>
      <c r="EX7" s="13"/>
      <c r="EY7" s="13"/>
      <c r="EZ7" s="13"/>
      <c r="FA7" s="13"/>
      <c r="FB7" s="13"/>
      <c r="FC7" s="13"/>
      <c r="FD7" s="13"/>
      <c r="FE7" s="13"/>
      <c r="FF7" s="13"/>
      <c r="FG7" s="13"/>
      <c r="FH7" s="13"/>
      <c r="FI7" s="13"/>
      <c r="FJ7" s="13"/>
      <c r="FK7" s="13"/>
      <c r="FL7" s="13"/>
      <c r="FM7" s="13"/>
      <c r="FN7" s="13"/>
      <c r="FO7" s="13"/>
      <c r="FP7" s="13"/>
      <c r="FQ7" s="13"/>
      <c r="FR7" s="13"/>
      <c r="FS7" s="13"/>
      <c r="FT7" s="13"/>
      <c r="FU7" s="13"/>
      <c r="FV7" s="13"/>
      <c r="FW7" s="13"/>
      <c r="FX7" s="13"/>
      <c r="FY7" s="13"/>
      <c r="FZ7" s="13"/>
      <c r="GA7" s="13"/>
      <c r="GB7" s="13"/>
      <c r="GC7" s="13"/>
      <c r="GD7" s="13"/>
      <c r="GE7" s="13"/>
      <c r="GF7" s="13"/>
      <c r="GG7" s="13"/>
      <c r="GH7" s="13"/>
      <c r="GI7" s="13"/>
      <c r="GJ7" s="13"/>
      <c r="GK7" s="13"/>
      <c r="GL7" s="13"/>
      <c r="GM7" s="13"/>
      <c r="GN7" s="13"/>
      <c r="GO7" s="13"/>
      <c r="GP7" s="13"/>
      <c r="GQ7" s="13"/>
      <c r="GR7" s="13"/>
      <c r="GS7" s="13"/>
      <c r="GT7" s="13"/>
      <c r="GU7" s="13"/>
      <c r="GV7" s="13"/>
      <c r="GW7" s="13"/>
      <c r="GX7" s="13"/>
      <c r="GY7" s="13"/>
      <c r="GZ7" s="13"/>
      <c r="HA7" s="13"/>
      <c r="HB7" s="13"/>
      <c r="HC7" s="13"/>
      <c r="HD7" s="13"/>
      <c r="HE7" s="13"/>
      <c r="HF7" s="13"/>
      <c r="HG7" s="13"/>
      <c r="HH7" s="13"/>
      <c r="HI7" s="13"/>
      <c r="HJ7" s="13"/>
      <c r="HK7" s="13"/>
      <c r="HL7" s="13"/>
      <c r="HM7" s="13"/>
      <c r="HN7" s="13"/>
      <c r="HO7" s="13"/>
      <c r="HP7" s="13"/>
      <c r="HQ7" s="13"/>
      <c r="HR7" s="13"/>
      <c r="HS7" s="13"/>
      <c r="HT7" s="13"/>
      <c r="HU7" s="13"/>
      <c r="HV7" s="13"/>
      <c r="HW7" s="13"/>
      <c r="HX7" s="13"/>
      <c r="HY7" s="13"/>
      <c r="HZ7" s="13"/>
      <c r="IA7" s="13"/>
      <c r="IB7" s="13"/>
      <c r="IC7" s="13"/>
      <c r="ID7" s="13"/>
      <c r="IE7" s="13"/>
      <c r="IF7" s="13"/>
      <c r="IG7" s="13"/>
      <c r="IH7" s="13"/>
      <c r="II7" s="13"/>
      <c r="IJ7" s="13"/>
      <c r="IK7" s="13"/>
      <c r="IL7" s="13"/>
      <c r="IM7" s="13"/>
      <c r="IN7" s="13"/>
      <c r="IO7" s="13"/>
      <c r="IP7" s="13"/>
      <c r="IQ7" s="13"/>
      <c r="IR7" s="13"/>
      <c r="IS7" s="13"/>
      <c r="IT7" s="13"/>
    </row>
    <row r="8" spans="1:254" s="14" customFormat="1" ht="21.75" customHeight="1" x14ac:dyDescent="0.25">
      <c r="A8" s="64"/>
      <c r="B8" s="65" t="s">
        <v>5</v>
      </c>
      <c r="C8" s="66"/>
      <c r="D8" s="66"/>
      <c r="E8" s="66"/>
      <c r="F8" s="67"/>
      <c r="G8" s="68"/>
      <c r="H8" s="69"/>
      <c r="I8" s="69"/>
      <c r="J8" s="69"/>
      <c r="K8" s="69"/>
      <c r="L8" s="69"/>
      <c r="M8" s="69"/>
      <c r="N8" s="69"/>
      <c r="O8" s="69"/>
      <c r="P8" s="69"/>
      <c r="Q8" s="60" t="s">
        <v>6</v>
      </c>
      <c r="R8" s="60"/>
      <c r="S8" s="60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3"/>
      <c r="DW8" s="13"/>
      <c r="DX8" s="13"/>
      <c r="DY8" s="13"/>
      <c r="DZ8" s="13"/>
      <c r="EA8" s="13"/>
      <c r="EB8" s="13"/>
      <c r="EC8" s="13"/>
      <c r="ED8" s="13"/>
      <c r="EE8" s="13"/>
      <c r="EF8" s="13"/>
      <c r="EG8" s="13"/>
      <c r="EH8" s="13"/>
      <c r="EI8" s="13"/>
      <c r="EJ8" s="13"/>
      <c r="EK8" s="13"/>
      <c r="EL8" s="13"/>
      <c r="EM8" s="13"/>
      <c r="EN8" s="13"/>
      <c r="EO8" s="13"/>
      <c r="EP8" s="13"/>
      <c r="EQ8" s="13"/>
      <c r="ER8" s="13"/>
      <c r="ES8" s="13"/>
      <c r="ET8" s="13"/>
      <c r="EU8" s="13"/>
      <c r="EV8" s="13"/>
      <c r="EW8" s="13"/>
      <c r="EX8" s="13"/>
      <c r="EY8" s="13"/>
      <c r="EZ8" s="13"/>
      <c r="FA8" s="13"/>
      <c r="FB8" s="13"/>
      <c r="FC8" s="13"/>
      <c r="FD8" s="13"/>
      <c r="FE8" s="13"/>
      <c r="FF8" s="13"/>
      <c r="FG8" s="13"/>
      <c r="FH8" s="13"/>
      <c r="FI8" s="13"/>
      <c r="FJ8" s="13"/>
      <c r="FK8" s="13"/>
      <c r="FL8" s="13"/>
      <c r="FM8" s="13"/>
      <c r="FN8" s="13"/>
      <c r="FO8" s="13"/>
      <c r="FP8" s="13"/>
      <c r="FQ8" s="13"/>
      <c r="FR8" s="13"/>
      <c r="FS8" s="13"/>
      <c r="FT8" s="13"/>
      <c r="FU8" s="13"/>
      <c r="FV8" s="13"/>
      <c r="FW8" s="13"/>
      <c r="FX8" s="13"/>
      <c r="FY8" s="13"/>
      <c r="FZ8" s="13"/>
      <c r="GA8" s="13"/>
      <c r="GB8" s="13"/>
      <c r="GC8" s="13"/>
      <c r="GD8" s="13"/>
      <c r="GE8" s="13"/>
      <c r="GF8" s="13"/>
      <c r="GG8" s="13"/>
      <c r="GH8" s="13"/>
      <c r="GI8" s="13"/>
      <c r="GJ8" s="13"/>
      <c r="GK8" s="13"/>
      <c r="GL8" s="13"/>
      <c r="GM8" s="13"/>
      <c r="GN8" s="13"/>
      <c r="GO8" s="13"/>
      <c r="GP8" s="13"/>
      <c r="GQ8" s="13"/>
      <c r="GR8" s="13"/>
      <c r="GS8" s="13"/>
      <c r="GT8" s="13"/>
      <c r="GU8" s="13"/>
      <c r="GV8" s="13"/>
      <c r="GW8" s="13"/>
      <c r="GX8" s="13"/>
      <c r="GY8" s="13"/>
      <c r="GZ8" s="13"/>
      <c r="HA8" s="13"/>
      <c r="HB8" s="13"/>
      <c r="HC8" s="13"/>
      <c r="HD8" s="13"/>
      <c r="HE8" s="13"/>
      <c r="HF8" s="13"/>
      <c r="HG8" s="13"/>
      <c r="HH8" s="13"/>
      <c r="HI8" s="13"/>
      <c r="HJ8" s="13"/>
      <c r="HK8" s="13"/>
      <c r="HL8" s="13"/>
      <c r="HM8" s="13"/>
      <c r="HN8" s="13"/>
      <c r="HO8" s="13"/>
      <c r="HP8" s="13"/>
      <c r="HQ8" s="13"/>
      <c r="HR8" s="13"/>
      <c r="HS8" s="13"/>
      <c r="HT8" s="13"/>
      <c r="HU8" s="13"/>
      <c r="HV8" s="13"/>
      <c r="HW8" s="13"/>
      <c r="HX8" s="13"/>
      <c r="HY8" s="13"/>
      <c r="HZ8" s="13"/>
      <c r="IA8" s="13"/>
      <c r="IB8" s="13"/>
      <c r="IC8" s="13"/>
      <c r="ID8" s="13"/>
      <c r="IE8" s="13"/>
      <c r="IF8" s="13"/>
      <c r="IG8" s="13"/>
      <c r="IH8" s="13"/>
      <c r="II8" s="13"/>
      <c r="IJ8" s="13"/>
      <c r="IK8" s="13"/>
      <c r="IL8" s="13"/>
      <c r="IM8" s="13"/>
      <c r="IN8" s="13"/>
      <c r="IO8" s="13"/>
      <c r="IP8" s="13"/>
      <c r="IQ8" s="13"/>
      <c r="IR8" s="13"/>
      <c r="IS8" s="13"/>
      <c r="IT8" s="13"/>
    </row>
    <row r="9" spans="1:254" s="14" customFormat="1" ht="40.5" customHeight="1" x14ac:dyDescent="0.25">
      <c r="A9" s="15" t="s">
        <v>7</v>
      </c>
      <c r="B9" s="16" t="s">
        <v>8</v>
      </c>
      <c r="C9" s="15" t="s">
        <v>9</v>
      </c>
      <c r="D9" s="15" t="s">
        <v>10</v>
      </c>
      <c r="E9" s="17" t="s">
        <v>11</v>
      </c>
      <c r="F9" s="17" t="s">
        <v>12</v>
      </c>
      <c r="G9" s="69"/>
      <c r="H9" s="69"/>
      <c r="I9" s="69"/>
      <c r="J9" s="69"/>
      <c r="K9" s="69"/>
      <c r="L9" s="69"/>
      <c r="M9" s="69"/>
      <c r="N9" s="69"/>
      <c r="O9" s="69"/>
      <c r="P9" s="69"/>
      <c r="Q9" s="70" t="s">
        <v>10</v>
      </c>
      <c r="R9" s="70" t="s">
        <v>13</v>
      </c>
      <c r="S9" s="15" t="s">
        <v>12</v>
      </c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3"/>
      <c r="BW9" s="13"/>
      <c r="BX9" s="13"/>
      <c r="BY9" s="13"/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13"/>
      <c r="CN9" s="13"/>
      <c r="CO9" s="13"/>
      <c r="CP9" s="13"/>
      <c r="CQ9" s="13"/>
      <c r="CR9" s="13"/>
      <c r="CS9" s="13"/>
      <c r="CT9" s="13"/>
      <c r="CU9" s="13"/>
      <c r="CV9" s="13"/>
      <c r="CW9" s="13"/>
      <c r="CX9" s="13"/>
      <c r="CY9" s="13"/>
      <c r="CZ9" s="13"/>
      <c r="DA9" s="13"/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13"/>
      <c r="DO9" s="13"/>
      <c r="DP9" s="13"/>
      <c r="DQ9" s="13"/>
      <c r="DR9" s="13"/>
      <c r="DS9" s="13"/>
      <c r="DT9" s="13"/>
      <c r="DU9" s="13"/>
      <c r="DV9" s="13"/>
      <c r="DW9" s="13"/>
      <c r="DX9" s="13"/>
      <c r="DY9" s="13"/>
      <c r="DZ9" s="13"/>
      <c r="EA9" s="13"/>
      <c r="EB9" s="13"/>
      <c r="EC9" s="13"/>
      <c r="ED9" s="13"/>
      <c r="EE9" s="13"/>
      <c r="EF9" s="13"/>
      <c r="EG9" s="13"/>
      <c r="EH9" s="13"/>
      <c r="EI9" s="13"/>
      <c r="EJ9" s="13"/>
      <c r="EK9" s="13"/>
      <c r="EL9" s="13"/>
      <c r="EM9" s="13"/>
      <c r="EN9" s="13"/>
      <c r="EO9" s="13"/>
      <c r="EP9" s="13"/>
      <c r="EQ9" s="13"/>
      <c r="ER9" s="13"/>
      <c r="ES9" s="13"/>
      <c r="ET9" s="13"/>
      <c r="EU9" s="13"/>
      <c r="EV9" s="13"/>
      <c r="EW9" s="13"/>
      <c r="EX9" s="13"/>
      <c r="EY9" s="13"/>
      <c r="EZ9" s="13"/>
      <c r="FA9" s="13"/>
      <c r="FB9" s="13"/>
      <c r="FC9" s="13"/>
      <c r="FD9" s="13"/>
      <c r="FE9" s="13"/>
      <c r="FF9" s="13"/>
      <c r="FG9" s="13"/>
      <c r="FH9" s="13"/>
      <c r="FI9" s="13"/>
      <c r="FJ9" s="13"/>
      <c r="FK9" s="13"/>
      <c r="FL9" s="13"/>
      <c r="FM9" s="13"/>
      <c r="FN9" s="13"/>
      <c r="FO9" s="13"/>
      <c r="FP9" s="13"/>
      <c r="FQ9" s="13"/>
      <c r="FR9" s="13"/>
      <c r="FS9" s="13"/>
      <c r="FT9" s="13"/>
      <c r="FU9" s="13"/>
      <c r="FV9" s="13"/>
      <c r="FW9" s="13"/>
      <c r="FX9" s="13"/>
      <c r="FY9" s="13"/>
      <c r="FZ9" s="13"/>
      <c r="GA9" s="13"/>
      <c r="GB9" s="13"/>
      <c r="GC9" s="13"/>
      <c r="GD9" s="13"/>
      <c r="GE9" s="13"/>
      <c r="GF9" s="13"/>
      <c r="GG9" s="13"/>
      <c r="GH9" s="13"/>
      <c r="GI9" s="13"/>
      <c r="GJ9" s="13"/>
      <c r="GK9" s="13"/>
      <c r="GL9" s="13"/>
      <c r="GM9" s="13"/>
      <c r="GN9" s="13"/>
      <c r="GO9" s="13"/>
      <c r="GP9" s="13"/>
      <c r="GQ9" s="13"/>
      <c r="GR9" s="13"/>
      <c r="GS9" s="13"/>
      <c r="GT9" s="13"/>
      <c r="GU9" s="13"/>
      <c r="GV9" s="13"/>
      <c r="GW9" s="13"/>
      <c r="GX9" s="13"/>
      <c r="GY9" s="13"/>
      <c r="GZ9" s="13"/>
      <c r="HA9" s="13"/>
      <c r="HB9" s="13"/>
      <c r="HC9" s="13"/>
      <c r="HD9" s="13"/>
      <c r="HE9" s="13"/>
      <c r="HF9" s="13"/>
      <c r="HG9" s="13"/>
      <c r="HH9" s="13"/>
      <c r="HI9" s="13"/>
      <c r="HJ9" s="13"/>
      <c r="HK9" s="13"/>
      <c r="HL9" s="13"/>
      <c r="HM9" s="13"/>
      <c r="HN9" s="13"/>
      <c r="HO9" s="13"/>
      <c r="HP9" s="13"/>
      <c r="HQ9" s="13"/>
      <c r="HR9" s="13"/>
      <c r="HS9" s="13"/>
      <c r="HT9" s="13"/>
      <c r="HU9" s="13"/>
      <c r="HV9" s="13"/>
      <c r="HW9" s="13"/>
      <c r="HX9" s="13"/>
      <c r="HY9" s="13"/>
      <c r="HZ9" s="13"/>
      <c r="IA9" s="13"/>
      <c r="IB9" s="13"/>
      <c r="IC9" s="13"/>
      <c r="ID9" s="13"/>
      <c r="IE9" s="13"/>
      <c r="IF9" s="13"/>
      <c r="IG9" s="13"/>
      <c r="IH9" s="13"/>
      <c r="II9" s="13"/>
      <c r="IJ9" s="13"/>
      <c r="IK9" s="13"/>
      <c r="IL9" s="13"/>
      <c r="IM9" s="13"/>
      <c r="IN9" s="13"/>
      <c r="IO9" s="13"/>
      <c r="IP9" s="13"/>
      <c r="IQ9" s="13"/>
      <c r="IR9" s="13"/>
      <c r="IS9" s="13"/>
      <c r="IT9" s="13"/>
    </row>
    <row r="10" spans="1:254" s="12" customFormat="1" ht="14.25" customHeight="1" x14ac:dyDescent="0.25">
      <c r="A10" s="18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71"/>
      <c r="R10" s="71"/>
      <c r="S10" s="72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</row>
    <row r="11" spans="1:254" s="12" customFormat="1" ht="13.5" customHeight="1" x14ac:dyDescent="0.25">
      <c r="A11" s="19">
        <v>1</v>
      </c>
      <c r="B11" s="20" t="s">
        <v>14</v>
      </c>
      <c r="C11" s="21"/>
      <c r="D11" s="21"/>
      <c r="E11" s="21"/>
      <c r="F11" s="43">
        <f>SUM(F12:F31)</f>
        <v>262833932.42212445</v>
      </c>
      <c r="G11" s="18"/>
      <c r="H11" s="43"/>
      <c r="I11" s="43"/>
      <c r="J11" s="43"/>
      <c r="K11" s="43"/>
      <c r="L11" s="43"/>
      <c r="M11" s="43"/>
      <c r="N11" s="43"/>
      <c r="O11" s="43"/>
      <c r="P11" s="43"/>
      <c r="Q11" s="73"/>
      <c r="R11" s="73"/>
      <c r="S11" s="43">
        <f>SUM(S12:S31)</f>
        <v>376171341.13145733</v>
      </c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</row>
    <row r="12" spans="1:254" s="12" customFormat="1" ht="30" customHeight="1" x14ac:dyDescent="0.25">
      <c r="A12" s="22">
        <v>1.1000000000000001</v>
      </c>
      <c r="B12" s="23" t="s">
        <v>15</v>
      </c>
      <c r="C12" s="24" t="s">
        <v>16</v>
      </c>
      <c r="D12" s="22">
        <v>86.4</v>
      </c>
      <c r="E12" s="25">
        <v>32455.851199999997</v>
      </c>
      <c r="F12" s="25">
        <f t="shared" ref="F12:F28" si="0">D12*E12</f>
        <v>2804185.5436800001</v>
      </c>
      <c r="G12" s="18"/>
      <c r="H12" s="74">
        <f t="shared" ref="H12:H28" si="1">(E12*$H$7)+E12</f>
        <v>34322.062643999998</v>
      </c>
      <c r="I12" s="74">
        <f>(H12*I$7)+H12</f>
        <v>35725.835006139598</v>
      </c>
      <c r="J12" s="74">
        <f t="shared" ref="J12:P28" si="2">(I12*J$7)+I12</f>
        <v>36861.916559334837</v>
      </c>
      <c r="K12" s="74">
        <f t="shared" si="2"/>
        <v>38262.669388589558</v>
      </c>
      <c r="L12" s="74">
        <f t="shared" si="2"/>
        <v>38878.698365745848</v>
      </c>
      <c r="M12" s="74">
        <f t="shared" si="2"/>
        <v>41063.681213900767</v>
      </c>
      <c r="N12" s="74">
        <f t="shared" si="2"/>
        <v>46451.236189164549</v>
      </c>
      <c r="O12" s="74">
        <f t="shared" si="2"/>
        <v>46451.236189164549</v>
      </c>
      <c r="P12" s="74">
        <f t="shared" si="2"/>
        <v>46451.236189164549</v>
      </c>
      <c r="Q12" s="75">
        <f t="shared" ref="Q12:Q17" si="3">D12</f>
        <v>86.4</v>
      </c>
      <c r="R12" s="76">
        <f>O12</f>
        <v>46451.236189164549</v>
      </c>
      <c r="S12" s="77">
        <f t="shared" ref="S12:S26" si="4">Q12*R12</f>
        <v>4013386.8067438174</v>
      </c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</row>
    <row r="13" spans="1:254" s="12" customFormat="1" ht="30" customHeight="1" x14ac:dyDescent="0.25">
      <c r="A13" s="22">
        <v>1.2</v>
      </c>
      <c r="B13" s="23" t="s">
        <v>17</v>
      </c>
      <c r="C13" s="24" t="s">
        <v>16</v>
      </c>
      <c r="D13" s="22">
        <v>228</v>
      </c>
      <c r="E13" s="25">
        <v>13350</v>
      </c>
      <c r="F13" s="25">
        <f t="shared" si="0"/>
        <v>3043800</v>
      </c>
      <c r="G13" s="18"/>
      <c r="H13" s="74">
        <f t="shared" si="1"/>
        <v>14117.625</v>
      </c>
      <c r="I13" s="74">
        <f>(H13*I$7)+H13</f>
        <v>14695.035862500001</v>
      </c>
      <c r="J13" s="74">
        <f t="shared" si="2"/>
        <v>15162.338002927501</v>
      </c>
      <c r="K13" s="74">
        <f t="shared" si="2"/>
        <v>15738.506847038747</v>
      </c>
      <c r="L13" s="74">
        <f t="shared" si="2"/>
        <v>15991.896807276071</v>
      </c>
      <c r="M13" s="74">
        <f t="shared" si="2"/>
        <v>16890.641407844985</v>
      </c>
      <c r="N13" s="74">
        <f t="shared" si="2"/>
        <v>19106.693560554246</v>
      </c>
      <c r="O13" s="74">
        <f t="shared" si="2"/>
        <v>19106.693560554246</v>
      </c>
      <c r="P13" s="74">
        <f t="shared" si="2"/>
        <v>19106.693560554246</v>
      </c>
      <c r="Q13" s="75">
        <f t="shared" si="3"/>
        <v>228</v>
      </c>
      <c r="R13" s="76">
        <f t="shared" ref="R13:R17" si="5">O13</f>
        <v>19106.693560554246</v>
      </c>
      <c r="S13" s="77">
        <f t="shared" si="4"/>
        <v>4356326.131806368</v>
      </c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</row>
    <row r="14" spans="1:254" s="12" customFormat="1" ht="30" customHeight="1" x14ac:dyDescent="0.25">
      <c r="A14" s="22">
        <v>1.3</v>
      </c>
      <c r="B14" s="23" t="s">
        <v>18</v>
      </c>
      <c r="C14" s="24" t="s">
        <v>19</v>
      </c>
      <c r="D14" s="22">
        <v>3.5</v>
      </c>
      <c r="E14" s="25">
        <v>3028500</v>
      </c>
      <c r="F14" s="25">
        <f t="shared" si="0"/>
        <v>10599750</v>
      </c>
      <c r="G14" s="18"/>
      <c r="H14" s="74">
        <f t="shared" si="1"/>
        <v>3202638.75</v>
      </c>
      <c r="I14" s="74">
        <f>(H14*I$7)+H14</f>
        <v>3333626.674875</v>
      </c>
      <c r="J14" s="74">
        <f t="shared" si="2"/>
        <v>3439636.0031360248</v>
      </c>
      <c r="K14" s="74">
        <f t="shared" si="2"/>
        <v>3570342.1712551937</v>
      </c>
      <c r="L14" s="74">
        <f t="shared" si="2"/>
        <v>3627824.6802124023</v>
      </c>
      <c r="M14" s="74">
        <f t="shared" si="2"/>
        <v>3831708.4272403391</v>
      </c>
      <c r="N14" s="74">
        <f t="shared" si="2"/>
        <v>4334428.5728942715</v>
      </c>
      <c r="O14" s="74">
        <f t="shared" si="2"/>
        <v>4334428.5728942715</v>
      </c>
      <c r="P14" s="74">
        <f t="shared" si="2"/>
        <v>4334428.5728942715</v>
      </c>
      <c r="Q14" s="75">
        <f t="shared" si="3"/>
        <v>3.5</v>
      </c>
      <c r="R14" s="76">
        <f t="shared" si="5"/>
        <v>4334428.5728942715</v>
      </c>
      <c r="S14" s="77">
        <f t="shared" si="4"/>
        <v>15170500.00512995</v>
      </c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  <c r="CJ14" s="11"/>
      <c r="CK14" s="11"/>
      <c r="CL14" s="11"/>
      <c r="CM14" s="11"/>
      <c r="CN14" s="11"/>
      <c r="CO14" s="11"/>
      <c r="CP14" s="11"/>
      <c r="CQ14" s="11"/>
      <c r="CR14" s="11"/>
      <c r="CS14" s="11"/>
      <c r="CT14" s="11"/>
      <c r="CU14" s="11"/>
      <c r="CV14" s="11"/>
      <c r="CW14" s="11"/>
      <c r="CX14" s="11"/>
      <c r="CY14" s="11"/>
      <c r="CZ14" s="11"/>
      <c r="DA14" s="11"/>
      <c r="DB14" s="11"/>
      <c r="DC14" s="11"/>
      <c r="DD14" s="11"/>
      <c r="DE14" s="11"/>
      <c r="DF14" s="11"/>
      <c r="DG14" s="11"/>
      <c r="DH14" s="11"/>
      <c r="DI14" s="11"/>
      <c r="DJ14" s="11"/>
      <c r="DK14" s="11"/>
      <c r="DL14" s="11"/>
      <c r="DM14" s="11"/>
      <c r="DN14" s="11"/>
      <c r="DO14" s="11"/>
      <c r="DP14" s="11"/>
      <c r="DQ14" s="11"/>
      <c r="DR14" s="11"/>
      <c r="DS14" s="11"/>
      <c r="DT14" s="11"/>
      <c r="DU14" s="11"/>
      <c r="DV14" s="11"/>
      <c r="DW14" s="11"/>
      <c r="DX14" s="11"/>
      <c r="DY14" s="11"/>
      <c r="DZ14" s="11"/>
      <c r="EA14" s="11"/>
      <c r="EB14" s="11"/>
      <c r="EC14" s="11"/>
      <c r="ED14" s="11"/>
      <c r="EE14" s="11"/>
      <c r="EF14" s="11"/>
      <c r="EG14" s="11"/>
      <c r="EH14" s="11"/>
      <c r="EI14" s="11"/>
      <c r="EJ14" s="11"/>
      <c r="EK14" s="11"/>
      <c r="EL14" s="11"/>
      <c r="EM14" s="11"/>
      <c r="EN14" s="11"/>
      <c r="EO14" s="11"/>
      <c r="EP14" s="11"/>
      <c r="EQ14" s="11"/>
      <c r="ER14" s="11"/>
      <c r="ES14" s="11"/>
      <c r="ET14" s="11"/>
      <c r="EU14" s="11"/>
      <c r="EV14" s="11"/>
      <c r="EW14" s="11"/>
      <c r="EX14" s="11"/>
      <c r="EY14" s="11"/>
      <c r="EZ14" s="11"/>
      <c r="FA14" s="11"/>
      <c r="FB14" s="11"/>
      <c r="FC14" s="11"/>
      <c r="FD14" s="11"/>
      <c r="FE14" s="11"/>
      <c r="FF14" s="11"/>
      <c r="FG14" s="11"/>
      <c r="FH14" s="11"/>
      <c r="FI14" s="11"/>
      <c r="FJ14" s="11"/>
      <c r="FK14" s="11"/>
      <c r="FL14" s="11"/>
      <c r="FM14" s="11"/>
      <c r="FN14" s="11"/>
      <c r="FO14" s="11"/>
      <c r="FP14" s="11"/>
      <c r="FQ14" s="11"/>
      <c r="FR14" s="11"/>
      <c r="FS14" s="11"/>
      <c r="FT14" s="11"/>
      <c r="FU14" s="11"/>
      <c r="FV14" s="11"/>
      <c r="FW14" s="11"/>
      <c r="FX14" s="11"/>
      <c r="FY14" s="11"/>
      <c r="FZ14" s="11"/>
      <c r="GA14" s="11"/>
      <c r="GB14" s="11"/>
      <c r="GC14" s="11"/>
      <c r="GD14" s="11"/>
      <c r="GE14" s="11"/>
      <c r="GF14" s="11"/>
      <c r="GG14" s="11"/>
      <c r="GH14" s="11"/>
      <c r="GI14" s="11"/>
      <c r="GJ14" s="11"/>
      <c r="GK14" s="11"/>
      <c r="GL14" s="11"/>
      <c r="GM14" s="11"/>
      <c r="GN14" s="11"/>
      <c r="GO14" s="11"/>
      <c r="GP14" s="11"/>
      <c r="GQ14" s="11"/>
      <c r="GR14" s="11"/>
      <c r="GS14" s="11"/>
      <c r="GT14" s="11"/>
      <c r="GU14" s="11"/>
      <c r="GV14" s="11"/>
      <c r="GW14" s="11"/>
      <c r="GX14" s="11"/>
      <c r="GY14" s="11"/>
      <c r="GZ14" s="11"/>
      <c r="HA14" s="11"/>
      <c r="HB14" s="11"/>
      <c r="HC14" s="11"/>
      <c r="HD14" s="11"/>
      <c r="HE14" s="11"/>
      <c r="HF14" s="11"/>
      <c r="HG14" s="11"/>
      <c r="HH14" s="11"/>
      <c r="HI14" s="11"/>
      <c r="HJ14" s="11"/>
      <c r="HK14" s="11"/>
      <c r="HL14" s="11"/>
      <c r="HM14" s="11"/>
      <c r="HN14" s="11"/>
      <c r="HO14" s="11"/>
      <c r="HP14" s="11"/>
      <c r="HQ14" s="11"/>
      <c r="HR14" s="11"/>
      <c r="HS14" s="11"/>
      <c r="HT14" s="11"/>
      <c r="HU14" s="11"/>
      <c r="HV14" s="11"/>
      <c r="HW14" s="11"/>
      <c r="HX14" s="11"/>
      <c r="HY14" s="11"/>
      <c r="HZ14" s="11"/>
      <c r="IA14" s="11"/>
      <c r="IB14" s="11"/>
      <c r="IC14" s="11"/>
      <c r="ID14" s="11"/>
      <c r="IE14" s="11"/>
      <c r="IF14" s="11"/>
      <c r="IG14" s="11"/>
      <c r="IH14" s="11"/>
      <c r="II14" s="11"/>
      <c r="IJ14" s="11"/>
      <c r="IK14" s="11"/>
      <c r="IL14" s="11"/>
      <c r="IM14" s="11"/>
      <c r="IN14" s="11"/>
      <c r="IO14" s="11"/>
      <c r="IP14" s="11"/>
      <c r="IQ14" s="11"/>
      <c r="IR14" s="11"/>
      <c r="IS14" s="11"/>
      <c r="IT14" s="11"/>
    </row>
    <row r="15" spans="1:254" s="12" customFormat="1" ht="30" customHeight="1" x14ac:dyDescent="0.25">
      <c r="A15" s="22">
        <v>1.4</v>
      </c>
      <c r="B15" s="23" t="s">
        <v>20</v>
      </c>
      <c r="C15" s="24" t="s">
        <v>21</v>
      </c>
      <c r="D15" s="22">
        <v>1</v>
      </c>
      <c r="E15" s="25">
        <v>1876100</v>
      </c>
      <c r="F15" s="25">
        <f t="shared" si="0"/>
        <v>1876100</v>
      </c>
      <c r="G15" s="18"/>
      <c r="H15" s="74">
        <f t="shared" si="1"/>
        <v>1983975.75</v>
      </c>
      <c r="I15" s="74">
        <f>(H15*I$7)+H15</f>
        <v>2065120.3581749999</v>
      </c>
      <c r="J15" s="74">
        <f t="shared" si="2"/>
        <v>2130791.185564965</v>
      </c>
      <c r="K15" s="74">
        <f t="shared" si="2"/>
        <v>2211761.2506164336</v>
      </c>
      <c r="L15" s="74">
        <f t="shared" si="2"/>
        <v>2247370.6067513581</v>
      </c>
      <c r="M15" s="74">
        <f t="shared" si="2"/>
        <v>2373672.8348507844</v>
      </c>
      <c r="N15" s="74">
        <f t="shared" si="2"/>
        <v>2685098.7107832073</v>
      </c>
      <c r="O15" s="74">
        <f t="shared" si="2"/>
        <v>2685098.7107832073</v>
      </c>
      <c r="P15" s="74">
        <f t="shared" si="2"/>
        <v>2685098.7107832073</v>
      </c>
      <c r="Q15" s="75">
        <f t="shared" si="3"/>
        <v>1</v>
      </c>
      <c r="R15" s="76">
        <f t="shared" si="5"/>
        <v>2685098.7107832073</v>
      </c>
      <c r="S15" s="77">
        <f t="shared" si="4"/>
        <v>2685098.7107832073</v>
      </c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1"/>
      <c r="CO15" s="11"/>
      <c r="CP15" s="11"/>
      <c r="CQ15" s="11"/>
      <c r="CR15" s="11"/>
      <c r="CS15" s="11"/>
      <c r="CT15" s="11"/>
      <c r="CU15" s="11"/>
      <c r="CV15" s="11"/>
      <c r="CW15" s="11"/>
      <c r="CX15" s="11"/>
      <c r="CY15" s="11"/>
      <c r="CZ15" s="11"/>
      <c r="DA15" s="11"/>
      <c r="DB15" s="11"/>
      <c r="DC15" s="11"/>
      <c r="DD15" s="11"/>
      <c r="DE15" s="11"/>
      <c r="DF15" s="11"/>
      <c r="DG15" s="11"/>
      <c r="DH15" s="11"/>
      <c r="DI15" s="11"/>
      <c r="DJ15" s="11"/>
      <c r="DK15" s="11"/>
      <c r="DL15" s="11"/>
      <c r="DM15" s="11"/>
      <c r="DN15" s="11"/>
      <c r="DO15" s="11"/>
      <c r="DP15" s="11"/>
      <c r="DQ15" s="11"/>
      <c r="DR15" s="11"/>
      <c r="DS15" s="11"/>
      <c r="DT15" s="11"/>
      <c r="DU15" s="11"/>
      <c r="DV15" s="11"/>
      <c r="DW15" s="11"/>
      <c r="DX15" s="11"/>
      <c r="DY15" s="11"/>
      <c r="DZ15" s="11"/>
      <c r="EA15" s="11"/>
      <c r="EB15" s="11"/>
      <c r="EC15" s="11"/>
      <c r="ED15" s="11"/>
      <c r="EE15" s="11"/>
      <c r="EF15" s="11"/>
      <c r="EG15" s="11"/>
      <c r="EH15" s="11"/>
      <c r="EI15" s="11"/>
      <c r="EJ15" s="11"/>
      <c r="EK15" s="11"/>
      <c r="EL15" s="11"/>
      <c r="EM15" s="11"/>
      <c r="EN15" s="11"/>
      <c r="EO15" s="11"/>
      <c r="EP15" s="11"/>
      <c r="EQ15" s="11"/>
      <c r="ER15" s="11"/>
      <c r="ES15" s="11"/>
      <c r="ET15" s="11"/>
      <c r="EU15" s="11"/>
      <c r="EV15" s="11"/>
      <c r="EW15" s="11"/>
      <c r="EX15" s="11"/>
      <c r="EY15" s="11"/>
      <c r="EZ15" s="11"/>
      <c r="FA15" s="11"/>
      <c r="FB15" s="11"/>
      <c r="FC15" s="11"/>
      <c r="FD15" s="11"/>
      <c r="FE15" s="11"/>
      <c r="FF15" s="11"/>
      <c r="FG15" s="11"/>
      <c r="FH15" s="11"/>
      <c r="FI15" s="11"/>
      <c r="FJ15" s="11"/>
      <c r="FK15" s="11"/>
      <c r="FL15" s="11"/>
      <c r="FM15" s="11"/>
      <c r="FN15" s="11"/>
      <c r="FO15" s="11"/>
      <c r="FP15" s="11"/>
      <c r="FQ15" s="11"/>
      <c r="FR15" s="11"/>
      <c r="FS15" s="11"/>
      <c r="FT15" s="11"/>
      <c r="FU15" s="11"/>
      <c r="FV15" s="11"/>
      <c r="FW15" s="11"/>
      <c r="FX15" s="11"/>
      <c r="FY15" s="11"/>
      <c r="FZ15" s="11"/>
      <c r="GA15" s="11"/>
      <c r="GB15" s="11"/>
      <c r="GC15" s="11"/>
      <c r="GD15" s="11"/>
      <c r="GE15" s="11"/>
      <c r="GF15" s="11"/>
      <c r="GG15" s="11"/>
      <c r="GH15" s="11"/>
      <c r="GI15" s="11"/>
      <c r="GJ15" s="11"/>
      <c r="GK15" s="11"/>
      <c r="GL15" s="11"/>
      <c r="GM15" s="11"/>
      <c r="GN15" s="11"/>
      <c r="GO15" s="11"/>
      <c r="GP15" s="11"/>
      <c r="GQ15" s="11"/>
      <c r="GR15" s="11"/>
      <c r="GS15" s="11"/>
      <c r="GT15" s="11"/>
      <c r="GU15" s="11"/>
      <c r="GV15" s="11"/>
      <c r="GW15" s="11"/>
      <c r="GX15" s="11"/>
      <c r="GY15" s="11"/>
      <c r="GZ15" s="11"/>
      <c r="HA15" s="11"/>
      <c r="HB15" s="11"/>
      <c r="HC15" s="11"/>
      <c r="HD15" s="11"/>
      <c r="HE15" s="11"/>
      <c r="HF15" s="11"/>
      <c r="HG15" s="11"/>
      <c r="HH15" s="11"/>
      <c r="HI15" s="11"/>
      <c r="HJ15" s="11"/>
      <c r="HK15" s="11"/>
      <c r="HL15" s="11"/>
      <c r="HM15" s="11"/>
      <c r="HN15" s="11"/>
      <c r="HO15" s="11"/>
      <c r="HP15" s="11"/>
      <c r="HQ15" s="11"/>
      <c r="HR15" s="11"/>
      <c r="HS15" s="11"/>
      <c r="HT15" s="11"/>
      <c r="HU15" s="11"/>
      <c r="HV15" s="11"/>
      <c r="HW15" s="11"/>
      <c r="HX15" s="11"/>
      <c r="HY15" s="11"/>
      <c r="HZ15" s="11"/>
      <c r="IA15" s="11"/>
      <c r="IB15" s="11"/>
      <c r="IC15" s="11"/>
      <c r="ID15" s="11"/>
      <c r="IE15" s="11"/>
      <c r="IF15" s="11"/>
      <c r="IG15" s="11"/>
      <c r="IH15" s="11"/>
      <c r="II15" s="11"/>
      <c r="IJ15" s="11"/>
      <c r="IK15" s="11"/>
      <c r="IL15" s="11"/>
      <c r="IM15" s="11"/>
      <c r="IN15" s="11"/>
      <c r="IO15" s="11"/>
      <c r="IP15" s="11"/>
      <c r="IQ15" s="11"/>
      <c r="IR15" s="11"/>
      <c r="IS15" s="11"/>
      <c r="IT15" s="11"/>
    </row>
    <row r="16" spans="1:254" s="12" customFormat="1" ht="30" customHeight="1" x14ac:dyDescent="0.25">
      <c r="A16" s="22">
        <v>1.5</v>
      </c>
      <c r="B16" s="23" t="s">
        <v>22</v>
      </c>
      <c r="C16" s="24" t="s">
        <v>21</v>
      </c>
      <c r="D16" s="22">
        <v>1</v>
      </c>
      <c r="E16" s="25">
        <v>427904</v>
      </c>
      <c r="F16" s="25">
        <f t="shared" si="0"/>
        <v>427904</v>
      </c>
      <c r="G16" s="18"/>
      <c r="H16" s="74">
        <f t="shared" si="1"/>
        <v>452508.48</v>
      </c>
      <c r="I16" s="74">
        <f>(H16*I$7)+H16</f>
        <v>471016.07683199999</v>
      </c>
      <c r="J16" s="74">
        <f t="shared" si="2"/>
        <v>485994.38807525759</v>
      </c>
      <c r="K16" s="74">
        <f t="shared" si="2"/>
        <v>504462.17482211738</v>
      </c>
      <c r="L16" s="74">
        <f t="shared" si="2"/>
        <v>512584.01583675348</v>
      </c>
      <c r="M16" s="74">
        <f t="shared" si="2"/>
        <v>541391.23752677906</v>
      </c>
      <c r="N16" s="74">
        <f t="shared" si="2"/>
        <v>612421.76789029245</v>
      </c>
      <c r="O16" s="74">
        <f t="shared" si="2"/>
        <v>612421.76789029245</v>
      </c>
      <c r="P16" s="74">
        <f t="shared" si="2"/>
        <v>612421.76789029245</v>
      </c>
      <c r="Q16" s="75">
        <f t="shared" si="3"/>
        <v>1</v>
      </c>
      <c r="R16" s="76">
        <f t="shared" si="5"/>
        <v>612421.76789029245</v>
      </c>
      <c r="S16" s="77">
        <f t="shared" si="4"/>
        <v>612421.76789029245</v>
      </c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/>
      <c r="EV16" s="11"/>
      <c r="EW16" s="11"/>
      <c r="EX16" s="11"/>
      <c r="EY16" s="11"/>
      <c r="EZ16" s="11"/>
      <c r="FA16" s="11"/>
      <c r="FB16" s="11"/>
      <c r="FC16" s="11"/>
      <c r="FD16" s="11"/>
      <c r="FE16" s="11"/>
      <c r="FF16" s="11"/>
      <c r="FG16" s="11"/>
      <c r="FH16" s="11"/>
      <c r="FI16" s="11"/>
      <c r="FJ16" s="11"/>
      <c r="FK16" s="11"/>
      <c r="FL16" s="11"/>
      <c r="FM16" s="11"/>
      <c r="FN16" s="11"/>
      <c r="FO16" s="11"/>
      <c r="FP16" s="11"/>
      <c r="FQ16" s="11"/>
      <c r="FR16" s="11"/>
      <c r="FS16" s="11"/>
      <c r="FT16" s="11"/>
      <c r="FU16" s="11"/>
      <c r="FV16" s="11"/>
      <c r="FW16" s="11"/>
      <c r="FX16" s="11"/>
      <c r="FY16" s="11"/>
      <c r="FZ16" s="11"/>
      <c r="GA16" s="11"/>
      <c r="GB16" s="11"/>
      <c r="GC16" s="11"/>
      <c r="GD16" s="11"/>
      <c r="GE16" s="11"/>
      <c r="GF16" s="11"/>
      <c r="GG16" s="11"/>
      <c r="GH16" s="11"/>
      <c r="GI16" s="11"/>
      <c r="GJ16" s="11"/>
      <c r="GK16" s="11"/>
      <c r="GL16" s="11"/>
      <c r="GM16" s="11"/>
      <c r="GN16" s="11"/>
      <c r="GO16" s="11"/>
      <c r="GP16" s="11"/>
      <c r="GQ16" s="11"/>
      <c r="GR16" s="11"/>
      <c r="GS16" s="11"/>
      <c r="GT16" s="11"/>
      <c r="GU16" s="11"/>
      <c r="GV16" s="11"/>
      <c r="GW16" s="11"/>
      <c r="GX16" s="11"/>
      <c r="GY16" s="11"/>
      <c r="GZ16" s="11"/>
      <c r="HA16" s="11"/>
      <c r="HB16" s="11"/>
      <c r="HC16" s="11"/>
      <c r="HD16" s="11"/>
      <c r="HE16" s="11"/>
      <c r="HF16" s="11"/>
      <c r="HG16" s="11"/>
      <c r="HH16" s="11"/>
      <c r="HI16" s="11"/>
      <c r="HJ16" s="11"/>
      <c r="HK16" s="11"/>
      <c r="HL16" s="11"/>
      <c r="HM16" s="11"/>
      <c r="HN16" s="11"/>
      <c r="HO16" s="11"/>
      <c r="HP16" s="11"/>
      <c r="HQ16" s="11"/>
      <c r="HR16" s="11"/>
      <c r="HS16" s="11"/>
      <c r="HT16" s="11"/>
      <c r="HU16" s="11"/>
      <c r="HV16" s="11"/>
      <c r="HW16" s="11"/>
      <c r="HX16" s="11"/>
      <c r="HY16" s="11"/>
      <c r="HZ16" s="11"/>
      <c r="IA16" s="11"/>
      <c r="IB16" s="11"/>
      <c r="IC16" s="11"/>
      <c r="ID16" s="11"/>
      <c r="IE16" s="11"/>
      <c r="IF16" s="11"/>
      <c r="IG16" s="11"/>
      <c r="IH16" s="11"/>
      <c r="II16" s="11"/>
      <c r="IJ16" s="11"/>
      <c r="IK16" s="11"/>
      <c r="IL16" s="11"/>
      <c r="IM16" s="11"/>
      <c r="IN16" s="11"/>
      <c r="IO16" s="11"/>
      <c r="IP16" s="11"/>
      <c r="IQ16" s="11"/>
      <c r="IR16" s="11"/>
      <c r="IS16" s="11"/>
      <c r="IT16" s="11"/>
    </row>
    <row r="17" spans="1:254" s="12" customFormat="1" ht="40.5" customHeight="1" x14ac:dyDescent="0.25">
      <c r="A17" s="22">
        <v>1.6</v>
      </c>
      <c r="B17" s="23" t="s">
        <v>23</v>
      </c>
      <c r="C17" s="24" t="s">
        <v>21</v>
      </c>
      <c r="D17" s="22">
        <v>1</v>
      </c>
      <c r="E17" s="25">
        <v>817655.2</v>
      </c>
      <c r="F17" s="25">
        <f t="shared" si="0"/>
        <v>817655.2</v>
      </c>
      <c r="G17" s="18"/>
      <c r="H17" s="74">
        <f t="shared" si="1"/>
        <v>864670.37399999995</v>
      </c>
      <c r="I17" s="74">
        <f>(H17*I$7)+H17</f>
        <v>900035.39229659992</v>
      </c>
      <c r="J17" s="74">
        <f t="shared" si="2"/>
        <v>928656.51777163183</v>
      </c>
      <c r="K17" s="74">
        <f t="shared" si="2"/>
        <v>963945.46544695389</v>
      </c>
      <c r="L17" s="74">
        <f t="shared" si="2"/>
        <v>979464.98744064989</v>
      </c>
      <c r="M17" s="74">
        <f t="shared" si="2"/>
        <v>1034510.9197348144</v>
      </c>
      <c r="N17" s="74">
        <f t="shared" si="2"/>
        <v>1170238.752404022</v>
      </c>
      <c r="O17" s="74">
        <f t="shared" si="2"/>
        <v>1170238.752404022</v>
      </c>
      <c r="P17" s="74">
        <f t="shared" si="2"/>
        <v>1170238.752404022</v>
      </c>
      <c r="Q17" s="75">
        <f t="shared" si="3"/>
        <v>1</v>
      </c>
      <c r="R17" s="76">
        <f t="shared" si="5"/>
        <v>1170238.752404022</v>
      </c>
      <c r="S17" s="77">
        <f t="shared" si="4"/>
        <v>1170238.752404022</v>
      </c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11"/>
      <c r="CR17" s="11"/>
      <c r="CS17" s="11"/>
      <c r="CT17" s="11"/>
      <c r="CU17" s="11"/>
      <c r="CV17" s="11"/>
      <c r="CW17" s="11"/>
      <c r="CX17" s="11"/>
      <c r="CY17" s="11"/>
      <c r="CZ17" s="11"/>
      <c r="DA17" s="11"/>
      <c r="DB17" s="11"/>
      <c r="DC17" s="11"/>
      <c r="DD17" s="11"/>
      <c r="DE17" s="11"/>
      <c r="DF17" s="11"/>
      <c r="DG17" s="11"/>
      <c r="DH17" s="11"/>
      <c r="DI17" s="11"/>
      <c r="DJ17" s="11"/>
      <c r="DK17" s="11"/>
      <c r="DL17" s="11"/>
      <c r="DM17" s="11"/>
      <c r="DN17" s="11"/>
      <c r="DO17" s="11"/>
      <c r="DP17" s="11"/>
      <c r="DQ17" s="11"/>
      <c r="DR17" s="11"/>
      <c r="DS17" s="11"/>
      <c r="DT17" s="11"/>
      <c r="DU17" s="11"/>
      <c r="DV17" s="11"/>
      <c r="DW17" s="11"/>
      <c r="DX17" s="11"/>
      <c r="DY17" s="11"/>
      <c r="DZ17" s="11"/>
      <c r="EA17" s="11"/>
      <c r="EB17" s="11"/>
      <c r="EC17" s="11"/>
      <c r="ED17" s="11"/>
      <c r="EE17" s="11"/>
      <c r="EF17" s="11"/>
      <c r="EG17" s="11"/>
      <c r="EH17" s="11"/>
      <c r="EI17" s="11"/>
      <c r="EJ17" s="11"/>
      <c r="EK17" s="11"/>
      <c r="EL17" s="11"/>
      <c r="EM17" s="11"/>
      <c r="EN17" s="11"/>
      <c r="EO17" s="11"/>
      <c r="EP17" s="11"/>
      <c r="EQ17" s="11"/>
      <c r="ER17" s="11"/>
      <c r="ES17" s="11"/>
      <c r="ET17" s="11"/>
      <c r="EU17" s="11"/>
      <c r="EV17" s="11"/>
      <c r="EW17" s="11"/>
      <c r="EX17" s="11"/>
      <c r="EY17" s="11"/>
      <c r="EZ17" s="11"/>
      <c r="FA17" s="11"/>
      <c r="FB17" s="11"/>
      <c r="FC17" s="11"/>
      <c r="FD17" s="11"/>
      <c r="FE17" s="11"/>
      <c r="FF17" s="11"/>
      <c r="FG17" s="11"/>
      <c r="FH17" s="11"/>
      <c r="FI17" s="11"/>
      <c r="FJ17" s="11"/>
      <c r="FK17" s="11"/>
      <c r="FL17" s="11"/>
      <c r="FM17" s="11"/>
      <c r="FN17" s="11"/>
      <c r="FO17" s="11"/>
      <c r="FP17" s="11"/>
      <c r="FQ17" s="11"/>
      <c r="FR17" s="11"/>
      <c r="FS17" s="11"/>
      <c r="FT17" s="11"/>
      <c r="FU17" s="11"/>
      <c r="FV17" s="11"/>
      <c r="FW17" s="11"/>
      <c r="FX17" s="11"/>
      <c r="FY17" s="11"/>
      <c r="FZ17" s="11"/>
      <c r="GA17" s="11"/>
      <c r="GB17" s="11"/>
      <c r="GC17" s="11"/>
      <c r="GD17" s="11"/>
      <c r="GE17" s="11"/>
      <c r="GF17" s="11"/>
      <c r="GG17" s="11"/>
      <c r="GH17" s="11"/>
      <c r="GI17" s="11"/>
      <c r="GJ17" s="11"/>
      <c r="GK17" s="11"/>
      <c r="GL17" s="11"/>
      <c r="GM17" s="11"/>
      <c r="GN17" s="11"/>
      <c r="GO17" s="11"/>
      <c r="GP17" s="11"/>
      <c r="GQ17" s="11"/>
      <c r="GR17" s="11"/>
      <c r="GS17" s="11"/>
      <c r="GT17" s="11"/>
      <c r="GU17" s="11"/>
      <c r="GV17" s="11"/>
      <c r="GW17" s="11"/>
      <c r="GX17" s="11"/>
      <c r="GY17" s="11"/>
      <c r="GZ17" s="11"/>
      <c r="HA17" s="11"/>
      <c r="HB17" s="11"/>
      <c r="HC17" s="11"/>
      <c r="HD17" s="11"/>
      <c r="HE17" s="11"/>
      <c r="HF17" s="11"/>
      <c r="HG17" s="11"/>
      <c r="HH17" s="11"/>
      <c r="HI17" s="11"/>
      <c r="HJ17" s="11"/>
      <c r="HK17" s="11"/>
      <c r="HL17" s="11"/>
      <c r="HM17" s="11"/>
      <c r="HN17" s="11"/>
      <c r="HO17" s="11"/>
      <c r="HP17" s="11"/>
      <c r="HQ17" s="11"/>
      <c r="HR17" s="11"/>
      <c r="HS17" s="11"/>
      <c r="HT17" s="11"/>
      <c r="HU17" s="11"/>
      <c r="HV17" s="11"/>
      <c r="HW17" s="11"/>
      <c r="HX17" s="11"/>
      <c r="HY17" s="11"/>
      <c r="HZ17" s="11"/>
      <c r="IA17" s="11"/>
      <c r="IB17" s="11"/>
      <c r="IC17" s="11"/>
      <c r="ID17" s="11"/>
      <c r="IE17" s="11"/>
      <c r="IF17" s="11"/>
      <c r="IG17" s="11"/>
      <c r="IH17" s="11"/>
      <c r="II17" s="11"/>
      <c r="IJ17" s="11"/>
      <c r="IK17" s="11"/>
      <c r="IL17" s="11"/>
      <c r="IM17" s="11"/>
      <c r="IN17" s="11"/>
      <c r="IO17" s="11"/>
      <c r="IP17" s="11"/>
      <c r="IQ17" s="11"/>
      <c r="IR17" s="11"/>
      <c r="IS17" s="11"/>
      <c r="IT17" s="11"/>
    </row>
    <row r="18" spans="1:254" s="12" customFormat="1" ht="40.5" customHeight="1" x14ac:dyDescent="0.25">
      <c r="A18" s="26">
        <v>2</v>
      </c>
      <c r="B18" s="27" t="s">
        <v>24</v>
      </c>
      <c r="C18" s="28"/>
      <c r="D18" s="29"/>
      <c r="E18" s="30"/>
      <c r="F18" s="25"/>
      <c r="G18" s="18"/>
      <c r="H18" s="74"/>
      <c r="I18" s="74"/>
      <c r="J18" s="74"/>
      <c r="K18" s="74"/>
      <c r="L18" s="74"/>
      <c r="M18" s="74"/>
      <c r="N18" s="74"/>
      <c r="O18" s="74"/>
      <c r="P18" s="74"/>
      <c r="Q18" s="75"/>
      <c r="R18" s="76"/>
      <c r="S18" s="77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R18" s="11"/>
      <c r="CS18" s="11"/>
      <c r="CT18" s="11"/>
      <c r="CU18" s="11"/>
      <c r="CV18" s="11"/>
      <c r="CW18" s="11"/>
      <c r="CX18" s="11"/>
      <c r="CY18" s="11"/>
      <c r="CZ18" s="11"/>
      <c r="DA18" s="11"/>
      <c r="DB18" s="11"/>
      <c r="DC18" s="11"/>
      <c r="DD18" s="11"/>
      <c r="DE18" s="11"/>
      <c r="DF18" s="11"/>
      <c r="DG18" s="11"/>
      <c r="DH18" s="11"/>
      <c r="DI18" s="11"/>
      <c r="DJ18" s="11"/>
      <c r="DK18" s="11"/>
      <c r="DL18" s="11"/>
      <c r="DM18" s="11"/>
      <c r="DN18" s="11"/>
      <c r="DO18" s="11"/>
      <c r="DP18" s="11"/>
      <c r="DQ18" s="11"/>
      <c r="DR18" s="11"/>
      <c r="DS18" s="11"/>
      <c r="DT18" s="11"/>
      <c r="DU18" s="11"/>
      <c r="DV18" s="11"/>
      <c r="DW18" s="11"/>
      <c r="DX18" s="11"/>
      <c r="DY18" s="11"/>
      <c r="DZ18" s="11"/>
      <c r="EA18" s="11"/>
      <c r="EB18" s="11"/>
      <c r="EC18" s="11"/>
      <c r="ED18" s="11"/>
      <c r="EE18" s="11"/>
      <c r="EF18" s="11"/>
      <c r="EG18" s="11"/>
      <c r="EH18" s="11"/>
      <c r="EI18" s="11"/>
      <c r="EJ18" s="11"/>
      <c r="EK18" s="11"/>
      <c r="EL18" s="11"/>
      <c r="EM18" s="11"/>
      <c r="EN18" s="11"/>
      <c r="EO18" s="11"/>
      <c r="EP18" s="11"/>
      <c r="EQ18" s="11"/>
      <c r="ER18" s="11"/>
      <c r="ES18" s="11"/>
      <c r="ET18" s="11"/>
      <c r="EU18" s="11"/>
      <c r="EV18" s="11"/>
      <c r="EW18" s="11"/>
      <c r="EX18" s="11"/>
      <c r="EY18" s="11"/>
      <c r="EZ18" s="11"/>
      <c r="FA18" s="11"/>
      <c r="FB18" s="11"/>
      <c r="FC18" s="11"/>
      <c r="FD18" s="11"/>
      <c r="FE18" s="11"/>
      <c r="FF18" s="11"/>
      <c r="FG18" s="11"/>
      <c r="FH18" s="11"/>
      <c r="FI18" s="11"/>
      <c r="FJ18" s="11"/>
      <c r="FK18" s="11"/>
      <c r="FL18" s="11"/>
      <c r="FM18" s="11"/>
      <c r="FN18" s="11"/>
      <c r="FO18" s="11"/>
      <c r="FP18" s="11"/>
      <c r="FQ18" s="11"/>
      <c r="FR18" s="11"/>
      <c r="FS18" s="11"/>
      <c r="FT18" s="11"/>
      <c r="FU18" s="11"/>
      <c r="FV18" s="11"/>
      <c r="FW18" s="11"/>
      <c r="FX18" s="11"/>
      <c r="FY18" s="11"/>
      <c r="FZ18" s="11"/>
      <c r="GA18" s="11"/>
      <c r="GB18" s="11"/>
      <c r="GC18" s="11"/>
      <c r="GD18" s="11"/>
      <c r="GE18" s="11"/>
      <c r="GF18" s="11"/>
      <c r="GG18" s="11"/>
      <c r="GH18" s="11"/>
      <c r="GI18" s="11"/>
      <c r="GJ18" s="11"/>
      <c r="GK18" s="11"/>
      <c r="GL18" s="11"/>
      <c r="GM18" s="11"/>
      <c r="GN18" s="11"/>
      <c r="GO18" s="11"/>
      <c r="GP18" s="11"/>
      <c r="GQ18" s="11"/>
      <c r="GR18" s="11"/>
      <c r="GS18" s="11"/>
      <c r="GT18" s="11"/>
      <c r="GU18" s="11"/>
      <c r="GV18" s="11"/>
      <c r="GW18" s="11"/>
      <c r="GX18" s="11"/>
      <c r="GY18" s="11"/>
      <c r="GZ18" s="11"/>
      <c r="HA18" s="11"/>
      <c r="HB18" s="11"/>
      <c r="HC18" s="11"/>
      <c r="HD18" s="11"/>
      <c r="HE18" s="11"/>
      <c r="HF18" s="11"/>
      <c r="HG18" s="11"/>
      <c r="HH18" s="11"/>
      <c r="HI18" s="11"/>
      <c r="HJ18" s="11"/>
      <c r="HK18" s="11"/>
      <c r="HL18" s="11"/>
      <c r="HM18" s="11"/>
      <c r="HN18" s="11"/>
      <c r="HO18" s="11"/>
      <c r="HP18" s="11"/>
      <c r="HQ18" s="11"/>
      <c r="HR18" s="11"/>
      <c r="HS18" s="11"/>
      <c r="HT18" s="11"/>
      <c r="HU18" s="11"/>
      <c r="HV18" s="11"/>
      <c r="HW18" s="11"/>
      <c r="HX18" s="11"/>
      <c r="HY18" s="11"/>
      <c r="HZ18" s="11"/>
      <c r="IA18" s="11"/>
      <c r="IB18" s="11"/>
      <c r="IC18" s="11"/>
      <c r="ID18" s="11"/>
      <c r="IE18" s="11"/>
      <c r="IF18" s="11"/>
      <c r="IG18" s="11"/>
      <c r="IH18" s="11"/>
      <c r="II18" s="11"/>
      <c r="IJ18" s="11"/>
      <c r="IK18" s="11"/>
      <c r="IL18" s="11"/>
      <c r="IM18" s="11"/>
      <c r="IN18" s="11"/>
      <c r="IO18" s="11"/>
      <c r="IP18" s="11"/>
      <c r="IQ18" s="11"/>
      <c r="IR18" s="11"/>
      <c r="IS18" s="11"/>
      <c r="IT18" s="11"/>
    </row>
    <row r="19" spans="1:254" s="12" customFormat="1" ht="30" customHeight="1" x14ac:dyDescent="0.25">
      <c r="A19" s="31" t="s">
        <v>25</v>
      </c>
      <c r="B19" s="32" t="s">
        <v>26</v>
      </c>
      <c r="C19" s="24" t="s">
        <v>27</v>
      </c>
      <c r="D19" s="22">
        <v>1</v>
      </c>
      <c r="E19" s="25">
        <v>3433457.277777778</v>
      </c>
      <c r="F19" s="25">
        <f t="shared" si="0"/>
        <v>3433457.277777778</v>
      </c>
      <c r="G19" s="18"/>
      <c r="H19" s="74">
        <f t="shared" si="1"/>
        <v>3630881.07125</v>
      </c>
      <c r="I19" s="74">
        <f>(H19*I$7)+H19</f>
        <v>3779384.1070641251</v>
      </c>
      <c r="J19" s="74">
        <f t="shared" si="2"/>
        <v>3899568.5216687643</v>
      </c>
      <c r="K19" s="74">
        <f t="shared" si="2"/>
        <v>4047752.1254921774</v>
      </c>
      <c r="L19" s="74">
        <f t="shared" si="2"/>
        <v>4112920.9347126014</v>
      </c>
      <c r="M19" s="74">
        <f t="shared" si="2"/>
        <v>4344067.0912434496</v>
      </c>
      <c r="N19" s="74">
        <f t="shared" si="2"/>
        <v>4914008.69361459</v>
      </c>
      <c r="O19" s="74">
        <f t="shared" si="2"/>
        <v>4914008.69361459</v>
      </c>
      <c r="P19" s="74">
        <f t="shared" si="2"/>
        <v>4914008.69361459</v>
      </c>
      <c r="Q19" s="75">
        <f t="shared" ref="Q19:Q26" si="6">D19</f>
        <v>1</v>
      </c>
      <c r="R19" s="76">
        <f>O19</f>
        <v>4914008.69361459</v>
      </c>
      <c r="S19" s="77">
        <f t="shared" si="4"/>
        <v>4914008.69361459</v>
      </c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CS19" s="11"/>
      <c r="CT19" s="11"/>
      <c r="CU19" s="11"/>
      <c r="CV19" s="11"/>
      <c r="CW19" s="11"/>
      <c r="CX19" s="11"/>
      <c r="CY19" s="11"/>
      <c r="CZ19" s="11"/>
      <c r="DA19" s="11"/>
      <c r="DB19" s="11"/>
      <c r="DC19" s="11"/>
      <c r="DD19" s="11"/>
      <c r="DE19" s="11"/>
      <c r="DF19" s="11"/>
      <c r="DG19" s="11"/>
      <c r="DH19" s="11"/>
      <c r="DI19" s="11"/>
      <c r="DJ19" s="11"/>
      <c r="DK19" s="11"/>
      <c r="DL19" s="11"/>
      <c r="DM19" s="11"/>
      <c r="DN19" s="11"/>
      <c r="DO19" s="11"/>
      <c r="DP19" s="11"/>
      <c r="DQ19" s="11"/>
      <c r="DR19" s="11"/>
      <c r="DS19" s="11"/>
      <c r="DT19" s="11"/>
      <c r="DU19" s="11"/>
      <c r="DV19" s="11"/>
      <c r="DW19" s="11"/>
      <c r="DX19" s="11"/>
      <c r="DY19" s="11"/>
      <c r="DZ19" s="11"/>
      <c r="EA19" s="11"/>
      <c r="EB19" s="11"/>
      <c r="EC19" s="11"/>
      <c r="ED19" s="11"/>
      <c r="EE19" s="11"/>
      <c r="EF19" s="11"/>
      <c r="EG19" s="11"/>
      <c r="EH19" s="11"/>
      <c r="EI19" s="11"/>
      <c r="EJ19" s="11"/>
      <c r="EK19" s="11"/>
      <c r="EL19" s="11"/>
      <c r="EM19" s="11"/>
      <c r="EN19" s="11"/>
      <c r="EO19" s="11"/>
      <c r="EP19" s="11"/>
      <c r="EQ19" s="11"/>
      <c r="ER19" s="11"/>
      <c r="ES19" s="11"/>
      <c r="ET19" s="11"/>
      <c r="EU19" s="11"/>
      <c r="EV19" s="11"/>
      <c r="EW19" s="11"/>
      <c r="EX19" s="11"/>
      <c r="EY19" s="11"/>
      <c r="EZ19" s="11"/>
      <c r="FA19" s="11"/>
      <c r="FB19" s="11"/>
      <c r="FC19" s="11"/>
      <c r="FD19" s="11"/>
      <c r="FE19" s="11"/>
      <c r="FF19" s="11"/>
      <c r="FG19" s="11"/>
      <c r="FH19" s="11"/>
      <c r="FI19" s="11"/>
      <c r="FJ19" s="11"/>
      <c r="FK19" s="11"/>
      <c r="FL19" s="11"/>
      <c r="FM19" s="11"/>
      <c r="FN19" s="11"/>
      <c r="FO19" s="11"/>
      <c r="FP19" s="11"/>
      <c r="FQ19" s="11"/>
      <c r="FR19" s="11"/>
      <c r="FS19" s="11"/>
      <c r="FT19" s="11"/>
      <c r="FU19" s="11"/>
      <c r="FV19" s="11"/>
      <c r="FW19" s="11"/>
      <c r="FX19" s="11"/>
      <c r="FY19" s="11"/>
      <c r="FZ19" s="11"/>
      <c r="GA19" s="11"/>
      <c r="GB19" s="11"/>
      <c r="GC19" s="11"/>
      <c r="GD19" s="11"/>
      <c r="GE19" s="11"/>
      <c r="GF19" s="11"/>
      <c r="GG19" s="11"/>
      <c r="GH19" s="11"/>
      <c r="GI19" s="11"/>
      <c r="GJ19" s="11"/>
      <c r="GK19" s="11"/>
      <c r="GL19" s="11"/>
      <c r="GM19" s="11"/>
      <c r="GN19" s="11"/>
      <c r="GO19" s="11"/>
      <c r="GP19" s="11"/>
      <c r="GQ19" s="11"/>
      <c r="GR19" s="11"/>
      <c r="GS19" s="11"/>
      <c r="GT19" s="11"/>
      <c r="GU19" s="11"/>
      <c r="GV19" s="11"/>
      <c r="GW19" s="11"/>
      <c r="GX19" s="11"/>
      <c r="GY19" s="11"/>
      <c r="GZ19" s="11"/>
      <c r="HA19" s="11"/>
      <c r="HB19" s="11"/>
      <c r="HC19" s="11"/>
      <c r="HD19" s="11"/>
      <c r="HE19" s="11"/>
      <c r="HF19" s="11"/>
      <c r="HG19" s="11"/>
      <c r="HH19" s="11"/>
      <c r="HI19" s="11"/>
      <c r="HJ19" s="11"/>
      <c r="HK19" s="11"/>
      <c r="HL19" s="11"/>
      <c r="HM19" s="11"/>
      <c r="HN19" s="11"/>
      <c r="HO19" s="11"/>
      <c r="HP19" s="11"/>
      <c r="HQ19" s="11"/>
      <c r="HR19" s="11"/>
      <c r="HS19" s="11"/>
      <c r="HT19" s="11"/>
      <c r="HU19" s="11"/>
      <c r="HV19" s="11"/>
      <c r="HW19" s="11"/>
      <c r="HX19" s="11"/>
      <c r="HY19" s="11"/>
      <c r="HZ19" s="11"/>
      <c r="IA19" s="11"/>
      <c r="IB19" s="11"/>
      <c r="IC19" s="11"/>
      <c r="ID19" s="11"/>
      <c r="IE19" s="11"/>
      <c r="IF19" s="11"/>
      <c r="IG19" s="11"/>
      <c r="IH19" s="11"/>
      <c r="II19" s="11"/>
      <c r="IJ19" s="11"/>
      <c r="IK19" s="11"/>
      <c r="IL19" s="11"/>
      <c r="IM19" s="11"/>
      <c r="IN19" s="11"/>
      <c r="IO19" s="11"/>
      <c r="IP19" s="11"/>
      <c r="IQ19" s="11"/>
      <c r="IR19" s="11"/>
      <c r="IS19" s="11"/>
      <c r="IT19" s="11"/>
    </row>
    <row r="20" spans="1:254" s="12" customFormat="1" ht="30" customHeight="1" x14ac:dyDescent="0.25">
      <c r="A20" s="31" t="s">
        <v>28</v>
      </c>
      <c r="B20" s="32" t="s">
        <v>29</v>
      </c>
      <c r="C20" s="24" t="s">
        <v>16</v>
      </c>
      <c r="D20" s="22">
        <v>272.75</v>
      </c>
      <c r="E20" s="25">
        <v>268449.32777777774</v>
      </c>
      <c r="F20" s="25">
        <f t="shared" si="0"/>
        <v>73219554.151388884</v>
      </c>
      <c r="G20" s="18"/>
      <c r="H20" s="74">
        <f t="shared" si="1"/>
        <v>283885.16412499995</v>
      </c>
      <c r="I20" s="74">
        <f>(H20*I$7)+H20</f>
        <v>295496.06733771245</v>
      </c>
      <c r="J20" s="74">
        <f t="shared" si="2"/>
        <v>304892.84227905172</v>
      </c>
      <c r="K20" s="74">
        <f t="shared" si="2"/>
        <v>316478.77028565569</v>
      </c>
      <c r="L20" s="74">
        <f t="shared" si="2"/>
        <v>321574.07848725474</v>
      </c>
      <c r="M20" s="74">
        <f t="shared" si="2"/>
        <v>339646.54169823846</v>
      </c>
      <c r="N20" s="74">
        <f t="shared" si="2"/>
        <v>384208.16796904732</v>
      </c>
      <c r="O20" s="74">
        <f t="shared" si="2"/>
        <v>384208.16796904732</v>
      </c>
      <c r="P20" s="74">
        <f t="shared" si="2"/>
        <v>384208.16796904732</v>
      </c>
      <c r="Q20" s="75">
        <f t="shared" si="6"/>
        <v>272.75</v>
      </c>
      <c r="R20" s="76">
        <f t="shared" ref="R20:R26" si="7">O20</f>
        <v>384208.16796904732</v>
      </c>
      <c r="S20" s="77">
        <f t="shared" si="4"/>
        <v>104792777.81355765</v>
      </c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  <c r="CS20" s="11"/>
      <c r="CT20" s="11"/>
      <c r="CU20" s="11"/>
      <c r="CV20" s="11"/>
      <c r="CW20" s="11"/>
      <c r="CX20" s="11"/>
      <c r="CY20" s="11"/>
      <c r="CZ20" s="11"/>
      <c r="DA20" s="11"/>
      <c r="DB20" s="11"/>
      <c r="DC20" s="11"/>
      <c r="DD20" s="11"/>
      <c r="DE20" s="11"/>
      <c r="DF20" s="11"/>
      <c r="DG20" s="11"/>
      <c r="DH20" s="11"/>
      <c r="DI20" s="11"/>
      <c r="DJ20" s="11"/>
      <c r="DK20" s="11"/>
      <c r="DL20" s="11"/>
      <c r="DM20" s="11"/>
      <c r="DN20" s="11"/>
      <c r="DO20" s="11"/>
      <c r="DP20" s="11"/>
      <c r="DQ20" s="11"/>
      <c r="DR20" s="11"/>
      <c r="DS20" s="11"/>
      <c r="DT20" s="11"/>
      <c r="DU20" s="11"/>
      <c r="DV20" s="11"/>
      <c r="DW20" s="11"/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  <c r="EQ20" s="11"/>
      <c r="ER20" s="11"/>
      <c r="ES20" s="11"/>
      <c r="ET20" s="11"/>
      <c r="EU20" s="11"/>
      <c r="EV20" s="11"/>
      <c r="EW20" s="11"/>
      <c r="EX20" s="11"/>
      <c r="EY20" s="11"/>
      <c r="EZ20" s="11"/>
      <c r="FA20" s="11"/>
      <c r="FB20" s="11"/>
      <c r="FC20" s="11"/>
      <c r="FD20" s="11"/>
      <c r="FE20" s="11"/>
      <c r="FF20" s="11"/>
      <c r="FG20" s="11"/>
      <c r="FH20" s="11"/>
      <c r="FI20" s="11"/>
      <c r="FJ20" s="11"/>
      <c r="FK20" s="11"/>
      <c r="FL20" s="11"/>
      <c r="FM20" s="11"/>
      <c r="FN20" s="11"/>
      <c r="FO20" s="11"/>
      <c r="FP20" s="11"/>
      <c r="FQ20" s="11"/>
      <c r="FR20" s="11"/>
      <c r="FS20" s="11"/>
      <c r="FT20" s="11"/>
      <c r="FU20" s="11"/>
      <c r="FV20" s="11"/>
      <c r="FW20" s="11"/>
      <c r="FX20" s="11"/>
      <c r="FY20" s="11"/>
      <c r="FZ20" s="11"/>
      <c r="GA20" s="11"/>
      <c r="GB20" s="11"/>
      <c r="GC20" s="11"/>
      <c r="GD20" s="11"/>
      <c r="GE20" s="11"/>
      <c r="GF20" s="11"/>
      <c r="GG20" s="11"/>
      <c r="GH20" s="11"/>
      <c r="GI20" s="11"/>
      <c r="GJ20" s="11"/>
      <c r="GK20" s="11"/>
      <c r="GL20" s="11"/>
      <c r="GM20" s="11"/>
      <c r="GN20" s="11"/>
      <c r="GO20" s="11"/>
      <c r="GP20" s="11"/>
      <c r="GQ20" s="11"/>
      <c r="GR20" s="11"/>
      <c r="GS20" s="11"/>
      <c r="GT20" s="11"/>
      <c r="GU20" s="11"/>
      <c r="GV20" s="11"/>
      <c r="GW20" s="11"/>
      <c r="GX20" s="11"/>
      <c r="GY20" s="11"/>
      <c r="GZ20" s="11"/>
      <c r="HA20" s="11"/>
      <c r="HB20" s="11"/>
      <c r="HC20" s="11"/>
      <c r="HD20" s="11"/>
      <c r="HE20" s="11"/>
      <c r="HF20" s="11"/>
      <c r="HG20" s="11"/>
      <c r="HH20" s="11"/>
      <c r="HI20" s="11"/>
      <c r="HJ20" s="11"/>
      <c r="HK20" s="11"/>
      <c r="HL20" s="11"/>
      <c r="HM20" s="11"/>
      <c r="HN20" s="11"/>
      <c r="HO20" s="11"/>
      <c r="HP20" s="11"/>
      <c r="HQ20" s="11"/>
      <c r="HR20" s="11"/>
      <c r="HS20" s="11"/>
      <c r="HT20" s="11"/>
      <c r="HU20" s="11"/>
      <c r="HV20" s="11"/>
      <c r="HW20" s="11"/>
      <c r="HX20" s="11"/>
      <c r="HY20" s="11"/>
      <c r="HZ20" s="11"/>
      <c r="IA20" s="11"/>
      <c r="IB20" s="11"/>
      <c r="IC20" s="11"/>
      <c r="ID20" s="11"/>
      <c r="IE20" s="11"/>
      <c r="IF20" s="11"/>
      <c r="IG20" s="11"/>
      <c r="IH20" s="11"/>
      <c r="II20" s="11"/>
      <c r="IJ20" s="11"/>
      <c r="IK20" s="11"/>
      <c r="IL20" s="11"/>
      <c r="IM20" s="11"/>
      <c r="IN20" s="11"/>
      <c r="IO20" s="11"/>
      <c r="IP20" s="11"/>
      <c r="IQ20" s="11"/>
      <c r="IR20" s="11"/>
      <c r="IS20" s="11"/>
      <c r="IT20" s="11"/>
    </row>
    <row r="21" spans="1:254" s="12" customFormat="1" ht="30" customHeight="1" x14ac:dyDescent="0.25">
      <c r="A21" s="31" t="s">
        <v>30</v>
      </c>
      <c r="B21" s="23" t="s">
        <v>31</v>
      </c>
      <c r="C21" s="24" t="s">
        <v>16</v>
      </c>
      <c r="D21" s="22">
        <v>58.13</v>
      </c>
      <c r="E21" s="25">
        <v>285918.2</v>
      </c>
      <c r="F21" s="25">
        <f t="shared" si="0"/>
        <v>16620424.966000002</v>
      </c>
      <c r="G21" s="18"/>
      <c r="H21" s="74">
        <f t="shared" si="1"/>
        <v>302358.49650000001</v>
      </c>
      <c r="I21" s="74">
        <f>(H21*I$7)+H21</f>
        <v>314724.95900685003</v>
      </c>
      <c r="J21" s="74">
        <f t="shared" si="2"/>
        <v>324733.21270326787</v>
      </c>
      <c r="K21" s="74">
        <f t="shared" si="2"/>
        <v>337073.07478599204</v>
      </c>
      <c r="L21" s="74">
        <f t="shared" si="2"/>
        <v>342499.95129004651</v>
      </c>
      <c r="M21" s="74">
        <f t="shared" si="2"/>
        <v>361748.44855254714</v>
      </c>
      <c r="N21" s="74">
        <f t="shared" si="2"/>
        <v>409209.84500264132</v>
      </c>
      <c r="O21" s="74">
        <f t="shared" si="2"/>
        <v>409209.84500264132</v>
      </c>
      <c r="P21" s="74">
        <f t="shared" si="2"/>
        <v>409209.84500264132</v>
      </c>
      <c r="Q21" s="75">
        <f t="shared" si="6"/>
        <v>58.13</v>
      </c>
      <c r="R21" s="76">
        <f t="shared" si="7"/>
        <v>409209.84500264132</v>
      </c>
      <c r="S21" s="77">
        <f t="shared" si="4"/>
        <v>23787368.290003542</v>
      </c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11"/>
      <c r="CD21" s="11"/>
      <c r="CE21" s="11"/>
      <c r="CF21" s="11"/>
      <c r="CG21" s="11"/>
      <c r="CH21" s="11"/>
      <c r="CI21" s="11"/>
      <c r="CJ21" s="11"/>
      <c r="CK21" s="11"/>
      <c r="CL21" s="11"/>
      <c r="CM21" s="11"/>
      <c r="CN21" s="11"/>
      <c r="CO21" s="11"/>
      <c r="CP21" s="11"/>
      <c r="CQ21" s="11"/>
      <c r="CR21" s="11"/>
      <c r="CS21" s="11"/>
      <c r="CT21" s="11"/>
      <c r="CU21" s="11"/>
      <c r="CV21" s="11"/>
      <c r="CW21" s="11"/>
      <c r="CX21" s="11"/>
      <c r="CY21" s="11"/>
      <c r="CZ21" s="11"/>
      <c r="DA21" s="11"/>
      <c r="DB21" s="11"/>
      <c r="DC21" s="11"/>
      <c r="DD21" s="11"/>
      <c r="DE21" s="11"/>
      <c r="DF21" s="11"/>
      <c r="DG21" s="11"/>
      <c r="DH21" s="11"/>
      <c r="DI21" s="11"/>
      <c r="DJ21" s="11"/>
      <c r="DK21" s="11"/>
      <c r="DL21" s="11"/>
      <c r="DM21" s="11"/>
      <c r="DN21" s="11"/>
      <c r="DO21" s="11"/>
      <c r="DP21" s="11"/>
      <c r="DQ21" s="11"/>
      <c r="DR21" s="11"/>
      <c r="DS21" s="11"/>
      <c r="DT21" s="11"/>
      <c r="DU21" s="11"/>
      <c r="DV21" s="11"/>
      <c r="DW21" s="11"/>
      <c r="DX21" s="11"/>
      <c r="DY21" s="11"/>
      <c r="DZ21" s="11"/>
      <c r="EA21" s="11"/>
      <c r="EB21" s="11"/>
      <c r="EC21" s="11"/>
      <c r="ED21" s="11"/>
      <c r="EE21" s="11"/>
      <c r="EF21" s="11"/>
      <c r="EG21" s="11"/>
      <c r="EH21" s="11"/>
      <c r="EI21" s="11"/>
      <c r="EJ21" s="11"/>
      <c r="EK21" s="11"/>
      <c r="EL21" s="11"/>
      <c r="EM21" s="11"/>
      <c r="EN21" s="11"/>
      <c r="EO21" s="11"/>
      <c r="EP21" s="11"/>
      <c r="EQ21" s="11"/>
      <c r="ER21" s="11"/>
      <c r="ES21" s="11"/>
      <c r="ET21" s="11"/>
      <c r="EU21" s="11"/>
      <c r="EV21" s="11"/>
      <c r="EW21" s="11"/>
      <c r="EX21" s="11"/>
      <c r="EY21" s="11"/>
      <c r="EZ21" s="11"/>
      <c r="FA21" s="11"/>
      <c r="FB21" s="11"/>
      <c r="FC21" s="11"/>
      <c r="FD21" s="11"/>
      <c r="FE21" s="11"/>
      <c r="FF21" s="11"/>
      <c r="FG21" s="11"/>
      <c r="FH21" s="11"/>
      <c r="FI21" s="11"/>
      <c r="FJ21" s="11"/>
      <c r="FK21" s="11"/>
      <c r="FL21" s="11"/>
      <c r="FM21" s="11"/>
      <c r="FN21" s="11"/>
      <c r="FO21" s="11"/>
      <c r="FP21" s="11"/>
      <c r="FQ21" s="11"/>
      <c r="FR21" s="11"/>
      <c r="FS21" s="11"/>
      <c r="FT21" s="11"/>
      <c r="FU21" s="11"/>
      <c r="FV21" s="11"/>
      <c r="FW21" s="11"/>
      <c r="FX21" s="11"/>
      <c r="FY21" s="11"/>
      <c r="FZ21" s="11"/>
      <c r="GA21" s="11"/>
      <c r="GB21" s="11"/>
      <c r="GC21" s="11"/>
      <c r="GD21" s="11"/>
      <c r="GE21" s="11"/>
      <c r="GF21" s="11"/>
      <c r="GG21" s="11"/>
      <c r="GH21" s="11"/>
      <c r="GI21" s="11"/>
      <c r="GJ21" s="11"/>
      <c r="GK21" s="11"/>
      <c r="GL21" s="11"/>
      <c r="GM21" s="11"/>
      <c r="GN21" s="11"/>
      <c r="GO21" s="11"/>
      <c r="GP21" s="11"/>
      <c r="GQ21" s="11"/>
      <c r="GR21" s="11"/>
      <c r="GS21" s="11"/>
      <c r="GT21" s="11"/>
      <c r="GU21" s="11"/>
      <c r="GV21" s="11"/>
      <c r="GW21" s="11"/>
      <c r="GX21" s="11"/>
      <c r="GY21" s="11"/>
      <c r="GZ21" s="11"/>
      <c r="HA21" s="11"/>
      <c r="HB21" s="11"/>
      <c r="HC21" s="11"/>
      <c r="HD21" s="11"/>
      <c r="HE21" s="11"/>
      <c r="HF21" s="11"/>
      <c r="HG21" s="11"/>
      <c r="HH21" s="11"/>
      <c r="HI21" s="11"/>
      <c r="HJ21" s="11"/>
      <c r="HK21" s="11"/>
      <c r="HL21" s="11"/>
      <c r="HM21" s="11"/>
      <c r="HN21" s="11"/>
      <c r="HO21" s="11"/>
      <c r="HP21" s="11"/>
      <c r="HQ21" s="11"/>
      <c r="HR21" s="11"/>
      <c r="HS21" s="11"/>
      <c r="HT21" s="11"/>
      <c r="HU21" s="11"/>
      <c r="HV21" s="11"/>
      <c r="HW21" s="11"/>
      <c r="HX21" s="11"/>
      <c r="HY21" s="11"/>
      <c r="HZ21" s="11"/>
      <c r="IA21" s="11"/>
      <c r="IB21" s="11"/>
      <c r="IC21" s="11"/>
      <c r="ID21" s="11"/>
      <c r="IE21" s="11"/>
      <c r="IF21" s="11"/>
      <c r="IG21" s="11"/>
      <c r="IH21" s="11"/>
      <c r="II21" s="11"/>
      <c r="IJ21" s="11"/>
      <c r="IK21" s="11"/>
      <c r="IL21" s="11"/>
      <c r="IM21" s="11"/>
      <c r="IN21" s="11"/>
      <c r="IO21" s="11"/>
      <c r="IP21" s="11"/>
      <c r="IQ21" s="11"/>
      <c r="IR21" s="11"/>
      <c r="IS21" s="11"/>
      <c r="IT21" s="11"/>
    </row>
    <row r="22" spans="1:254" s="12" customFormat="1" ht="30" customHeight="1" x14ac:dyDescent="0.25">
      <c r="A22" s="31" t="s">
        <v>32</v>
      </c>
      <c r="B22" s="32" t="s">
        <v>33</v>
      </c>
      <c r="C22" s="24" t="s">
        <v>34</v>
      </c>
      <c r="D22" s="22">
        <v>112.99</v>
      </c>
      <c r="E22" s="25">
        <v>215456.56666666668</v>
      </c>
      <c r="F22" s="25">
        <f t="shared" si="0"/>
        <v>24344437.467666667</v>
      </c>
      <c r="G22" s="18"/>
      <c r="H22" s="74">
        <f t="shared" si="1"/>
        <v>227845.31925</v>
      </c>
      <c r="I22" s="74">
        <f>(H22*I$7)+H22</f>
        <v>237164.19280732499</v>
      </c>
      <c r="J22" s="74">
        <f t="shared" si="2"/>
        <v>244706.01413859794</v>
      </c>
      <c r="K22" s="74">
        <f t="shared" si="2"/>
        <v>254004.84267586467</v>
      </c>
      <c r="L22" s="74">
        <f t="shared" si="2"/>
        <v>258094.32064294608</v>
      </c>
      <c r="M22" s="74">
        <f t="shared" si="2"/>
        <v>272599.22146307968</v>
      </c>
      <c r="N22" s="74">
        <f t="shared" si="2"/>
        <v>308364.23931903573</v>
      </c>
      <c r="O22" s="74">
        <f t="shared" si="2"/>
        <v>308364.23931903573</v>
      </c>
      <c r="P22" s="74">
        <f t="shared" si="2"/>
        <v>308364.23931903573</v>
      </c>
      <c r="Q22" s="75">
        <f t="shared" si="6"/>
        <v>112.99</v>
      </c>
      <c r="R22" s="76">
        <f t="shared" si="7"/>
        <v>308364.23931903573</v>
      </c>
      <c r="S22" s="77">
        <f t="shared" si="4"/>
        <v>34842075.400657848</v>
      </c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R22" s="11"/>
      <c r="CS22" s="11"/>
      <c r="CT22" s="11"/>
      <c r="CU22" s="11"/>
      <c r="CV22" s="11"/>
      <c r="CW22" s="11"/>
      <c r="CX22" s="11"/>
      <c r="CY22" s="11"/>
      <c r="CZ22" s="11"/>
      <c r="DA22" s="11"/>
      <c r="DB22" s="11"/>
      <c r="DC22" s="11"/>
      <c r="DD22" s="11"/>
      <c r="DE22" s="11"/>
      <c r="DF22" s="11"/>
      <c r="DG22" s="11"/>
      <c r="DH22" s="11"/>
      <c r="DI22" s="11"/>
      <c r="DJ22" s="11"/>
      <c r="DK22" s="11"/>
      <c r="DL22" s="11"/>
      <c r="DM22" s="11"/>
      <c r="DN22" s="11"/>
      <c r="DO22" s="11"/>
      <c r="DP22" s="11"/>
      <c r="DQ22" s="11"/>
      <c r="DR22" s="11"/>
      <c r="DS22" s="11"/>
      <c r="DT22" s="11"/>
      <c r="DU22" s="11"/>
      <c r="DV22" s="11"/>
      <c r="DW22" s="11"/>
      <c r="DX22" s="11"/>
      <c r="DY22" s="11"/>
      <c r="DZ22" s="11"/>
      <c r="EA22" s="11"/>
      <c r="EB22" s="11"/>
      <c r="EC22" s="11"/>
      <c r="ED22" s="11"/>
      <c r="EE22" s="11"/>
      <c r="EF22" s="11"/>
      <c r="EG22" s="11"/>
      <c r="EH22" s="11"/>
      <c r="EI22" s="11"/>
      <c r="EJ22" s="11"/>
      <c r="EK22" s="11"/>
      <c r="EL22" s="11"/>
      <c r="EM22" s="11"/>
      <c r="EN22" s="11"/>
      <c r="EO22" s="11"/>
      <c r="EP22" s="11"/>
      <c r="EQ22" s="11"/>
      <c r="ER22" s="11"/>
      <c r="ES22" s="11"/>
      <c r="ET22" s="11"/>
      <c r="EU22" s="11"/>
      <c r="EV22" s="11"/>
      <c r="EW22" s="11"/>
      <c r="EX22" s="11"/>
      <c r="EY22" s="11"/>
      <c r="EZ22" s="11"/>
      <c r="FA22" s="11"/>
      <c r="FB22" s="11"/>
      <c r="FC22" s="11"/>
      <c r="FD22" s="11"/>
      <c r="FE22" s="11"/>
      <c r="FF22" s="11"/>
      <c r="FG22" s="11"/>
      <c r="FH22" s="11"/>
      <c r="FI22" s="11"/>
      <c r="FJ22" s="11"/>
      <c r="FK22" s="11"/>
      <c r="FL22" s="11"/>
      <c r="FM22" s="11"/>
      <c r="FN22" s="11"/>
      <c r="FO22" s="11"/>
      <c r="FP22" s="11"/>
      <c r="FQ22" s="11"/>
      <c r="FR22" s="11"/>
      <c r="FS22" s="11"/>
      <c r="FT22" s="11"/>
      <c r="FU22" s="11"/>
      <c r="FV22" s="11"/>
      <c r="FW22" s="11"/>
      <c r="FX22" s="11"/>
      <c r="FY22" s="11"/>
      <c r="FZ22" s="11"/>
      <c r="GA22" s="11"/>
      <c r="GB22" s="11"/>
      <c r="GC22" s="11"/>
      <c r="GD22" s="11"/>
      <c r="GE22" s="11"/>
      <c r="GF22" s="11"/>
      <c r="GG22" s="11"/>
      <c r="GH22" s="11"/>
      <c r="GI22" s="11"/>
      <c r="GJ22" s="11"/>
      <c r="GK22" s="11"/>
      <c r="GL22" s="11"/>
      <c r="GM22" s="11"/>
      <c r="GN22" s="11"/>
      <c r="GO22" s="11"/>
      <c r="GP22" s="11"/>
      <c r="GQ22" s="11"/>
      <c r="GR22" s="11"/>
      <c r="GS22" s="11"/>
      <c r="GT22" s="11"/>
      <c r="GU22" s="11"/>
      <c r="GV22" s="11"/>
      <c r="GW22" s="11"/>
      <c r="GX22" s="11"/>
      <c r="GY22" s="11"/>
      <c r="GZ22" s="11"/>
      <c r="HA22" s="11"/>
      <c r="HB22" s="11"/>
      <c r="HC22" s="11"/>
      <c r="HD22" s="11"/>
      <c r="HE22" s="11"/>
      <c r="HF22" s="11"/>
      <c r="HG22" s="11"/>
      <c r="HH22" s="11"/>
      <c r="HI22" s="11"/>
      <c r="HJ22" s="11"/>
      <c r="HK22" s="11"/>
      <c r="HL22" s="11"/>
      <c r="HM22" s="11"/>
      <c r="HN22" s="11"/>
      <c r="HO22" s="11"/>
      <c r="HP22" s="11"/>
      <c r="HQ22" s="11"/>
      <c r="HR22" s="11"/>
      <c r="HS22" s="11"/>
      <c r="HT22" s="11"/>
      <c r="HU22" s="11"/>
      <c r="HV22" s="11"/>
      <c r="HW22" s="11"/>
      <c r="HX22" s="11"/>
      <c r="HY22" s="11"/>
      <c r="HZ22" s="11"/>
      <c r="IA22" s="11"/>
      <c r="IB22" s="11"/>
      <c r="IC22" s="11"/>
      <c r="ID22" s="11"/>
      <c r="IE22" s="11"/>
      <c r="IF22" s="11"/>
      <c r="IG22" s="11"/>
      <c r="IH22" s="11"/>
      <c r="II22" s="11"/>
      <c r="IJ22" s="11"/>
      <c r="IK22" s="11"/>
      <c r="IL22" s="11"/>
      <c r="IM22" s="11"/>
      <c r="IN22" s="11"/>
      <c r="IO22" s="11"/>
      <c r="IP22" s="11"/>
      <c r="IQ22" s="11"/>
      <c r="IR22" s="11"/>
      <c r="IS22" s="11"/>
      <c r="IT22" s="11"/>
    </row>
    <row r="23" spans="1:254" s="12" customFormat="1" ht="30" customHeight="1" x14ac:dyDescent="0.25">
      <c r="A23" s="31" t="s">
        <v>35</v>
      </c>
      <c r="B23" s="32" t="s">
        <v>36</v>
      </c>
      <c r="C23" s="24" t="s">
        <v>16</v>
      </c>
      <c r="D23" s="22">
        <v>1.51</v>
      </c>
      <c r="E23" s="25">
        <v>246289.90000000002</v>
      </c>
      <c r="F23" s="25">
        <f t="shared" si="0"/>
        <v>371897.74900000001</v>
      </c>
      <c r="G23" s="18"/>
      <c r="H23" s="74">
        <f t="shared" si="1"/>
        <v>260451.56925000003</v>
      </c>
      <c r="I23" s="74">
        <f>(H23*I$7)+H23</f>
        <v>271104.038432325</v>
      </c>
      <c r="J23" s="74">
        <f t="shared" si="2"/>
        <v>279725.14685447293</v>
      </c>
      <c r="K23" s="74">
        <f t="shared" si="2"/>
        <v>290354.70243494288</v>
      </c>
      <c r="L23" s="74">
        <f t="shared" si="2"/>
        <v>295029.41314414545</v>
      </c>
      <c r="M23" s="74">
        <f t="shared" si="2"/>
        <v>311610.0661628464</v>
      </c>
      <c r="N23" s="74">
        <f t="shared" si="2"/>
        <v>352493.30684341188</v>
      </c>
      <c r="O23" s="74">
        <f t="shared" si="2"/>
        <v>352493.30684341188</v>
      </c>
      <c r="P23" s="74">
        <f t="shared" si="2"/>
        <v>352493.30684341188</v>
      </c>
      <c r="Q23" s="75">
        <f t="shared" si="6"/>
        <v>1.51</v>
      </c>
      <c r="R23" s="76">
        <f t="shared" si="7"/>
        <v>352493.30684341188</v>
      </c>
      <c r="S23" s="77">
        <f t="shared" si="4"/>
        <v>532264.89333355194</v>
      </c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  <c r="CR23" s="11"/>
      <c r="CS23" s="11"/>
      <c r="CT23" s="11"/>
      <c r="CU23" s="11"/>
      <c r="CV23" s="11"/>
      <c r="CW23" s="11"/>
      <c r="CX23" s="11"/>
      <c r="CY23" s="11"/>
      <c r="CZ23" s="11"/>
      <c r="DA23" s="11"/>
      <c r="DB23" s="11"/>
      <c r="DC23" s="11"/>
      <c r="DD23" s="11"/>
      <c r="DE23" s="11"/>
      <c r="DF23" s="11"/>
      <c r="DG23" s="11"/>
      <c r="DH23" s="11"/>
      <c r="DI23" s="11"/>
      <c r="DJ23" s="11"/>
      <c r="DK23" s="11"/>
      <c r="DL23" s="11"/>
      <c r="DM23" s="11"/>
      <c r="DN23" s="11"/>
      <c r="DO23" s="11"/>
      <c r="DP23" s="11"/>
      <c r="DQ23" s="11"/>
      <c r="DR23" s="11"/>
      <c r="DS23" s="11"/>
      <c r="DT23" s="11"/>
      <c r="DU23" s="11"/>
      <c r="DV23" s="11"/>
      <c r="DW23" s="11"/>
      <c r="DX23" s="11"/>
      <c r="DY23" s="11"/>
      <c r="DZ23" s="11"/>
      <c r="EA23" s="11"/>
      <c r="EB23" s="11"/>
      <c r="EC23" s="11"/>
      <c r="ED23" s="11"/>
      <c r="EE23" s="11"/>
      <c r="EF23" s="11"/>
      <c r="EG23" s="11"/>
      <c r="EH23" s="11"/>
      <c r="EI23" s="11"/>
      <c r="EJ23" s="11"/>
      <c r="EK23" s="11"/>
      <c r="EL23" s="11"/>
      <c r="EM23" s="11"/>
      <c r="EN23" s="11"/>
      <c r="EO23" s="11"/>
      <c r="EP23" s="11"/>
      <c r="EQ23" s="11"/>
      <c r="ER23" s="11"/>
      <c r="ES23" s="11"/>
      <c r="ET23" s="11"/>
      <c r="EU23" s="11"/>
      <c r="EV23" s="11"/>
      <c r="EW23" s="11"/>
      <c r="EX23" s="11"/>
      <c r="EY23" s="11"/>
      <c r="EZ23" s="11"/>
      <c r="FA23" s="11"/>
      <c r="FB23" s="11"/>
      <c r="FC23" s="11"/>
      <c r="FD23" s="11"/>
      <c r="FE23" s="11"/>
      <c r="FF23" s="11"/>
      <c r="FG23" s="11"/>
      <c r="FH23" s="11"/>
      <c r="FI23" s="11"/>
      <c r="FJ23" s="11"/>
      <c r="FK23" s="11"/>
      <c r="FL23" s="11"/>
      <c r="FM23" s="11"/>
      <c r="FN23" s="11"/>
      <c r="FO23" s="11"/>
      <c r="FP23" s="11"/>
      <c r="FQ23" s="11"/>
      <c r="FR23" s="11"/>
      <c r="FS23" s="11"/>
      <c r="FT23" s="11"/>
      <c r="FU23" s="11"/>
      <c r="FV23" s="11"/>
      <c r="FW23" s="11"/>
      <c r="FX23" s="11"/>
      <c r="FY23" s="11"/>
      <c r="FZ23" s="11"/>
      <c r="GA23" s="11"/>
      <c r="GB23" s="11"/>
      <c r="GC23" s="11"/>
      <c r="GD23" s="11"/>
      <c r="GE23" s="11"/>
      <c r="GF23" s="11"/>
      <c r="GG23" s="11"/>
      <c r="GH23" s="11"/>
      <c r="GI23" s="11"/>
      <c r="GJ23" s="11"/>
      <c r="GK23" s="11"/>
      <c r="GL23" s="11"/>
      <c r="GM23" s="11"/>
      <c r="GN23" s="11"/>
      <c r="GO23" s="11"/>
      <c r="GP23" s="11"/>
      <c r="GQ23" s="11"/>
      <c r="GR23" s="11"/>
      <c r="GS23" s="11"/>
      <c r="GT23" s="11"/>
      <c r="GU23" s="11"/>
      <c r="GV23" s="11"/>
      <c r="GW23" s="11"/>
      <c r="GX23" s="11"/>
      <c r="GY23" s="11"/>
      <c r="GZ23" s="11"/>
      <c r="HA23" s="11"/>
      <c r="HB23" s="11"/>
      <c r="HC23" s="11"/>
      <c r="HD23" s="11"/>
      <c r="HE23" s="11"/>
      <c r="HF23" s="11"/>
      <c r="HG23" s="11"/>
      <c r="HH23" s="11"/>
      <c r="HI23" s="11"/>
      <c r="HJ23" s="11"/>
      <c r="HK23" s="11"/>
      <c r="HL23" s="11"/>
      <c r="HM23" s="11"/>
      <c r="HN23" s="11"/>
      <c r="HO23" s="11"/>
      <c r="HP23" s="11"/>
      <c r="HQ23" s="11"/>
      <c r="HR23" s="11"/>
      <c r="HS23" s="11"/>
      <c r="HT23" s="11"/>
      <c r="HU23" s="11"/>
      <c r="HV23" s="11"/>
      <c r="HW23" s="11"/>
      <c r="HX23" s="11"/>
      <c r="HY23" s="11"/>
      <c r="HZ23" s="11"/>
      <c r="IA23" s="11"/>
      <c r="IB23" s="11"/>
      <c r="IC23" s="11"/>
      <c r="ID23" s="11"/>
      <c r="IE23" s="11"/>
      <c r="IF23" s="11"/>
      <c r="IG23" s="11"/>
      <c r="IH23" s="11"/>
      <c r="II23" s="11"/>
      <c r="IJ23" s="11"/>
      <c r="IK23" s="11"/>
      <c r="IL23" s="11"/>
      <c r="IM23" s="11"/>
      <c r="IN23" s="11"/>
      <c r="IO23" s="11"/>
      <c r="IP23" s="11"/>
      <c r="IQ23" s="11"/>
      <c r="IR23" s="11"/>
      <c r="IS23" s="11"/>
      <c r="IT23" s="11"/>
    </row>
    <row r="24" spans="1:254" s="12" customFormat="1" ht="30" customHeight="1" x14ac:dyDescent="0.25">
      <c r="A24" s="31" t="s">
        <v>37</v>
      </c>
      <c r="B24" s="32" t="s">
        <v>38</v>
      </c>
      <c r="C24" s="24" t="s">
        <v>16</v>
      </c>
      <c r="D24" s="22">
        <v>2.63</v>
      </c>
      <c r="E24" s="25">
        <v>45567.944444444445</v>
      </c>
      <c r="F24" s="25">
        <f t="shared" si="0"/>
        <v>119843.69388888888</v>
      </c>
      <c r="G24" s="18"/>
      <c r="H24" s="74">
        <f t="shared" si="1"/>
        <v>48188.10125</v>
      </c>
      <c r="I24" s="74">
        <f>(H24*I$7)+H24</f>
        <v>50158.994591124996</v>
      </c>
      <c r="J24" s="74">
        <f t="shared" si="2"/>
        <v>51754.050619122769</v>
      </c>
      <c r="K24" s="74">
        <f t="shared" si="2"/>
        <v>53720.704542649437</v>
      </c>
      <c r="L24" s="74">
        <f t="shared" si="2"/>
        <v>54585.607885786092</v>
      </c>
      <c r="M24" s="74">
        <f t="shared" si="2"/>
        <v>57653.319048967271</v>
      </c>
      <c r="N24" s="74">
        <f t="shared" si="2"/>
        <v>65217.434508191778</v>
      </c>
      <c r="O24" s="74">
        <f t="shared" si="2"/>
        <v>65217.434508191778</v>
      </c>
      <c r="P24" s="74">
        <f t="shared" si="2"/>
        <v>65217.434508191778</v>
      </c>
      <c r="Q24" s="75">
        <f t="shared" si="6"/>
        <v>2.63</v>
      </c>
      <c r="R24" s="76">
        <f t="shared" si="7"/>
        <v>65217.434508191778</v>
      </c>
      <c r="S24" s="77">
        <f t="shared" si="4"/>
        <v>171521.85275654437</v>
      </c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  <c r="CR24" s="11"/>
      <c r="CS24" s="11"/>
      <c r="CT24" s="11"/>
      <c r="CU24" s="11"/>
      <c r="CV24" s="11"/>
      <c r="CW24" s="11"/>
      <c r="CX24" s="11"/>
      <c r="CY24" s="11"/>
      <c r="CZ24" s="11"/>
      <c r="DA24" s="11"/>
      <c r="DB24" s="11"/>
      <c r="DC24" s="11"/>
      <c r="DD24" s="11"/>
      <c r="DE24" s="11"/>
      <c r="DF24" s="11"/>
      <c r="DG24" s="11"/>
      <c r="DH24" s="11"/>
      <c r="DI24" s="11"/>
      <c r="DJ24" s="11"/>
      <c r="DK24" s="11"/>
      <c r="DL24" s="11"/>
      <c r="DM24" s="11"/>
      <c r="DN24" s="11"/>
      <c r="DO24" s="11"/>
      <c r="DP24" s="11"/>
      <c r="DQ24" s="11"/>
      <c r="DR24" s="11"/>
      <c r="DS24" s="11"/>
      <c r="DT24" s="11"/>
      <c r="DU24" s="11"/>
      <c r="DV24" s="11"/>
      <c r="DW24" s="11"/>
      <c r="DX24" s="11"/>
      <c r="DY24" s="11"/>
      <c r="DZ24" s="11"/>
      <c r="EA24" s="11"/>
      <c r="EB24" s="11"/>
      <c r="EC24" s="11"/>
      <c r="ED24" s="11"/>
      <c r="EE24" s="11"/>
      <c r="EF24" s="11"/>
      <c r="EG24" s="11"/>
      <c r="EH24" s="11"/>
      <c r="EI24" s="11"/>
      <c r="EJ24" s="11"/>
      <c r="EK24" s="11"/>
      <c r="EL24" s="11"/>
      <c r="EM24" s="11"/>
      <c r="EN24" s="11"/>
      <c r="EO24" s="11"/>
      <c r="EP24" s="11"/>
      <c r="EQ24" s="11"/>
      <c r="ER24" s="11"/>
      <c r="ES24" s="11"/>
      <c r="ET24" s="11"/>
      <c r="EU24" s="11"/>
      <c r="EV24" s="11"/>
      <c r="EW24" s="11"/>
      <c r="EX24" s="11"/>
      <c r="EY24" s="11"/>
      <c r="EZ24" s="11"/>
      <c r="FA24" s="11"/>
      <c r="FB24" s="11"/>
      <c r="FC24" s="11"/>
      <c r="FD24" s="11"/>
      <c r="FE24" s="11"/>
      <c r="FF24" s="11"/>
      <c r="FG24" s="11"/>
      <c r="FH24" s="11"/>
      <c r="FI24" s="11"/>
      <c r="FJ24" s="11"/>
      <c r="FK24" s="11"/>
      <c r="FL24" s="11"/>
      <c r="FM24" s="11"/>
      <c r="FN24" s="11"/>
      <c r="FO24" s="11"/>
      <c r="FP24" s="11"/>
      <c r="FQ24" s="11"/>
      <c r="FR24" s="11"/>
      <c r="FS24" s="11"/>
      <c r="FT24" s="11"/>
      <c r="FU24" s="11"/>
      <c r="FV24" s="11"/>
      <c r="FW24" s="11"/>
      <c r="FX24" s="11"/>
      <c r="FY24" s="11"/>
      <c r="FZ24" s="11"/>
      <c r="GA24" s="11"/>
      <c r="GB24" s="11"/>
      <c r="GC24" s="11"/>
      <c r="GD24" s="11"/>
      <c r="GE24" s="11"/>
      <c r="GF24" s="11"/>
      <c r="GG24" s="11"/>
      <c r="GH24" s="11"/>
      <c r="GI24" s="11"/>
      <c r="GJ24" s="11"/>
      <c r="GK24" s="11"/>
      <c r="GL24" s="11"/>
      <c r="GM24" s="11"/>
      <c r="GN24" s="11"/>
      <c r="GO24" s="11"/>
      <c r="GP24" s="11"/>
      <c r="GQ24" s="11"/>
      <c r="GR24" s="11"/>
      <c r="GS24" s="11"/>
      <c r="GT24" s="11"/>
      <c r="GU24" s="11"/>
      <c r="GV24" s="11"/>
      <c r="GW24" s="11"/>
      <c r="GX24" s="11"/>
      <c r="GY24" s="11"/>
      <c r="GZ24" s="11"/>
      <c r="HA24" s="11"/>
      <c r="HB24" s="11"/>
      <c r="HC24" s="11"/>
      <c r="HD24" s="11"/>
      <c r="HE24" s="11"/>
      <c r="HF24" s="11"/>
      <c r="HG24" s="11"/>
      <c r="HH24" s="11"/>
      <c r="HI24" s="11"/>
      <c r="HJ24" s="11"/>
      <c r="HK24" s="11"/>
      <c r="HL24" s="11"/>
      <c r="HM24" s="11"/>
      <c r="HN24" s="11"/>
      <c r="HO24" s="11"/>
      <c r="HP24" s="11"/>
      <c r="HQ24" s="11"/>
      <c r="HR24" s="11"/>
      <c r="HS24" s="11"/>
      <c r="HT24" s="11"/>
      <c r="HU24" s="11"/>
      <c r="HV24" s="11"/>
      <c r="HW24" s="11"/>
      <c r="HX24" s="11"/>
      <c r="HY24" s="11"/>
      <c r="HZ24" s="11"/>
      <c r="IA24" s="11"/>
      <c r="IB24" s="11"/>
      <c r="IC24" s="11"/>
      <c r="ID24" s="11"/>
      <c r="IE24" s="11"/>
      <c r="IF24" s="11"/>
      <c r="IG24" s="11"/>
      <c r="IH24" s="11"/>
      <c r="II24" s="11"/>
      <c r="IJ24" s="11"/>
      <c r="IK24" s="11"/>
      <c r="IL24" s="11"/>
      <c r="IM24" s="11"/>
      <c r="IN24" s="11"/>
      <c r="IO24" s="11"/>
      <c r="IP24" s="11"/>
      <c r="IQ24" s="11"/>
      <c r="IR24" s="11"/>
      <c r="IS24" s="11"/>
      <c r="IT24" s="11"/>
    </row>
    <row r="25" spans="1:254" s="12" customFormat="1" ht="30" customHeight="1" x14ac:dyDescent="0.25">
      <c r="A25" s="31" t="s">
        <v>39</v>
      </c>
      <c r="B25" s="32" t="s">
        <v>40</v>
      </c>
      <c r="C25" s="24" t="s">
        <v>16</v>
      </c>
      <c r="D25" s="22">
        <v>51.75</v>
      </c>
      <c r="E25" s="25">
        <v>185221.22111111111</v>
      </c>
      <c r="F25" s="25">
        <f t="shared" si="0"/>
        <v>9585198.1925000008</v>
      </c>
      <c r="G25" s="18"/>
      <c r="H25" s="74">
        <f t="shared" si="1"/>
        <v>195871.44132499999</v>
      </c>
      <c r="I25" s="74">
        <f>(H25*I$7)+H25</f>
        <v>203882.5832751925</v>
      </c>
      <c r="J25" s="74">
        <f t="shared" si="2"/>
        <v>210366.04942334362</v>
      </c>
      <c r="K25" s="74">
        <f t="shared" si="2"/>
        <v>218359.95930143067</v>
      </c>
      <c r="L25" s="74">
        <f t="shared" si="2"/>
        <v>221875.55464618371</v>
      </c>
      <c r="M25" s="74">
        <f t="shared" si="2"/>
        <v>234344.96081729923</v>
      </c>
      <c r="N25" s="74">
        <f t="shared" si="2"/>
        <v>265091.01967652887</v>
      </c>
      <c r="O25" s="74">
        <f t="shared" si="2"/>
        <v>265091.01967652887</v>
      </c>
      <c r="P25" s="74">
        <f t="shared" si="2"/>
        <v>265091.01967652887</v>
      </c>
      <c r="Q25" s="75">
        <f t="shared" si="6"/>
        <v>51.75</v>
      </c>
      <c r="R25" s="76">
        <f t="shared" si="7"/>
        <v>265091.01967652887</v>
      </c>
      <c r="S25" s="77">
        <f t="shared" si="4"/>
        <v>13718460.268260369</v>
      </c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1"/>
      <c r="CB25" s="11"/>
      <c r="CC25" s="11"/>
      <c r="CD25" s="11"/>
      <c r="CE25" s="11"/>
      <c r="CF25" s="11"/>
      <c r="CG25" s="11"/>
      <c r="CH25" s="11"/>
      <c r="CI25" s="11"/>
      <c r="CJ25" s="11"/>
      <c r="CK25" s="11"/>
      <c r="CL25" s="11"/>
      <c r="CM25" s="11"/>
      <c r="CN25" s="11"/>
      <c r="CO25" s="11"/>
      <c r="CP25" s="11"/>
      <c r="CQ25" s="11"/>
      <c r="CR25" s="11"/>
      <c r="CS25" s="11"/>
      <c r="CT25" s="11"/>
      <c r="CU25" s="11"/>
      <c r="CV25" s="11"/>
      <c r="CW25" s="11"/>
      <c r="CX25" s="11"/>
      <c r="CY25" s="11"/>
      <c r="CZ25" s="11"/>
      <c r="DA25" s="11"/>
      <c r="DB25" s="11"/>
      <c r="DC25" s="11"/>
      <c r="DD25" s="11"/>
      <c r="DE25" s="11"/>
      <c r="DF25" s="11"/>
      <c r="DG25" s="11"/>
      <c r="DH25" s="11"/>
      <c r="DI25" s="11"/>
      <c r="DJ25" s="11"/>
      <c r="DK25" s="11"/>
      <c r="DL25" s="11"/>
      <c r="DM25" s="11"/>
      <c r="DN25" s="11"/>
      <c r="DO25" s="11"/>
      <c r="DP25" s="11"/>
      <c r="DQ25" s="11"/>
      <c r="DR25" s="11"/>
      <c r="DS25" s="11"/>
      <c r="DT25" s="11"/>
      <c r="DU25" s="11"/>
      <c r="DV25" s="11"/>
      <c r="DW25" s="11"/>
      <c r="DX25" s="11"/>
      <c r="DY25" s="11"/>
      <c r="DZ25" s="11"/>
      <c r="EA25" s="11"/>
      <c r="EB25" s="11"/>
      <c r="EC25" s="11"/>
      <c r="ED25" s="11"/>
      <c r="EE25" s="11"/>
      <c r="EF25" s="11"/>
      <c r="EG25" s="11"/>
      <c r="EH25" s="11"/>
      <c r="EI25" s="11"/>
      <c r="EJ25" s="11"/>
      <c r="EK25" s="11"/>
      <c r="EL25" s="11"/>
      <c r="EM25" s="11"/>
      <c r="EN25" s="11"/>
      <c r="EO25" s="11"/>
      <c r="EP25" s="11"/>
      <c r="EQ25" s="11"/>
      <c r="ER25" s="11"/>
      <c r="ES25" s="11"/>
      <c r="ET25" s="11"/>
      <c r="EU25" s="11"/>
      <c r="EV25" s="11"/>
      <c r="EW25" s="11"/>
      <c r="EX25" s="11"/>
      <c r="EY25" s="11"/>
      <c r="EZ25" s="11"/>
      <c r="FA25" s="11"/>
      <c r="FB25" s="11"/>
      <c r="FC25" s="11"/>
      <c r="FD25" s="11"/>
      <c r="FE25" s="11"/>
      <c r="FF25" s="11"/>
      <c r="FG25" s="11"/>
      <c r="FH25" s="11"/>
      <c r="FI25" s="11"/>
      <c r="FJ25" s="11"/>
      <c r="FK25" s="11"/>
      <c r="FL25" s="11"/>
      <c r="FM25" s="11"/>
      <c r="FN25" s="11"/>
      <c r="FO25" s="11"/>
      <c r="FP25" s="11"/>
      <c r="FQ25" s="11"/>
      <c r="FR25" s="11"/>
      <c r="FS25" s="11"/>
      <c r="FT25" s="11"/>
      <c r="FU25" s="11"/>
      <c r="FV25" s="11"/>
      <c r="FW25" s="11"/>
      <c r="FX25" s="11"/>
      <c r="FY25" s="11"/>
      <c r="FZ25" s="11"/>
      <c r="GA25" s="11"/>
      <c r="GB25" s="11"/>
      <c r="GC25" s="11"/>
      <c r="GD25" s="11"/>
      <c r="GE25" s="11"/>
      <c r="GF25" s="11"/>
      <c r="GG25" s="11"/>
      <c r="GH25" s="11"/>
      <c r="GI25" s="11"/>
      <c r="GJ25" s="11"/>
      <c r="GK25" s="11"/>
      <c r="GL25" s="11"/>
      <c r="GM25" s="11"/>
      <c r="GN25" s="11"/>
      <c r="GO25" s="11"/>
      <c r="GP25" s="11"/>
      <c r="GQ25" s="11"/>
      <c r="GR25" s="11"/>
      <c r="GS25" s="11"/>
      <c r="GT25" s="11"/>
      <c r="GU25" s="11"/>
      <c r="GV25" s="11"/>
      <c r="GW25" s="11"/>
      <c r="GX25" s="11"/>
      <c r="GY25" s="11"/>
      <c r="GZ25" s="11"/>
      <c r="HA25" s="11"/>
      <c r="HB25" s="11"/>
      <c r="HC25" s="11"/>
      <c r="HD25" s="11"/>
      <c r="HE25" s="11"/>
      <c r="HF25" s="11"/>
      <c r="HG25" s="11"/>
      <c r="HH25" s="11"/>
      <c r="HI25" s="11"/>
      <c r="HJ25" s="11"/>
      <c r="HK25" s="11"/>
      <c r="HL25" s="11"/>
      <c r="HM25" s="11"/>
      <c r="HN25" s="11"/>
      <c r="HO25" s="11"/>
      <c r="HP25" s="11"/>
      <c r="HQ25" s="11"/>
      <c r="HR25" s="11"/>
      <c r="HS25" s="11"/>
      <c r="HT25" s="11"/>
      <c r="HU25" s="11"/>
      <c r="HV25" s="11"/>
      <c r="HW25" s="11"/>
      <c r="HX25" s="11"/>
      <c r="HY25" s="11"/>
      <c r="HZ25" s="11"/>
      <c r="IA25" s="11"/>
      <c r="IB25" s="11"/>
      <c r="IC25" s="11"/>
      <c r="ID25" s="11"/>
      <c r="IE25" s="11"/>
      <c r="IF25" s="11"/>
      <c r="IG25" s="11"/>
      <c r="IH25" s="11"/>
      <c r="II25" s="11"/>
      <c r="IJ25" s="11"/>
      <c r="IK25" s="11"/>
      <c r="IL25" s="11"/>
      <c r="IM25" s="11"/>
      <c r="IN25" s="11"/>
      <c r="IO25" s="11"/>
      <c r="IP25" s="11"/>
      <c r="IQ25" s="11"/>
      <c r="IR25" s="11"/>
      <c r="IS25" s="11"/>
      <c r="IT25" s="11"/>
    </row>
    <row r="26" spans="1:254" s="12" customFormat="1" ht="30" customHeight="1" x14ac:dyDescent="0.25">
      <c r="A26" s="31" t="s">
        <v>41</v>
      </c>
      <c r="B26" s="32" t="s">
        <v>42</v>
      </c>
      <c r="C26" s="24" t="s">
        <v>16</v>
      </c>
      <c r="D26" s="22">
        <v>113.42</v>
      </c>
      <c r="E26" s="25">
        <v>936920.45555555553</v>
      </c>
      <c r="F26" s="25">
        <f t="shared" si="0"/>
        <v>106265518.06911111</v>
      </c>
      <c r="G26" s="18"/>
      <c r="H26" s="74">
        <f t="shared" si="1"/>
        <v>990793.38174999994</v>
      </c>
      <c r="I26" s="74">
        <f>(H26*I$7)+H26</f>
        <v>1031316.8310635749</v>
      </c>
      <c r="J26" s="74">
        <f t="shared" si="2"/>
        <v>1064112.7062913966</v>
      </c>
      <c r="K26" s="74">
        <f t="shared" si="2"/>
        <v>1104548.9891304697</v>
      </c>
      <c r="L26" s="74">
        <f t="shared" si="2"/>
        <v>1122332.2278554703</v>
      </c>
      <c r="M26" s="74">
        <f t="shared" si="2"/>
        <v>1185407.2990609477</v>
      </c>
      <c r="N26" s="74">
        <f t="shared" si="2"/>
        <v>1340932.7366977441</v>
      </c>
      <c r="O26" s="74">
        <f t="shared" si="2"/>
        <v>1340932.7366977441</v>
      </c>
      <c r="P26" s="74">
        <f t="shared" si="2"/>
        <v>1340932.7366977441</v>
      </c>
      <c r="Q26" s="75">
        <f t="shared" si="6"/>
        <v>113.42</v>
      </c>
      <c r="R26" s="76">
        <f t="shared" si="7"/>
        <v>1340932.7366977441</v>
      </c>
      <c r="S26" s="77">
        <f t="shared" si="4"/>
        <v>152088590.99625814</v>
      </c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  <c r="CE26" s="11"/>
      <c r="CF26" s="11"/>
      <c r="CG26" s="11"/>
      <c r="CH26" s="11"/>
      <c r="CI26" s="11"/>
      <c r="CJ26" s="11"/>
      <c r="CK26" s="11"/>
      <c r="CL26" s="11"/>
      <c r="CM26" s="11"/>
      <c r="CN26" s="11"/>
      <c r="CO26" s="11"/>
      <c r="CP26" s="11"/>
      <c r="CQ26" s="11"/>
      <c r="CR26" s="11"/>
      <c r="CS26" s="11"/>
      <c r="CT26" s="11"/>
      <c r="CU26" s="11"/>
      <c r="CV26" s="11"/>
      <c r="CW26" s="11"/>
      <c r="CX26" s="11"/>
      <c r="CY26" s="11"/>
      <c r="CZ26" s="11"/>
      <c r="DA26" s="11"/>
      <c r="DB26" s="11"/>
      <c r="DC26" s="11"/>
      <c r="DD26" s="11"/>
      <c r="DE26" s="11"/>
      <c r="DF26" s="11"/>
      <c r="DG26" s="11"/>
      <c r="DH26" s="11"/>
      <c r="DI26" s="11"/>
      <c r="DJ26" s="11"/>
      <c r="DK26" s="11"/>
      <c r="DL26" s="11"/>
      <c r="DM26" s="11"/>
      <c r="DN26" s="11"/>
      <c r="DO26" s="11"/>
      <c r="DP26" s="11"/>
      <c r="DQ26" s="11"/>
      <c r="DR26" s="11"/>
      <c r="DS26" s="11"/>
      <c r="DT26" s="11"/>
      <c r="DU26" s="11"/>
      <c r="DV26" s="11"/>
      <c r="DW26" s="11"/>
      <c r="DX26" s="11"/>
      <c r="DY26" s="11"/>
      <c r="DZ26" s="11"/>
      <c r="EA26" s="11"/>
      <c r="EB26" s="11"/>
      <c r="EC26" s="11"/>
      <c r="ED26" s="11"/>
      <c r="EE26" s="11"/>
      <c r="EF26" s="11"/>
      <c r="EG26" s="11"/>
      <c r="EH26" s="11"/>
      <c r="EI26" s="11"/>
      <c r="EJ26" s="11"/>
      <c r="EK26" s="11"/>
      <c r="EL26" s="11"/>
      <c r="EM26" s="11"/>
      <c r="EN26" s="11"/>
      <c r="EO26" s="11"/>
      <c r="EP26" s="11"/>
      <c r="EQ26" s="11"/>
      <c r="ER26" s="11"/>
      <c r="ES26" s="11"/>
      <c r="ET26" s="11"/>
      <c r="EU26" s="11"/>
      <c r="EV26" s="11"/>
      <c r="EW26" s="11"/>
      <c r="EX26" s="11"/>
      <c r="EY26" s="11"/>
      <c r="EZ26" s="11"/>
      <c r="FA26" s="11"/>
      <c r="FB26" s="11"/>
      <c r="FC26" s="11"/>
      <c r="FD26" s="11"/>
      <c r="FE26" s="11"/>
      <c r="FF26" s="11"/>
      <c r="FG26" s="11"/>
      <c r="FH26" s="11"/>
      <c r="FI26" s="11"/>
      <c r="FJ26" s="11"/>
      <c r="FK26" s="11"/>
      <c r="FL26" s="11"/>
      <c r="FM26" s="11"/>
      <c r="FN26" s="11"/>
      <c r="FO26" s="11"/>
      <c r="FP26" s="11"/>
      <c r="FQ26" s="11"/>
      <c r="FR26" s="11"/>
      <c r="FS26" s="11"/>
      <c r="FT26" s="11"/>
      <c r="FU26" s="11"/>
      <c r="FV26" s="11"/>
      <c r="FW26" s="11"/>
      <c r="FX26" s="11"/>
      <c r="FY26" s="11"/>
      <c r="FZ26" s="11"/>
      <c r="GA26" s="11"/>
      <c r="GB26" s="11"/>
      <c r="GC26" s="11"/>
      <c r="GD26" s="11"/>
      <c r="GE26" s="11"/>
      <c r="GF26" s="11"/>
      <c r="GG26" s="11"/>
      <c r="GH26" s="11"/>
      <c r="GI26" s="11"/>
      <c r="GJ26" s="11"/>
      <c r="GK26" s="11"/>
      <c r="GL26" s="11"/>
      <c r="GM26" s="11"/>
      <c r="GN26" s="11"/>
      <c r="GO26" s="11"/>
      <c r="GP26" s="11"/>
      <c r="GQ26" s="11"/>
      <c r="GR26" s="11"/>
      <c r="GS26" s="11"/>
      <c r="GT26" s="11"/>
      <c r="GU26" s="11"/>
      <c r="GV26" s="11"/>
      <c r="GW26" s="11"/>
      <c r="GX26" s="11"/>
      <c r="GY26" s="11"/>
      <c r="GZ26" s="11"/>
      <c r="HA26" s="11"/>
      <c r="HB26" s="11"/>
      <c r="HC26" s="11"/>
      <c r="HD26" s="11"/>
      <c r="HE26" s="11"/>
      <c r="HF26" s="11"/>
      <c r="HG26" s="11"/>
      <c r="HH26" s="11"/>
      <c r="HI26" s="11"/>
      <c r="HJ26" s="11"/>
      <c r="HK26" s="11"/>
      <c r="HL26" s="11"/>
      <c r="HM26" s="11"/>
      <c r="HN26" s="11"/>
      <c r="HO26" s="11"/>
      <c r="HP26" s="11"/>
      <c r="HQ26" s="11"/>
      <c r="HR26" s="11"/>
      <c r="HS26" s="11"/>
      <c r="HT26" s="11"/>
      <c r="HU26" s="11"/>
      <c r="HV26" s="11"/>
      <c r="HW26" s="11"/>
      <c r="HX26" s="11"/>
      <c r="HY26" s="11"/>
      <c r="HZ26" s="11"/>
      <c r="IA26" s="11"/>
      <c r="IB26" s="11"/>
      <c r="IC26" s="11"/>
      <c r="ID26" s="11"/>
      <c r="IE26" s="11"/>
      <c r="IF26" s="11"/>
      <c r="IG26" s="11"/>
      <c r="IH26" s="11"/>
      <c r="II26" s="11"/>
      <c r="IJ26" s="11"/>
      <c r="IK26" s="11"/>
      <c r="IL26" s="11"/>
      <c r="IM26" s="11"/>
      <c r="IN26" s="11"/>
      <c r="IO26" s="11"/>
      <c r="IP26" s="11"/>
      <c r="IQ26" s="11"/>
      <c r="IR26" s="11"/>
      <c r="IS26" s="11"/>
      <c r="IT26" s="11"/>
    </row>
    <row r="27" spans="1:254" s="12" customFormat="1" ht="30" customHeight="1" x14ac:dyDescent="0.25">
      <c r="A27" s="33">
        <v>3</v>
      </c>
      <c r="B27" s="34" t="s">
        <v>43</v>
      </c>
      <c r="C27" s="35"/>
      <c r="D27" s="26"/>
      <c r="E27" s="30"/>
      <c r="F27" s="25"/>
      <c r="G27" s="18"/>
      <c r="H27" s="74"/>
      <c r="I27" s="74"/>
      <c r="J27" s="74"/>
      <c r="K27" s="74"/>
      <c r="L27" s="74"/>
      <c r="M27" s="74"/>
      <c r="N27" s="74"/>
      <c r="O27" s="74"/>
      <c r="P27" s="74"/>
      <c r="Q27" s="75"/>
      <c r="R27" s="76"/>
      <c r="S27" s="77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  <c r="CC27" s="11"/>
      <c r="CD27" s="11"/>
      <c r="CE27" s="11"/>
      <c r="CF27" s="11"/>
      <c r="CG27" s="11"/>
      <c r="CH27" s="11"/>
      <c r="CI27" s="11"/>
      <c r="CJ27" s="11"/>
      <c r="CK27" s="11"/>
      <c r="CL27" s="11"/>
      <c r="CM27" s="11"/>
      <c r="CN27" s="11"/>
      <c r="CO27" s="11"/>
      <c r="CP27" s="11"/>
      <c r="CQ27" s="11"/>
      <c r="CR27" s="11"/>
      <c r="CS27" s="11"/>
      <c r="CT27" s="11"/>
      <c r="CU27" s="11"/>
      <c r="CV27" s="11"/>
      <c r="CW27" s="11"/>
      <c r="CX27" s="11"/>
      <c r="CY27" s="11"/>
      <c r="CZ27" s="11"/>
      <c r="DA27" s="11"/>
      <c r="DB27" s="11"/>
      <c r="DC27" s="11"/>
      <c r="DD27" s="11"/>
      <c r="DE27" s="11"/>
      <c r="DF27" s="11"/>
      <c r="DG27" s="11"/>
      <c r="DH27" s="11"/>
      <c r="DI27" s="11"/>
      <c r="DJ27" s="11"/>
      <c r="DK27" s="11"/>
      <c r="DL27" s="11"/>
      <c r="DM27" s="11"/>
      <c r="DN27" s="11"/>
      <c r="DO27" s="11"/>
      <c r="DP27" s="11"/>
      <c r="DQ27" s="11"/>
      <c r="DR27" s="11"/>
      <c r="DS27" s="11"/>
      <c r="DT27" s="11"/>
      <c r="DU27" s="11"/>
      <c r="DV27" s="11"/>
      <c r="DW27" s="11"/>
      <c r="DX27" s="11"/>
      <c r="DY27" s="11"/>
      <c r="DZ27" s="11"/>
      <c r="EA27" s="11"/>
      <c r="EB27" s="11"/>
      <c r="EC27" s="11"/>
      <c r="ED27" s="11"/>
      <c r="EE27" s="11"/>
      <c r="EF27" s="11"/>
      <c r="EG27" s="11"/>
      <c r="EH27" s="11"/>
      <c r="EI27" s="11"/>
      <c r="EJ27" s="11"/>
      <c r="EK27" s="11"/>
      <c r="EL27" s="11"/>
      <c r="EM27" s="11"/>
      <c r="EN27" s="11"/>
      <c r="EO27" s="11"/>
      <c r="EP27" s="11"/>
      <c r="EQ27" s="11"/>
      <c r="ER27" s="11"/>
      <c r="ES27" s="11"/>
      <c r="ET27" s="11"/>
      <c r="EU27" s="11"/>
      <c r="EV27" s="11"/>
      <c r="EW27" s="11"/>
      <c r="EX27" s="11"/>
      <c r="EY27" s="11"/>
      <c r="EZ27" s="11"/>
      <c r="FA27" s="11"/>
      <c r="FB27" s="11"/>
      <c r="FC27" s="11"/>
      <c r="FD27" s="11"/>
      <c r="FE27" s="11"/>
      <c r="FF27" s="11"/>
      <c r="FG27" s="11"/>
      <c r="FH27" s="11"/>
      <c r="FI27" s="11"/>
      <c r="FJ27" s="11"/>
      <c r="FK27" s="11"/>
      <c r="FL27" s="11"/>
      <c r="FM27" s="11"/>
      <c r="FN27" s="11"/>
      <c r="FO27" s="11"/>
      <c r="FP27" s="11"/>
      <c r="FQ27" s="11"/>
      <c r="FR27" s="11"/>
      <c r="FS27" s="11"/>
      <c r="FT27" s="11"/>
      <c r="FU27" s="11"/>
      <c r="FV27" s="11"/>
      <c r="FW27" s="11"/>
      <c r="FX27" s="11"/>
      <c r="FY27" s="11"/>
      <c r="FZ27" s="11"/>
      <c r="GA27" s="11"/>
      <c r="GB27" s="11"/>
      <c r="GC27" s="11"/>
      <c r="GD27" s="11"/>
      <c r="GE27" s="11"/>
      <c r="GF27" s="11"/>
      <c r="GG27" s="11"/>
      <c r="GH27" s="11"/>
      <c r="GI27" s="11"/>
      <c r="GJ27" s="11"/>
      <c r="GK27" s="11"/>
      <c r="GL27" s="11"/>
      <c r="GM27" s="11"/>
      <c r="GN27" s="11"/>
      <c r="GO27" s="11"/>
      <c r="GP27" s="11"/>
      <c r="GQ27" s="11"/>
      <c r="GR27" s="11"/>
      <c r="GS27" s="11"/>
      <c r="GT27" s="11"/>
      <c r="GU27" s="11"/>
      <c r="GV27" s="11"/>
      <c r="GW27" s="11"/>
      <c r="GX27" s="11"/>
      <c r="GY27" s="11"/>
      <c r="GZ27" s="11"/>
      <c r="HA27" s="11"/>
      <c r="HB27" s="11"/>
      <c r="HC27" s="11"/>
      <c r="HD27" s="11"/>
      <c r="HE27" s="11"/>
      <c r="HF27" s="11"/>
      <c r="HG27" s="11"/>
      <c r="HH27" s="11"/>
      <c r="HI27" s="11"/>
      <c r="HJ27" s="11"/>
      <c r="HK27" s="11"/>
      <c r="HL27" s="11"/>
      <c r="HM27" s="11"/>
      <c r="HN27" s="11"/>
      <c r="HO27" s="11"/>
      <c r="HP27" s="11"/>
      <c r="HQ27" s="11"/>
      <c r="HR27" s="11"/>
      <c r="HS27" s="11"/>
      <c r="HT27" s="11"/>
      <c r="HU27" s="11"/>
      <c r="HV27" s="11"/>
      <c r="HW27" s="11"/>
      <c r="HX27" s="11"/>
      <c r="HY27" s="11"/>
      <c r="HZ27" s="11"/>
      <c r="IA27" s="11"/>
      <c r="IB27" s="11"/>
      <c r="IC27" s="11"/>
      <c r="ID27" s="11"/>
      <c r="IE27" s="11"/>
      <c r="IF27" s="11"/>
      <c r="IG27" s="11"/>
      <c r="IH27" s="11"/>
      <c r="II27" s="11"/>
      <c r="IJ27" s="11"/>
      <c r="IK27" s="11"/>
      <c r="IL27" s="11"/>
      <c r="IM27" s="11"/>
      <c r="IN27" s="11"/>
      <c r="IO27" s="11"/>
      <c r="IP27" s="11"/>
      <c r="IQ27" s="11"/>
      <c r="IR27" s="11"/>
      <c r="IS27" s="11"/>
      <c r="IT27" s="11"/>
    </row>
    <row r="28" spans="1:254" s="12" customFormat="1" ht="30" customHeight="1" x14ac:dyDescent="0.25">
      <c r="A28" s="36" t="s">
        <v>44</v>
      </c>
      <c r="B28" s="32" t="s">
        <v>45</v>
      </c>
      <c r="C28" s="18" t="s">
        <v>16</v>
      </c>
      <c r="D28" s="18">
        <v>100</v>
      </c>
      <c r="E28" s="37">
        <v>45000</v>
      </c>
      <c r="F28" s="37">
        <f t="shared" si="0"/>
        <v>4500000</v>
      </c>
      <c r="G28" s="18"/>
      <c r="H28" s="74">
        <f t="shared" si="1"/>
        <v>47587.5</v>
      </c>
      <c r="I28" s="74">
        <f>(H28*I$7)+H28</f>
        <v>49533.828750000001</v>
      </c>
      <c r="J28" s="74">
        <f t="shared" si="2"/>
        <v>51109.004504249999</v>
      </c>
      <c r="K28" s="74">
        <f t="shared" si="2"/>
        <v>53051.146675411495</v>
      </c>
      <c r="L28" s="74">
        <f t="shared" si="2"/>
        <v>53905.270136885621</v>
      </c>
      <c r="M28" s="74">
        <f t="shared" si="2"/>
        <v>56934.746318578596</v>
      </c>
      <c r="N28" s="74">
        <f t="shared" si="2"/>
        <v>64404.585035576107</v>
      </c>
      <c r="O28" s="74">
        <f t="shared" si="2"/>
        <v>64404.585035576107</v>
      </c>
      <c r="P28" s="74">
        <f t="shared" si="2"/>
        <v>64404.585035576107</v>
      </c>
      <c r="Q28" s="78">
        <f>D28</f>
        <v>100</v>
      </c>
      <c r="R28" s="73">
        <f>O28</f>
        <v>64404.585035576107</v>
      </c>
      <c r="S28" s="74">
        <f>R28*Q28</f>
        <v>6440458.5035576103</v>
      </c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11"/>
      <c r="CF28" s="11"/>
      <c r="CG28" s="11"/>
      <c r="CH28" s="11"/>
      <c r="CI28" s="11"/>
      <c r="CJ28" s="11"/>
      <c r="CK28" s="11"/>
      <c r="CL28" s="11"/>
      <c r="CM28" s="11"/>
      <c r="CN28" s="11"/>
      <c r="CO28" s="11"/>
      <c r="CP28" s="11"/>
      <c r="CQ28" s="11"/>
      <c r="CR28" s="11"/>
      <c r="CS28" s="11"/>
      <c r="CT28" s="11"/>
      <c r="CU28" s="11"/>
      <c r="CV28" s="11"/>
      <c r="CW28" s="11"/>
      <c r="CX28" s="11"/>
      <c r="CY28" s="11"/>
      <c r="CZ28" s="11"/>
      <c r="DA28" s="11"/>
      <c r="DB28" s="11"/>
      <c r="DC28" s="11"/>
      <c r="DD28" s="11"/>
      <c r="DE28" s="11"/>
      <c r="DF28" s="11"/>
      <c r="DG28" s="11"/>
      <c r="DH28" s="11"/>
      <c r="DI28" s="11"/>
      <c r="DJ28" s="11"/>
      <c r="DK28" s="11"/>
      <c r="DL28" s="11"/>
      <c r="DM28" s="11"/>
      <c r="DN28" s="11"/>
      <c r="DO28" s="11"/>
      <c r="DP28" s="11"/>
      <c r="DQ28" s="11"/>
      <c r="DR28" s="11"/>
      <c r="DS28" s="11"/>
      <c r="DT28" s="11"/>
      <c r="DU28" s="11"/>
      <c r="DV28" s="11"/>
      <c r="DW28" s="11"/>
      <c r="DX28" s="11"/>
      <c r="DY28" s="11"/>
      <c r="DZ28" s="11"/>
      <c r="EA28" s="11"/>
      <c r="EB28" s="11"/>
      <c r="EC28" s="11"/>
      <c r="ED28" s="11"/>
      <c r="EE28" s="11"/>
      <c r="EF28" s="11"/>
      <c r="EG28" s="11"/>
      <c r="EH28" s="11"/>
      <c r="EI28" s="11"/>
      <c r="EJ28" s="11"/>
      <c r="EK28" s="11"/>
      <c r="EL28" s="11"/>
      <c r="EM28" s="11"/>
      <c r="EN28" s="11"/>
      <c r="EO28" s="11"/>
      <c r="EP28" s="11"/>
      <c r="EQ28" s="11"/>
      <c r="ER28" s="11"/>
      <c r="ES28" s="11"/>
      <c r="ET28" s="11"/>
      <c r="EU28" s="11"/>
      <c r="EV28" s="11"/>
      <c r="EW28" s="11"/>
      <c r="EX28" s="11"/>
      <c r="EY28" s="11"/>
      <c r="EZ28" s="11"/>
      <c r="FA28" s="11"/>
      <c r="FB28" s="11"/>
      <c r="FC28" s="11"/>
      <c r="FD28" s="11"/>
      <c r="FE28" s="11"/>
      <c r="FF28" s="11"/>
      <c r="FG28" s="11"/>
      <c r="FH28" s="11"/>
      <c r="FI28" s="11"/>
      <c r="FJ28" s="11"/>
      <c r="FK28" s="11"/>
      <c r="FL28" s="11"/>
      <c r="FM28" s="11"/>
      <c r="FN28" s="11"/>
      <c r="FO28" s="11"/>
      <c r="FP28" s="11"/>
      <c r="FQ28" s="11"/>
      <c r="FR28" s="11"/>
      <c r="FS28" s="11"/>
      <c r="FT28" s="11"/>
      <c r="FU28" s="11"/>
      <c r="FV28" s="11"/>
      <c r="FW28" s="11"/>
      <c r="FX28" s="11"/>
      <c r="FY28" s="11"/>
      <c r="FZ28" s="11"/>
      <c r="GA28" s="11"/>
      <c r="GB28" s="11"/>
      <c r="GC28" s="11"/>
      <c r="GD28" s="11"/>
      <c r="GE28" s="11"/>
      <c r="GF28" s="11"/>
      <c r="GG28" s="11"/>
      <c r="GH28" s="11"/>
      <c r="GI28" s="11"/>
      <c r="GJ28" s="11"/>
      <c r="GK28" s="11"/>
      <c r="GL28" s="11"/>
      <c r="GM28" s="11"/>
      <c r="GN28" s="11"/>
      <c r="GO28" s="11"/>
      <c r="GP28" s="11"/>
      <c r="GQ28" s="11"/>
      <c r="GR28" s="11"/>
      <c r="GS28" s="11"/>
      <c r="GT28" s="11"/>
      <c r="GU28" s="11"/>
      <c r="GV28" s="11"/>
      <c r="GW28" s="11"/>
      <c r="GX28" s="11"/>
      <c r="GY28" s="11"/>
      <c r="GZ28" s="11"/>
      <c r="HA28" s="11"/>
      <c r="HB28" s="11"/>
      <c r="HC28" s="11"/>
      <c r="HD28" s="11"/>
      <c r="HE28" s="11"/>
      <c r="HF28" s="11"/>
      <c r="HG28" s="11"/>
      <c r="HH28" s="11"/>
      <c r="HI28" s="11"/>
      <c r="HJ28" s="11"/>
      <c r="HK28" s="11"/>
      <c r="HL28" s="11"/>
      <c r="HM28" s="11"/>
      <c r="HN28" s="11"/>
      <c r="HO28" s="11"/>
      <c r="HP28" s="11"/>
      <c r="HQ28" s="11"/>
      <c r="HR28" s="11"/>
      <c r="HS28" s="11"/>
      <c r="HT28" s="11"/>
      <c r="HU28" s="11"/>
      <c r="HV28" s="11"/>
      <c r="HW28" s="11"/>
      <c r="HX28" s="11"/>
      <c r="HY28" s="11"/>
      <c r="HZ28" s="11"/>
      <c r="IA28" s="11"/>
      <c r="IB28" s="11"/>
      <c r="IC28" s="11"/>
      <c r="ID28" s="11"/>
      <c r="IE28" s="11"/>
      <c r="IF28" s="11"/>
      <c r="IG28" s="11"/>
      <c r="IH28" s="11"/>
      <c r="II28" s="11"/>
      <c r="IJ28" s="11"/>
      <c r="IK28" s="11"/>
      <c r="IL28" s="11"/>
      <c r="IM28" s="11"/>
      <c r="IN28" s="11"/>
      <c r="IO28" s="11"/>
      <c r="IP28" s="11"/>
      <c r="IQ28" s="11"/>
      <c r="IR28" s="11"/>
      <c r="IS28" s="11"/>
      <c r="IT28" s="11"/>
    </row>
    <row r="29" spans="1:254" s="12" customFormat="1" ht="30" customHeight="1" x14ac:dyDescent="0.25">
      <c r="A29" s="36" t="s">
        <v>46</v>
      </c>
      <c r="B29" s="38" t="s">
        <v>47</v>
      </c>
      <c r="C29" s="24" t="s">
        <v>27</v>
      </c>
      <c r="D29" s="22">
        <v>1</v>
      </c>
      <c r="E29" s="25">
        <v>2980111.111111111</v>
      </c>
      <c r="F29" s="25">
        <f t="shared" ref="F29:F31" si="8">D29*E29</f>
        <v>2980111.111111111</v>
      </c>
      <c r="G29" s="18"/>
      <c r="H29" s="74">
        <f t="shared" ref="H29:H31" si="9">(E29*$H$7)+E29</f>
        <v>3151467.5</v>
      </c>
      <c r="I29" s="74">
        <f>(H29*I$7)+H29</f>
        <v>3280362.5207500001</v>
      </c>
      <c r="J29" s="74">
        <f t="shared" ref="J29:P31" si="10">(I29*J$7)+I29</f>
        <v>3384678.04890985</v>
      </c>
      <c r="K29" s="74">
        <f t="shared" si="10"/>
        <v>3513295.8147684243</v>
      </c>
      <c r="L29" s="74">
        <f t="shared" si="10"/>
        <v>3569859.8773861961</v>
      </c>
      <c r="M29" s="74">
        <f t="shared" si="10"/>
        <v>3770486.0024953</v>
      </c>
      <c r="N29" s="74">
        <f t="shared" si="10"/>
        <v>4265173.7660226831</v>
      </c>
      <c r="O29" s="74">
        <f t="shared" si="10"/>
        <v>4265173.7660226831</v>
      </c>
      <c r="P29" s="74">
        <f t="shared" si="10"/>
        <v>4265173.7660226831</v>
      </c>
      <c r="Q29" s="75">
        <f>D29</f>
        <v>1</v>
      </c>
      <c r="R29" s="73">
        <f t="shared" ref="R29:R31" si="11">O29</f>
        <v>4265173.7660226831</v>
      </c>
      <c r="S29" s="77">
        <f t="shared" ref="S29:S31" si="12">Q29*R29</f>
        <v>4265173.7660226831</v>
      </c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  <c r="AY29" s="11"/>
      <c r="AZ29" s="11"/>
      <c r="BA29" s="11"/>
      <c r="BB29" s="11"/>
      <c r="BC29" s="11"/>
      <c r="BD29" s="11"/>
      <c r="BE29" s="11"/>
      <c r="BF29" s="11"/>
      <c r="BG29" s="11"/>
      <c r="BH29" s="11"/>
      <c r="BI29" s="11"/>
      <c r="BJ29" s="11"/>
      <c r="BK29" s="11"/>
      <c r="BL29" s="11"/>
      <c r="BM29" s="11"/>
      <c r="BN29" s="11"/>
      <c r="BO29" s="11"/>
      <c r="BP29" s="11"/>
      <c r="BQ29" s="11"/>
      <c r="BR29" s="11"/>
      <c r="BS29" s="11"/>
      <c r="BT29" s="11"/>
      <c r="BU29" s="11"/>
      <c r="BV29" s="11"/>
      <c r="BW29" s="11"/>
      <c r="BX29" s="11"/>
      <c r="BY29" s="11"/>
      <c r="BZ29" s="11"/>
      <c r="CA29" s="11"/>
      <c r="CB29" s="11"/>
      <c r="CC29" s="11"/>
      <c r="CD29" s="11"/>
      <c r="CE29" s="11"/>
      <c r="CF29" s="11"/>
      <c r="CG29" s="11"/>
      <c r="CH29" s="11"/>
      <c r="CI29" s="11"/>
      <c r="CJ29" s="11"/>
      <c r="CK29" s="11"/>
      <c r="CL29" s="11"/>
      <c r="CM29" s="11"/>
      <c r="CN29" s="11"/>
      <c r="CO29" s="11"/>
      <c r="CP29" s="11"/>
      <c r="CQ29" s="11"/>
      <c r="CR29" s="11"/>
      <c r="CS29" s="11"/>
      <c r="CT29" s="11"/>
      <c r="CU29" s="11"/>
      <c r="CV29" s="11"/>
      <c r="CW29" s="11"/>
      <c r="CX29" s="11"/>
      <c r="CY29" s="11"/>
      <c r="CZ29" s="11"/>
      <c r="DA29" s="11"/>
      <c r="DB29" s="11"/>
      <c r="DC29" s="11"/>
      <c r="DD29" s="11"/>
      <c r="DE29" s="11"/>
      <c r="DF29" s="11"/>
      <c r="DG29" s="11"/>
      <c r="DH29" s="11"/>
      <c r="DI29" s="11"/>
      <c r="DJ29" s="11"/>
      <c r="DK29" s="11"/>
      <c r="DL29" s="11"/>
      <c r="DM29" s="11"/>
      <c r="DN29" s="11"/>
      <c r="DO29" s="11"/>
      <c r="DP29" s="11"/>
      <c r="DQ29" s="11"/>
      <c r="DR29" s="11"/>
      <c r="DS29" s="11"/>
      <c r="DT29" s="11"/>
      <c r="DU29" s="11"/>
      <c r="DV29" s="11"/>
      <c r="DW29" s="11"/>
      <c r="DX29" s="11"/>
      <c r="DY29" s="11"/>
      <c r="DZ29" s="11"/>
      <c r="EA29" s="11"/>
      <c r="EB29" s="11"/>
      <c r="EC29" s="11"/>
      <c r="ED29" s="11"/>
      <c r="EE29" s="11"/>
      <c r="EF29" s="11"/>
      <c r="EG29" s="11"/>
      <c r="EH29" s="11"/>
      <c r="EI29" s="11"/>
      <c r="EJ29" s="11"/>
      <c r="EK29" s="11"/>
      <c r="EL29" s="11"/>
      <c r="EM29" s="11"/>
      <c r="EN29" s="11"/>
      <c r="EO29" s="11"/>
      <c r="EP29" s="11"/>
      <c r="EQ29" s="11"/>
      <c r="ER29" s="11"/>
      <c r="ES29" s="11"/>
      <c r="ET29" s="11"/>
      <c r="EU29" s="11"/>
      <c r="EV29" s="11"/>
      <c r="EW29" s="11"/>
      <c r="EX29" s="11"/>
      <c r="EY29" s="11"/>
      <c r="EZ29" s="11"/>
      <c r="FA29" s="11"/>
      <c r="FB29" s="11"/>
      <c r="FC29" s="11"/>
      <c r="FD29" s="11"/>
      <c r="FE29" s="11"/>
      <c r="FF29" s="11"/>
      <c r="FG29" s="11"/>
      <c r="FH29" s="11"/>
      <c r="FI29" s="11"/>
      <c r="FJ29" s="11"/>
      <c r="FK29" s="11"/>
      <c r="FL29" s="11"/>
      <c r="FM29" s="11"/>
      <c r="FN29" s="11"/>
      <c r="FO29" s="11"/>
      <c r="FP29" s="11"/>
      <c r="FQ29" s="11"/>
      <c r="FR29" s="11"/>
      <c r="FS29" s="11"/>
      <c r="FT29" s="11"/>
      <c r="FU29" s="11"/>
      <c r="FV29" s="11"/>
      <c r="FW29" s="11"/>
      <c r="FX29" s="11"/>
      <c r="FY29" s="11"/>
      <c r="FZ29" s="11"/>
      <c r="GA29" s="11"/>
      <c r="GB29" s="11"/>
      <c r="GC29" s="11"/>
      <c r="GD29" s="11"/>
      <c r="GE29" s="11"/>
      <c r="GF29" s="11"/>
      <c r="GG29" s="11"/>
      <c r="GH29" s="11"/>
      <c r="GI29" s="11"/>
      <c r="GJ29" s="11"/>
      <c r="GK29" s="11"/>
      <c r="GL29" s="11"/>
      <c r="GM29" s="11"/>
      <c r="GN29" s="11"/>
      <c r="GO29" s="11"/>
      <c r="GP29" s="11"/>
      <c r="GQ29" s="11"/>
      <c r="GR29" s="11"/>
      <c r="GS29" s="11"/>
      <c r="GT29" s="11"/>
      <c r="GU29" s="11"/>
      <c r="GV29" s="11"/>
      <c r="GW29" s="11"/>
      <c r="GX29" s="11"/>
      <c r="GY29" s="11"/>
      <c r="GZ29" s="11"/>
      <c r="HA29" s="11"/>
      <c r="HB29" s="11"/>
      <c r="HC29" s="11"/>
      <c r="HD29" s="11"/>
      <c r="HE29" s="11"/>
      <c r="HF29" s="11"/>
      <c r="HG29" s="11"/>
      <c r="HH29" s="11"/>
      <c r="HI29" s="11"/>
      <c r="HJ29" s="11"/>
      <c r="HK29" s="11"/>
      <c r="HL29" s="11"/>
      <c r="HM29" s="11"/>
      <c r="HN29" s="11"/>
      <c r="HO29" s="11"/>
      <c r="HP29" s="11"/>
      <c r="HQ29" s="11"/>
      <c r="HR29" s="11"/>
      <c r="HS29" s="11"/>
      <c r="HT29" s="11"/>
      <c r="HU29" s="11"/>
      <c r="HV29" s="11"/>
      <c r="HW29" s="11"/>
      <c r="HX29" s="11"/>
      <c r="HY29" s="11"/>
      <c r="HZ29" s="11"/>
      <c r="IA29" s="11"/>
      <c r="IB29" s="11"/>
      <c r="IC29" s="11"/>
      <c r="ID29" s="11"/>
      <c r="IE29" s="11"/>
      <c r="IF29" s="11"/>
      <c r="IG29" s="11"/>
      <c r="IH29" s="11"/>
      <c r="II29" s="11"/>
      <c r="IJ29" s="11"/>
      <c r="IK29" s="11"/>
      <c r="IL29" s="11"/>
      <c r="IM29" s="11"/>
      <c r="IN29" s="11"/>
      <c r="IO29" s="11"/>
      <c r="IP29" s="11"/>
      <c r="IQ29" s="11"/>
      <c r="IR29" s="11"/>
      <c r="IS29" s="11"/>
      <c r="IT29" s="11"/>
    </row>
    <row r="30" spans="1:254" s="12" customFormat="1" ht="30" customHeight="1" x14ac:dyDescent="0.25">
      <c r="A30" s="36" t="s">
        <v>48</v>
      </c>
      <c r="B30" s="32" t="s">
        <v>49</v>
      </c>
      <c r="C30" s="24" t="s">
        <v>27</v>
      </c>
      <c r="D30" s="22">
        <v>1</v>
      </c>
      <c r="E30" s="25">
        <v>1351295</v>
      </c>
      <c r="F30" s="25">
        <f t="shared" si="8"/>
        <v>1351295</v>
      </c>
      <c r="G30" s="18"/>
      <c r="H30" s="74">
        <f t="shared" si="9"/>
        <v>1428994.4624999999</v>
      </c>
      <c r="I30" s="74">
        <f>(H30*I$7)+H30</f>
        <v>1487440.3360162498</v>
      </c>
      <c r="J30" s="74">
        <f t="shared" si="10"/>
        <v>1534740.9387015665</v>
      </c>
      <c r="K30" s="74">
        <f t="shared" si="10"/>
        <v>1593061.0943722262</v>
      </c>
      <c r="L30" s="74">
        <f t="shared" si="10"/>
        <v>1618709.3779916191</v>
      </c>
      <c r="M30" s="74">
        <f t="shared" si="10"/>
        <v>1709680.8450347481</v>
      </c>
      <c r="N30" s="74">
        <f t="shared" si="10"/>
        <v>1933990.9719033071</v>
      </c>
      <c r="O30" s="74">
        <f t="shared" si="10"/>
        <v>1933990.9719033071</v>
      </c>
      <c r="P30" s="74">
        <f t="shared" si="10"/>
        <v>1933990.9719033071</v>
      </c>
      <c r="Q30" s="75">
        <f>D30</f>
        <v>1</v>
      </c>
      <c r="R30" s="73">
        <f t="shared" si="11"/>
        <v>1933990.9719033071</v>
      </c>
      <c r="S30" s="77">
        <f t="shared" si="12"/>
        <v>1933990.9719033071</v>
      </c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  <c r="AY30" s="11"/>
      <c r="AZ30" s="11"/>
      <c r="BA30" s="11"/>
      <c r="BB30" s="11"/>
      <c r="BC30" s="11"/>
      <c r="BD30" s="11"/>
      <c r="BE30" s="11"/>
      <c r="BF30" s="11"/>
      <c r="BG30" s="11"/>
      <c r="BH30" s="11"/>
      <c r="BI30" s="11"/>
      <c r="BJ30" s="11"/>
      <c r="BK30" s="11"/>
      <c r="BL30" s="11"/>
      <c r="BM30" s="11"/>
      <c r="BN30" s="11"/>
      <c r="BO30" s="11"/>
      <c r="BP30" s="11"/>
      <c r="BQ30" s="11"/>
      <c r="BR30" s="11"/>
      <c r="BS30" s="11"/>
      <c r="BT30" s="11"/>
      <c r="BU30" s="11"/>
      <c r="BV30" s="11"/>
      <c r="BW30" s="11"/>
      <c r="BX30" s="11"/>
      <c r="BY30" s="11"/>
      <c r="BZ30" s="11"/>
      <c r="CA30" s="11"/>
      <c r="CB30" s="11"/>
      <c r="CC30" s="11"/>
      <c r="CD30" s="11"/>
      <c r="CE30" s="11"/>
      <c r="CF30" s="11"/>
      <c r="CG30" s="11"/>
      <c r="CH30" s="11"/>
      <c r="CI30" s="11"/>
      <c r="CJ30" s="11"/>
      <c r="CK30" s="11"/>
      <c r="CL30" s="11"/>
      <c r="CM30" s="11"/>
      <c r="CN30" s="11"/>
      <c r="CO30" s="11"/>
      <c r="CP30" s="11"/>
      <c r="CQ30" s="11"/>
      <c r="CR30" s="11"/>
      <c r="CS30" s="11"/>
      <c r="CT30" s="11"/>
      <c r="CU30" s="11"/>
      <c r="CV30" s="11"/>
      <c r="CW30" s="11"/>
      <c r="CX30" s="11"/>
      <c r="CY30" s="11"/>
      <c r="CZ30" s="11"/>
      <c r="DA30" s="11"/>
      <c r="DB30" s="11"/>
      <c r="DC30" s="11"/>
      <c r="DD30" s="11"/>
      <c r="DE30" s="11"/>
      <c r="DF30" s="11"/>
      <c r="DG30" s="11"/>
      <c r="DH30" s="11"/>
      <c r="DI30" s="11"/>
      <c r="DJ30" s="11"/>
      <c r="DK30" s="11"/>
      <c r="DL30" s="11"/>
      <c r="DM30" s="11"/>
      <c r="DN30" s="11"/>
      <c r="DO30" s="11"/>
      <c r="DP30" s="11"/>
      <c r="DQ30" s="11"/>
      <c r="DR30" s="11"/>
      <c r="DS30" s="11"/>
      <c r="DT30" s="11"/>
      <c r="DU30" s="11"/>
      <c r="DV30" s="11"/>
      <c r="DW30" s="11"/>
      <c r="DX30" s="11"/>
      <c r="DY30" s="11"/>
      <c r="DZ30" s="11"/>
      <c r="EA30" s="11"/>
      <c r="EB30" s="11"/>
      <c r="EC30" s="11"/>
      <c r="ED30" s="11"/>
      <c r="EE30" s="11"/>
      <c r="EF30" s="11"/>
      <c r="EG30" s="11"/>
      <c r="EH30" s="11"/>
      <c r="EI30" s="11"/>
      <c r="EJ30" s="11"/>
      <c r="EK30" s="11"/>
      <c r="EL30" s="11"/>
      <c r="EM30" s="11"/>
      <c r="EN30" s="11"/>
      <c r="EO30" s="11"/>
      <c r="EP30" s="11"/>
      <c r="EQ30" s="11"/>
      <c r="ER30" s="11"/>
      <c r="ES30" s="11"/>
      <c r="ET30" s="11"/>
      <c r="EU30" s="11"/>
      <c r="EV30" s="11"/>
      <c r="EW30" s="11"/>
      <c r="EX30" s="11"/>
      <c r="EY30" s="11"/>
      <c r="EZ30" s="11"/>
      <c r="FA30" s="11"/>
      <c r="FB30" s="11"/>
      <c r="FC30" s="11"/>
      <c r="FD30" s="11"/>
      <c r="FE30" s="11"/>
      <c r="FF30" s="11"/>
      <c r="FG30" s="11"/>
      <c r="FH30" s="11"/>
      <c r="FI30" s="11"/>
      <c r="FJ30" s="11"/>
      <c r="FK30" s="11"/>
      <c r="FL30" s="11"/>
      <c r="FM30" s="11"/>
      <c r="FN30" s="11"/>
      <c r="FO30" s="11"/>
      <c r="FP30" s="11"/>
      <c r="FQ30" s="11"/>
      <c r="FR30" s="11"/>
      <c r="FS30" s="11"/>
      <c r="FT30" s="11"/>
      <c r="FU30" s="11"/>
      <c r="FV30" s="11"/>
      <c r="FW30" s="11"/>
      <c r="FX30" s="11"/>
      <c r="FY30" s="11"/>
      <c r="FZ30" s="11"/>
      <c r="GA30" s="11"/>
      <c r="GB30" s="11"/>
      <c r="GC30" s="11"/>
      <c r="GD30" s="11"/>
      <c r="GE30" s="11"/>
      <c r="GF30" s="11"/>
      <c r="GG30" s="11"/>
      <c r="GH30" s="11"/>
      <c r="GI30" s="11"/>
      <c r="GJ30" s="11"/>
      <c r="GK30" s="11"/>
      <c r="GL30" s="11"/>
      <c r="GM30" s="11"/>
      <c r="GN30" s="11"/>
      <c r="GO30" s="11"/>
      <c r="GP30" s="11"/>
      <c r="GQ30" s="11"/>
      <c r="GR30" s="11"/>
      <c r="GS30" s="11"/>
      <c r="GT30" s="11"/>
      <c r="GU30" s="11"/>
      <c r="GV30" s="11"/>
      <c r="GW30" s="11"/>
      <c r="GX30" s="11"/>
      <c r="GY30" s="11"/>
      <c r="GZ30" s="11"/>
      <c r="HA30" s="11"/>
      <c r="HB30" s="11"/>
      <c r="HC30" s="11"/>
      <c r="HD30" s="11"/>
      <c r="HE30" s="11"/>
      <c r="HF30" s="11"/>
      <c r="HG30" s="11"/>
      <c r="HH30" s="11"/>
      <c r="HI30" s="11"/>
      <c r="HJ30" s="11"/>
      <c r="HK30" s="11"/>
      <c r="HL30" s="11"/>
      <c r="HM30" s="11"/>
      <c r="HN30" s="11"/>
      <c r="HO30" s="11"/>
      <c r="HP30" s="11"/>
      <c r="HQ30" s="11"/>
      <c r="HR30" s="11"/>
      <c r="HS30" s="11"/>
      <c r="HT30" s="11"/>
      <c r="HU30" s="11"/>
      <c r="HV30" s="11"/>
      <c r="HW30" s="11"/>
      <c r="HX30" s="11"/>
      <c r="HY30" s="11"/>
      <c r="HZ30" s="11"/>
      <c r="IA30" s="11"/>
      <c r="IB30" s="11"/>
      <c r="IC30" s="11"/>
      <c r="ID30" s="11"/>
      <c r="IE30" s="11"/>
      <c r="IF30" s="11"/>
      <c r="IG30" s="11"/>
      <c r="IH30" s="11"/>
      <c r="II30" s="11"/>
      <c r="IJ30" s="11"/>
      <c r="IK30" s="11"/>
      <c r="IL30" s="11"/>
      <c r="IM30" s="11"/>
      <c r="IN30" s="11"/>
      <c r="IO30" s="11"/>
      <c r="IP30" s="11"/>
      <c r="IQ30" s="11"/>
      <c r="IR30" s="11"/>
      <c r="IS30" s="11"/>
      <c r="IT30" s="11"/>
    </row>
    <row r="31" spans="1:254" s="12" customFormat="1" ht="15" x14ac:dyDescent="0.25">
      <c r="A31" s="36" t="s">
        <v>50</v>
      </c>
      <c r="B31" s="23" t="s">
        <v>51</v>
      </c>
      <c r="C31" s="24" t="s">
        <v>52</v>
      </c>
      <c r="D31" s="22">
        <v>1</v>
      </c>
      <c r="E31" s="25">
        <v>472800</v>
      </c>
      <c r="F31" s="25">
        <f t="shared" si="8"/>
        <v>472800</v>
      </c>
      <c r="G31" s="18"/>
      <c r="H31" s="74">
        <f t="shared" si="9"/>
        <v>499986</v>
      </c>
      <c r="I31" s="74">
        <f>(H31*I$7)+H31</f>
        <v>520435.42739999999</v>
      </c>
      <c r="J31" s="74">
        <f t="shared" si="10"/>
        <v>536985.27399131993</v>
      </c>
      <c r="K31" s="74">
        <f t="shared" si="10"/>
        <v>557390.71440299007</v>
      </c>
      <c r="L31" s="74">
        <f t="shared" si="10"/>
        <v>566364.70490487816</v>
      </c>
      <c r="M31" s="74">
        <f t="shared" si="10"/>
        <v>598194.40132053231</v>
      </c>
      <c r="N31" s="74">
        <f t="shared" si="10"/>
        <v>676677.50677378615</v>
      </c>
      <c r="O31" s="74">
        <f t="shared" si="10"/>
        <v>676677.50677378615</v>
      </c>
      <c r="P31" s="74">
        <f t="shared" si="10"/>
        <v>676677.50677378615</v>
      </c>
      <c r="Q31" s="75">
        <f>D31</f>
        <v>1</v>
      </c>
      <c r="R31" s="73">
        <f t="shared" si="11"/>
        <v>676677.50677378615</v>
      </c>
      <c r="S31" s="77">
        <f t="shared" si="12"/>
        <v>676677.50677378615</v>
      </c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  <c r="AY31" s="11"/>
      <c r="AZ31" s="11"/>
      <c r="BA31" s="11"/>
      <c r="BB31" s="11"/>
      <c r="BC31" s="11"/>
      <c r="BD31" s="11"/>
      <c r="BE31" s="11"/>
      <c r="BF31" s="11"/>
      <c r="BG31" s="11"/>
      <c r="BH31" s="11"/>
      <c r="BI31" s="11"/>
      <c r="BJ31" s="11"/>
      <c r="BK31" s="11"/>
      <c r="BL31" s="11"/>
      <c r="BM31" s="11"/>
      <c r="BN31" s="11"/>
      <c r="BO31" s="11"/>
      <c r="BP31" s="11"/>
      <c r="BQ31" s="11"/>
      <c r="BR31" s="11"/>
      <c r="BS31" s="11"/>
      <c r="BT31" s="11"/>
      <c r="BU31" s="11"/>
      <c r="BV31" s="11"/>
      <c r="BW31" s="11"/>
      <c r="BX31" s="11"/>
      <c r="BY31" s="11"/>
      <c r="BZ31" s="11"/>
      <c r="CA31" s="11"/>
      <c r="CB31" s="11"/>
      <c r="CC31" s="11"/>
      <c r="CD31" s="11"/>
      <c r="CE31" s="11"/>
      <c r="CF31" s="11"/>
      <c r="CG31" s="11"/>
      <c r="CH31" s="11"/>
      <c r="CI31" s="11"/>
      <c r="CJ31" s="11"/>
      <c r="CK31" s="11"/>
      <c r="CL31" s="11"/>
      <c r="CM31" s="11"/>
      <c r="CN31" s="11"/>
      <c r="CO31" s="11"/>
      <c r="CP31" s="11"/>
      <c r="CQ31" s="11"/>
      <c r="CR31" s="11"/>
      <c r="CS31" s="11"/>
      <c r="CT31" s="11"/>
      <c r="CU31" s="11"/>
      <c r="CV31" s="11"/>
      <c r="CW31" s="11"/>
      <c r="CX31" s="11"/>
      <c r="CY31" s="11"/>
      <c r="CZ31" s="11"/>
      <c r="DA31" s="11"/>
      <c r="DB31" s="11"/>
      <c r="DC31" s="11"/>
      <c r="DD31" s="11"/>
      <c r="DE31" s="11"/>
      <c r="DF31" s="11"/>
      <c r="DG31" s="11"/>
      <c r="DH31" s="11"/>
      <c r="DI31" s="11"/>
      <c r="DJ31" s="11"/>
      <c r="DK31" s="11"/>
      <c r="DL31" s="11"/>
      <c r="DM31" s="11"/>
      <c r="DN31" s="11"/>
      <c r="DO31" s="11"/>
      <c r="DP31" s="11"/>
      <c r="DQ31" s="11"/>
      <c r="DR31" s="11"/>
      <c r="DS31" s="11"/>
      <c r="DT31" s="11"/>
      <c r="DU31" s="11"/>
      <c r="DV31" s="11"/>
      <c r="DW31" s="11"/>
      <c r="DX31" s="11"/>
      <c r="DY31" s="11"/>
      <c r="DZ31" s="11"/>
      <c r="EA31" s="11"/>
      <c r="EB31" s="11"/>
      <c r="EC31" s="11"/>
      <c r="ED31" s="11"/>
      <c r="EE31" s="11"/>
      <c r="EF31" s="11"/>
      <c r="EG31" s="11"/>
      <c r="EH31" s="11"/>
      <c r="EI31" s="11"/>
      <c r="EJ31" s="11"/>
      <c r="EK31" s="11"/>
      <c r="EL31" s="11"/>
      <c r="EM31" s="11"/>
      <c r="EN31" s="11"/>
      <c r="EO31" s="11"/>
      <c r="EP31" s="11"/>
      <c r="EQ31" s="11"/>
      <c r="ER31" s="11"/>
      <c r="ES31" s="11"/>
      <c r="ET31" s="11"/>
      <c r="EU31" s="11"/>
      <c r="EV31" s="11"/>
      <c r="EW31" s="11"/>
      <c r="EX31" s="11"/>
      <c r="EY31" s="11"/>
      <c r="EZ31" s="11"/>
      <c r="FA31" s="11"/>
      <c r="FB31" s="11"/>
      <c r="FC31" s="11"/>
      <c r="FD31" s="11"/>
      <c r="FE31" s="11"/>
      <c r="FF31" s="11"/>
      <c r="FG31" s="11"/>
      <c r="FH31" s="11"/>
      <c r="FI31" s="11"/>
      <c r="FJ31" s="11"/>
      <c r="FK31" s="11"/>
      <c r="FL31" s="11"/>
      <c r="FM31" s="11"/>
      <c r="FN31" s="11"/>
      <c r="FO31" s="11"/>
      <c r="FP31" s="11"/>
      <c r="FQ31" s="11"/>
      <c r="FR31" s="11"/>
      <c r="FS31" s="11"/>
      <c r="FT31" s="11"/>
      <c r="FU31" s="11"/>
      <c r="FV31" s="11"/>
      <c r="FW31" s="11"/>
      <c r="FX31" s="11"/>
      <c r="FY31" s="11"/>
      <c r="FZ31" s="11"/>
      <c r="GA31" s="11"/>
      <c r="GB31" s="11"/>
      <c r="GC31" s="11"/>
      <c r="GD31" s="11"/>
      <c r="GE31" s="11"/>
      <c r="GF31" s="11"/>
      <c r="GG31" s="11"/>
      <c r="GH31" s="11"/>
      <c r="GI31" s="11"/>
      <c r="GJ31" s="11"/>
      <c r="GK31" s="11"/>
      <c r="GL31" s="11"/>
      <c r="GM31" s="11"/>
      <c r="GN31" s="11"/>
      <c r="GO31" s="11"/>
      <c r="GP31" s="11"/>
      <c r="GQ31" s="11"/>
      <c r="GR31" s="11"/>
      <c r="GS31" s="11"/>
      <c r="GT31" s="11"/>
      <c r="GU31" s="11"/>
      <c r="GV31" s="11"/>
      <c r="GW31" s="11"/>
      <c r="GX31" s="11"/>
      <c r="GY31" s="11"/>
      <c r="GZ31" s="11"/>
      <c r="HA31" s="11"/>
      <c r="HB31" s="11"/>
      <c r="HC31" s="11"/>
      <c r="HD31" s="11"/>
      <c r="HE31" s="11"/>
      <c r="HF31" s="11"/>
      <c r="HG31" s="11"/>
      <c r="HH31" s="11"/>
      <c r="HI31" s="11"/>
      <c r="HJ31" s="11"/>
      <c r="HK31" s="11"/>
      <c r="HL31" s="11"/>
      <c r="HM31" s="11"/>
      <c r="HN31" s="11"/>
      <c r="HO31" s="11"/>
      <c r="HP31" s="11"/>
      <c r="HQ31" s="11"/>
      <c r="HR31" s="11"/>
      <c r="HS31" s="11"/>
      <c r="HT31" s="11"/>
      <c r="HU31" s="11"/>
      <c r="HV31" s="11"/>
      <c r="HW31" s="11"/>
      <c r="HX31" s="11"/>
      <c r="HY31" s="11"/>
      <c r="HZ31" s="11"/>
      <c r="IA31" s="11"/>
      <c r="IB31" s="11"/>
      <c r="IC31" s="11"/>
      <c r="ID31" s="11"/>
      <c r="IE31" s="11"/>
      <c r="IF31" s="11"/>
      <c r="IG31" s="11"/>
      <c r="IH31" s="11"/>
      <c r="II31" s="11"/>
      <c r="IJ31" s="11"/>
      <c r="IK31" s="11"/>
      <c r="IL31" s="11"/>
      <c r="IM31" s="11"/>
      <c r="IN31" s="11"/>
      <c r="IO31" s="11"/>
      <c r="IP31" s="11"/>
      <c r="IQ31" s="11"/>
      <c r="IR31" s="11"/>
      <c r="IS31" s="11"/>
      <c r="IT31" s="11"/>
    </row>
    <row r="32" spans="1:254" s="12" customFormat="1" ht="15" x14ac:dyDescent="0.25">
      <c r="A32" s="18"/>
      <c r="B32" s="23"/>
      <c r="C32" s="24"/>
      <c r="D32" s="22"/>
      <c r="E32" s="25"/>
      <c r="F32" s="25"/>
      <c r="G32" s="18"/>
      <c r="H32" s="74"/>
      <c r="I32" s="74"/>
      <c r="J32" s="74"/>
      <c r="K32" s="74"/>
      <c r="L32" s="74"/>
      <c r="M32" s="74"/>
      <c r="N32" s="74"/>
      <c r="O32" s="74"/>
      <c r="P32" s="74"/>
      <c r="Q32" s="75"/>
      <c r="R32" s="76"/>
      <c r="S32" s="77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  <c r="CC32" s="11"/>
      <c r="CD32" s="11"/>
      <c r="CE32" s="11"/>
      <c r="CF32" s="11"/>
      <c r="CG32" s="11"/>
      <c r="CH32" s="11"/>
      <c r="CI32" s="11"/>
      <c r="CJ32" s="11"/>
      <c r="CK32" s="11"/>
      <c r="CL32" s="11"/>
      <c r="CM32" s="11"/>
      <c r="CN32" s="11"/>
      <c r="CO32" s="11"/>
      <c r="CP32" s="11"/>
      <c r="CQ32" s="11"/>
      <c r="CR32" s="11"/>
      <c r="CS32" s="11"/>
      <c r="CT32" s="11"/>
      <c r="CU32" s="11"/>
      <c r="CV32" s="11"/>
      <c r="CW32" s="11"/>
      <c r="CX32" s="11"/>
      <c r="CY32" s="11"/>
      <c r="CZ32" s="11"/>
      <c r="DA32" s="11"/>
      <c r="DB32" s="11"/>
      <c r="DC32" s="11"/>
      <c r="DD32" s="11"/>
      <c r="DE32" s="11"/>
      <c r="DF32" s="11"/>
      <c r="DG32" s="11"/>
      <c r="DH32" s="11"/>
      <c r="DI32" s="11"/>
      <c r="DJ32" s="11"/>
      <c r="DK32" s="11"/>
      <c r="DL32" s="11"/>
      <c r="DM32" s="11"/>
      <c r="DN32" s="11"/>
      <c r="DO32" s="11"/>
      <c r="DP32" s="11"/>
      <c r="DQ32" s="11"/>
      <c r="DR32" s="11"/>
      <c r="DS32" s="11"/>
      <c r="DT32" s="11"/>
      <c r="DU32" s="11"/>
      <c r="DV32" s="11"/>
      <c r="DW32" s="11"/>
      <c r="DX32" s="11"/>
      <c r="DY32" s="11"/>
      <c r="DZ32" s="11"/>
      <c r="EA32" s="11"/>
      <c r="EB32" s="11"/>
      <c r="EC32" s="11"/>
      <c r="ED32" s="11"/>
      <c r="EE32" s="11"/>
      <c r="EF32" s="11"/>
      <c r="EG32" s="11"/>
      <c r="EH32" s="11"/>
      <c r="EI32" s="11"/>
      <c r="EJ32" s="11"/>
      <c r="EK32" s="11"/>
      <c r="EL32" s="11"/>
      <c r="EM32" s="11"/>
      <c r="EN32" s="11"/>
      <c r="EO32" s="11"/>
      <c r="EP32" s="11"/>
      <c r="EQ32" s="11"/>
      <c r="ER32" s="11"/>
      <c r="ES32" s="11"/>
      <c r="ET32" s="11"/>
      <c r="EU32" s="11"/>
      <c r="EV32" s="11"/>
      <c r="EW32" s="11"/>
      <c r="EX32" s="11"/>
      <c r="EY32" s="11"/>
      <c r="EZ32" s="11"/>
      <c r="FA32" s="11"/>
      <c r="FB32" s="11"/>
      <c r="FC32" s="11"/>
      <c r="FD32" s="11"/>
      <c r="FE32" s="11"/>
      <c r="FF32" s="11"/>
      <c r="FG32" s="11"/>
      <c r="FH32" s="11"/>
      <c r="FI32" s="11"/>
      <c r="FJ32" s="11"/>
      <c r="FK32" s="11"/>
      <c r="FL32" s="11"/>
      <c r="FM32" s="11"/>
      <c r="FN32" s="11"/>
      <c r="FO32" s="11"/>
      <c r="FP32" s="11"/>
      <c r="FQ32" s="11"/>
      <c r="FR32" s="11"/>
      <c r="FS32" s="11"/>
      <c r="FT32" s="11"/>
      <c r="FU32" s="11"/>
      <c r="FV32" s="11"/>
      <c r="FW32" s="11"/>
      <c r="FX32" s="11"/>
      <c r="FY32" s="11"/>
      <c r="FZ32" s="11"/>
      <c r="GA32" s="11"/>
      <c r="GB32" s="11"/>
      <c r="GC32" s="11"/>
      <c r="GD32" s="11"/>
      <c r="GE32" s="11"/>
      <c r="GF32" s="11"/>
      <c r="GG32" s="11"/>
      <c r="GH32" s="11"/>
      <c r="GI32" s="11"/>
      <c r="GJ32" s="11"/>
      <c r="GK32" s="11"/>
      <c r="GL32" s="11"/>
      <c r="GM32" s="11"/>
      <c r="GN32" s="11"/>
      <c r="GO32" s="11"/>
      <c r="GP32" s="11"/>
      <c r="GQ32" s="11"/>
      <c r="GR32" s="11"/>
      <c r="GS32" s="11"/>
      <c r="GT32" s="11"/>
      <c r="GU32" s="11"/>
      <c r="GV32" s="11"/>
      <c r="GW32" s="11"/>
      <c r="GX32" s="11"/>
      <c r="GY32" s="11"/>
      <c r="GZ32" s="11"/>
      <c r="HA32" s="11"/>
      <c r="HB32" s="11"/>
      <c r="HC32" s="11"/>
      <c r="HD32" s="11"/>
      <c r="HE32" s="11"/>
      <c r="HF32" s="11"/>
      <c r="HG32" s="11"/>
      <c r="HH32" s="11"/>
      <c r="HI32" s="11"/>
      <c r="HJ32" s="11"/>
      <c r="HK32" s="11"/>
      <c r="HL32" s="11"/>
      <c r="HM32" s="11"/>
      <c r="HN32" s="11"/>
      <c r="HO32" s="11"/>
      <c r="HP32" s="11"/>
      <c r="HQ32" s="11"/>
      <c r="HR32" s="11"/>
      <c r="HS32" s="11"/>
      <c r="HT32" s="11"/>
      <c r="HU32" s="11"/>
      <c r="HV32" s="11"/>
      <c r="HW32" s="11"/>
      <c r="HX32" s="11"/>
      <c r="HY32" s="11"/>
      <c r="HZ32" s="11"/>
      <c r="IA32" s="11"/>
      <c r="IB32" s="11"/>
      <c r="IC32" s="11"/>
      <c r="ID32" s="11"/>
      <c r="IE32" s="11"/>
      <c r="IF32" s="11"/>
      <c r="IG32" s="11"/>
      <c r="IH32" s="11"/>
      <c r="II32" s="11"/>
      <c r="IJ32" s="11"/>
      <c r="IK32" s="11"/>
      <c r="IL32" s="11"/>
      <c r="IM32" s="11"/>
      <c r="IN32" s="11"/>
      <c r="IO32" s="11"/>
      <c r="IP32" s="11"/>
      <c r="IQ32" s="11"/>
      <c r="IR32" s="11"/>
      <c r="IS32" s="11"/>
      <c r="IT32" s="11"/>
    </row>
    <row r="33" spans="1:254" s="12" customFormat="1" ht="13.5" customHeight="1" x14ac:dyDescent="0.25">
      <c r="A33" s="39" t="s">
        <v>53</v>
      </c>
      <c r="B33" s="40"/>
      <c r="C33" s="41"/>
      <c r="D33" s="42"/>
      <c r="E33" s="43"/>
      <c r="F33" s="43">
        <f>SUM(F12:F31)</f>
        <v>262833932.42212445</v>
      </c>
      <c r="G33" s="79"/>
      <c r="H33" s="25"/>
      <c r="I33" s="25"/>
      <c r="J33" s="25"/>
      <c r="K33" s="25"/>
      <c r="L33" s="25"/>
      <c r="M33" s="25"/>
      <c r="N33" s="25"/>
      <c r="O33" s="25"/>
      <c r="P33" s="80"/>
      <c r="Q33" s="73"/>
      <c r="R33" s="73"/>
      <c r="S33" s="81">
        <f>SUM(S12:S31)</f>
        <v>376171341.13145733</v>
      </c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  <c r="AY33" s="11"/>
      <c r="AZ33" s="11"/>
      <c r="BA33" s="11"/>
      <c r="BB33" s="11"/>
      <c r="BC33" s="11"/>
      <c r="BD33" s="11"/>
      <c r="BE33" s="11"/>
      <c r="BF33" s="11"/>
      <c r="BG33" s="11"/>
      <c r="BH33" s="11"/>
      <c r="BI33" s="11"/>
      <c r="BJ33" s="11"/>
      <c r="BK33" s="11"/>
      <c r="BL33" s="11"/>
      <c r="BM33" s="11"/>
      <c r="BN33" s="11"/>
      <c r="BO33" s="11"/>
      <c r="BP33" s="11"/>
      <c r="BQ33" s="11"/>
      <c r="BR33" s="11"/>
      <c r="BS33" s="11"/>
      <c r="BT33" s="11"/>
      <c r="BU33" s="11"/>
      <c r="BV33" s="11"/>
      <c r="BW33" s="11"/>
      <c r="BX33" s="11"/>
      <c r="BY33" s="11"/>
      <c r="BZ33" s="11"/>
      <c r="CA33" s="11"/>
      <c r="CB33" s="11"/>
      <c r="CC33" s="11"/>
      <c r="CD33" s="11"/>
      <c r="CE33" s="11"/>
      <c r="CF33" s="11"/>
      <c r="CG33" s="11"/>
      <c r="CH33" s="11"/>
      <c r="CI33" s="11"/>
      <c r="CJ33" s="11"/>
      <c r="CK33" s="11"/>
      <c r="CL33" s="11"/>
      <c r="CM33" s="11"/>
      <c r="CN33" s="11"/>
      <c r="CO33" s="11"/>
      <c r="CP33" s="11"/>
      <c r="CQ33" s="11"/>
      <c r="CR33" s="11"/>
      <c r="CS33" s="11"/>
      <c r="CT33" s="11"/>
      <c r="CU33" s="11"/>
      <c r="CV33" s="11"/>
      <c r="CW33" s="11"/>
      <c r="CX33" s="11"/>
      <c r="CY33" s="11"/>
      <c r="CZ33" s="11"/>
      <c r="DA33" s="11"/>
      <c r="DB33" s="11"/>
      <c r="DC33" s="11"/>
      <c r="DD33" s="11"/>
      <c r="DE33" s="11"/>
      <c r="DF33" s="11"/>
      <c r="DG33" s="11"/>
      <c r="DH33" s="11"/>
      <c r="DI33" s="11"/>
      <c r="DJ33" s="11"/>
      <c r="DK33" s="11"/>
      <c r="DL33" s="11"/>
      <c r="DM33" s="11"/>
      <c r="DN33" s="11"/>
      <c r="DO33" s="11"/>
      <c r="DP33" s="11"/>
      <c r="DQ33" s="11"/>
      <c r="DR33" s="11"/>
      <c r="DS33" s="11"/>
      <c r="DT33" s="11"/>
      <c r="DU33" s="11"/>
      <c r="DV33" s="11"/>
      <c r="DW33" s="11"/>
      <c r="DX33" s="11"/>
      <c r="DY33" s="11"/>
      <c r="DZ33" s="11"/>
      <c r="EA33" s="11"/>
      <c r="EB33" s="11"/>
      <c r="EC33" s="11"/>
      <c r="ED33" s="11"/>
      <c r="EE33" s="11"/>
      <c r="EF33" s="11"/>
      <c r="EG33" s="11"/>
      <c r="EH33" s="11"/>
      <c r="EI33" s="11"/>
      <c r="EJ33" s="11"/>
      <c r="EK33" s="11"/>
      <c r="EL33" s="11"/>
      <c r="EM33" s="11"/>
      <c r="EN33" s="11"/>
      <c r="EO33" s="11"/>
      <c r="EP33" s="11"/>
      <c r="EQ33" s="11"/>
      <c r="ER33" s="11"/>
      <c r="ES33" s="11"/>
      <c r="ET33" s="11"/>
      <c r="EU33" s="11"/>
      <c r="EV33" s="11"/>
      <c r="EW33" s="11"/>
      <c r="EX33" s="11"/>
      <c r="EY33" s="11"/>
      <c r="EZ33" s="11"/>
      <c r="FA33" s="11"/>
      <c r="FB33" s="11"/>
      <c r="FC33" s="11"/>
      <c r="FD33" s="11"/>
      <c r="FE33" s="11"/>
      <c r="FF33" s="11"/>
      <c r="FG33" s="11"/>
      <c r="FH33" s="11"/>
      <c r="FI33" s="11"/>
      <c r="FJ33" s="11"/>
      <c r="FK33" s="11"/>
      <c r="FL33" s="11"/>
      <c r="FM33" s="11"/>
      <c r="FN33" s="11"/>
      <c r="FO33" s="11"/>
      <c r="FP33" s="11"/>
      <c r="FQ33" s="11"/>
      <c r="FR33" s="11"/>
      <c r="FS33" s="11"/>
      <c r="FT33" s="11"/>
      <c r="FU33" s="11"/>
      <c r="FV33" s="11"/>
      <c r="FW33" s="11"/>
      <c r="FX33" s="11"/>
      <c r="FY33" s="11"/>
      <c r="FZ33" s="11"/>
      <c r="GA33" s="11"/>
      <c r="GB33" s="11"/>
      <c r="GC33" s="11"/>
      <c r="GD33" s="11"/>
      <c r="GE33" s="11"/>
      <c r="GF33" s="11"/>
      <c r="GG33" s="11"/>
      <c r="GH33" s="11"/>
      <c r="GI33" s="11"/>
      <c r="GJ33" s="11"/>
      <c r="GK33" s="11"/>
      <c r="GL33" s="11"/>
      <c r="GM33" s="11"/>
      <c r="GN33" s="11"/>
      <c r="GO33" s="11"/>
      <c r="GP33" s="11"/>
      <c r="GQ33" s="11"/>
      <c r="GR33" s="11"/>
      <c r="GS33" s="11"/>
      <c r="GT33" s="11"/>
      <c r="GU33" s="11"/>
      <c r="GV33" s="11"/>
      <c r="GW33" s="11"/>
      <c r="GX33" s="11"/>
      <c r="GY33" s="11"/>
      <c r="GZ33" s="11"/>
      <c r="HA33" s="11"/>
      <c r="HB33" s="11"/>
      <c r="HC33" s="11"/>
      <c r="HD33" s="11"/>
      <c r="HE33" s="11"/>
      <c r="HF33" s="11"/>
      <c r="HG33" s="11"/>
      <c r="HH33" s="11"/>
      <c r="HI33" s="11"/>
      <c r="HJ33" s="11"/>
      <c r="HK33" s="11"/>
      <c r="HL33" s="11"/>
      <c r="HM33" s="11"/>
      <c r="HN33" s="11"/>
      <c r="HO33" s="11"/>
      <c r="HP33" s="11"/>
      <c r="HQ33" s="11"/>
      <c r="HR33" s="11"/>
      <c r="HS33" s="11"/>
      <c r="HT33" s="11"/>
      <c r="HU33" s="11"/>
      <c r="HV33" s="11"/>
      <c r="HW33" s="11"/>
      <c r="HX33" s="11"/>
      <c r="HY33" s="11"/>
      <c r="HZ33" s="11"/>
      <c r="IA33" s="11"/>
      <c r="IB33" s="11"/>
      <c r="IC33" s="11"/>
      <c r="ID33" s="11"/>
      <c r="IE33" s="11"/>
      <c r="IF33" s="11"/>
      <c r="IG33" s="11"/>
      <c r="IH33" s="11"/>
      <c r="II33" s="11"/>
      <c r="IJ33" s="11"/>
      <c r="IK33" s="11"/>
      <c r="IL33" s="11"/>
      <c r="IM33" s="11"/>
      <c r="IN33" s="11"/>
      <c r="IO33" s="11"/>
      <c r="IP33" s="11"/>
      <c r="IQ33" s="11"/>
      <c r="IR33" s="11"/>
      <c r="IS33" s="11"/>
      <c r="IT33" s="11"/>
    </row>
    <row r="34" spans="1:254" s="12" customFormat="1" ht="13.5" customHeight="1" x14ac:dyDescent="0.25">
      <c r="A34" s="39" t="s">
        <v>54</v>
      </c>
      <c r="B34" s="40"/>
      <c r="C34" s="41">
        <v>0.17</v>
      </c>
      <c r="D34" s="42"/>
      <c r="E34" s="43"/>
      <c r="F34" s="43">
        <f>F33*C34</f>
        <v>44681768.511761159</v>
      </c>
      <c r="G34" s="18"/>
      <c r="H34" s="25"/>
      <c r="I34" s="25"/>
      <c r="J34" s="25"/>
      <c r="K34" s="25"/>
      <c r="L34" s="25"/>
      <c r="M34" s="25"/>
      <c r="N34" s="25"/>
      <c r="O34" s="25"/>
      <c r="P34" s="80"/>
      <c r="Q34" s="73"/>
      <c r="R34" s="73"/>
      <c r="S34" s="81">
        <f>S33*$C$34</f>
        <v>63949127.992347747</v>
      </c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1"/>
      <c r="BC34" s="11"/>
      <c r="BD34" s="11"/>
      <c r="BE34" s="11"/>
      <c r="BF34" s="11"/>
      <c r="BG34" s="11"/>
      <c r="BH34" s="11"/>
      <c r="BI34" s="11"/>
      <c r="BJ34" s="11"/>
      <c r="BK34" s="11"/>
      <c r="BL34" s="11"/>
      <c r="BM34" s="11"/>
      <c r="BN34" s="11"/>
      <c r="BO34" s="11"/>
      <c r="BP34" s="11"/>
      <c r="BQ34" s="11"/>
      <c r="BR34" s="11"/>
      <c r="BS34" s="11"/>
      <c r="BT34" s="11"/>
      <c r="BU34" s="11"/>
      <c r="BV34" s="11"/>
      <c r="BW34" s="11"/>
      <c r="BX34" s="11"/>
      <c r="BY34" s="11"/>
      <c r="BZ34" s="11"/>
      <c r="CA34" s="11"/>
      <c r="CB34" s="11"/>
      <c r="CC34" s="11"/>
      <c r="CD34" s="11"/>
      <c r="CE34" s="11"/>
      <c r="CF34" s="11"/>
      <c r="CG34" s="11"/>
      <c r="CH34" s="11"/>
      <c r="CI34" s="11"/>
      <c r="CJ34" s="11"/>
      <c r="CK34" s="11"/>
      <c r="CL34" s="11"/>
      <c r="CM34" s="11"/>
      <c r="CN34" s="11"/>
      <c r="CO34" s="11"/>
      <c r="CP34" s="11"/>
      <c r="CQ34" s="11"/>
      <c r="CR34" s="11"/>
      <c r="CS34" s="11"/>
      <c r="CT34" s="11"/>
      <c r="CU34" s="11"/>
      <c r="CV34" s="11"/>
      <c r="CW34" s="11"/>
      <c r="CX34" s="11"/>
      <c r="CY34" s="11"/>
      <c r="CZ34" s="11"/>
      <c r="DA34" s="11"/>
      <c r="DB34" s="11"/>
      <c r="DC34" s="11"/>
      <c r="DD34" s="11"/>
      <c r="DE34" s="11"/>
      <c r="DF34" s="11"/>
      <c r="DG34" s="11"/>
      <c r="DH34" s="11"/>
      <c r="DI34" s="11"/>
      <c r="DJ34" s="11"/>
      <c r="DK34" s="11"/>
      <c r="DL34" s="11"/>
      <c r="DM34" s="11"/>
      <c r="DN34" s="11"/>
      <c r="DO34" s="11"/>
      <c r="DP34" s="11"/>
      <c r="DQ34" s="11"/>
      <c r="DR34" s="11"/>
      <c r="DS34" s="11"/>
      <c r="DT34" s="11"/>
      <c r="DU34" s="11"/>
      <c r="DV34" s="11"/>
      <c r="DW34" s="11"/>
      <c r="DX34" s="11"/>
      <c r="DY34" s="11"/>
      <c r="DZ34" s="11"/>
      <c r="EA34" s="11"/>
      <c r="EB34" s="11"/>
      <c r="EC34" s="11"/>
      <c r="ED34" s="11"/>
      <c r="EE34" s="11"/>
      <c r="EF34" s="11"/>
      <c r="EG34" s="11"/>
      <c r="EH34" s="11"/>
      <c r="EI34" s="11"/>
      <c r="EJ34" s="11"/>
      <c r="EK34" s="11"/>
      <c r="EL34" s="11"/>
      <c r="EM34" s="11"/>
      <c r="EN34" s="11"/>
      <c r="EO34" s="11"/>
      <c r="EP34" s="11"/>
      <c r="EQ34" s="11"/>
      <c r="ER34" s="11"/>
      <c r="ES34" s="11"/>
      <c r="ET34" s="11"/>
      <c r="EU34" s="11"/>
      <c r="EV34" s="11"/>
      <c r="EW34" s="11"/>
      <c r="EX34" s="11"/>
      <c r="EY34" s="11"/>
      <c r="EZ34" s="11"/>
      <c r="FA34" s="11"/>
      <c r="FB34" s="11"/>
      <c r="FC34" s="11"/>
      <c r="FD34" s="11"/>
      <c r="FE34" s="11"/>
      <c r="FF34" s="11"/>
      <c r="FG34" s="11"/>
      <c r="FH34" s="11"/>
      <c r="FI34" s="11"/>
      <c r="FJ34" s="11"/>
      <c r="FK34" s="11"/>
      <c r="FL34" s="11"/>
      <c r="FM34" s="11"/>
      <c r="FN34" s="11"/>
      <c r="FO34" s="11"/>
      <c r="FP34" s="11"/>
      <c r="FQ34" s="11"/>
      <c r="FR34" s="11"/>
      <c r="FS34" s="11"/>
      <c r="FT34" s="11"/>
      <c r="FU34" s="11"/>
      <c r="FV34" s="11"/>
      <c r="FW34" s="11"/>
      <c r="FX34" s="11"/>
      <c r="FY34" s="11"/>
      <c r="FZ34" s="11"/>
      <c r="GA34" s="11"/>
      <c r="GB34" s="11"/>
      <c r="GC34" s="11"/>
      <c r="GD34" s="11"/>
      <c r="GE34" s="11"/>
      <c r="GF34" s="11"/>
      <c r="GG34" s="11"/>
      <c r="GH34" s="11"/>
      <c r="GI34" s="11"/>
      <c r="GJ34" s="11"/>
      <c r="GK34" s="11"/>
      <c r="GL34" s="11"/>
      <c r="GM34" s="11"/>
      <c r="GN34" s="11"/>
      <c r="GO34" s="11"/>
      <c r="GP34" s="11"/>
      <c r="GQ34" s="11"/>
      <c r="GR34" s="11"/>
      <c r="GS34" s="11"/>
      <c r="GT34" s="11"/>
      <c r="GU34" s="11"/>
      <c r="GV34" s="11"/>
      <c r="GW34" s="11"/>
      <c r="GX34" s="11"/>
      <c r="GY34" s="11"/>
      <c r="GZ34" s="11"/>
      <c r="HA34" s="11"/>
      <c r="HB34" s="11"/>
      <c r="HC34" s="11"/>
      <c r="HD34" s="11"/>
      <c r="HE34" s="11"/>
      <c r="HF34" s="11"/>
      <c r="HG34" s="11"/>
      <c r="HH34" s="11"/>
      <c r="HI34" s="11"/>
      <c r="HJ34" s="11"/>
      <c r="HK34" s="11"/>
      <c r="HL34" s="11"/>
      <c r="HM34" s="11"/>
      <c r="HN34" s="11"/>
      <c r="HO34" s="11"/>
      <c r="HP34" s="11"/>
      <c r="HQ34" s="11"/>
      <c r="HR34" s="11"/>
      <c r="HS34" s="11"/>
      <c r="HT34" s="11"/>
      <c r="HU34" s="11"/>
      <c r="HV34" s="11"/>
      <c r="HW34" s="11"/>
      <c r="HX34" s="11"/>
      <c r="HY34" s="11"/>
      <c r="HZ34" s="11"/>
      <c r="IA34" s="11"/>
      <c r="IB34" s="11"/>
      <c r="IC34" s="11"/>
      <c r="ID34" s="11"/>
      <c r="IE34" s="11"/>
      <c r="IF34" s="11"/>
      <c r="IG34" s="11"/>
      <c r="IH34" s="11"/>
      <c r="II34" s="11"/>
      <c r="IJ34" s="11"/>
      <c r="IK34" s="11"/>
      <c r="IL34" s="11"/>
      <c r="IM34" s="11"/>
      <c r="IN34" s="11"/>
      <c r="IO34" s="11"/>
      <c r="IP34" s="11"/>
      <c r="IQ34" s="11"/>
      <c r="IR34" s="11"/>
      <c r="IS34" s="11"/>
      <c r="IT34" s="11"/>
    </row>
    <row r="35" spans="1:254" s="12" customFormat="1" ht="13.5" customHeight="1" x14ac:dyDescent="0.25">
      <c r="A35" s="39" t="s">
        <v>55</v>
      </c>
      <c r="B35" s="40"/>
      <c r="C35" s="41">
        <v>0.01</v>
      </c>
      <c r="D35" s="42"/>
      <c r="E35" s="43"/>
      <c r="F35" s="43">
        <f>F33*C35</f>
        <v>2628339.3242212445</v>
      </c>
      <c r="G35" s="18"/>
      <c r="H35" s="25"/>
      <c r="I35" s="25"/>
      <c r="J35" s="25"/>
      <c r="K35" s="25"/>
      <c r="L35" s="25"/>
      <c r="M35" s="25"/>
      <c r="N35" s="25"/>
      <c r="O35" s="25"/>
      <c r="P35" s="80"/>
      <c r="Q35" s="73"/>
      <c r="R35" s="73"/>
      <c r="S35" s="81">
        <f>S33*$C$35</f>
        <v>3761713.4113145731</v>
      </c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  <c r="AY35" s="11"/>
      <c r="AZ35" s="11"/>
      <c r="BA35" s="11"/>
      <c r="BB35" s="11"/>
      <c r="BC35" s="11"/>
      <c r="BD35" s="11"/>
      <c r="BE35" s="11"/>
      <c r="BF35" s="11"/>
      <c r="BG35" s="11"/>
      <c r="BH35" s="11"/>
      <c r="BI35" s="11"/>
      <c r="BJ35" s="11"/>
      <c r="BK35" s="11"/>
      <c r="BL35" s="11"/>
      <c r="BM35" s="11"/>
      <c r="BN35" s="11"/>
      <c r="BO35" s="11"/>
      <c r="BP35" s="11"/>
      <c r="BQ35" s="11"/>
      <c r="BR35" s="11"/>
      <c r="BS35" s="11"/>
      <c r="BT35" s="11"/>
      <c r="BU35" s="11"/>
      <c r="BV35" s="11"/>
      <c r="BW35" s="11"/>
      <c r="BX35" s="11"/>
      <c r="BY35" s="11"/>
      <c r="BZ35" s="11"/>
      <c r="CA35" s="11"/>
      <c r="CB35" s="11"/>
      <c r="CC35" s="11"/>
      <c r="CD35" s="11"/>
      <c r="CE35" s="11"/>
      <c r="CF35" s="11"/>
      <c r="CG35" s="11"/>
      <c r="CH35" s="11"/>
      <c r="CI35" s="11"/>
      <c r="CJ35" s="11"/>
      <c r="CK35" s="11"/>
      <c r="CL35" s="11"/>
      <c r="CM35" s="11"/>
      <c r="CN35" s="11"/>
      <c r="CO35" s="11"/>
      <c r="CP35" s="11"/>
      <c r="CQ35" s="11"/>
      <c r="CR35" s="11"/>
      <c r="CS35" s="11"/>
      <c r="CT35" s="11"/>
      <c r="CU35" s="11"/>
      <c r="CV35" s="11"/>
      <c r="CW35" s="11"/>
      <c r="CX35" s="11"/>
      <c r="CY35" s="11"/>
      <c r="CZ35" s="11"/>
      <c r="DA35" s="11"/>
      <c r="DB35" s="11"/>
      <c r="DC35" s="11"/>
      <c r="DD35" s="11"/>
      <c r="DE35" s="11"/>
      <c r="DF35" s="11"/>
      <c r="DG35" s="11"/>
      <c r="DH35" s="11"/>
      <c r="DI35" s="11"/>
      <c r="DJ35" s="11"/>
      <c r="DK35" s="11"/>
      <c r="DL35" s="11"/>
      <c r="DM35" s="11"/>
      <c r="DN35" s="11"/>
      <c r="DO35" s="11"/>
      <c r="DP35" s="11"/>
      <c r="DQ35" s="11"/>
      <c r="DR35" s="11"/>
      <c r="DS35" s="11"/>
      <c r="DT35" s="11"/>
      <c r="DU35" s="11"/>
      <c r="DV35" s="11"/>
      <c r="DW35" s="11"/>
      <c r="DX35" s="11"/>
      <c r="DY35" s="11"/>
      <c r="DZ35" s="11"/>
      <c r="EA35" s="11"/>
      <c r="EB35" s="11"/>
      <c r="EC35" s="11"/>
      <c r="ED35" s="11"/>
      <c r="EE35" s="11"/>
      <c r="EF35" s="11"/>
      <c r="EG35" s="11"/>
      <c r="EH35" s="11"/>
      <c r="EI35" s="11"/>
      <c r="EJ35" s="11"/>
      <c r="EK35" s="11"/>
      <c r="EL35" s="11"/>
      <c r="EM35" s="11"/>
      <c r="EN35" s="11"/>
      <c r="EO35" s="11"/>
      <c r="EP35" s="11"/>
      <c r="EQ35" s="11"/>
      <c r="ER35" s="11"/>
      <c r="ES35" s="11"/>
      <c r="ET35" s="11"/>
      <c r="EU35" s="11"/>
      <c r="EV35" s="11"/>
      <c r="EW35" s="11"/>
      <c r="EX35" s="11"/>
      <c r="EY35" s="11"/>
      <c r="EZ35" s="11"/>
      <c r="FA35" s="11"/>
      <c r="FB35" s="11"/>
      <c r="FC35" s="11"/>
      <c r="FD35" s="11"/>
      <c r="FE35" s="11"/>
      <c r="FF35" s="11"/>
      <c r="FG35" s="11"/>
      <c r="FH35" s="11"/>
      <c r="FI35" s="11"/>
      <c r="FJ35" s="11"/>
      <c r="FK35" s="11"/>
      <c r="FL35" s="11"/>
      <c r="FM35" s="11"/>
      <c r="FN35" s="11"/>
      <c r="FO35" s="11"/>
      <c r="FP35" s="11"/>
      <c r="FQ35" s="11"/>
      <c r="FR35" s="11"/>
      <c r="FS35" s="11"/>
      <c r="FT35" s="11"/>
      <c r="FU35" s="11"/>
      <c r="FV35" s="11"/>
      <c r="FW35" s="11"/>
      <c r="FX35" s="11"/>
      <c r="FY35" s="11"/>
      <c r="FZ35" s="11"/>
      <c r="GA35" s="11"/>
      <c r="GB35" s="11"/>
      <c r="GC35" s="11"/>
      <c r="GD35" s="11"/>
      <c r="GE35" s="11"/>
      <c r="GF35" s="11"/>
      <c r="GG35" s="11"/>
      <c r="GH35" s="11"/>
      <c r="GI35" s="11"/>
      <c r="GJ35" s="11"/>
      <c r="GK35" s="11"/>
      <c r="GL35" s="11"/>
      <c r="GM35" s="11"/>
      <c r="GN35" s="11"/>
      <c r="GO35" s="11"/>
      <c r="GP35" s="11"/>
      <c r="GQ35" s="11"/>
      <c r="GR35" s="11"/>
      <c r="GS35" s="11"/>
      <c r="GT35" s="11"/>
      <c r="GU35" s="11"/>
      <c r="GV35" s="11"/>
      <c r="GW35" s="11"/>
      <c r="GX35" s="11"/>
      <c r="GY35" s="11"/>
      <c r="GZ35" s="11"/>
      <c r="HA35" s="11"/>
      <c r="HB35" s="11"/>
      <c r="HC35" s="11"/>
      <c r="HD35" s="11"/>
      <c r="HE35" s="11"/>
      <c r="HF35" s="11"/>
      <c r="HG35" s="11"/>
      <c r="HH35" s="11"/>
      <c r="HI35" s="11"/>
      <c r="HJ35" s="11"/>
      <c r="HK35" s="11"/>
      <c r="HL35" s="11"/>
      <c r="HM35" s="11"/>
      <c r="HN35" s="11"/>
      <c r="HO35" s="11"/>
      <c r="HP35" s="11"/>
      <c r="HQ35" s="11"/>
      <c r="HR35" s="11"/>
      <c r="HS35" s="11"/>
      <c r="HT35" s="11"/>
      <c r="HU35" s="11"/>
      <c r="HV35" s="11"/>
      <c r="HW35" s="11"/>
      <c r="HX35" s="11"/>
      <c r="HY35" s="11"/>
      <c r="HZ35" s="11"/>
      <c r="IA35" s="11"/>
      <c r="IB35" s="11"/>
      <c r="IC35" s="11"/>
      <c r="ID35" s="11"/>
      <c r="IE35" s="11"/>
      <c r="IF35" s="11"/>
      <c r="IG35" s="11"/>
      <c r="IH35" s="11"/>
      <c r="II35" s="11"/>
      <c r="IJ35" s="11"/>
      <c r="IK35" s="11"/>
      <c r="IL35" s="11"/>
      <c r="IM35" s="11"/>
      <c r="IN35" s="11"/>
      <c r="IO35" s="11"/>
      <c r="IP35" s="11"/>
      <c r="IQ35" s="11"/>
      <c r="IR35" s="11"/>
      <c r="IS35" s="11"/>
      <c r="IT35" s="11"/>
    </row>
    <row r="36" spans="1:254" s="12" customFormat="1" ht="13.5" customHeight="1" x14ac:dyDescent="0.25">
      <c r="A36" s="39" t="s">
        <v>56</v>
      </c>
      <c r="B36" s="40"/>
      <c r="C36" s="41">
        <v>7.0000000000000007E-2</v>
      </c>
      <c r="D36" s="42"/>
      <c r="E36" s="43"/>
      <c r="F36" s="43">
        <f>F33*C36</f>
        <v>18398375.269548714</v>
      </c>
      <c r="G36" s="18"/>
      <c r="H36" s="25"/>
      <c r="I36" s="25"/>
      <c r="J36" s="25"/>
      <c r="K36" s="25"/>
      <c r="L36" s="25"/>
      <c r="M36" s="25"/>
      <c r="N36" s="25"/>
      <c r="O36" s="25"/>
      <c r="P36" s="80"/>
      <c r="Q36" s="73"/>
      <c r="R36" s="73"/>
      <c r="S36" s="81">
        <f>S33*$C$36</f>
        <v>26331993.879202016</v>
      </c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  <c r="AY36" s="11"/>
      <c r="AZ36" s="11"/>
      <c r="BA36" s="11"/>
      <c r="BB36" s="11"/>
      <c r="BC36" s="11"/>
      <c r="BD36" s="11"/>
      <c r="BE36" s="11"/>
      <c r="BF36" s="11"/>
      <c r="BG36" s="11"/>
      <c r="BH36" s="11"/>
      <c r="BI36" s="11"/>
      <c r="BJ36" s="11"/>
      <c r="BK36" s="11"/>
      <c r="BL36" s="11"/>
      <c r="BM36" s="11"/>
      <c r="BN36" s="11"/>
      <c r="BO36" s="11"/>
      <c r="BP36" s="11"/>
      <c r="BQ36" s="11"/>
      <c r="BR36" s="11"/>
      <c r="BS36" s="11"/>
      <c r="BT36" s="11"/>
      <c r="BU36" s="11"/>
      <c r="BV36" s="11"/>
      <c r="BW36" s="11"/>
      <c r="BX36" s="11"/>
      <c r="BY36" s="11"/>
      <c r="BZ36" s="11"/>
      <c r="CA36" s="11"/>
      <c r="CB36" s="11"/>
      <c r="CC36" s="11"/>
      <c r="CD36" s="11"/>
      <c r="CE36" s="11"/>
      <c r="CF36" s="11"/>
      <c r="CG36" s="11"/>
      <c r="CH36" s="11"/>
      <c r="CI36" s="11"/>
      <c r="CJ36" s="11"/>
      <c r="CK36" s="11"/>
      <c r="CL36" s="11"/>
      <c r="CM36" s="11"/>
      <c r="CN36" s="11"/>
      <c r="CO36" s="11"/>
      <c r="CP36" s="11"/>
      <c r="CQ36" s="11"/>
      <c r="CR36" s="11"/>
      <c r="CS36" s="11"/>
      <c r="CT36" s="11"/>
      <c r="CU36" s="11"/>
      <c r="CV36" s="11"/>
      <c r="CW36" s="11"/>
      <c r="CX36" s="11"/>
      <c r="CY36" s="11"/>
      <c r="CZ36" s="11"/>
      <c r="DA36" s="11"/>
      <c r="DB36" s="11"/>
      <c r="DC36" s="11"/>
      <c r="DD36" s="11"/>
      <c r="DE36" s="11"/>
      <c r="DF36" s="11"/>
      <c r="DG36" s="11"/>
      <c r="DH36" s="11"/>
      <c r="DI36" s="11"/>
      <c r="DJ36" s="11"/>
      <c r="DK36" s="11"/>
      <c r="DL36" s="11"/>
      <c r="DM36" s="11"/>
      <c r="DN36" s="11"/>
      <c r="DO36" s="11"/>
      <c r="DP36" s="11"/>
      <c r="DQ36" s="11"/>
      <c r="DR36" s="11"/>
      <c r="DS36" s="11"/>
      <c r="DT36" s="11"/>
      <c r="DU36" s="11"/>
      <c r="DV36" s="11"/>
      <c r="DW36" s="11"/>
      <c r="DX36" s="11"/>
      <c r="DY36" s="11"/>
      <c r="DZ36" s="11"/>
      <c r="EA36" s="11"/>
      <c r="EB36" s="11"/>
      <c r="EC36" s="11"/>
      <c r="ED36" s="11"/>
      <c r="EE36" s="11"/>
      <c r="EF36" s="11"/>
      <c r="EG36" s="11"/>
      <c r="EH36" s="11"/>
      <c r="EI36" s="11"/>
      <c r="EJ36" s="11"/>
      <c r="EK36" s="11"/>
      <c r="EL36" s="11"/>
      <c r="EM36" s="11"/>
      <c r="EN36" s="11"/>
      <c r="EO36" s="11"/>
      <c r="EP36" s="11"/>
      <c r="EQ36" s="11"/>
      <c r="ER36" s="11"/>
      <c r="ES36" s="11"/>
      <c r="ET36" s="11"/>
      <c r="EU36" s="11"/>
      <c r="EV36" s="11"/>
      <c r="EW36" s="11"/>
      <c r="EX36" s="11"/>
      <c r="EY36" s="11"/>
      <c r="EZ36" s="11"/>
      <c r="FA36" s="11"/>
      <c r="FB36" s="11"/>
      <c r="FC36" s="11"/>
      <c r="FD36" s="11"/>
      <c r="FE36" s="11"/>
      <c r="FF36" s="11"/>
      <c r="FG36" s="11"/>
      <c r="FH36" s="11"/>
      <c r="FI36" s="11"/>
      <c r="FJ36" s="11"/>
      <c r="FK36" s="11"/>
      <c r="FL36" s="11"/>
      <c r="FM36" s="11"/>
      <c r="FN36" s="11"/>
      <c r="FO36" s="11"/>
      <c r="FP36" s="11"/>
      <c r="FQ36" s="11"/>
      <c r="FR36" s="11"/>
      <c r="FS36" s="11"/>
      <c r="FT36" s="11"/>
      <c r="FU36" s="11"/>
      <c r="FV36" s="11"/>
      <c r="FW36" s="11"/>
      <c r="FX36" s="11"/>
      <c r="FY36" s="11"/>
      <c r="FZ36" s="11"/>
      <c r="GA36" s="11"/>
      <c r="GB36" s="11"/>
      <c r="GC36" s="11"/>
      <c r="GD36" s="11"/>
      <c r="GE36" s="11"/>
      <c r="GF36" s="11"/>
      <c r="GG36" s="11"/>
      <c r="GH36" s="11"/>
      <c r="GI36" s="11"/>
      <c r="GJ36" s="11"/>
      <c r="GK36" s="11"/>
      <c r="GL36" s="11"/>
      <c r="GM36" s="11"/>
      <c r="GN36" s="11"/>
      <c r="GO36" s="11"/>
      <c r="GP36" s="11"/>
      <c r="GQ36" s="11"/>
      <c r="GR36" s="11"/>
      <c r="GS36" s="11"/>
      <c r="GT36" s="11"/>
      <c r="GU36" s="11"/>
      <c r="GV36" s="11"/>
      <c r="GW36" s="11"/>
      <c r="GX36" s="11"/>
      <c r="GY36" s="11"/>
      <c r="GZ36" s="11"/>
      <c r="HA36" s="11"/>
      <c r="HB36" s="11"/>
      <c r="HC36" s="11"/>
      <c r="HD36" s="11"/>
      <c r="HE36" s="11"/>
      <c r="HF36" s="11"/>
      <c r="HG36" s="11"/>
      <c r="HH36" s="11"/>
      <c r="HI36" s="11"/>
      <c r="HJ36" s="11"/>
      <c r="HK36" s="11"/>
      <c r="HL36" s="11"/>
      <c r="HM36" s="11"/>
      <c r="HN36" s="11"/>
      <c r="HO36" s="11"/>
      <c r="HP36" s="11"/>
      <c r="HQ36" s="11"/>
      <c r="HR36" s="11"/>
      <c r="HS36" s="11"/>
      <c r="HT36" s="11"/>
      <c r="HU36" s="11"/>
      <c r="HV36" s="11"/>
      <c r="HW36" s="11"/>
      <c r="HX36" s="11"/>
      <c r="HY36" s="11"/>
      <c r="HZ36" s="11"/>
      <c r="IA36" s="11"/>
      <c r="IB36" s="11"/>
      <c r="IC36" s="11"/>
      <c r="ID36" s="11"/>
      <c r="IE36" s="11"/>
      <c r="IF36" s="11"/>
      <c r="IG36" s="11"/>
      <c r="IH36" s="11"/>
      <c r="II36" s="11"/>
      <c r="IJ36" s="11"/>
      <c r="IK36" s="11"/>
      <c r="IL36" s="11"/>
      <c r="IM36" s="11"/>
      <c r="IN36" s="11"/>
      <c r="IO36" s="11"/>
      <c r="IP36" s="11"/>
      <c r="IQ36" s="11"/>
      <c r="IR36" s="11"/>
      <c r="IS36" s="11"/>
      <c r="IT36" s="11"/>
    </row>
    <row r="37" spans="1:254" s="12" customFormat="1" ht="13.5" customHeight="1" x14ac:dyDescent="0.25">
      <c r="A37" s="39" t="s">
        <v>57</v>
      </c>
      <c r="B37" s="40"/>
      <c r="C37" s="41">
        <v>0.19</v>
      </c>
      <c r="D37" s="42"/>
      <c r="E37" s="43"/>
      <c r="F37" s="43">
        <f>F36*C37</f>
        <v>3495691.3012142559</v>
      </c>
      <c r="G37" s="18"/>
      <c r="H37" s="25"/>
      <c r="I37" s="25"/>
      <c r="J37" s="25"/>
      <c r="K37" s="25"/>
      <c r="L37" s="25"/>
      <c r="M37" s="25"/>
      <c r="N37" s="25"/>
      <c r="O37" s="25"/>
      <c r="P37" s="80"/>
      <c r="Q37" s="73"/>
      <c r="R37" s="73"/>
      <c r="S37" s="81">
        <f>S36*$C$37</f>
        <v>5003078.8370483834</v>
      </c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  <c r="AY37" s="11"/>
      <c r="AZ37" s="11"/>
      <c r="BA37" s="11"/>
      <c r="BB37" s="11"/>
      <c r="BC37" s="11"/>
      <c r="BD37" s="11"/>
      <c r="BE37" s="11"/>
      <c r="BF37" s="11"/>
      <c r="BG37" s="11"/>
      <c r="BH37" s="11"/>
      <c r="BI37" s="11"/>
      <c r="BJ37" s="11"/>
      <c r="BK37" s="11"/>
      <c r="BL37" s="11"/>
      <c r="BM37" s="11"/>
      <c r="BN37" s="11"/>
      <c r="BO37" s="11"/>
      <c r="BP37" s="11"/>
      <c r="BQ37" s="11"/>
      <c r="BR37" s="11"/>
      <c r="BS37" s="11"/>
      <c r="BT37" s="11"/>
      <c r="BU37" s="11"/>
      <c r="BV37" s="11"/>
      <c r="BW37" s="11"/>
      <c r="BX37" s="11"/>
      <c r="BY37" s="11"/>
      <c r="BZ37" s="11"/>
      <c r="CA37" s="11"/>
      <c r="CB37" s="11"/>
      <c r="CC37" s="11"/>
      <c r="CD37" s="11"/>
      <c r="CE37" s="11"/>
      <c r="CF37" s="11"/>
      <c r="CG37" s="11"/>
      <c r="CH37" s="11"/>
      <c r="CI37" s="11"/>
      <c r="CJ37" s="11"/>
      <c r="CK37" s="11"/>
      <c r="CL37" s="11"/>
      <c r="CM37" s="11"/>
      <c r="CN37" s="11"/>
      <c r="CO37" s="11"/>
      <c r="CP37" s="11"/>
      <c r="CQ37" s="11"/>
      <c r="CR37" s="11"/>
      <c r="CS37" s="11"/>
      <c r="CT37" s="11"/>
      <c r="CU37" s="11"/>
      <c r="CV37" s="11"/>
      <c r="CW37" s="11"/>
      <c r="CX37" s="11"/>
      <c r="CY37" s="11"/>
      <c r="CZ37" s="11"/>
      <c r="DA37" s="11"/>
      <c r="DB37" s="11"/>
      <c r="DC37" s="11"/>
      <c r="DD37" s="11"/>
      <c r="DE37" s="11"/>
      <c r="DF37" s="11"/>
      <c r="DG37" s="11"/>
      <c r="DH37" s="11"/>
      <c r="DI37" s="11"/>
      <c r="DJ37" s="11"/>
      <c r="DK37" s="11"/>
      <c r="DL37" s="11"/>
      <c r="DM37" s="11"/>
      <c r="DN37" s="11"/>
      <c r="DO37" s="11"/>
      <c r="DP37" s="11"/>
      <c r="DQ37" s="11"/>
      <c r="DR37" s="11"/>
      <c r="DS37" s="11"/>
      <c r="DT37" s="11"/>
      <c r="DU37" s="11"/>
      <c r="DV37" s="11"/>
      <c r="DW37" s="11"/>
      <c r="DX37" s="11"/>
      <c r="DY37" s="11"/>
      <c r="DZ37" s="11"/>
      <c r="EA37" s="11"/>
      <c r="EB37" s="11"/>
      <c r="EC37" s="11"/>
      <c r="ED37" s="11"/>
      <c r="EE37" s="11"/>
      <c r="EF37" s="11"/>
      <c r="EG37" s="11"/>
      <c r="EH37" s="11"/>
      <c r="EI37" s="11"/>
      <c r="EJ37" s="11"/>
      <c r="EK37" s="11"/>
      <c r="EL37" s="11"/>
      <c r="EM37" s="11"/>
      <c r="EN37" s="11"/>
      <c r="EO37" s="11"/>
      <c r="EP37" s="11"/>
      <c r="EQ37" s="11"/>
      <c r="ER37" s="11"/>
      <c r="ES37" s="11"/>
      <c r="ET37" s="11"/>
      <c r="EU37" s="11"/>
      <c r="EV37" s="11"/>
      <c r="EW37" s="11"/>
      <c r="EX37" s="11"/>
      <c r="EY37" s="11"/>
      <c r="EZ37" s="11"/>
      <c r="FA37" s="11"/>
      <c r="FB37" s="11"/>
      <c r="FC37" s="11"/>
      <c r="FD37" s="11"/>
      <c r="FE37" s="11"/>
      <c r="FF37" s="11"/>
      <c r="FG37" s="11"/>
      <c r="FH37" s="11"/>
      <c r="FI37" s="11"/>
      <c r="FJ37" s="11"/>
      <c r="FK37" s="11"/>
      <c r="FL37" s="11"/>
      <c r="FM37" s="11"/>
      <c r="FN37" s="11"/>
      <c r="FO37" s="11"/>
      <c r="FP37" s="11"/>
      <c r="FQ37" s="11"/>
      <c r="FR37" s="11"/>
      <c r="FS37" s="11"/>
      <c r="FT37" s="11"/>
      <c r="FU37" s="11"/>
      <c r="FV37" s="11"/>
      <c r="FW37" s="11"/>
      <c r="FX37" s="11"/>
      <c r="FY37" s="11"/>
      <c r="FZ37" s="11"/>
      <c r="GA37" s="11"/>
      <c r="GB37" s="11"/>
      <c r="GC37" s="11"/>
      <c r="GD37" s="11"/>
      <c r="GE37" s="11"/>
      <c r="GF37" s="11"/>
      <c r="GG37" s="11"/>
      <c r="GH37" s="11"/>
      <c r="GI37" s="11"/>
      <c r="GJ37" s="11"/>
      <c r="GK37" s="11"/>
      <c r="GL37" s="11"/>
      <c r="GM37" s="11"/>
      <c r="GN37" s="11"/>
      <c r="GO37" s="11"/>
      <c r="GP37" s="11"/>
      <c r="GQ37" s="11"/>
      <c r="GR37" s="11"/>
      <c r="GS37" s="11"/>
      <c r="GT37" s="11"/>
      <c r="GU37" s="11"/>
      <c r="GV37" s="11"/>
      <c r="GW37" s="11"/>
      <c r="GX37" s="11"/>
      <c r="GY37" s="11"/>
      <c r="GZ37" s="11"/>
      <c r="HA37" s="11"/>
      <c r="HB37" s="11"/>
      <c r="HC37" s="11"/>
      <c r="HD37" s="11"/>
      <c r="HE37" s="11"/>
      <c r="HF37" s="11"/>
      <c r="HG37" s="11"/>
      <c r="HH37" s="11"/>
      <c r="HI37" s="11"/>
      <c r="HJ37" s="11"/>
      <c r="HK37" s="11"/>
      <c r="HL37" s="11"/>
      <c r="HM37" s="11"/>
      <c r="HN37" s="11"/>
      <c r="HO37" s="11"/>
      <c r="HP37" s="11"/>
      <c r="HQ37" s="11"/>
      <c r="HR37" s="11"/>
      <c r="HS37" s="11"/>
      <c r="HT37" s="11"/>
      <c r="HU37" s="11"/>
      <c r="HV37" s="11"/>
      <c r="HW37" s="11"/>
      <c r="HX37" s="11"/>
      <c r="HY37" s="11"/>
      <c r="HZ37" s="11"/>
      <c r="IA37" s="11"/>
      <c r="IB37" s="11"/>
      <c r="IC37" s="11"/>
      <c r="ID37" s="11"/>
      <c r="IE37" s="11"/>
      <c r="IF37" s="11"/>
      <c r="IG37" s="11"/>
      <c r="IH37" s="11"/>
      <c r="II37" s="11"/>
      <c r="IJ37" s="11"/>
      <c r="IK37" s="11"/>
      <c r="IL37" s="11"/>
      <c r="IM37" s="11"/>
      <c r="IN37" s="11"/>
      <c r="IO37" s="11"/>
      <c r="IP37" s="11"/>
      <c r="IQ37" s="11"/>
      <c r="IR37" s="11"/>
      <c r="IS37" s="11"/>
      <c r="IT37" s="11"/>
    </row>
    <row r="38" spans="1:254" s="12" customFormat="1" ht="38.25" customHeight="1" x14ac:dyDescent="0.25">
      <c r="A38" s="39" t="s">
        <v>58</v>
      </c>
      <c r="B38" s="40"/>
      <c r="C38" s="41"/>
      <c r="D38" s="42"/>
      <c r="E38" s="43"/>
      <c r="F38" s="43">
        <f>F37+F36+F35+F34+F33</f>
        <v>332038106.82886982</v>
      </c>
      <c r="G38" s="82"/>
      <c r="H38" s="25"/>
      <c r="I38" s="25"/>
      <c r="J38" s="25"/>
      <c r="K38" s="25"/>
      <c r="L38" s="25"/>
      <c r="M38" s="25"/>
      <c r="N38" s="25"/>
      <c r="O38" s="25"/>
      <c r="P38" s="80"/>
      <c r="Q38" s="73"/>
      <c r="R38" s="73"/>
      <c r="S38" s="83">
        <f>SUM(S33:S37)</f>
        <v>475217255.25137001</v>
      </c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  <c r="AY38" s="11"/>
      <c r="AZ38" s="11"/>
      <c r="BA38" s="11"/>
      <c r="BB38" s="11"/>
      <c r="BC38" s="11"/>
      <c r="BD38" s="11"/>
      <c r="BE38" s="11"/>
      <c r="BF38" s="11"/>
      <c r="BG38" s="11"/>
      <c r="BH38" s="11"/>
      <c r="BI38" s="11"/>
      <c r="BJ38" s="11"/>
      <c r="BK38" s="11"/>
      <c r="BL38" s="11"/>
      <c r="BM38" s="11"/>
      <c r="BN38" s="11"/>
      <c r="BO38" s="11"/>
      <c r="BP38" s="11"/>
      <c r="BQ38" s="11"/>
      <c r="BR38" s="11"/>
      <c r="BS38" s="11"/>
      <c r="BT38" s="11"/>
      <c r="BU38" s="11"/>
      <c r="BV38" s="11"/>
      <c r="BW38" s="11"/>
      <c r="BX38" s="11"/>
      <c r="BY38" s="11"/>
      <c r="BZ38" s="11"/>
      <c r="CA38" s="11"/>
      <c r="CB38" s="11"/>
      <c r="CC38" s="11"/>
      <c r="CD38" s="11"/>
      <c r="CE38" s="11"/>
      <c r="CF38" s="11"/>
      <c r="CG38" s="11"/>
      <c r="CH38" s="11"/>
      <c r="CI38" s="11"/>
      <c r="CJ38" s="11"/>
      <c r="CK38" s="11"/>
      <c r="CL38" s="11"/>
      <c r="CM38" s="11"/>
      <c r="CN38" s="11"/>
      <c r="CO38" s="11"/>
      <c r="CP38" s="11"/>
      <c r="CQ38" s="11"/>
      <c r="CR38" s="11"/>
      <c r="CS38" s="11"/>
      <c r="CT38" s="11"/>
      <c r="CU38" s="11"/>
      <c r="CV38" s="11"/>
      <c r="CW38" s="11"/>
      <c r="CX38" s="11"/>
      <c r="CY38" s="11"/>
      <c r="CZ38" s="11"/>
      <c r="DA38" s="11"/>
      <c r="DB38" s="11"/>
      <c r="DC38" s="11"/>
      <c r="DD38" s="11"/>
      <c r="DE38" s="11"/>
      <c r="DF38" s="11"/>
      <c r="DG38" s="11"/>
      <c r="DH38" s="11"/>
      <c r="DI38" s="11"/>
      <c r="DJ38" s="11"/>
      <c r="DK38" s="11"/>
      <c r="DL38" s="11"/>
      <c r="DM38" s="11"/>
      <c r="DN38" s="11"/>
      <c r="DO38" s="11"/>
      <c r="DP38" s="11"/>
      <c r="DQ38" s="11"/>
      <c r="DR38" s="11"/>
      <c r="DS38" s="11"/>
      <c r="DT38" s="11"/>
      <c r="DU38" s="11"/>
      <c r="DV38" s="11"/>
      <c r="DW38" s="11"/>
      <c r="DX38" s="11"/>
      <c r="DY38" s="11"/>
      <c r="DZ38" s="11"/>
      <c r="EA38" s="11"/>
      <c r="EB38" s="11"/>
      <c r="EC38" s="11"/>
      <c r="ED38" s="11"/>
      <c r="EE38" s="11"/>
      <c r="EF38" s="11"/>
      <c r="EG38" s="11"/>
      <c r="EH38" s="11"/>
      <c r="EI38" s="11"/>
      <c r="EJ38" s="11"/>
      <c r="EK38" s="11"/>
      <c r="EL38" s="11"/>
      <c r="EM38" s="11"/>
      <c r="EN38" s="11"/>
      <c r="EO38" s="11"/>
      <c r="EP38" s="11"/>
      <c r="EQ38" s="11"/>
      <c r="ER38" s="11"/>
      <c r="ES38" s="11"/>
      <c r="ET38" s="11"/>
      <c r="EU38" s="11"/>
      <c r="EV38" s="11"/>
      <c r="EW38" s="11"/>
      <c r="EX38" s="11"/>
      <c r="EY38" s="11"/>
      <c r="EZ38" s="11"/>
      <c r="FA38" s="11"/>
      <c r="FB38" s="11"/>
      <c r="FC38" s="11"/>
      <c r="FD38" s="11"/>
      <c r="FE38" s="11"/>
      <c r="FF38" s="11"/>
      <c r="FG38" s="11"/>
      <c r="FH38" s="11"/>
      <c r="FI38" s="11"/>
      <c r="FJ38" s="11"/>
      <c r="FK38" s="11"/>
      <c r="FL38" s="11"/>
      <c r="FM38" s="11"/>
      <c r="FN38" s="11"/>
      <c r="FO38" s="11"/>
      <c r="FP38" s="11"/>
      <c r="FQ38" s="11"/>
      <c r="FR38" s="11"/>
      <c r="FS38" s="11"/>
      <c r="FT38" s="11"/>
      <c r="FU38" s="11"/>
      <c r="FV38" s="11"/>
      <c r="FW38" s="11"/>
      <c r="FX38" s="11"/>
      <c r="FY38" s="11"/>
      <c r="FZ38" s="11"/>
      <c r="GA38" s="11"/>
      <c r="GB38" s="11"/>
      <c r="GC38" s="11"/>
      <c r="GD38" s="11"/>
      <c r="GE38" s="11"/>
      <c r="GF38" s="11"/>
      <c r="GG38" s="11"/>
      <c r="GH38" s="11"/>
      <c r="GI38" s="11"/>
      <c r="GJ38" s="11"/>
      <c r="GK38" s="11"/>
      <c r="GL38" s="11"/>
      <c r="GM38" s="11"/>
      <c r="GN38" s="11"/>
      <c r="GO38" s="11"/>
      <c r="GP38" s="11"/>
      <c r="GQ38" s="11"/>
      <c r="GR38" s="11"/>
      <c r="GS38" s="11"/>
      <c r="GT38" s="11"/>
      <c r="GU38" s="11"/>
      <c r="GV38" s="11"/>
      <c r="GW38" s="11"/>
      <c r="GX38" s="11"/>
      <c r="GY38" s="11"/>
      <c r="GZ38" s="11"/>
      <c r="HA38" s="11"/>
      <c r="HB38" s="11"/>
      <c r="HC38" s="11"/>
      <c r="HD38" s="11"/>
      <c r="HE38" s="11"/>
      <c r="HF38" s="11"/>
      <c r="HG38" s="11"/>
      <c r="HH38" s="11"/>
      <c r="HI38" s="11"/>
      <c r="HJ38" s="11"/>
      <c r="HK38" s="11"/>
      <c r="HL38" s="11"/>
      <c r="HM38" s="11"/>
      <c r="HN38" s="11"/>
      <c r="HO38" s="11"/>
      <c r="HP38" s="11"/>
      <c r="HQ38" s="11"/>
      <c r="HR38" s="11"/>
      <c r="HS38" s="11"/>
      <c r="HT38" s="11"/>
      <c r="HU38" s="11"/>
      <c r="HV38" s="11"/>
      <c r="HW38" s="11"/>
      <c r="HX38" s="11"/>
      <c r="HY38" s="11"/>
      <c r="HZ38" s="11"/>
      <c r="IA38" s="11"/>
      <c r="IB38" s="11"/>
      <c r="IC38" s="11"/>
      <c r="ID38" s="11"/>
      <c r="IE38" s="11"/>
      <c r="IF38" s="11"/>
      <c r="IG38" s="11"/>
      <c r="IH38" s="11"/>
      <c r="II38" s="11"/>
      <c r="IJ38" s="11"/>
      <c r="IK38" s="11"/>
      <c r="IL38" s="11"/>
      <c r="IM38" s="11"/>
      <c r="IN38" s="11"/>
      <c r="IO38" s="11"/>
      <c r="IP38" s="11"/>
      <c r="IQ38" s="11"/>
      <c r="IR38" s="11"/>
      <c r="IS38" s="11"/>
      <c r="IT38" s="11"/>
    </row>
  </sheetData>
  <mergeCells count="14">
    <mergeCell ref="A2:G2"/>
    <mergeCell ref="Q8:S8"/>
    <mergeCell ref="A5:G5"/>
    <mergeCell ref="A7:G7"/>
    <mergeCell ref="B8:F8"/>
    <mergeCell ref="B6:F6"/>
    <mergeCell ref="A34:B34"/>
    <mergeCell ref="A4:G4"/>
    <mergeCell ref="A38:B38"/>
    <mergeCell ref="A35:B35"/>
    <mergeCell ref="B11:E11"/>
    <mergeCell ref="A37:B37"/>
    <mergeCell ref="A36:B36"/>
    <mergeCell ref="A33:B33"/>
  </mergeCells>
  <printOptions horizontalCentered="1"/>
  <pageMargins left="0.82677165354330717" right="0.59055118110236227" top="1.5748031496062993" bottom="0.78740157480314965" header="0.31496062992125984" footer="0.31496062992125984"/>
  <pageSetup scale="49" orientation="portrait" r:id="rId1"/>
  <headerFooter>
    <oddFooter>&amp;C&amp;"Helvetica Neue,Regular"&amp;12&amp;K000000&amp;P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5F0894EB58A8F408EE8DBEC017592E8" ma:contentTypeVersion="17" ma:contentTypeDescription="Crear nuevo documento." ma:contentTypeScope="" ma:versionID="b70a84fd16f0dc32c862350a1c76e708">
  <xsd:schema xmlns:xsd="http://www.w3.org/2001/XMLSchema" xmlns:xs="http://www.w3.org/2001/XMLSchema" xmlns:p="http://schemas.microsoft.com/office/2006/metadata/properties" xmlns:ns2="2da80acf-c920-4c19-aa45-2d62a393a728" xmlns:ns3="3a541e5e-85ee-475c-9819-c4b4564e039b" targetNamespace="http://schemas.microsoft.com/office/2006/metadata/properties" ma:root="true" ma:fieldsID="ee00e0bddb49c129b82cfd1ff1c6bb24" ns2:_="" ns3:_="">
    <xsd:import namespace="2da80acf-c920-4c19-aa45-2d62a393a728"/>
    <xsd:import namespace="3a541e5e-85ee-475c-9819-c4b4564e039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LengthInSecond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a80acf-c920-4c19-aa45-2d62a393a7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0" nillable="true" ma:taxonomy="true" ma:internalName="lcf76f155ced4ddcb4097134ff3c332f" ma:taxonomyFieldName="MediaServiceImageTags" ma:displayName="Etiquetas de imagen" ma:readOnly="false" ma:fieldId="{5cf76f15-5ced-4ddc-b409-7134ff3c332f}" ma:taxonomyMulti="true" ma:sspId="aa27a25d-457c-4aed-8099-69afa1ad450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a541e5e-85ee-475c-9819-c4b4564e039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71ef14fe-d090-4c40-a3b8-23b3dd286a50}" ma:internalName="TaxCatchAll" ma:showField="CatchAllData" ma:web="3a541e5e-85ee-475c-9819-c4b4564e039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a541e5e-85ee-475c-9819-c4b4564e039b" xsi:nil="true"/>
    <lcf76f155ced4ddcb4097134ff3c332f xmlns="2da80acf-c920-4c19-aa45-2d62a393a728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A04D0BC-2CCB-4D33-93CD-B1501D04157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a80acf-c920-4c19-aa45-2d62a393a728"/>
    <ds:schemaRef ds:uri="3a541e5e-85ee-475c-9819-c4b4564e039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B5AC7F4-007A-4030-AD22-6C43BE692595}">
  <ds:schemaRefs>
    <ds:schemaRef ds:uri="2da80acf-c920-4c19-aa45-2d62a393a728"/>
    <ds:schemaRef ds:uri="http://www.w3.org/XML/1998/namespace"/>
    <ds:schemaRef ds:uri="http://schemas.microsoft.com/office/infopath/2007/PartnerControls"/>
    <ds:schemaRef ds:uri="http://purl.org/dc/elements/1.1/"/>
    <ds:schemaRef ds:uri="http://purl.org/dc/terms/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3a541e5e-85ee-475c-9819-c4b4564e039b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C5904FAA-B6CC-4FF1-9BCA-BDFB12D2406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ACTUALIZACIÓN EL DORADO</vt:lpstr>
      <vt:lpstr>'ACTUALIZACIÓN EL DORADO'!Área_de_impresión</vt:lpstr>
      <vt:lpstr>'ACTUALIZACIÓN EL DORADO'!Títulos_a_imprimir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Carolina Marquez Diaz</dc:creator>
  <cp:keywords/>
  <dc:description/>
  <cp:lastModifiedBy>Vanessa  Henao Camacho</cp:lastModifiedBy>
  <cp:revision/>
  <dcterms:created xsi:type="dcterms:W3CDTF">2018-04-05T21:42:56Z</dcterms:created>
  <dcterms:modified xsi:type="dcterms:W3CDTF">2023-09-04T21:34:58Z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0x010100B5F0894EB58A8F408EE8DBEC017592E8</vt:lpwstr>
  </property>
  <property fmtid="{D5CDD505-2E9C-101B-9397-08002B2CF9AE}" pid="3" name="MediaServiceImageTags">
    <vt:lpwstr/>
  </property>
</Properties>
</file>