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120" windowWidth="11928" windowHeight="13140" tabRatio="906"/>
  </bookViews>
  <sheets>
    <sheet name="PRESUPUESTO OFICIAL (Entidad)" sheetId="265" r:id="rId1"/>
    <sheet name="OFERTA ECONOMICA"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1">#REF!</definedName>
    <definedName name="\0">#REF!</definedName>
    <definedName name="\00" localSheetId="1">#REF!</definedName>
    <definedName name="\00">#REF!</definedName>
    <definedName name="\a" localSheetId="2">#REF!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2">#REF!</definedName>
    <definedName name="\s" localSheetId="1">#REF!</definedName>
    <definedName name="\s">#REF!</definedName>
    <definedName name="\V" localSheetId="1">#REF!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2">#REF!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2">#REF!</definedName>
    <definedName name="________MA2" localSheetId="1">#REF!</definedName>
    <definedName name="________MA2">#REF!</definedName>
    <definedName name="________PJ50" localSheetId="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#REF!</definedName>
    <definedName name="_______MA2">#REF!</definedName>
    <definedName name="_______PJ50" localSheetId="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#REF!</definedName>
    <definedName name="______MA2">#REF!</definedName>
    <definedName name="______PJ50" localSheetId="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2">#REF!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2">#REF!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2">#REF!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2">#REF!</definedName>
    <definedName name="____PJ50" localSheetId="1">#REF!</definedName>
    <definedName name="____PJ50">#REF!</definedName>
    <definedName name="____pj51" localSheetId="2">#REF!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2">#REF!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2">#REF!</definedName>
    <definedName name="___PJ50" localSheetId="1">#REF!</definedName>
    <definedName name="___PJ50">#REF!</definedName>
    <definedName name="___pj51" localSheetId="2">#REF!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2">#REF!</definedName>
    <definedName name="__MA2" localSheetId="1">#REF!</definedName>
    <definedName name="__MA2">#REF!</definedName>
    <definedName name="__mun2" localSheetId="2">[19]PESOS!#REF!</definedName>
    <definedName name="__mun2" localSheetId="1">[19]PESOS!#REF!</definedName>
    <definedName name="__mun2">[19]PESOS!#REF!</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 localSheetId="1">#REF!</definedName>
    <definedName name="__num3">#REF!</definedName>
    <definedName name="__num4" localSheetId="2">#REF!</definedName>
    <definedName name="__num4" localSheetId="1">#REF!</definedName>
    <definedName name="__num4">#REF!</definedName>
    <definedName name="__num5" localSheetId="2">#REF!</definedName>
    <definedName name="__num5" localSheetId="1">#REF!</definedName>
    <definedName name="__num5">#REF!</definedName>
    <definedName name="__num6" localSheetId="2">#REF!</definedName>
    <definedName name="__num6" localSheetId="1">#REF!</definedName>
    <definedName name="__num6">#REF!</definedName>
    <definedName name="__num7" localSheetId="2">#REF!</definedName>
    <definedName name="__num7" localSheetId="1">#REF!</definedName>
    <definedName name="__num7">#REF!</definedName>
    <definedName name="__num8" localSheetId="2">#REF!</definedName>
    <definedName name="__num8" localSheetId="1">#REF!</definedName>
    <definedName name="__num8">#REF!</definedName>
    <definedName name="__num9" localSheetId="2">#REF!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2">#REF!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 localSheetId="1">#REF!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 localSheetId="1">#REF!</definedName>
    <definedName name="_EST12">#REF!</definedName>
    <definedName name="_EST13" localSheetId="2">#REF!</definedName>
    <definedName name="_EST13" localSheetId="1">#REF!</definedName>
    <definedName name="_EST13">#REF!</definedName>
    <definedName name="_EST14" localSheetId="2">#REF!</definedName>
    <definedName name="_EST14" localSheetId="1">#REF!</definedName>
    <definedName name="_EST14">#REF!</definedName>
    <definedName name="_EST15" localSheetId="2">#REF!</definedName>
    <definedName name="_EST15" localSheetId="1">#REF!</definedName>
    <definedName name="_EST15">#REF!</definedName>
    <definedName name="_EST16" localSheetId="2">#REF!</definedName>
    <definedName name="_EST16" localSheetId="1">#REF!</definedName>
    <definedName name="_EST16">#REF!</definedName>
    <definedName name="_EST17" localSheetId="2">#REF!</definedName>
    <definedName name="_EST17" localSheetId="1">#REF!</definedName>
    <definedName name="_EST17">#REF!</definedName>
    <definedName name="_EST18" localSheetId="2">#REF!</definedName>
    <definedName name="_EST18" localSheetId="1">#REF!</definedName>
    <definedName name="_EST18">#REF!</definedName>
    <definedName name="_EST19" localSheetId="2">#REF!</definedName>
    <definedName name="_EST19" localSheetId="1">#REF!</definedName>
    <definedName name="_EST19">#REF!</definedName>
    <definedName name="_EST2" localSheetId="2">#REF!</definedName>
    <definedName name="_EST2" localSheetId="1">#REF!</definedName>
    <definedName name="_EST2">#REF!</definedName>
    <definedName name="_EST3" localSheetId="2">#REF!</definedName>
    <definedName name="_EST3" localSheetId="1">#REF!</definedName>
    <definedName name="_EST3">#REF!</definedName>
    <definedName name="_EST4" localSheetId="2">#REF!</definedName>
    <definedName name="_EST4" localSheetId="1">#REF!</definedName>
    <definedName name="_EST4">#REF!</definedName>
    <definedName name="_EST5" localSheetId="2">#REF!</definedName>
    <definedName name="_EST5" localSheetId="1">#REF!</definedName>
    <definedName name="_EST5">#REF!</definedName>
    <definedName name="_EST6" localSheetId="2">#REF!</definedName>
    <definedName name="_EST6" localSheetId="1">#REF!</definedName>
    <definedName name="_EST6">#REF!</definedName>
    <definedName name="_EST7" localSheetId="2">#REF!</definedName>
    <definedName name="_EST7" localSheetId="1">#REF!</definedName>
    <definedName name="_EST7">#REF!</definedName>
    <definedName name="_EST8" localSheetId="2">#REF!</definedName>
    <definedName name="_EST8" localSheetId="1">#REF!</definedName>
    <definedName name="_EST8">#REF!</definedName>
    <definedName name="_EST9" localSheetId="2">#REF!</definedName>
    <definedName name="_EST9" localSheetId="1">#REF!</definedName>
    <definedName name="_EST9">#REF!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 localSheetId="1">#REF!</definedName>
    <definedName name="_EXC11">#REF!</definedName>
    <definedName name="_EXC12" localSheetId="2">#REF!</definedName>
    <definedName name="_EXC12" localSheetId="1">#REF!</definedName>
    <definedName name="_EXC12">#REF!</definedName>
    <definedName name="_EXC2" localSheetId="2">#REF!</definedName>
    <definedName name="_EXC2" localSheetId="1">#REF!</definedName>
    <definedName name="_EXC2">#REF!</definedName>
    <definedName name="_EXC3" localSheetId="2">#REF!</definedName>
    <definedName name="_EXC3" localSheetId="1">#REF!</definedName>
    <definedName name="_EXC3">#REF!</definedName>
    <definedName name="_EXC4" localSheetId="2">#REF!</definedName>
    <definedName name="_EXC4" localSheetId="1">#REF!</definedName>
    <definedName name="_EXC4">#REF!</definedName>
    <definedName name="_EXC5" localSheetId="2">#REF!</definedName>
    <definedName name="_EXC5" localSheetId="1">#REF!</definedName>
    <definedName name="_EXC5">#REF!</definedName>
    <definedName name="_EXC6" localSheetId="2">#REF!</definedName>
    <definedName name="_EXC6" localSheetId="1">#REF!</definedName>
    <definedName name="_EXC6">#REF!</definedName>
    <definedName name="_EXC7" localSheetId="2">#REF!</definedName>
    <definedName name="_EXC7" localSheetId="1">#REF!</definedName>
    <definedName name="_EXC7">#REF!</definedName>
    <definedName name="_EXC8" localSheetId="2">#REF!</definedName>
    <definedName name="_EXC8" localSheetId="1">#REF!</definedName>
    <definedName name="_EXC8">#REF!</definedName>
    <definedName name="_EXC9" localSheetId="2">#REF!</definedName>
    <definedName name="_EXC9" localSheetId="1">#REF!</definedName>
    <definedName name="_EXC9">#REF!</definedName>
    <definedName name="_F" localSheetId="2">'INDICAR CÓDIGO DEL ITEM DE PAGO'!ERR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localSheetId="1" hidden="1">#REF!</definedName>
    <definedName name="_Fill" hidden="1">#REF!</definedName>
    <definedName name="_xlnm._FilterDatabase" localSheetId="1" hidden="1">'OFERTA ECONOMICA'!$G$12:$G$29</definedName>
    <definedName name="_xlnm._FilterDatabase" localSheetId="0" hidden="1">'PRESUPUESTO OFICIAL (Entidad)'!$G$12:$G$28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1">#REF!</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2">#REF!</definedName>
    <definedName name="_IPC2002" localSheetId="1">#REF!</definedName>
    <definedName name="_IPC2002">#REF!</definedName>
    <definedName name="_IVA1" localSheetId="1">#REF!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#REF!</definedName>
    <definedName name="_LEY80" localSheetId="1">#REF!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2">[19]PESOS!#REF!</definedName>
    <definedName name="_mun2" localSheetId="1">[19]PESOS!#REF!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#REF!</definedName>
    <definedName name="_num10" localSheetId="2">#REF!</definedName>
    <definedName name="_num10" localSheetId="1">#REF!</definedName>
    <definedName name="_num10">#REF!</definedName>
    <definedName name="_num2" localSheetId="2">#REF!</definedName>
    <definedName name="_num2" localSheetId="1">#REF!</definedName>
    <definedName name="_num2">#REF!</definedName>
    <definedName name="_num3" localSheetId="2">#REF!</definedName>
    <definedName name="_num3" localSheetId="1">#REF!</definedName>
    <definedName name="_num3">#REF!</definedName>
    <definedName name="_num4" localSheetId="2">#REF!</definedName>
    <definedName name="_num4" localSheetId="1">#REF!</definedName>
    <definedName name="_num4">#REF!</definedName>
    <definedName name="_num5" localSheetId="2">#REF!</definedName>
    <definedName name="_num5" localSheetId="1">#REF!</definedName>
    <definedName name="_num5">#REF!</definedName>
    <definedName name="_num6" localSheetId="2">#REF!</definedName>
    <definedName name="_num6" localSheetId="1">#REF!</definedName>
    <definedName name="_num6">#REF!</definedName>
    <definedName name="_num7" localSheetId="2">#REF!</definedName>
    <definedName name="_num7" localSheetId="1">#REF!</definedName>
    <definedName name="_num7">#REF!</definedName>
    <definedName name="_num8" localSheetId="2">#REF!</definedName>
    <definedName name="_num8" localSheetId="1">#REF!</definedName>
    <definedName name="_num8">#REF!</definedName>
    <definedName name="_num9" localSheetId="2">#REF!</definedName>
    <definedName name="_num9" localSheetId="1">#REF!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2">#REF!</definedName>
    <definedName name="_PJ50" localSheetId="1">#REF!</definedName>
    <definedName name="_PJ50">#REF!</definedName>
    <definedName name="_pj51" localSheetId="2">#REF!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 hidden="1">#REF!</definedName>
    <definedName name="_Sort" hidden="1">#REF!</definedName>
    <definedName name="_srn001" localSheetId="2">#REF!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'[23]DUB-823'!#REF!</definedName>
    <definedName name="a">'[23]DUB-823'!#REF!</definedName>
    <definedName name="A_1" localSheetId="1">#REF!</definedName>
    <definedName name="A_1">#REF!</definedName>
    <definedName name="A_impresión_IM" localSheetId="2">#REF!</definedName>
    <definedName name="A_impresión_IM" localSheetId="1">#REF!</definedName>
    <definedName name="A_impresión_IM">#REF!</definedName>
    <definedName name="A18A200" localSheetId="1">[24]ESPEC!#REF!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 localSheetId="1">[26]!absc</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#REF!</definedName>
    <definedName name="adasd" localSheetId="1">#REF!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2">#REF!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2">#REF!</definedName>
    <definedName name="AjustDelAIU" localSheetId="1">#REF!</definedName>
    <definedName name="AjustDelAIU">#REF!</definedName>
    <definedName name="alam" localSheetId="1">#REF!</definedName>
    <definedName name="alam">#REF!</definedName>
    <definedName name="alc" localSheetId="1">[31]!absc</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2">'[33]MC SF GAVIONES'!#REF!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[38]!absc</definedName>
    <definedName name="APU">[38]!absc</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2">'INDICAR CÓDIGO DEL ITEM DE PAGO'!$A$1:$Q$94</definedName>
    <definedName name="_xlnm.Print_Area" localSheetId="1">'OFERTA ECONOMICA'!$A$1:$K$51</definedName>
    <definedName name="_xlnm.Print_Area" localSheetId="0">'PRESUPUESTO OFICIAL (Entidad)'!$A$1:$K$40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 localSheetId="2">'INDICAR CÓDIGO DEL ITEM DE PAGO'!ERR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1">#REF!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[42]Hoja1!$A$4:$BZ$55</definedName>
    <definedName name="_xlnm.Database" localSheetId="2">#REF!</definedName>
    <definedName name="_xlnm.Database" localSheetId="1">#REF!</definedName>
    <definedName name="_xlnm.Database">#REF!</definedName>
    <definedName name="BaseDeDatos1" localSheetId="1">#REF!</definedName>
    <definedName name="BaseDeDatos1">#REF!</definedName>
    <definedName name="basep">[43]PRESUPUESTAL!$A$4:$P$190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1">#REF!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'[44]Ejecutado%'!#REF!</definedName>
    <definedName name="blEjecutado">'[44]Ejecutado%'!#REF!</definedName>
    <definedName name="blEjecutadoPorcen">'[44]Ejecutado$'!$D$1:$CE$45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'[44]Programado$'!$I$1:$CK$45</definedName>
    <definedName name="blReferenciaInforme" localSheetId="1">#REF!</definedName>
    <definedName name="blReferenciaInforme">#REF!</definedName>
    <definedName name="bn" localSheetId="2">#REF!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[45]steel!#REF!</definedName>
    <definedName name="BORDER1">[45]steel!#REF!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'[47]Form5 _Pág_ 1'!#REF!</definedName>
    <definedName name="BuiltIn_Print_Area">'[47]Form5 _Pág_ 1'!#REF!</definedName>
    <definedName name="BuiltIn_Print_Area___0" localSheetId="1">'[47]Form5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1">#REF!</definedName>
    <definedName name="C._C.">#REF!</definedName>
    <definedName name="C_" localSheetId="2">#REF!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2">#REF!</definedName>
    <definedName name="CANT" localSheetId="1">#REF!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'[51]A. P. U.'!#REF!</definedName>
    <definedName name="CCCCCC">'[51]A. P. U.'!#REF!</definedName>
    <definedName name="CCT" localSheetId="1">#REF!</definedName>
    <definedName name="CCT">#REF!</definedName>
    <definedName name="ccto210" localSheetId="2">#REF!</definedName>
    <definedName name="ccto210" localSheetId="1">#REF!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[55]Hoja1!$C$27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'[20]Coloc.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1" hidden="1">#REF!</definedName>
    <definedName name="costo2" hidden="1">#REF!</definedName>
    <definedName name="COSTODIRECTO" localSheetId="2">#REF!</definedName>
    <definedName name="COSTODIRECTO" localSheetId="1">#REF!</definedName>
    <definedName name="COSTODIRECTO">#REF!</definedName>
    <definedName name="COSTOS">[58]TARIFAS!$A$1:$F$52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[59]civ_roma!$C$803:$G$804</definedName>
    <definedName name="Criterios_IM" localSheetId="1">'[3]7422CW00'!#REF!</definedName>
    <definedName name="Criterios_IM">'[3]7422CW00'!#REF!</definedName>
    <definedName name="Criticidad">[60]Tabla!$A$1:$A$5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2">#REF!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 localSheetId="2">'INDICAR CÓDIGO DEL ITEM DE PAGO'!ERR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2">'[23]GPI 526'!#REF!</definedName>
    <definedName name="dario" localSheetId="1">'[23]GPI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[59]civ_roma!$C$9:$G$799</definedName>
    <definedName name="DATO1">'[61]46'!$D$3:$CK$429</definedName>
    <definedName name="DATOS" localSheetId="2">#REF!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#REF!</definedName>
    <definedName name="dc" localSheetId="1">#REF!</definedName>
    <definedName name="dc">#REF!</definedName>
    <definedName name="Dcacm" localSheetId="2">#REF!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1">#REF!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1">#REF!</definedName>
    <definedName name="demanto">#REF!</definedName>
    <definedName name="DEMOLICIÓN">'[63]BASE-LISTAS'!$B$24:$B$29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[45]steel!#REF!</definedName>
    <definedName name="DEST_ART">[45]steel!#REF!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2">#REF!</definedName>
    <definedName name="DEX" localSheetId="1">#REF!</definedName>
    <definedName name="DEX">#REF!</definedName>
    <definedName name="DF" localSheetId="1">[64]Cronograma!#REF!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[40]EMPRESA!$F$14</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[66]CÁLCULOS!$H$34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1">[64]Cronograma!#REF!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1">#REF!</definedName>
    <definedName name="E">#REF!</definedName>
    <definedName name="e3e33" localSheetId="2" hidden="1">{"via1",#N/A,TRUE,"general";"via2",#N/A,TRUE,"general";"via3",#N/A,TRUE,"general"}</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#REF!</definedName>
    <definedName name="emanto" localSheetId="2">#REF!</definedName>
    <definedName name="emanto" localSheetId="1">#REF!</definedName>
    <definedName name="emanto">#REF!</definedName>
    <definedName name="eme" localSheetId="2">'INDICAR CÓDIGO DEL ITEM DE PAGO'!ERR</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2">#REF!</definedName>
    <definedName name="ENTRADASP" localSheetId="1">#REF!</definedName>
    <definedName name="ENTRADASP">#REF!</definedName>
    <definedName name="EPECIALIDAD_SIDOE" localSheetId="1">[12]Tablas!#REF!</definedName>
    <definedName name="EPECIALIDAD_SIDOE">[12]Tablas!#REF!</definedName>
    <definedName name="equipo">[69]Equipo!$A$7:$A$65536</definedName>
    <definedName name="EQUIPO1" localSheetId="1">#REF!</definedName>
    <definedName name="EQUIPO1">#REF!</definedName>
    <definedName name="EQUIPOS" localSheetId="2">'[70]TABLA EQUIPOS'!$A$3:$D$70</definedName>
    <definedName name="Equipos" localSheetId="1">#REF!</definedName>
    <definedName name="Equipos">#REF!</definedName>
    <definedName name="EQUIPOS1" localSheetId="1">#REF!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#REF!</definedName>
    <definedName name="ETAP">#REF!</definedName>
    <definedName name="ETAPA_PACC" localSheetId="1">#REF!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2">#REF!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2">#REF!</definedName>
    <definedName name="exCEL" localSheetId="1">#REF!</definedName>
    <definedName name="exCEL">#REF!</definedName>
    <definedName name="Excel_BuiltIn_Print_Area_3" localSheetId="2">#REF!</definedName>
    <definedName name="Excel_BuiltIn_Print_Area_3" localSheetId="1">#REF!</definedName>
    <definedName name="Excel_BuiltIn_Print_Area_3">#REF!</definedName>
    <definedName name="Excel_BuiltIn_Print_Area_3_X" localSheetId="2">#REF!</definedName>
    <definedName name="Excel_BuiltIn_Print_Area_3_X" localSheetId="1">#REF!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[23]ITA878!#REF!</definedName>
    <definedName name="Excel_BuiltIn_Print_Titles_12" localSheetId="2">'[23]AEA-944'!#REF!</definedName>
    <definedName name="Excel_BuiltIn_Print_Titles_12" localSheetId="1">'[23]AEA-944'!#REF!</definedName>
    <definedName name="Excel_BuiltIn_Print_Titles_12">'[23]AEA-944'!#REF!</definedName>
    <definedName name="Excel_BuiltIn_Print_Titles_13" localSheetId="2">'[23]DUB-823'!#REF!</definedName>
    <definedName name="Excel_BuiltIn_Print_Titles_13" localSheetId="1">'[23]DUB-823'!#REF!</definedName>
    <definedName name="Excel_BuiltIn_Print_Titles_13">'[23]DUB-823'!#REF!</definedName>
    <definedName name="Excel_BuiltIn_Print_Titles_14" localSheetId="2">'[23]GPI 526'!#REF!</definedName>
    <definedName name="Excel_BuiltIn_Print_Titles_14" localSheetId="1">'[23]GPI 526'!#REF!</definedName>
    <definedName name="Excel_BuiltIn_Print_Titles_14">'[23]GPI 526'!#REF!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1">#REF!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[23]XXJ617!#REF!</definedName>
    <definedName name="Excel_BuiltIn_Print_Titles_20" localSheetId="2">#REF!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1">#REF!</definedName>
    <definedName name="Excel_BuiltIn_Print_Titles_23">#REF!</definedName>
    <definedName name="Excel_BuiltIn_Print_Titles_3" localSheetId="2">#REF!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1">[23]PAJ825!#REF!</definedName>
    <definedName name="Excel_BuiltIn_Print_Titles_9">[23]PAJ825!#REF!</definedName>
    <definedName name="EXCROC">'[73]Análisis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'[74]Itemes Renovación'!#REF!</definedName>
    <definedName name="FACTURADO">'[74]Itemes Renovación'!#REF!</definedName>
    <definedName name="FareWellStmnt" localSheetId="1">[50]!FareWellStmnt</definedName>
    <definedName name="FareWellStmnt">[50]!FareWellStmnt</definedName>
    <definedName name="FaseProyecto" localSheetId="1">#REF!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#REF!</definedName>
    <definedName name="fer" localSheetId="2">'[37]Res-Accide-10'!#REF!</definedName>
    <definedName name="fer" localSheetId="1">'[37]Res-Accide-10'!#REF!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1">'[76]7422CW00'!#REF!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 localSheetId="1">'[3]7422CW00'!#REF!</definedName>
    <definedName name="FORDESCR">'[3]7422CW00'!#REF!</definedName>
    <definedName name="FORM_C3">[77]Hoja1!$A$33:$N$51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1">#REF!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2">#REF!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2">#REF!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1">[12]Tablas!#REF!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1">'[76]7422CW00'!#REF!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1">#REF!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1">[12]Tablas!#REF!</definedName>
    <definedName name="GTC">[12]Tablas!#REF!</definedName>
    <definedName name="GTE" localSheetId="1">[12]Tablas!#REF!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2">#REF!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1">#REF!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[55]Datos!$D$8</definedName>
    <definedName name="hen">[55]Datos!$D$9</definedName>
    <definedName name="HERRERO" localSheetId="1">#REF!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#REF!</definedName>
    <definedName name="hsfg" localSheetId="2" hidden="1">{"via1",#N/A,TRUE,"general";"via2",#N/A,TRUE,"general";"via3",#N/A,TRUE,"general"}</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1">#REF!</definedName>
    <definedName name="I">#REF!</definedName>
    <definedName name="i0" localSheetId="1">#REF!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 localSheetId="2">'INDICAR CÓDIGO DEL ITEM DE PAGO'!ERR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'[79]1'!$N$41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2">#REF!</definedName>
    <definedName name="INDICE" localSheetId="1">#REF!</definedName>
    <definedName name="INDICE">#REF!</definedName>
    <definedName name="inf" localSheetId="2">#REF!</definedName>
    <definedName name="inf" localSheetId="1">#REF!</definedName>
    <definedName name="inf">#REF!</definedName>
    <definedName name="INFORME">[80]TABLAS!$A$1:$A$65536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'[3]7422CW00'!#REF!</definedName>
    <definedName name="INPUT">'[3]7422CW00'!#REF!</definedName>
    <definedName name="INSU">[81]INSUMOS!$A$1:$E$65536</definedName>
    <definedName name="Insumos_auxiliares" localSheetId="2">[82]Insumos!#REF!</definedName>
    <definedName name="Insumos_auxiliares" localSheetId="1">[82]Insumos!#REF!</definedName>
    <definedName name="Insumos_auxiliares">[82]Insumos!#REF!</definedName>
    <definedName name="Insumos_basicos" localSheetId="2">#REF!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[72]Hoja3!$F$7:$F$9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2">'INDICAR CÓDIGO DEL ITEM DE PAGO'!ERR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#REF!</definedName>
    <definedName name="ITEM1">#REF!</definedName>
    <definedName name="ITEM15" localSheetId="2">#REF!</definedName>
    <definedName name="ITEM15" localSheetId="1">#REF!</definedName>
    <definedName name="ITEM15">#REF!</definedName>
    <definedName name="ITEM2" localSheetId="2">#REF!</definedName>
    <definedName name="ITEM2" localSheetId="1">#REF!</definedName>
    <definedName name="ITEM2">#REF!</definedName>
    <definedName name="item210.3" localSheetId="2">#REF!</definedName>
    <definedName name="item210.3" localSheetId="1">#REF!</definedName>
    <definedName name="item210.3">#REF!</definedName>
    <definedName name="item230.1" localSheetId="2">#REF!</definedName>
    <definedName name="item230.1" localSheetId="1">#REF!</definedName>
    <definedName name="item230.1">#REF!</definedName>
    <definedName name="ITEM3" localSheetId="2">#REF!</definedName>
    <definedName name="ITEM3" localSheetId="1">#REF!</definedName>
    <definedName name="ITEM3">#REF!</definedName>
    <definedName name="item310" localSheetId="2">#REF!</definedName>
    <definedName name="item310" localSheetId="1">#REF!</definedName>
    <definedName name="item310">#REF!</definedName>
    <definedName name="item320.2" localSheetId="2">#REF!</definedName>
    <definedName name="item320.2" localSheetId="1">#REF!</definedName>
    <definedName name="item320.2">#REF!</definedName>
    <definedName name="item330.1" localSheetId="2">#REF!</definedName>
    <definedName name="item330.1" localSheetId="1">#REF!</definedName>
    <definedName name="item330.1">#REF!</definedName>
    <definedName name="item420" localSheetId="2">#REF!</definedName>
    <definedName name="item420" localSheetId="1">#REF!</definedName>
    <definedName name="item420">#REF!</definedName>
    <definedName name="item450.2P" localSheetId="2">#REF!</definedName>
    <definedName name="item450.2P" localSheetId="1">#REF!</definedName>
    <definedName name="item450.2P">#REF!</definedName>
    <definedName name="item600.1" localSheetId="2">#REF!</definedName>
    <definedName name="item600.1" localSheetId="1">#REF!</definedName>
    <definedName name="item600.1">#REF!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 localSheetId="1">#REF!</definedName>
    <definedName name="item630.4">#REF!</definedName>
    <definedName name="item630.6" localSheetId="2">#REF!</definedName>
    <definedName name="item630.6" localSheetId="1">#REF!</definedName>
    <definedName name="item630.6">#REF!</definedName>
    <definedName name="item630.7" localSheetId="2">#REF!</definedName>
    <definedName name="item630.7" localSheetId="1">#REF!</definedName>
    <definedName name="item630.7">#REF!</definedName>
    <definedName name="item640.3" localSheetId="2">#REF!</definedName>
    <definedName name="item640.3" localSheetId="1">#REF!</definedName>
    <definedName name="item640.3">#REF!</definedName>
    <definedName name="item661" localSheetId="2">#REF!</definedName>
    <definedName name="item661" localSheetId="1">#REF!</definedName>
    <definedName name="item661">#REF!</definedName>
    <definedName name="item671" localSheetId="2">#REF!</definedName>
    <definedName name="item671" localSheetId="1">#REF!</definedName>
    <definedName name="item671">#REF!</definedName>
    <definedName name="item673.1" localSheetId="2">#REF!</definedName>
    <definedName name="item673.1" localSheetId="1">#REF!</definedName>
    <definedName name="item673.1">#REF!</definedName>
    <definedName name="item673.3" localSheetId="2">#REF!</definedName>
    <definedName name="item673.3" localSheetId="1">#REF!</definedName>
    <definedName name="item673.3">#REF!</definedName>
    <definedName name="item681" localSheetId="2">#REF!</definedName>
    <definedName name="item681" localSheetId="1">#REF!</definedName>
    <definedName name="item681">#REF!</definedName>
    <definedName name="item700.1" localSheetId="2">#REF!</definedName>
    <definedName name="item700.1" localSheetId="1">#REF!</definedName>
    <definedName name="item700.1">#REF!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30.1" localSheetId="2">#REF!</definedName>
    <definedName name="item730.1" localSheetId="1">#REF!</definedName>
    <definedName name="item730.1">#REF!</definedName>
    <definedName name="item730.2" localSheetId="2">#REF!</definedName>
    <definedName name="item730.2" localSheetId="1">#REF!</definedName>
    <definedName name="item730.2">#REF!</definedName>
    <definedName name="item730.2.4" localSheetId="2">#REF!</definedName>
    <definedName name="item730.2.4" localSheetId="1">#REF!</definedName>
    <definedName name="item730.2.4">#REF!</definedName>
    <definedName name="item900.2" localSheetId="2">#REF!</definedName>
    <definedName name="item900.2" localSheetId="1">#REF!</definedName>
    <definedName name="item900.2">#REF!</definedName>
    <definedName name="ItemCodos" localSheetId="1">#REF!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#REF!</definedName>
    <definedName name="iwjer" localSheetId="1">#REF!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 localSheetId="1">#REF!</definedName>
    <definedName name="K11ALO">#REF!</definedName>
    <definedName name="K1F1" localSheetId="2">#REF!</definedName>
    <definedName name="K1F1" localSheetId="1">#REF!</definedName>
    <definedName name="K1F1">#REF!</definedName>
    <definedName name="K1F2" localSheetId="2">#REF!</definedName>
    <definedName name="K1F2" localSheetId="1">#REF!</definedName>
    <definedName name="K1F2">#REF!</definedName>
    <definedName name="K2F1" localSheetId="2">#REF!</definedName>
    <definedName name="K2F1" localSheetId="1">#REF!</definedName>
    <definedName name="K2F1">#REF!</definedName>
    <definedName name="K2F2" localSheetId="2">#REF!</definedName>
    <definedName name="K2F2" localSheetId="1">#REF!</definedName>
    <definedName name="K2F2">#REF!</definedName>
    <definedName name="K3F1" localSheetId="2">#REF!</definedName>
    <definedName name="K3F1" localSheetId="1">#REF!</definedName>
    <definedName name="K3F1">#REF!</definedName>
    <definedName name="K3F2" localSheetId="2">#REF!</definedName>
    <definedName name="K3F2" localSheetId="1">#REF!</definedName>
    <definedName name="K3F2">#REF!</definedName>
    <definedName name="K4F1" localSheetId="2">#REF!</definedName>
    <definedName name="K4F1" localSheetId="1">#REF!</definedName>
    <definedName name="K4F1">#REF!</definedName>
    <definedName name="K4F2" localSheetId="2">#REF!</definedName>
    <definedName name="K4F2" localSheetId="1">#REF!</definedName>
    <definedName name="K4F2">#REF!</definedName>
    <definedName name="K5F1" localSheetId="2">#REF!</definedName>
    <definedName name="K5F1" localSheetId="1">#REF!</definedName>
    <definedName name="K5F1">#REF!</definedName>
    <definedName name="K5F2" localSheetId="2">#REF!</definedName>
    <definedName name="K5F2" localSheetId="1">#REF!</definedName>
    <definedName name="K5F2">#REF!</definedName>
    <definedName name="K6F1" localSheetId="2">#REF!</definedName>
    <definedName name="K6F1" localSheetId="1">#REF!</definedName>
    <definedName name="K6F1">#REF!</definedName>
    <definedName name="K6F2" localSheetId="2">#REF!</definedName>
    <definedName name="K6F2" localSheetId="1">#REF!</definedName>
    <definedName name="K6F2">#REF!</definedName>
    <definedName name="K7F1" localSheetId="2">#REF!</definedName>
    <definedName name="K7F1" localSheetId="1">#REF!</definedName>
    <definedName name="K7F1">#REF!</definedName>
    <definedName name="K7F2" localSheetId="2">#REF!</definedName>
    <definedName name="K7F2" localSheetId="1">#REF!</definedName>
    <definedName name="K7F2">#REF!</definedName>
    <definedName name="K8ALO" localSheetId="2">#REF!</definedName>
    <definedName name="K8ALO" localSheetId="1">#REF!</definedName>
    <definedName name="K8ALO">#REF!</definedName>
    <definedName name="K8F1" localSheetId="2">#REF!</definedName>
    <definedName name="K8F1" localSheetId="1">#REF!</definedName>
    <definedName name="K8F1">#REF!</definedName>
    <definedName name="K8F2" localSheetId="2">#REF!</definedName>
    <definedName name="K8F2" localSheetId="1">#REF!</definedName>
    <definedName name="K8F2">#REF!</definedName>
    <definedName name="K9ALO" localSheetId="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1">#REF!</definedName>
    <definedName name="kj">#REF!</definedName>
    <definedName name="kjhkd" localSheetId="2" hidden="1">{"via1",#N/A,TRUE,"general";"via2",#N/A,TRUE,"general";"via3",#N/A,TRUE,"general"}</definedName>
    <definedName name="kjhkd" hidden="1">{"via1",#N/A,TRUE,"general";"via2",#N/A,TRUE,"general";"via3",#N/A,TRUE,"general"}</definedName>
    <definedName name="kjj" localSheetId="1">#REF!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1">#REF!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1">#REF!</definedName>
    <definedName name="klklk">#REF!</definedName>
    <definedName name="km" localSheetId="1">#REF!</definedName>
    <definedName name="km">#REF!</definedName>
    <definedName name="krtrk" localSheetId="2" hidden="1">{"via1",#N/A,TRUE,"general";"via2",#N/A,TRUE,"general";"via3",#N/A,TRUE,"general"}</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[84]LISTADO!#REF!</definedName>
    <definedName name="Libro1_Hoja1_Lista">[84]LISTADO!#REF!</definedName>
    <definedName name="LICITACION" localSheetId="2">#REF!</definedName>
    <definedName name="LICITACION" localSheetId="1">#REF!</definedName>
    <definedName name="LICITACION">#REF!</definedName>
    <definedName name="LINEA" localSheetId="2">[85]CONT_ADI!#REF!</definedName>
    <definedName name="LINEA" localSheetId="1">[85]CONT_ADI!#REF!</definedName>
    <definedName name="LINEA">[85]CONT_ADI!#REF!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 localSheetId="1">#REF!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2" hidden="1">{"via1",#N/A,TRUE,"general";"via2",#N/A,TRUE,"general";"via3",#N/A,TRUE,"general"}</definedName>
    <definedName name="lplpl" hidden="1">{"via1",#N/A,TRUE,"general";"via2",#N/A,TRUE,"general";"via3",#N/A,TRUE,"general"}</definedName>
    <definedName name="lt" localSheetId="1">#REF!</definedName>
    <definedName name="lt">#REF!</definedName>
    <definedName name="lun" localSheetId="2">'[37]Res-Accide-10'!#REF!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2">'[37]Res-Accide-10'!#REF!</definedName>
    <definedName name="MA" localSheetId="1">'[37]Res-Accide-10'!#REF!</definedName>
    <definedName name="MA">'[37]Res-Accide-10'!#REF!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1">#REF!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1">'[37]Res-Accide-10'!#REF!</definedName>
    <definedName name="mar">'[37]Res-Accide-10'!#REF!</definedName>
    <definedName name="MARCO_H" localSheetId="1">#REF!</definedName>
    <definedName name="MARCO_H">#REF!</definedName>
    <definedName name="marina" localSheetId="1">'[88]Informe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1">#REF!</definedName>
    <definedName name="MAT">#REF!</definedName>
    <definedName name="MATERIAL">'[70]TABLA MATERIALES'!$A$3:$D$654</definedName>
    <definedName name="materiales">[69]materiales!$A$7:$A$1317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1">'[89]CCP,LEYES,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1">#REF!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[45]steel!#REF!</definedName>
    <definedName name="MRSUPDET">[45]steel!#REF!</definedName>
    <definedName name="Mtz_Avance" localSheetId="1">#REF!</definedName>
    <definedName name="Mtz_Avance">#REF!</definedName>
    <definedName name="Mv" localSheetId="1">#REF!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1">#REF!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1">#REF!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2">#REF!</definedName>
    <definedName name="NUEVO" localSheetId="1">#REF!</definedName>
    <definedName name="NUEVO">#REF!</definedName>
    <definedName name="Num_Pmt_Per_Year" localSheetId="1">#REF!</definedName>
    <definedName name="Num_Pmt_Per_Year">#REF!</definedName>
    <definedName name="Number_of_Payments" localSheetId="1">MATCH(0.01,'OFERTA ECONOMICA'!End_Bal,-1)+1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2">#REF!</definedName>
    <definedName name="Obra" localSheetId="1">#REF!</definedName>
    <definedName name="Obra">#REF!</definedName>
    <definedName name="obras" localSheetId="1" hidden="1">#REF!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localSheetId="1" hidden="1">#REF!</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1">#REF!</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1">DATE(YEAR('OFERTA ECONOMICA'!Loan_Start),MONTH('OFERTA ECONOMICA'!Loan_Start)+Payment_Number,DAY('OFERTA ECONOMICA'!Loan_Start))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1">#REF!</definedName>
    <definedName name="Pb">#REF!</definedName>
    <definedName name="Pd" localSheetId="1">#REF!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[55]Hoja1!$C$4</definedName>
    <definedName name="phen">[55]Hoja1!$C$5</definedName>
    <definedName name="Pindis" localSheetId="1">#REF!</definedName>
    <definedName name="Pindis">#REF!</definedName>
    <definedName name="pint" localSheetId="1">'[76]7422CW00'!#REF!</definedName>
    <definedName name="pint">'[76]7422CW00'!#REF!</definedName>
    <definedName name="pintura" localSheetId="1">'[76]7422CW00'!#REF!</definedName>
    <definedName name="pintura">'[76]7422CW00'!#REF!</definedName>
    <definedName name="pintyura" localSheetId="1">[94]STRSUMM0!#REF!</definedName>
    <definedName name="pintyura">[94]STRSUMM0!#REF!</definedName>
    <definedName name="PIP" localSheetId="1">#REF!</definedName>
    <definedName name="PIP">#REF!</definedName>
    <definedName name="Piscinas" localSheetId="1">#REF!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2">#REF!</definedName>
    <definedName name="PlazoAIU" localSheetId="1">#REF!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#REF!</definedName>
    <definedName name="POCETAS" localSheetId="2">#REF!</definedName>
    <definedName name="POCETAS" localSheetId="1">#REF!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'[95]Hoja 1 '!#REF!</definedName>
    <definedName name="PORTADA2">'[95]Hoja 1 '!#REF!</definedName>
    <definedName name="POSICION_PRESUP" localSheetId="1">[11]Tablas!#REF!</definedName>
    <definedName name="POSICION_PRESUP">[11]Tablas!#REF!</definedName>
    <definedName name="POSICIONES" localSheetId="1">#REF!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2">#REF!</definedName>
    <definedName name="PREST" localSheetId="1">#REF!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2">#REF!</definedName>
    <definedName name="Print_Area_MI" localSheetId="1">#REF!</definedName>
    <definedName name="Print_Area_MI">#REF!</definedName>
    <definedName name="Print_Area_Reset" localSheetId="1">OFFSET('OFERTA ECONOMICA'!Full_Print,0,0,[0]!Last_Row)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 localSheetId="2">'INDICAR CÓDIGO DEL ITEM DE PAGO'!ERR</definedName>
    <definedName name="programainv">[0]!ERR</definedName>
    <definedName name="Proponente" localSheetId="2">#REF!</definedName>
    <definedName name="Proponente" localSheetId="1">#REF!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1">#REF!</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#REF!</definedName>
    <definedName name="Q" localSheetId="2">#REF!</definedName>
    <definedName name="Q" localSheetId="1">#REF!</definedName>
    <definedName name="Q">#REF!</definedName>
    <definedName name="Q_actual">'[97]ORITO 02 '!$E$7</definedName>
    <definedName name="Q_BRUTO" localSheetId="1">#REF!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1">#REF!</definedName>
    <definedName name="QS">#REF!</definedName>
    <definedName name="Qt">'[97]ORITO 02 '!$E$9</definedName>
    <definedName name="QTIES" localSheetId="1">#REF!</definedName>
    <definedName name="QTIES">#REF!</definedName>
    <definedName name="QTY" localSheetId="1">#REF!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1">#REF!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'[91] ASR+Nafta'!$E$9:$E$21</definedName>
    <definedName name="Recall_3">'[91]Todos+Nafta'!$E$9:$E$21</definedName>
    <definedName name="Recorder" localSheetId="1">#REF!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2">[99]original_sist!$B$1:$L$167</definedName>
    <definedName name="RESU" localSheetId="1">#REF!</definedName>
    <definedName name="RESU">#REF!</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1">[100]Ingenieria!#REF!</definedName>
    <definedName name="RID">[100]Ingenieria!#REF!</definedName>
    <definedName name="RISP" localSheetId="1">'[3]7422CW00'!#REF!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1">'[101]Form5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1">#REF!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1">#REF!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#REF!</definedName>
    <definedName name="SECTOR">#REF!</definedName>
    <definedName name="SEMANA_C3" localSheetId="1">#REF!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[45]steel!#REF!</definedName>
    <definedName name="SHEET" localSheetId="1">'[3]7422CW00'!#REF!</definedName>
    <definedName name="SHEET">'[3]7422CW00'!#REF!</definedName>
    <definedName name="SHEET_KP">[45]steel!$C$7:$L$47</definedName>
    <definedName name="SHEET_MR">[45]steel!$C$7:$J$47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2">'INDICAR CÓDIGO DEL ITEM DE PAGO'!ERR</definedName>
    <definedName name="SI">[0]!ERR</definedName>
    <definedName name="SINGOLO" localSheetId="1">'[3]7422CW00'!#REF!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2" hidden="1">'INDICAR CÓDIGO DEL ITEM DE PAGO'!#REF!</definedName>
    <definedName name="solver_adj" localSheetId="1" hidden="1">'OFERTA ECONOMICA'!#REF!</definedName>
    <definedName name="solver_adj" localSheetId="0" hidden="1">'PRESUPUESTO OFICIAL (Entidad)'!#REF!</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'OFERTA ECONOMICA'!$I$36</definedName>
    <definedName name="solver_lhs1" localSheetId="0" hidden="1">'PRESUPUESTO OFICIAL (Entidad)'!$I$35</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'OFERTA ECONOMICA'!$I$36</definedName>
    <definedName name="solver_opt" localSheetId="0" hidden="1">'PRESUPUESTO OFICIAL (Entidad)'!$I$35</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'OFERTA ECONOMICA'!$I$37</definedName>
    <definedName name="solver_rhs1" localSheetId="0" hidden="1">'PRESUPUESTO OFICIAL (Entidad)'!$I$36</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'[102]PxQ Cantidades'!#REF!</definedName>
    <definedName name="Stock">'[102]PxQ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[52]Hoja1!$F$60</definedName>
    <definedName name="Summary" localSheetId="2">#REF!</definedName>
    <definedName name="Summary" localSheetId="1">#REF!</definedName>
    <definedName name="Summary">#REF!</definedName>
    <definedName name="SUP_ART" localSheetId="1">[45]steel!#REF!</definedName>
    <definedName name="SUP_ART">[45]steel!#REF!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[57]Tablas!$H$1:$H$65536</definedName>
    <definedName name="SUPERFICIE" localSheetId="1">#REF!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#REF!</definedName>
    <definedName name="tabla1">[103]Hoja3!$B$4:$F$28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[104]TARIFAS!$A$1:$F$52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'[105]Bases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[90]Tablas!$U$6:$U$15</definedName>
    <definedName name="TipoNeces">[90]Tablas!$Q$6:$Q$8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2">#REF!</definedName>
    <definedName name="TITULO" localSheetId="1">#REF!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[55]Datos!$D$14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2">#REF!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 localSheetId="2">[106]desmonte!$E$48</definedName>
    <definedName name="TRAT">[107]desmonte!$E$48</definedName>
    <definedName name="TREM" localSheetId="1">#REF!</definedName>
    <definedName name="TREM">#REF!</definedName>
    <definedName name="Trenes" localSheetId="1">#REF!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1">'[89]CCP,LEYES,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1">#REF!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1">[12]Tablas!#REF!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'[109]Lista APU'!$A$3:$D$479</definedName>
    <definedName name="UNITARIO">[110]Unitarios!$A$3:$D$13</definedName>
    <definedName name="Unitarios" localSheetId="2">#REF!</definedName>
    <definedName name="Unitarios" localSheetId="1">#REF!</definedName>
    <definedName name="Unitarios">#REF!</definedName>
    <definedName name="unj" localSheetId="1"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#REF!</definedName>
    <definedName name="VALDES">#REF!</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 localSheetId="1">#REF!</definedName>
    <definedName name="VALOR3">#REF!</definedName>
    <definedName name="ValorCto">[111]CONTRATO!$E$9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IF('OFERTA ECONOMICA'!Loan_Amount*'OFERTA ECONOMICA'!Interest_Rate*'OFERTA ECONOMICA'!Loan_Years*'OFERTA ECONOMICA'!Loan_Start&gt;0,1,0)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1">'[76]7422CW00'!#REF!</definedName>
    <definedName name="vfh">'[76]7422CW00'!#REF!</definedName>
    <definedName name="VFR" localSheetId="1">#REF!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[90]Tablas!$A$6:$A$26</definedName>
    <definedName name="VigenciaDolares" localSheetId="1">#REF!</definedName>
    <definedName name="VigenciaDolares">#REF!</definedName>
    <definedName name="VigenciaPesos" localSheetId="1">#REF!</definedName>
    <definedName name="VigenciaPesos">#REF!</definedName>
    <definedName name="VIGFUTURA">[90]Tablas!$J$6:$J$8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localSheetId="2" hidden="1">{"via1",#N/A,TRUE,"general";"via2",#N/A,TRUE,"general";"via3",#N/A,TRUE,"general"}</definedName>
    <definedName name="vt" hidden="1">{"via1",#N/A,TRUE,"general";"via2",#N/A,TRUE,"general";"via3",#N/A,TRUE,"general"}</definedName>
    <definedName name="vutil" localSheetId="1">#REF!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2">#REF!</definedName>
    <definedName name="VVV" localSheetId="1">#REF!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'[112]2004'!#REF!</definedName>
    <definedName name="WBS">'[112]2004'!#REF!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'[37]Res-Accide-10'!#REF!</definedName>
    <definedName name="WDFSDF">'[37]Res-Accide-10'!#REF!</definedName>
    <definedName name="wedw" localSheetId="1">#REF!</definedName>
    <definedName name="wedw">#REF!</definedName>
    <definedName name="WEFWE" localSheetId="2">'[37]Res-Accide-10'!#REF!</definedName>
    <definedName name="WEFWE" localSheetId="1">'[37]Res-Accide-10'!#REF!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1">'[37]Res-Accide-10'!#REF!</definedName>
    <definedName name="WILSON">'[37]Res-Accide-10'!#REF!</definedName>
    <definedName name="WQ" localSheetId="1">#REF!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1">#REF!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#REF!</definedName>
    <definedName name="xxfg" localSheetId="2"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#REF!</definedName>
    <definedName name="XZS" localSheetId="1"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1">#REF!</definedName>
    <definedName name="YA">#REF!</definedName>
    <definedName name="yery" localSheetId="2" hidden="1">{"via1",#N/A,TRUE,"general";"via2",#N/A,TRUE,"general";"via3",#N/A,TRUE,"general"}</definedName>
    <definedName name="yery" hidden="1">{"via1",#N/A,TRUE,"general";"via2",#N/A,TRUE,"general";"via3",#N/A,TRUE,"general"}</definedName>
    <definedName name="YHN" localSheetId="1">#REF!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1">#REF!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1">'[51]A. P. U.'!#REF!</definedName>
    <definedName name="ZZZZZZZZZZZ">'[51]A. P. U.'!#REF!</definedName>
  </definedNames>
  <calcPr calcId="145621"/>
</workbook>
</file>

<file path=xl/calcChain.xml><?xml version="1.0" encoding="utf-8"?>
<calcChain xmlns="http://schemas.openxmlformats.org/spreadsheetml/2006/main">
  <c r="I27" i="271" l="1"/>
  <c r="H20" i="265"/>
  <c r="H14" i="265"/>
  <c r="H27" i="265"/>
  <c r="H26" i="265"/>
  <c r="I26" i="265" s="1"/>
  <c r="H25" i="265"/>
  <c r="H24" i="265"/>
  <c r="H23" i="265"/>
  <c r="H22" i="265"/>
  <c r="H21" i="265"/>
  <c r="H19" i="265"/>
  <c r="H18" i="265"/>
  <c r="H17" i="265"/>
  <c r="H16" i="265"/>
  <c r="H15" i="265"/>
  <c r="I28" i="271" l="1"/>
  <c r="I26" i="271"/>
  <c r="I25" i="271"/>
  <c r="I24" i="271"/>
  <c r="I23" i="271"/>
  <c r="I22" i="271"/>
  <c r="I21" i="271"/>
  <c r="I20" i="271"/>
  <c r="I19" i="271"/>
  <c r="I18" i="271"/>
  <c r="I17" i="271"/>
  <c r="I16" i="271"/>
  <c r="I15" i="271"/>
  <c r="I29" i="271" s="1"/>
  <c r="I31" i="271" s="1"/>
  <c r="I16" i="265"/>
  <c r="I27" i="265"/>
  <c r="I24" i="265"/>
  <c r="I22" i="265"/>
  <c r="I21" i="265"/>
  <c r="I20" i="265"/>
  <c r="I19" i="265"/>
  <c r="I17" i="265"/>
  <c r="I15" i="265"/>
  <c r="I18" i="265"/>
  <c r="I23" i="265"/>
  <c r="I25" i="265"/>
  <c r="I14" i="265"/>
  <c r="I28" i="265" l="1"/>
  <c r="I30" i="265" s="1"/>
</calcChain>
</file>

<file path=xl/sharedStrings.xml><?xml version="1.0" encoding="utf-8"?>
<sst xmlns="http://schemas.openxmlformats.org/spreadsheetml/2006/main" count="210" uniqueCount="116">
  <si>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</si>
  <si>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</si>
  <si>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</si>
  <si>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</si>
  <si>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</si>
  <si>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</si>
  <si>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</si>
  <si>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</si>
  <si>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DESCRIPCION</t>
  </si>
  <si>
    <t>UND.</t>
  </si>
  <si>
    <t>CANTIDAD</t>
  </si>
  <si>
    <t>VALOR UNITARIO</t>
  </si>
  <si>
    <t xml:space="preserve">VALOR TOTAL                                </t>
  </si>
  <si>
    <t>Subtotal</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</si>
  <si>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</si>
  <si>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</si>
  <si>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</si>
  <si>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</si>
  <si>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</si>
  <si>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</si>
  <si>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</si>
  <si>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</si>
  <si>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</si>
  <si>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</si>
  <si>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</si>
  <si>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</si>
  <si>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</si>
  <si>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</si>
  <si>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</si>
  <si>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</si>
  <si>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</si>
  <si>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</si>
  <si>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</si>
  <si>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</si>
  <si>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</si>
  <si>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</si>
  <si>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</si>
  <si>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</si>
  <si>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</si>
  <si>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</si>
  <si>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</si>
  <si>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</si>
  <si>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</si>
  <si>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</si>
  <si>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</si>
  <si>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</si>
  <si>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</si>
  <si>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</si>
  <si>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</si>
  <si>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</si>
  <si>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</si>
  <si>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</si>
  <si>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</si>
  <si>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</si>
  <si>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</si>
  <si>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</si>
  <si>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</si>
  <si>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</si>
  <si>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</si>
  <si>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</si>
  <si>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</si>
  <si>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</si>
  <si>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</si>
  <si>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</si>
  <si>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</si>
  <si>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</si>
  <si>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</si>
  <si>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</si>
  <si>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</si>
  <si>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</si>
  <si>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</si>
  <si>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</si>
  <si>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</si>
  <si>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</si>
  <si>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</si>
  <si>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</si>
  <si>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</si>
  <si>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</si>
  <si>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</si>
  <si>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</si>
  <si>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</si>
  <si>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</si>
  <si>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</si>
  <si>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</si>
  <si>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</si>
  <si>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M3</t>
  </si>
  <si>
    <t>EXPLANACIÓN Y EXCAVACIONES</t>
  </si>
  <si>
    <t xml:space="preserve">   ***</t>
  </si>
  <si>
    <t>LOCALIZACIÓN Y REPLANTEO CON ELEMENTOS DE PRECISIÓN</t>
  </si>
  <si>
    <t>M2</t>
  </si>
  <si>
    <t>CERCA EN TELA VERDE H = 2.10 M</t>
  </si>
  <si>
    <t>ML</t>
  </si>
  <si>
    <t>600.4</t>
  </si>
  <si>
    <t>EXCAVACIONES VARIAS EN MATERIAL COMÚN SECO (INCLUYE RETIRO DE SOBRANTES A UNA DISTANCIA MENOR DE 5 KM)</t>
  </si>
  <si>
    <t>EXCAVACIONES VARIAS A MÁQUINA SIN CLASIFICAR (INCLUYE RETIRO DE SOBRANTES A UNA DISTANCIA MENOR DE 5 KM)</t>
  </si>
  <si>
    <t>SUMINISTRO  E  INSTALACIÓN  DE  GEOTEXTIL NT 2500 (ESTABILIZACIÓN, FILTRO Y SEPARACIÓN)</t>
  </si>
  <si>
    <t>SUELO-CEMENTO (INCLUYE SUMINISTRO DEL CEMENTO)</t>
  </si>
  <si>
    <t>NIVELACIÓN DE POZOS DE INSPECCIÓN Di=1.20M, E=0.25M, H=0,21M(INCLUYE PAÑETE INTERNO Y DEMOLICIÓN)</t>
  </si>
  <si>
    <t>UN</t>
  </si>
  <si>
    <t>PROPIUESTA ECONOMICA</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</si>
  <si>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</si>
  <si>
    <t>DEMOLICIÓN CONCRETO ESTRUCTURAL (INCLUYE CARGUE Y RETIRO DE SOBRANTES A UNA DISTANCIA DE 5KM)</t>
  </si>
  <si>
    <t>320.1</t>
  </si>
  <si>
    <t xml:space="preserve">SUBBASE GRANULAR  </t>
  </si>
  <si>
    <t>330.1</t>
  </si>
  <si>
    <t>BASE GRANULAR</t>
  </si>
  <si>
    <t>420.1</t>
  </si>
  <si>
    <t>RIEGO DE IMPRIMACIÓN</t>
  </si>
  <si>
    <t>450.2P</t>
  </si>
  <si>
    <t>MEZCLA DENSA EN CALIENTE TIPO MDC-19  (INCLUYE CEMENTO ASFÁLTICO)</t>
  </si>
  <si>
    <t>SARDINEL PREFABRICADO A-10</t>
  </si>
  <si>
    <t>FIRMA DEL RL DEL PROPONENTE</t>
  </si>
  <si>
    <t>CONTRATAR EL MEJORAMIENTO DE LA VÍA URBANA CARRERA 9 EN EL MUNICIPIO DE VILLETA CUNDINAMARCA</t>
  </si>
  <si>
    <t> 6</t>
  </si>
  <si>
    <t> 1</t>
  </si>
  <si>
    <t>LINEA DE DEMARCACIÓN PINTURA EN FRIO</t>
  </si>
</sst>
</file>

<file path=xl/styles.xml><?xml version="1.0" encoding="utf-8"?>
<styleSheet xmlns="http://schemas.openxmlformats.org/spreadsheetml/2006/main" xmlns:mc="http://schemas.openxmlformats.org/markup-compatibility/2006" xmlns:x14ac="http://schemas.microsoft.com/office/spreadsheetml/2009/9/ac" mc:Ignorable="x14ac">
  <numFmts count="41">
    <numFmt numFmtId="6" formatCode="&quot;$&quot;\ #,##0;[Red]\-&quot;$&quot;\ #,##0"/>
    <numFmt numFmtId="8" formatCode="&quot;$&quot;\ #,##0.00;[Red]\-&quot;$&quot;\ #,##0.00"/>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quot;$&quot;\ #,##0"/>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sz val="12"/>
      <color theme="0"/>
      <name val="Arial Narrow"/>
      <family val="2"/>
    </font>
    <font>
      <sz val="12"/>
      <color rgb="FF000000"/>
      <name val="Arial"/>
      <family val="2"/>
    </font>
    <font>
      <b/>
      <sz val="11"/>
      <name val="Arial Narrow"/>
      <family val="2"/>
    </font>
    <font>
      <sz val="10"/>
      <name val="Arial"/>
    </font>
    <font>
      <sz val="14"/>
      <color rgb="FF000000"/>
      <name val="Arial"/>
      <family val="2"/>
    </font>
    <font>
      <b/>
      <sz val="14"/>
      <color rgb="FF000000"/>
      <name val="Arial"/>
      <family val="2"/>
    </font>
    <font>
      <sz val="11"/>
      <color theme="0" tint="-0.34998626667073579"/>
      <name val="Arial Narrow"/>
      <family val="2"/>
    </font>
    <font>
      <sz val="20"/>
      <color theme="0" tint="-0.34998626667073579"/>
      <name val="Arial"/>
      <family val="2"/>
    </font>
    <font>
      <sz val="20"/>
      <color theme="0" tint="-0.34998626667073579"/>
      <name val="Arial Narrow"/>
      <family val="2"/>
    </font>
    <font>
      <sz val="8"/>
      <color theme="0" tint="-0.34998626667073579"/>
      <name val="Arial Narrow"/>
      <family val="2"/>
    </font>
    <font>
      <sz val="10"/>
      <color theme="0" tint="-0.34998626667073579"/>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medium">
        <color indexed="64"/>
      </right>
      <top/>
      <bottom style="medium">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47">
      <alignment horizontal="right"/>
    </xf>
    <xf numFmtId="184" fontId="6" fillId="0" borderId="47">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47">
      <alignment horizontal="right"/>
    </xf>
    <xf numFmtId="187" fontId="4" fillId="0" borderId="0">
      <protection locked="0"/>
    </xf>
    <xf numFmtId="3" fontId="34" fillId="0" borderId="0" applyFont="0" applyFill="0" applyBorder="0" applyAlignment="0" applyProtection="0"/>
    <xf numFmtId="188" fontId="4" fillId="0" borderId="0">
      <protection locked="0"/>
    </xf>
    <xf numFmtId="189" fontId="34"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5" fillId="0" borderId="0">
      <protection locked="0"/>
    </xf>
    <xf numFmtId="191" fontId="35" fillId="0" borderId="0">
      <protection locked="0"/>
    </xf>
    <xf numFmtId="191" fontId="35" fillId="0" borderId="0">
      <protection locked="0"/>
    </xf>
    <xf numFmtId="191" fontId="35" fillId="0" borderId="0">
      <protection locked="0"/>
    </xf>
    <xf numFmtId="191" fontId="35" fillId="0" borderId="0">
      <protection locked="0"/>
    </xf>
    <xf numFmtId="191" fontId="35" fillId="0" borderId="0">
      <protection locked="0"/>
    </xf>
    <xf numFmtId="191" fontId="35" fillId="0" borderId="0">
      <protection locked="0"/>
    </xf>
    <xf numFmtId="192"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9" fontId="39"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0">
      <protection locked="0"/>
    </xf>
    <xf numFmtId="0" fontId="48" fillId="0" borderId="0"/>
    <xf numFmtId="0" fontId="49" fillId="0" borderId="0" applyNumberFormat="0" applyFill="0" applyBorder="0" applyAlignment="0" applyProtection="0">
      <alignment vertical="top"/>
      <protection locked="0"/>
    </xf>
    <xf numFmtId="42" fontId="61" fillId="0" borderId="0" applyFont="0" applyFill="0" applyBorder="0" applyAlignment="0" applyProtection="0"/>
  </cellStyleXfs>
  <cellXfs count="335">
    <xf numFmtId="0" fontId="0" fillId="0" borderId="0" xfId="0"/>
    <xf numFmtId="0" fontId="29" fillId="0" borderId="0" xfId="89" applyFont="1"/>
    <xf numFmtId="0" fontId="32" fillId="0" borderId="0" xfId="90" applyFont="1"/>
    <xf numFmtId="0" fontId="31" fillId="0" borderId="0" xfId="90" applyFont="1"/>
    <xf numFmtId="0" fontId="33" fillId="0" borderId="0" xfId="89" applyFont="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0" fontId="30" fillId="0" borderId="34" xfId="79" applyFont="1" applyBorder="1" applyAlignment="1">
      <alignment vertical="center"/>
    </xf>
    <xf numFmtId="179" fontId="33" fillId="0" borderId="37" xfId="90" applyNumberFormat="1" applyFont="1" applyBorder="1"/>
    <xf numFmtId="181" fontId="33" fillId="0" borderId="37" xfId="90" applyNumberFormat="1" applyFont="1" applyBorder="1"/>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1" xfId="0" applyFont="1" applyBorder="1"/>
    <xf numFmtId="0" fontId="31" fillId="0" borderId="52"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3"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4" xfId="0" applyFont="1" applyBorder="1"/>
    <xf numFmtId="0" fontId="31" fillId="0" borderId="55" xfId="0" applyFont="1" applyBorder="1"/>
    <xf numFmtId="0" fontId="31" fillId="0" borderId="56" xfId="0" applyFont="1" applyBorder="1"/>
    <xf numFmtId="43" fontId="31" fillId="24" borderId="57" xfId="0" applyNumberFormat="1" applyFont="1" applyFill="1" applyBorder="1"/>
    <xf numFmtId="43" fontId="31" fillId="0" borderId="57"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59"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7" xfId="0" applyNumberFormat="1" applyFont="1" applyFill="1" applyBorder="1"/>
    <xf numFmtId="172" fontId="31" fillId="0" borderId="57" xfId="34" applyFont="1" applyBorder="1"/>
    <xf numFmtId="172" fontId="31" fillId="0" borderId="38" xfId="34" applyFont="1" applyBorder="1"/>
    <xf numFmtId="0" fontId="31" fillId="0" borderId="60" xfId="0" applyFont="1" applyBorder="1"/>
    <xf numFmtId="172"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2"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2" fontId="31" fillId="0" borderId="57" xfId="0" applyNumberFormat="1" applyFont="1" applyBorder="1"/>
    <xf numFmtId="172"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2" fontId="31" fillId="0" borderId="40" xfId="34" applyFont="1" applyBorder="1"/>
    <xf numFmtId="0" fontId="31" fillId="0" borderId="20" xfId="0" applyFont="1" applyBorder="1"/>
    <xf numFmtId="2" fontId="31" fillId="0" borderId="18" xfId="0" applyNumberFormat="1" applyFont="1" applyBorder="1"/>
    <xf numFmtId="172" fontId="31" fillId="0" borderId="60" xfId="34" applyFont="1" applyBorder="1"/>
    <xf numFmtId="172" fontId="31" fillId="0" borderId="18" xfId="34" applyFont="1" applyBorder="1"/>
    <xf numFmtId="0" fontId="31" fillId="0" borderId="61" xfId="0" applyFont="1" applyBorder="1"/>
    <xf numFmtId="0" fontId="31" fillId="0" borderId="62" xfId="0" applyFont="1" applyBorder="1"/>
    <xf numFmtId="4" fontId="31" fillId="24" borderId="65" xfId="0" applyNumberFormat="1" applyFont="1" applyFill="1" applyBorder="1" applyAlignment="1">
      <alignment horizontal="center" vertical="center"/>
    </xf>
    <xf numFmtId="0" fontId="31" fillId="24" borderId="65" xfId="0" applyFont="1" applyFill="1" applyBorder="1" applyAlignment="1">
      <alignment horizontal="center" vertical="center"/>
    </xf>
    <xf numFmtId="0" fontId="31" fillId="0" borderId="66" xfId="0" applyFont="1" applyBorder="1"/>
    <xf numFmtId="0" fontId="47" fillId="0" borderId="68" xfId="0" applyFont="1" applyBorder="1" applyAlignment="1">
      <alignment horizontal="center"/>
    </xf>
    <xf numFmtId="0" fontId="47" fillId="0" borderId="52" xfId="0" applyFont="1" applyBorder="1" applyAlignment="1">
      <alignment horizontal="center"/>
    </xf>
    <xf numFmtId="0" fontId="47" fillId="0" borderId="69"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5" xfId="0" applyFont="1" applyBorder="1" applyAlignment="1">
      <alignment horizontal="right" vertical="center"/>
    </xf>
    <xf numFmtId="0" fontId="45" fillId="0" borderId="55" xfId="0" applyFont="1" applyBorder="1" applyAlignment="1">
      <alignment horizontal="center"/>
    </xf>
    <xf numFmtId="0" fontId="31" fillId="0" borderId="56" xfId="0" applyFont="1" applyBorder="1" applyAlignment="1">
      <alignment horizontal="center"/>
    </xf>
    <xf numFmtId="0" fontId="47" fillId="0" borderId="70" xfId="0" applyFont="1" applyBorder="1" applyAlignment="1">
      <alignment vertical="center"/>
    </xf>
    <xf numFmtId="0" fontId="47" fillId="0" borderId="51" xfId="0" applyFont="1" applyBorder="1" applyAlignment="1">
      <alignment vertical="center"/>
    </xf>
    <xf numFmtId="0" fontId="45" fillId="0" borderId="51" xfId="0" applyFont="1" applyBorder="1" applyAlignment="1">
      <alignment horizontal="center"/>
    </xf>
    <xf numFmtId="0" fontId="31" fillId="0" borderId="59" xfId="0" applyFont="1" applyBorder="1" applyAlignment="1">
      <alignment horizontal="center"/>
    </xf>
    <xf numFmtId="0" fontId="33" fillId="25" borderId="0" xfId="89" applyFont="1" applyFill="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3" fontId="30" fillId="26" borderId="45" xfId="60" applyNumberFormat="1" applyFont="1" applyFill="1" applyBorder="1" applyAlignment="1">
      <alignment horizontal="center" vertical="center"/>
    </xf>
    <xf numFmtId="183" fontId="30" fillId="26" borderId="18" xfId="60" applyNumberFormat="1" applyFont="1" applyFill="1" applyBorder="1" applyAlignment="1">
      <alignment horizontal="center" vertical="center"/>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79" xfId="0" applyFont="1" applyBorder="1"/>
    <xf numFmtId="0" fontId="31" fillId="0" borderId="80" xfId="0" applyFont="1" applyBorder="1"/>
    <xf numFmtId="0" fontId="31" fillId="0" borderId="81" xfId="0" applyFont="1" applyBorder="1"/>
    <xf numFmtId="0" fontId="52" fillId="0" borderId="0" xfId="0" applyFont="1" applyAlignment="1">
      <alignment horizontal="left"/>
    </xf>
    <xf numFmtId="0" fontId="53" fillId="0" borderId="0" xfId="0" applyFont="1" applyAlignment="1">
      <alignment horizontal="left"/>
    </xf>
    <xf numFmtId="49" fontId="30" fillId="0" borderId="0" xfId="131" applyNumberFormat="1" applyFont="1" applyAlignment="1">
      <alignment horizontal="right" vertical="center"/>
    </xf>
    <xf numFmtId="0" fontId="33" fillId="0" borderId="0" xfId="128" applyFont="1"/>
    <xf numFmtId="0" fontId="33" fillId="0" borderId="0" xfId="128" applyFont="1" applyAlignment="1">
      <alignment horizontal="center"/>
    </xf>
    <xf numFmtId="2" fontId="33" fillId="0" borderId="0" xfId="128" applyNumberFormat="1" applyFont="1"/>
    <xf numFmtId="178" fontId="33" fillId="0" borderId="0" xfId="129" applyNumberFormat="1" applyFont="1" applyBorder="1"/>
    <xf numFmtId="39" fontId="30" fillId="0" borderId="0" xfId="129" applyNumberFormat="1" applyFont="1" applyBorder="1" applyAlignment="1">
      <alignment vertical="center"/>
    </xf>
    <xf numFmtId="0" fontId="33" fillId="0" borderId="79" xfId="90" applyFont="1" applyBorder="1"/>
    <xf numFmtId="0" fontId="33" fillId="0" borderId="80" xfId="89" applyFont="1" applyBorder="1"/>
    <xf numFmtId="182" fontId="33" fillId="0" borderId="80" xfId="34" applyNumberFormat="1" applyFont="1" applyBorder="1"/>
    <xf numFmtId="0" fontId="33" fillId="0" borderId="81" xfId="89" applyFont="1" applyBorder="1"/>
    <xf numFmtId="0" fontId="54" fillId="24" borderId="67" xfId="0" applyFont="1" applyFill="1" applyBorder="1" applyAlignment="1">
      <alignment horizontal="center" vertical="center"/>
    </xf>
    <xf numFmtId="0" fontId="52" fillId="0" borderId="85" xfId="0" applyFont="1" applyBorder="1" applyAlignment="1">
      <alignment horizontal="left"/>
    </xf>
    <xf numFmtId="0" fontId="52" fillId="0" borderId="36" xfId="0" applyFont="1" applyBorder="1" applyAlignment="1">
      <alignment horizontal="left"/>
    </xf>
    <xf numFmtId="0" fontId="55" fillId="0" borderId="86" xfId="0" applyFont="1" applyBorder="1" applyAlignment="1">
      <alignment horizontal="left"/>
    </xf>
    <xf numFmtId="0" fontId="56" fillId="0" borderId="86" xfId="0" applyFont="1" applyBorder="1" applyAlignment="1">
      <alignment horizontal="left"/>
    </xf>
    <xf numFmtId="0" fontId="33" fillId="0" borderId="93" xfId="89" applyFont="1" applyBorder="1"/>
    <xf numFmtId="0" fontId="33" fillId="25" borderId="93" xfId="89" applyFont="1" applyFill="1" applyBorder="1"/>
    <xf numFmtId="0" fontId="56" fillId="0" borderId="85" xfId="0" applyFont="1" applyBorder="1" applyAlignment="1">
      <alignment horizontal="left"/>
    </xf>
    <xf numFmtId="0" fontId="30" fillId="24" borderId="56" xfId="73" applyFont="1" applyFill="1" applyBorder="1" applyAlignment="1">
      <alignment vertical="center"/>
    </xf>
    <xf numFmtId="0" fontId="30" fillId="24" borderId="55" xfId="73" applyFont="1" applyFill="1" applyBorder="1" applyAlignment="1">
      <alignment vertical="center"/>
    </xf>
    <xf numFmtId="0" fontId="58" fillId="24" borderId="55" xfId="73" applyFont="1" applyFill="1" applyBorder="1" applyAlignment="1">
      <alignment vertical="center"/>
    </xf>
    <xf numFmtId="0" fontId="30" fillId="24" borderId="54" xfId="73" applyFont="1" applyFill="1" applyBorder="1" applyAlignment="1">
      <alignment vertical="center"/>
    </xf>
    <xf numFmtId="0" fontId="30" fillId="0" borderId="27" xfId="128" applyFont="1" applyBorder="1" applyAlignment="1">
      <alignment horizontal="right" vertical="center"/>
    </xf>
    <xf numFmtId="9" fontId="33" fillId="0" borderId="31" xfId="129" applyNumberFormat="1" applyFont="1" applyBorder="1" applyAlignment="1">
      <alignment horizontal="right" vertical="center"/>
    </xf>
    <xf numFmtId="178" fontId="30" fillId="0" borderId="31" xfId="129" applyNumberFormat="1" applyFont="1" applyBorder="1" applyAlignment="1">
      <alignment horizontal="right" vertical="center"/>
    </xf>
    <xf numFmtId="0" fontId="33" fillId="0" borderId="28" xfId="128" applyFont="1" applyBorder="1" applyAlignment="1">
      <alignment horizontal="right" vertical="center"/>
    </xf>
    <xf numFmtId="8" fontId="59" fillId="0" borderId="42" xfId="0" applyNumberFormat="1" applyFont="1" applyBorder="1" applyAlignment="1">
      <alignment horizontal="center" vertical="center"/>
    </xf>
    <xf numFmtId="8" fontId="59" fillId="0" borderId="15" xfId="0" applyNumberFormat="1" applyFont="1" applyBorder="1" applyAlignment="1">
      <alignment horizontal="center" vertical="center" wrapText="1"/>
    </xf>
    <xf numFmtId="200" fontId="30" fillId="0" borderId="18" xfId="39" applyNumberFormat="1" applyFont="1" applyBorder="1" applyAlignment="1">
      <alignment horizontal="right" vertical="center"/>
    </xf>
    <xf numFmtId="200" fontId="30" fillId="0" borderId="0" xfId="131" applyNumberFormat="1" applyFont="1" applyAlignment="1">
      <alignment vertical="center"/>
    </xf>
    <xf numFmtId="200" fontId="30" fillId="24" borderId="42" xfId="73" applyNumberFormat="1" applyFont="1" applyFill="1" applyBorder="1" applyAlignment="1">
      <alignment vertical="center"/>
    </xf>
    <xf numFmtId="6" fontId="59" fillId="0" borderId="42" xfId="0" applyNumberFormat="1" applyFont="1" applyBorder="1" applyAlignment="1">
      <alignment vertical="center"/>
    </xf>
    <xf numFmtId="0" fontId="30" fillId="0" borderId="84" xfId="130" applyFont="1" applyBorder="1" applyAlignment="1">
      <alignment horizontal="center"/>
    </xf>
    <xf numFmtId="0" fontId="30" fillId="0" borderId="82" xfId="130" applyFont="1" applyBorder="1" applyAlignment="1">
      <alignment horizontal="center"/>
    </xf>
    <xf numFmtId="0" fontId="30" fillId="0" borderId="83" xfId="130" applyFont="1" applyBorder="1" applyAlignment="1">
      <alignment horizontal="center"/>
    </xf>
    <xf numFmtId="0" fontId="52" fillId="0" borderId="87" xfId="0" applyFont="1" applyBorder="1" applyAlignment="1">
      <alignment horizontal="center" wrapText="1"/>
    </xf>
    <xf numFmtId="0" fontId="52" fillId="0" borderId="88" xfId="0" applyFont="1" applyBorder="1" applyAlignment="1">
      <alignment horizontal="center" wrapText="1"/>
    </xf>
    <xf numFmtId="0" fontId="33" fillId="0" borderId="89" xfId="89" applyFont="1" applyBorder="1" applyAlignment="1">
      <alignment horizontal="center"/>
    </xf>
    <xf numFmtId="0" fontId="33" fillId="0" borderId="77" xfId="89" applyFont="1" applyBorder="1" applyAlignment="1">
      <alignment horizontal="center"/>
    </xf>
    <xf numFmtId="0" fontId="33" fillId="0" borderId="78" xfId="89" applyFont="1" applyBorder="1" applyAlignment="1">
      <alignment horizontal="center"/>
    </xf>
    <xf numFmtId="0" fontId="33" fillId="0" borderId="52" xfId="130" applyFont="1" applyBorder="1" applyAlignment="1">
      <alignment horizontal="center"/>
    </xf>
    <xf numFmtId="0" fontId="33" fillId="0" borderId="68"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3"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58" fillId="24" borderId="27" xfId="73" applyFont="1" applyFill="1" applyBorder="1" applyAlignment="1">
      <alignment horizontal="center" vertical="center" wrapText="1"/>
    </xf>
    <xf numFmtId="0" fontId="58" fillId="24" borderId="31" xfId="73" applyFont="1" applyFill="1" applyBorder="1" applyAlignment="1">
      <alignment horizontal="center" vertical="center" wrapText="1"/>
    </xf>
    <xf numFmtId="0" fontId="58" fillId="24" borderId="66" xfId="73" applyFont="1" applyFill="1" applyBorder="1" applyAlignment="1">
      <alignment horizontal="center"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59" xfId="0" applyFont="1" applyBorder="1" applyAlignment="1">
      <alignment horizontal="center" vertical="center" wrapText="1"/>
    </xf>
    <xf numFmtId="0" fontId="33" fillId="0" borderId="51" xfId="0" applyFont="1" applyBorder="1" applyAlignment="1">
      <alignment horizontal="center" vertical="center" wrapText="1"/>
    </xf>
    <xf numFmtId="0" fontId="33" fillId="0" borderId="61"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19" xfId="73" applyFont="1" applyBorder="1" applyAlignment="1">
      <alignment horizontal="center" vertical="center"/>
    </xf>
    <xf numFmtId="0" fontId="30" fillId="0" borderId="22" xfId="73" applyFont="1" applyBorder="1" applyAlignment="1">
      <alignment horizontal="center" vertical="center"/>
    </xf>
    <xf numFmtId="0" fontId="30" fillId="0" borderId="23" xfId="73" applyFont="1" applyBorder="1" applyAlignment="1">
      <alignment horizontal="center" vertical="center"/>
    </xf>
    <xf numFmtId="0" fontId="29" fillId="0" borderId="0" xfId="89" applyFont="1" applyBorder="1" applyAlignment="1">
      <alignment horizontal="center"/>
    </xf>
    <xf numFmtId="0" fontId="29" fillId="0" borderId="52" xfId="89" applyFont="1" applyBorder="1" applyAlignment="1">
      <alignment horizontal="center"/>
    </xf>
    <xf numFmtId="0" fontId="60" fillId="0" borderId="0" xfId="89" applyFont="1" applyAlignment="1">
      <alignment horizontal="center"/>
    </xf>
    <xf numFmtId="0" fontId="33" fillId="27" borderId="59" xfId="89" applyFont="1" applyFill="1" applyBorder="1" applyAlignment="1">
      <alignment horizontal="center" vertical="center" wrapText="1"/>
    </xf>
    <xf numFmtId="0" fontId="33" fillId="27" borderId="51" xfId="89" applyFont="1" applyFill="1" applyBorder="1" applyAlignment="1">
      <alignment horizontal="center" vertical="center" wrapText="1"/>
    </xf>
    <xf numFmtId="0" fontId="33" fillId="27" borderId="70" xfId="89" applyFont="1" applyFill="1" applyBorder="1" applyAlignment="1">
      <alignment horizontal="center" vertical="center" wrapText="1"/>
    </xf>
    <xf numFmtId="0" fontId="33" fillId="27" borderId="69" xfId="89" applyFont="1" applyFill="1" applyBorder="1" applyAlignment="1">
      <alignment horizontal="center" vertical="center" wrapText="1"/>
    </xf>
    <xf numFmtId="0" fontId="33" fillId="27" borderId="52" xfId="89" applyFont="1" applyFill="1" applyBorder="1" applyAlignment="1">
      <alignment horizontal="center" vertical="center" wrapText="1"/>
    </xf>
    <xf numFmtId="0" fontId="33" fillId="27" borderId="68" xfId="89" applyFont="1" applyFill="1" applyBorder="1" applyAlignment="1">
      <alignment horizontal="center" vertic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55" fillId="0" borderId="92" xfId="0" applyFont="1" applyBorder="1" applyAlignment="1">
      <alignment horizontal="center" wrapText="1"/>
    </xf>
    <xf numFmtId="0" fontId="52" fillId="0" borderId="89" xfId="0" applyFont="1" applyBorder="1" applyAlignment="1">
      <alignment horizontal="center"/>
    </xf>
    <xf numFmtId="0" fontId="52" fillId="0" borderId="77" xfId="0" applyFont="1" applyBorder="1" applyAlignment="1">
      <alignment horizontal="center"/>
    </xf>
    <xf numFmtId="0" fontId="52" fillId="0" borderId="78"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3"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58" xfId="34" applyNumberFormat="1" applyFont="1" applyBorder="1" applyAlignment="1">
      <alignment horizontal="center"/>
    </xf>
    <xf numFmtId="43" fontId="31" fillId="0" borderId="28" xfId="34" applyNumberFormat="1" applyFont="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58" xfId="0" applyFont="1" applyBorder="1" applyAlignment="1">
      <alignment horizontal="center"/>
    </xf>
    <xf numFmtId="0" fontId="31" fillId="0" borderId="28" xfId="0" applyFont="1" applyBorder="1" applyAlignment="1">
      <alignment horizontal="center"/>
    </xf>
    <xf numFmtId="0" fontId="44" fillId="24" borderId="34" xfId="0" applyFont="1" applyFill="1" applyBorder="1" applyAlignment="1">
      <alignment horizontal="center"/>
    </xf>
    <xf numFmtId="0" fontId="44" fillId="24" borderId="16" xfId="0" applyFont="1" applyFill="1" applyBorder="1" applyAlignment="1">
      <alignment horizontal="center"/>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4" fillId="24" borderId="44" xfId="0" applyFont="1" applyFill="1" applyBorder="1" applyAlignment="1">
      <alignment horizontal="center"/>
    </xf>
    <xf numFmtId="0" fontId="44"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4" xfId="0" applyFont="1" applyFill="1" applyBorder="1" applyAlignment="1">
      <alignment horizontal="center"/>
    </xf>
    <xf numFmtId="0" fontId="44" fillId="24" borderId="63"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6" xfId="0" applyFont="1" applyFill="1" applyBorder="1" applyAlignment="1">
      <alignment horizontal="center" vertical="center"/>
    </xf>
    <xf numFmtId="0" fontId="44" fillId="0" borderId="56" xfId="0" applyFont="1" applyBorder="1" applyAlignment="1">
      <alignment horizontal="left" vertical="center"/>
    </xf>
    <xf numFmtId="0" fontId="44" fillId="0" borderId="55" xfId="0" applyFont="1" applyBorder="1" applyAlignment="1">
      <alignment horizontal="left" vertical="center"/>
    </xf>
    <xf numFmtId="0" fontId="44" fillId="0" borderId="54"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31" fillId="0" borderId="28" xfId="0" applyFont="1" applyBorder="1"/>
    <xf numFmtId="0" fontId="31" fillId="0" borderId="58" xfId="0" applyFont="1" applyBorder="1"/>
    <xf numFmtId="2" fontId="31" fillId="0" borderId="58"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0" fillId="0" borderId="76" xfId="256" applyFont="1" applyBorder="1" applyAlignment="1" applyProtection="1">
      <alignment horizontal="center"/>
    </xf>
    <xf numFmtId="0" fontId="50" fillId="0" borderId="49" xfId="256" applyFont="1" applyBorder="1" applyAlignment="1" applyProtection="1">
      <alignment horizontal="center"/>
    </xf>
    <xf numFmtId="0" fontId="51" fillId="0" borderId="74" xfId="0" applyFont="1" applyBorder="1" applyAlignment="1">
      <alignment horizontal="center"/>
    </xf>
    <xf numFmtId="0" fontId="51" fillId="0" borderId="55" xfId="0" applyFont="1" applyBorder="1" applyAlignment="1">
      <alignment horizontal="center"/>
    </xf>
    <xf numFmtId="0" fontId="51" fillId="0" borderId="75" xfId="0" applyFont="1" applyBorder="1" applyAlignment="1">
      <alignment horizontal="center"/>
    </xf>
    <xf numFmtId="0" fontId="45" fillId="0" borderId="71"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4" fillId="0" borderId="71"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73" xfId="255" applyFont="1" applyBorder="1" applyAlignment="1">
      <alignment horizontal="center" vertic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2" xfId="255" applyFont="1" applyBorder="1" applyAlignment="1">
      <alignment horizontal="center" vertical="center"/>
    </xf>
    <xf numFmtId="0" fontId="47" fillId="0" borderId="48" xfId="255" applyFont="1" applyBorder="1" applyAlignment="1">
      <alignment horizontal="center" vertical="center"/>
    </xf>
    <xf numFmtId="0" fontId="47" fillId="0" borderId="74" xfId="255" applyFont="1" applyBorder="1" applyAlignment="1">
      <alignment horizontal="center" vertical="center"/>
    </xf>
    <xf numFmtId="0" fontId="47" fillId="0" borderId="55" xfId="255" applyFont="1" applyBorder="1" applyAlignment="1">
      <alignment horizontal="center" vertical="center"/>
    </xf>
    <xf numFmtId="0" fontId="47" fillId="0" borderId="54" xfId="255" applyFont="1" applyBorder="1" applyAlignment="1">
      <alignment horizontal="center" vertical="center"/>
    </xf>
    <xf numFmtId="0" fontId="47" fillId="0" borderId="64" xfId="255" applyFont="1" applyBorder="1" applyAlignment="1">
      <alignment horizontal="center" vertical="center"/>
    </xf>
    <xf numFmtId="0" fontId="47" fillId="0" borderId="52" xfId="255" applyFont="1" applyBorder="1" applyAlignment="1">
      <alignment horizontal="center" vertical="center"/>
    </xf>
    <xf numFmtId="0" fontId="47" fillId="0" borderId="68" xfId="255" applyFont="1" applyBorder="1" applyAlignment="1">
      <alignment horizontal="center" vertical="center"/>
    </xf>
    <xf numFmtId="0" fontId="47" fillId="0" borderId="62" xfId="255" applyFont="1" applyBorder="1" applyAlignment="1">
      <alignment horizontal="center" vertical="center"/>
    </xf>
    <xf numFmtId="0" fontId="47" fillId="0" borderId="51" xfId="255" applyFont="1" applyBorder="1" applyAlignment="1">
      <alignment horizontal="center" vertical="center"/>
    </xf>
    <xf numFmtId="0" fontId="47" fillId="0" borderId="70" xfId="255" applyFont="1" applyBorder="1" applyAlignment="1">
      <alignment horizontal="center" vertical="center"/>
    </xf>
    <xf numFmtId="0" fontId="47" fillId="0" borderId="64" xfId="0" applyFont="1" applyBorder="1" applyAlignment="1">
      <alignment horizontal="center" vertical="center"/>
    </xf>
    <xf numFmtId="0" fontId="47" fillId="0" borderId="52" xfId="0" applyFont="1" applyBorder="1" applyAlignment="1">
      <alignment horizontal="center" vertical="center"/>
    </xf>
    <xf numFmtId="0" fontId="47" fillId="0" borderId="68" xfId="0" applyFont="1" applyBorder="1" applyAlignment="1">
      <alignment horizontal="center" vertical="center"/>
    </xf>
    <xf numFmtId="0" fontId="47" fillId="0" borderId="47" xfId="255" applyFont="1" applyBorder="1" applyAlignment="1">
      <alignment horizontal="center" vertical="center"/>
    </xf>
    <xf numFmtId="172" fontId="31" fillId="0" borderId="19" xfId="34" applyFont="1" applyBorder="1" applyAlignment="1">
      <alignment horizontal="center"/>
    </xf>
    <xf numFmtId="172"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5" fillId="0" borderId="71"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6" xfId="0" applyFont="1" applyBorder="1" applyAlignment="1" applyProtection="1">
      <alignment horizontal="center"/>
      <protection locked="0"/>
    </xf>
    <xf numFmtId="0" fontId="44" fillId="0" borderId="55" xfId="0" applyFont="1" applyBorder="1" applyAlignment="1" applyProtection="1">
      <alignment horizontal="center"/>
      <protection locked="0"/>
    </xf>
    <xf numFmtId="0" fontId="44" fillId="0" borderId="54" xfId="0" applyFont="1" applyBorder="1" applyAlignment="1" applyProtection="1">
      <alignment horizontal="center"/>
      <protection locked="0"/>
    </xf>
    <xf numFmtId="0" fontId="31" fillId="0" borderId="19" xfId="0" applyFont="1" applyBorder="1"/>
    <xf numFmtId="0" fontId="62" fillId="0" borderId="42" xfId="0" applyFont="1" applyBorder="1" applyAlignment="1">
      <alignment horizontal="center" vertical="center"/>
    </xf>
    <xf numFmtId="8" fontId="62" fillId="0" borderId="42" xfId="0" applyNumberFormat="1" applyFont="1" applyBorder="1" applyAlignment="1">
      <alignment horizontal="center" vertical="center"/>
    </xf>
    <xf numFmtId="0" fontId="62" fillId="0" borderId="15" xfId="0" applyFont="1" applyBorder="1" applyAlignment="1">
      <alignment horizontal="center" vertical="center"/>
    </xf>
    <xf numFmtId="8" fontId="62" fillId="0" borderId="15" xfId="0" applyNumberFormat="1" applyFont="1" applyBorder="1" applyAlignment="1">
      <alignment horizontal="center" vertical="center" wrapText="1"/>
    </xf>
    <xf numFmtId="0" fontId="62" fillId="0" borderId="15" xfId="0" applyFont="1" applyBorder="1" applyAlignment="1">
      <alignment horizontal="center" vertical="center" wrapText="1"/>
    </xf>
    <xf numFmtId="0" fontId="62" fillId="0" borderId="57" xfId="0" applyFont="1" applyBorder="1" applyAlignment="1">
      <alignment horizontal="center" vertical="center"/>
    </xf>
    <xf numFmtId="0" fontId="62" fillId="0" borderId="94" xfId="0" applyFont="1" applyBorder="1" applyAlignment="1">
      <alignment horizontal="center" vertical="center"/>
    </xf>
    <xf numFmtId="0" fontId="63" fillId="0" borderId="15" xfId="0" applyFont="1" applyBorder="1" applyAlignment="1">
      <alignment horizontal="center" vertical="center"/>
    </xf>
    <xf numFmtId="0" fontId="63" fillId="0" borderId="15" xfId="0" applyFont="1" applyBorder="1" applyAlignment="1">
      <alignment horizontal="center" vertical="center" wrapText="1"/>
    </xf>
    <xf numFmtId="4" fontId="62" fillId="0" borderId="15" xfId="0" applyNumberFormat="1" applyFont="1" applyBorder="1" applyAlignment="1">
      <alignment horizontal="center" vertical="center" wrapText="1"/>
    </xf>
    <xf numFmtId="0" fontId="62" fillId="0" borderId="42" xfId="0" applyFont="1" applyBorder="1" applyAlignment="1">
      <alignment horizontal="left" vertical="center"/>
    </xf>
    <xf numFmtId="0" fontId="62" fillId="0" borderId="15" xfId="0" applyFont="1" applyBorder="1" applyAlignment="1">
      <alignment horizontal="left" vertical="center" wrapText="1"/>
    </xf>
    <xf numFmtId="0" fontId="64" fillId="0" borderId="0" xfId="89" applyFont="1"/>
    <xf numFmtId="0" fontId="64" fillId="25" borderId="0" xfId="89" applyFont="1" applyFill="1"/>
    <xf numFmtId="8" fontId="65" fillId="0" borderId="57" xfId="0" applyNumberFormat="1" applyFont="1" applyBorder="1" applyAlignment="1">
      <alignment vertical="center"/>
    </xf>
    <xf numFmtId="42" fontId="66" fillId="0" borderId="0" xfId="257" applyFont="1" applyAlignment="1">
      <alignment horizontal="right" vertical="center"/>
    </xf>
    <xf numFmtId="8" fontId="65" fillId="0" borderId="94" xfId="0" applyNumberFormat="1" applyFont="1" applyBorder="1" applyAlignment="1">
      <alignment vertical="center" wrapText="1"/>
    </xf>
    <xf numFmtId="4" fontId="65" fillId="0" borderId="94" xfId="0" applyNumberFormat="1" applyFont="1" applyBorder="1" applyAlignment="1">
      <alignment vertical="center" wrapText="1"/>
    </xf>
    <xf numFmtId="0" fontId="66" fillId="0" borderId="0" xfId="89" applyFont="1"/>
    <xf numFmtId="0" fontId="67" fillId="0" borderId="0" xfId="90" applyFont="1"/>
    <xf numFmtId="0" fontId="68" fillId="0" borderId="0" xfId="90" applyFont="1"/>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0]" xfId="257" builtinId="7"/>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40"/>
  <sheetViews>
    <sheetView showGridLines="0" tabSelected="1" view="pageBreakPreview" topLeftCell="A7" zoomScale="50" zoomScaleNormal="55" zoomScaleSheetLayoutView="50" zoomScalePageLayoutView="70" workbookViewId="0">
      <selection activeCell="E26" sqref="E26"/>
    </sheetView>
  </sheetViews>
  <sheetFormatPr baseColWidth="10" defaultColWidth="11.44140625" defaultRowHeight="13.8"/>
  <cols>
    <col min="1" max="2" width="4.44140625" style="1" customWidth="1"/>
    <col min="3" max="3" width="14.6640625" style="1" customWidth="1"/>
    <col min="4" max="4" width="14.33203125" style="1" customWidth="1"/>
    <col min="5" max="5" width="73.33203125" style="1" customWidth="1"/>
    <col min="6" max="6" width="8.6640625" style="1" customWidth="1"/>
    <col min="7" max="7" width="18.88671875" style="1" customWidth="1"/>
    <col min="8" max="8" width="23.88671875" style="1" customWidth="1"/>
    <col min="9" max="9" width="30" style="1" customWidth="1"/>
    <col min="10" max="11" width="4.44140625" style="1" customWidth="1"/>
    <col min="12" max="13" width="11.44140625" style="326"/>
    <col min="14" max="15" width="30.5546875" style="326" customWidth="1"/>
    <col min="16" max="16384" width="11.44140625" style="1"/>
  </cols>
  <sheetData>
    <row r="1" spans="1:15" ht="16.2" thickBot="1">
      <c r="A1" s="4"/>
      <c r="B1" s="109"/>
      <c r="C1" s="110"/>
      <c r="D1" s="109"/>
      <c r="E1" s="4"/>
      <c r="F1" s="4"/>
      <c r="G1" s="4"/>
      <c r="H1" s="4"/>
      <c r="I1" s="4"/>
      <c r="J1" s="4"/>
      <c r="K1" s="4"/>
    </row>
    <row r="2" spans="1:15" ht="16.2" thickTop="1">
      <c r="A2" s="4"/>
      <c r="B2" s="148"/>
      <c r="C2" s="149"/>
      <c r="D2" s="149"/>
      <c r="E2" s="149"/>
      <c r="F2" s="149"/>
      <c r="G2" s="149"/>
      <c r="H2" s="149"/>
      <c r="I2" s="149"/>
      <c r="J2" s="150"/>
      <c r="K2" s="4"/>
    </row>
    <row r="3" spans="1:15" ht="30.75" customHeight="1">
      <c r="A3" s="4"/>
      <c r="B3" s="5"/>
      <c r="C3" s="146" t="s">
        <v>83</v>
      </c>
      <c r="D3" s="147"/>
      <c r="E3" s="4"/>
      <c r="F3" s="4"/>
      <c r="G3" s="4"/>
      <c r="H3" s="4"/>
      <c r="I3" s="4"/>
      <c r="J3" s="6"/>
      <c r="K3" s="4"/>
    </row>
    <row r="4" spans="1:15" ht="15.6">
      <c r="A4" s="4"/>
      <c r="B4" s="5"/>
      <c r="C4" s="122" t="s">
        <v>0</v>
      </c>
      <c r="D4" s="128" t="s">
        <v>1</v>
      </c>
      <c r="E4" s="4"/>
      <c r="F4" s="4"/>
      <c r="G4" s="4"/>
      <c r="H4" s="4"/>
      <c r="I4" s="4"/>
      <c r="J4" s="6"/>
      <c r="K4" s="4"/>
    </row>
    <row r="5" spans="1:15" ht="16.2" thickBot="1">
      <c r="A5" s="4"/>
      <c r="B5" s="5"/>
      <c r="C5" s="109"/>
      <c r="D5" s="110"/>
      <c r="E5" s="4"/>
      <c r="F5" s="4"/>
      <c r="G5" s="4"/>
      <c r="H5" s="4"/>
      <c r="I5" s="4"/>
      <c r="J5" s="6"/>
      <c r="K5" s="4"/>
    </row>
    <row r="6" spans="1:15" ht="31.5" customHeight="1" thickTop="1">
      <c r="A6" s="4"/>
      <c r="B6" s="5"/>
      <c r="C6" s="143" t="s">
        <v>3</v>
      </c>
      <c r="D6" s="144"/>
      <c r="E6" s="144"/>
      <c r="F6" s="144"/>
      <c r="G6" s="144"/>
      <c r="H6" s="144"/>
      <c r="I6" s="145"/>
      <c r="J6" s="6"/>
      <c r="K6" s="4"/>
    </row>
    <row r="7" spans="1:15" ht="15.6">
      <c r="A7" s="4"/>
      <c r="B7" s="126"/>
      <c r="C7" s="151" t="s">
        <v>4</v>
      </c>
      <c r="D7" s="151"/>
      <c r="E7" s="151"/>
      <c r="F7" s="151"/>
      <c r="G7" s="151"/>
      <c r="H7" s="151"/>
      <c r="I7" s="152"/>
      <c r="J7" s="6"/>
      <c r="K7" s="4"/>
    </row>
    <row r="8" spans="1:15" s="86" customFormat="1" ht="15.6">
      <c r="A8" s="85"/>
      <c r="B8" s="127"/>
      <c r="C8" s="161" t="s">
        <v>84</v>
      </c>
      <c r="D8" s="162"/>
      <c r="E8" s="162"/>
      <c r="F8" s="162"/>
      <c r="G8" s="162"/>
      <c r="H8" s="162"/>
      <c r="I8" s="163"/>
      <c r="J8" s="87"/>
      <c r="K8" s="85"/>
      <c r="L8" s="327"/>
      <c r="M8" s="327"/>
      <c r="N8" s="327"/>
      <c r="O8" s="327"/>
    </row>
    <row r="9" spans="1:15" ht="15.6">
      <c r="A9" s="4"/>
      <c r="B9" s="126"/>
      <c r="C9" s="161"/>
      <c r="D9" s="162"/>
      <c r="E9" s="162"/>
      <c r="F9" s="162"/>
      <c r="G9" s="162"/>
      <c r="H9" s="162"/>
      <c r="I9" s="163"/>
      <c r="J9" s="6"/>
      <c r="K9" s="4"/>
    </row>
    <row r="10" spans="1:15" ht="34.5" customHeight="1">
      <c r="A10" s="4"/>
      <c r="B10" s="126"/>
      <c r="C10" s="164" t="s">
        <v>5</v>
      </c>
      <c r="D10" s="165"/>
      <c r="E10" s="165"/>
      <c r="F10" s="165"/>
      <c r="G10" s="165"/>
      <c r="H10" s="165"/>
      <c r="I10" s="166"/>
      <c r="J10" s="6"/>
      <c r="K10" s="4"/>
    </row>
    <row r="11" spans="1:15" ht="43.8" customHeight="1" thickBot="1">
      <c r="A11" s="4"/>
      <c r="B11" s="5"/>
      <c r="C11" s="169" t="s">
        <v>112</v>
      </c>
      <c r="D11" s="170"/>
      <c r="E11" s="170"/>
      <c r="F11" s="170"/>
      <c r="G11" s="170"/>
      <c r="H11" s="170"/>
      <c r="I11" s="171"/>
      <c r="J11" s="6"/>
      <c r="K11" s="4"/>
    </row>
    <row r="12" spans="1:15" ht="30" customHeight="1">
      <c r="A12" s="4"/>
      <c r="B12" s="5"/>
      <c r="C12" s="159" t="s">
        <v>6</v>
      </c>
      <c r="D12" s="153" t="s">
        <v>7</v>
      </c>
      <c r="E12" s="159" t="s">
        <v>8</v>
      </c>
      <c r="F12" s="153" t="s">
        <v>9</v>
      </c>
      <c r="G12" s="153" t="s">
        <v>10</v>
      </c>
      <c r="H12" s="155" t="s">
        <v>11</v>
      </c>
      <c r="I12" s="157" t="s">
        <v>12</v>
      </c>
      <c r="J12" s="6"/>
      <c r="K12" s="4"/>
    </row>
    <row r="13" spans="1:15" ht="30" customHeight="1" thickBot="1">
      <c r="A13" s="4"/>
      <c r="B13" s="5"/>
      <c r="C13" s="160"/>
      <c r="D13" s="154"/>
      <c r="E13" s="160"/>
      <c r="F13" s="154"/>
      <c r="G13" s="154"/>
      <c r="H13" s="156"/>
      <c r="I13" s="158"/>
      <c r="J13" s="6"/>
      <c r="K13" s="4"/>
    </row>
    <row r="14" spans="1:15" ht="51.6" customHeight="1" thickBot="1">
      <c r="A14" s="4"/>
      <c r="B14" s="5"/>
      <c r="C14" s="319" t="s">
        <v>114</v>
      </c>
      <c r="D14" s="314"/>
      <c r="E14" s="324" t="s">
        <v>88</v>
      </c>
      <c r="F14" s="314" t="s">
        <v>89</v>
      </c>
      <c r="G14" s="314">
        <v>73.5</v>
      </c>
      <c r="H14" s="315">
        <f>12720*L14</f>
        <v>16917.600000000002</v>
      </c>
      <c r="I14" s="142">
        <f>H14*G14</f>
        <v>1243443.6000000001</v>
      </c>
      <c r="J14" s="6"/>
      <c r="K14" s="4"/>
      <c r="L14" s="326">
        <v>1.33</v>
      </c>
      <c r="N14" s="328"/>
      <c r="O14" s="329"/>
    </row>
    <row r="15" spans="1:15" ht="46.8" customHeight="1" thickBot="1">
      <c r="A15" s="4"/>
      <c r="B15" s="5"/>
      <c r="C15" s="320">
        <v>2</v>
      </c>
      <c r="D15" s="321">
        <v>201.7</v>
      </c>
      <c r="E15" s="325" t="s">
        <v>101</v>
      </c>
      <c r="F15" s="316" t="s">
        <v>85</v>
      </c>
      <c r="G15" s="316">
        <v>73.5</v>
      </c>
      <c r="H15" s="317">
        <f>191861*L15</f>
        <v>255175.13</v>
      </c>
      <c r="I15" s="142">
        <f t="shared" ref="I15:I27" si="0">H15*G15</f>
        <v>18755372.055</v>
      </c>
      <c r="J15" s="6"/>
      <c r="K15" s="4"/>
      <c r="L15" s="326">
        <v>1.33</v>
      </c>
      <c r="N15" s="330"/>
      <c r="O15" s="329"/>
    </row>
    <row r="16" spans="1:15" ht="39.6" customHeight="1" thickBot="1">
      <c r="A16" s="4"/>
      <c r="B16" s="5"/>
      <c r="C16" s="320">
        <v>3</v>
      </c>
      <c r="D16" s="318"/>
      <c r="E16" s="325" t="s">
        <v>90</v>
      </c>
      <c r="F16" s="316" t="s">
        <v>91</v>
      </c>
      <c r="G16" s="316">
        <v>154</v>
      </c>
      <c r="H16" s="317">
        <f>27749*L16</f>
        <v>36906.170000000006</v>
      </c>
      <c r="I16" s="142">
        <f t="shared" si="0"/>
        <v>5683550.1800000006</v>
      </c>
      <c r="J16" s="6"/>
      <c r="K16" s="4"/>
      <c r="L16" s="326">
        <v>1.33</v>
      </c>
      <c r="N16" s="330"/>
      <c r="O16" s="329"/>
    </row>
    <row r="17" spans="1:15" ht="44.4" customHeight="1" thickBot="1">
      <c r="A17" s="4"/>
      <c r="B17" s="5"/>
      <c r="C17" s="320">
        <v>4</v>
      </c>
      <c r="D17" s="321" t="s">
        <v>92</v>
      </c>
      <c r="E17" s="325" t="s">
        <v>93</v>
      </c>
      <c r="F17" s="316" t="s">
        <v>85</v>
      </c>
      <c r="G17" s="316">
        <v>166.6</v>
      </c>
      <c r="H17" s="318">
        <f>23269*L17</f>
        <v>30947.77</v>
      </c>
      <c r="I17" s="142">
        <f t="shared" si="0"/>
        <v>5155898.4819999998</v>
      </c>
      <c r="J17" s="6"/>
      <c r="K17" s="4"/>
      <c r="L17" s="326">
        <v>1.33</v>
      </c>
      <c r="N17" s="330"/>
      <c r="O17" s="329"/>
    </row>
    <row r="18" spans="1:15" ht="44.4" customHeight="1" thickBot="1">
      <c r="A18" s="4"/>
      <c r="B18" s="5"/>
      <c r="C18" s="320">
        <v>5</v>
      </c>
      <c r="D18" s="318"/>
      <c r="E18" s="325" t="s">
        <v>94</v>
      </c>
      <c r="F18" s="316" t="s">
        <v>85</v>
      </c>
      <c r="G18" s="316">
        <v>166.6</v>
      </c>
      <c r="H18" s="317">
        <f>20198*L18</f>
        <v>26863.34</v>
      </c>
      <c r="I18" s="142">
        <f t="shared" si="0"/>
        <v>4475432.4440000001</v>
      </c>
      <c r="J18" s="6"/>
      <c r="K18" s="4"/>
      <c r="L18" s="326">
        <v>1.33</v>
      </c>
      <c r="N18" s="330"/>
      <c r="O18" s="329"/>
    </row>
    <row r="19" spans="1:15" ht="63.6" customHeight="1" thickBot="1">
      <c r="A19" s="4"/>
      <c r="B19" s="5"/>
      <c r="C19" s="320" t="s">
        <v>113</v>
      </c>
      <c r="D19" s="316"/>
      <c r="E19" s="325" t="s">
        <v>95</v>
      </c>
      <c r="F19" s="316" t="s">
        <v>89</v>
      </c>
      <c r="G19" s="316">
        <v>490</v>
      </c>
      <c r="H19" s="317">
        <f>11052*L19</f>
        <v>14699.160000000002</v>
      </c>
      <c r="I19" s="142">
        <f t="shared" si="0"/>
        <v>7202588.4000000004</v>
      </c>
      <c r="J19" s="6"/>
      <c r="K19" s="4"/>
      <c r="L19" s="326">
        <v>1.33</v>
      </c>
      <c r="N19" s="330"/>
      <c r="O19" s="329"/>
    </row>
    <row r="20" spans="1:15" ht="46.8" customHeight="1" thickBot="1">
      <c r="A20" s="4"/>
      <c r="B20" s="5"/>
      <c r="C20" s="320">
        <v>7</v>
      </c>
      <c r="D20" s="318"/>
      <c r="E20" s="325" t="s">
        <v>96</v>
      </c>
      <c r="F20" s="316" t="s">
        <v>85</v>
      </c>
      <c r="G20" s="316">
        <v>122.5</v>
      </c>
      <c r="H20" s="317">
        <f>100743.8475*L20</f>
        <v>133989.317175</v>
      </c>
      <c r="I20" s="142">
        <f t="shared" si="0"/>
        <v>16413691.353937501</v>
      </c>
      <c r="J20" s="6"/>
      <c r="K20" s="4"/>
      <c r="L20" s="326">
        <v>1.33</v>
      </c>
      <c r="N20" s="330"/>
      <c r="O20" s="329"/>
    </row>
    <row r="21" spans="1:15" ht="39.6" customHeight="1" thickBot="1">
      <c r="A21" s="4"/>
      <c r="B21" s="5"/>
      <c r="C21" s="320">
        <v>8</v>
      </c>
      <c r="D21" s="322" t="s">
        <v>102</v>
      </c>
      <c r="E21" s="325" t="s">
        <v>103</v>
      </c>
      <c r="F21" s="316" t="s">
        <v>85</v>
      </c>
      <c r="G21" s="316">
        <v>16.100000000000001</v>
      </c>
      <c r="H21" s="317">
        <f>94272*L21</f>
        <v>125381.76000000001</v>
      </c>
      <c r="I21" s="142">
        <f t="shared" si="0"/>
        <v>2018646.3360000004</v>
      </c>
      <c r="J21" s="6"/>
      <c r="K21" s="4"/>
      <c r="L21" s="326">
        <v>1.33</v>
      </c>
      <c r="N21" s="330"/>
      <c r="O21" s="329"/>
    </row>
    <row r="22" spans="1:15" ht="44.4" customHeight="1" thickBot="1">
      <c r="A22" s="4"/>
      <c r="B22" s="5"/>
      <c r="C22" s="320">
        <v>9</v>
      </c>
      <c r="D22" s="322" t="s">
        <v>104</v>
      </c>
      <c r="E22" s="325" t="s">
        <v>105</v>
      </c>
      <c r="F22" s="316" t="s">
        <v>85</v>
      </c>
      <c r="G22" s="316">
        <v>112.7</v>
      </c>
      <c r="H22" s="317">
        <f>131812*L22</f>
        <v>175309.96000000002</v>
      </c>
      <c r="I22" s="142">
        <f t="shared" si="0"/>
        <v>19757432.492000002</v>
      </c>
      <c r="J22" s="6"/>
      <c r="K22" s="4"/>
      <c r="L22" s="326">
        <v>1.33</v>
      </c>
      <c r="N22" s="330"/>
      <c r="O22" s="329"/>
    </row>
    <row r="23" spans="1:15" ht="44.4" customHeight="1" thickBot="1">
      <c r="A23" s="4"/>
      <c r="B23" s="5"/>
      <c r="C23" s="320">
        <v>10</v>
      </c>
      <c r="D23" s="322" t="s">
        <v>106</v>
      </c>
      <c r="E23" s="325" t="s">
        <v>107</v>
      </c>
      <c r="F23" s="316" t="s">
        <v>89</v>
      </c>
      <c r="G23" s="316">
        <v>490</v>
      </c>
      <c r="H23" s="317">
        <f>5558*L23</f>
        <v>7392.14</v>
      </c>
      <c r="I23" s="142">
        <f t="shared" si="0"/>
        <v>3622148.6</v>
      </c>
      <c r="J23" s="6"/>
      <c r="K23" s="4"/>
      <c r="L23" s="326">
        <v>1.33</v>
      </c>
      <c r="N23" s="330"/>
      <c r="O23" s="329"/>
    </row>
    <row r="24" spans="1:15" ht="44.4" customHeight="1" thickBot="1">
      <c r="A24" s="4"/>
      <c r="B24" s="5"/>
      <c r="C24" s="320">
        <v>11</v>
      </c>
      <c r="D24" s="322" t="s">
        <v>108</v>
      </c>
      <c r="E24" s="325" t="s">
        <v>109</v>
      </c>
      <c r="F24" s="316" t="s">
        <v>85</v>
      </c>
      <c r="G24" s="316">
        <v>63.7</v>
      </c>
      <c r="H24" s="317">
        <f>1127641*L24</f>
        <v>1499762.53</v>
      </c>
      <c r="I24" s="142">
        <f t="shared" si="0"/>
        <v>95534873.161000013</v>
      </c>
      <c r="J24" s="6"/>
      <c r="K24" s="4"/>
      <c r="L24" s="326">
        <v>1.33</v>
      </c>
      <c r="N24" s="330"/>
      <c r="O24" s="329"/>
    </row>
    <row r="25" spans="1:15" ht="52.8" thickBot="1">
      <c r="A25" s="4"/>
      <c r="B25" s="5"/>
      <c r="C25" s="320">
        <v>12</v>
      </c>
      <c r="D25" s="322" t="s">
        <v>87</v>
      </c>
      <c r="E25" s="325" t="s">
        <v>97</v>
      </c>
      <c r="F25" s="316" t="s">
        <v>98</v>
      </c>
      <c r="G25" s="316">
        <v>3</v>
      </c>
      <c r="H25" s="317">
        <f>186569*L25</f>
        <v>248136.77000000002</v>
      </c>
      <c r="I25" s="142">
        <f t="shared" si="0"/>
        <v>744410.31</v>
      </c>
      <c r="J25" s="6"/>
      <c r="K25" s="4"/>
      <c r="L25" s="326">
        <v>1.33</v>
      </c>
      <c r="N25" s="330"/>
      <c r="O25" s="329"/>
    </row>
    <row r="26" spans="1:15" ht="63.6" customHeight="1" thickBot="1">
      <c r="A26" s="4"/>
      <c r="B26" s="5"/>
      <c r="C26" s="320">
        <v>13</v>
      </c>
      <c r="D26" s="318"/>
      <c r="E26" s="325" t="s">
        <v>110</v>
      </c>
      <c r="F26" s="316" t="s">
        <v>91</v>
      </c>
      <c r="G26" s="316">
        <v>140</v>
      </c>
      <c r="H26" s="317">
        <f>119066*L26</f>
        <v>158357.78</v>
      </c>
      <c r="I26" s="142">
        <f t="shared" ref="I26" si="1">H26*G26</f>
        <v>22170089.199999999</v>
      </c>
      <c r="J26" s="6"/>
      <c r="K26" s="4"/>
      <c r="L26" s="326">
        <v>1.33</v>
      </c>
      <c r="N26" s="330"/>
      <c r="O26" s="329"/>
    </row>
    <row r="27" spans="1:15" ht="63.6" customHeight="1" thickBot="1">
      <c r="A27" s="4"/>
      <c r="B27" s="5"/>
      <c r="C27" s="320">
        <v>14</v>
      </c>
      <c r="D27" s="318"/>
      <c r="E27" s="325" t="s">
        <v>115</v>
      </c>
      <c r="F27" s="316" t="s">
        <v>91</v>
      </c>
      <c r="G27" s="316">
        <v>210</v>
      </c>
      <c r="H27" s="323">
        <f>5009*L27</f>
        <v>6661.97</v>
      </c>
      <c r="I27" s="142">
        <f t="shared" si="0"/>
        <v>1399013.7</v>
      </c>
      <c r="J27" s="6"/>
      <c r="K27" s="4"/>
      <c r="L27" s="326">
        <v>1.33</v>
      </c>
      <c r="N27" s="331"/>
      <c r="O27" s="329"/>
    </row>
    <row r="28" spans="1:15" ht="30" customHeight="1">
      <c r="A28" s="4"/>
      <c r="B28" s="5"/>
      <c r="C28" s="190" t="s">
        <v>13</v>
      </c>
      <c r="D28" s="191"/>
      <c r="E28" s="191"/>
      <c r="F28" s="191"/>
      <c r="G28" s="191"/>
      <c r="H28" s="192"/>
      <c r="I28" s="139">
        <f>SUM(I14:I27)</f>
        <v>204176590.31393749</v>
      </c>
      <c r="J28" s="6"/>
      <c r="K28" s="4"/>
      <c r="N28" s="332"/>
      <c r="O28" s="332"/>
    </row>
    <row r="29" spans="1:15" s="2" customFormat="1" ht="16.2" thickBot="1">
      <c r="A29" s="7"/>
      <c r="B29" s="8"/>
      <c r="C29" s="111"/>
      <c r="D29" s="111"/>
      <c r="E29" s="111"/>
      <c r="F29" s="111"/>
      <c r="G29" s="111"/>
      <c r="H29" s="111"/>
      <c r="I29" s="140"/>
      <c r="J29" s="9"/>
      <c r="K29" s="7"/>
      <c r="L29" s="333"/>
      <c r="M29" s="333"/>
      <c r="N29" s="333"/>
      <c r="O29" s="333"/>
    </row>
    <row r="30" spans="1:15" s="2" customFormat="1" ht="30" customHeight="1" thickBot="1">
      <c r="A30" s="7"/>
      <c r="B30" s="8"/>
      <c r="C30" s="112"/>
      <c r="D30" s="113"/>
      <c r="E30" s="133" t="s">
        <v>14</v>
      </c>
      <c r="F30" s="134"/>
      <c r="G30" s="135"/>
      <c r="H30" s="136"/>
      <c r="I30" s="141">
        <f>I28</f>
        <v>204176590.31393749</v>
      </c>
      <c r="J30" s="9"/>
      <c r="K30" s="7"/>
      <c r="L30" s="333"/>
      <c r="M30" s="333"/>
      <c r="N30" s="333"/>
      <c r="O30" s="333"/>
    </row>
    <row r="31" spans="1:15" s="2" customFormat="1" ht="16.2" thickBot="1">
      <c r="A31" s="7"/>
      <c r="B31" s="8"/>
      <c r="C31" s="112"/>
      <c r="D31" s="113"/>
      <c r="E31" s="112"/>
      <c r="F31" s="112"/>
      <c r="G31" s="114"/>
      <c r="H31" s="115"/>
      <c r="I31" s="116"/>
      <c r="J31" s="9"/>
      <c r="K31" s="7"/>
      <c r="L31" s="333"/>
      <c r="M31" s="333"/>
      <c r="N31" s="333"/>
      <c r="O31" s="333"/>
    </row>
    <row r="32" spans="1:15" s="2" customFormat="1" ht="15.6">
      <c r="A32" s="7"/>
      <c r="B32" s="8"/>
      <c r="C32" s="10"/>
      <c r="D32" s="179"/>
      <c r="E32" s="179"/>
      <c r="F32" s="179"/>
      <c r="G32" s="179"/>
      <c r="H32" s="179"/>
      <c r="I32" s="180"/>
      <c r="J32" s="11"/>
      <c r="K32" s="7"/>
      <c r="L32" s="333"/>
      <c r="M32" s="333"/>
      <c r="N32" s="333"/>
      <c r="O32" s="333"/>
    </row>
    <row r="33" spans="1:15" s="2" customFormat="1" ht="46.5" customHeight="1">
      <c r="A33" s="7"/>
      <c r="B33" s="8"/>
      <c r="C33" s="167" t="s">
        <v>15</v>
      </c>
      <c r="D33" s="168"/>
      <c r="E33" s="168"/>
      <c r="F33" s="178" t="s">
        <v>8</v>
      </c>
      <c r="G33" s="178"/>
      <c r="H33" s="178"/>
      <c r="I33" s="89" t="s">
        <v>16</v>
      </c>
      <c r="J33" s="12"/>
      <c r="K33" s="7"/>
      <c r="L33" s="333"/>
      <c r="M33" s="333"/>
      <c r="N33" s="333"/>
      <c r="O33" s="333"/>
    </row>
    <row r="34" spans="1:15" s="2" customFormat="1" ht="32.25" customHeight="1">
      <c r="A34" s="7"/>
      <c r="B34" s="8"/>
      <c r="C34" s="167" t="s">
        <v>17</v>
      </c>
      <c r="D34" s="168"/>
      <c r="E34" s="168"/>
      <c r="F34" s="177" t="s">
        <v>18</v>
      </c>
      <c r="G34" s="177"/>
      <c r="H34" s="90" t="s">
        <v>19</v>
      </c>
      <c r="I34" s="88">
        <v>0.25</v>
      </c>
      <c r="J34" s="12"/>
      <c r="K34" s="7"/>
      <c r="L34" s="333"/>
      <c r="M34" s="333"/>
      <c r="N34" s="333"/>
      <c r="O34" s="333"/>
    </row>
    <row r="35" spans="1:15" s="2" customFormat="1" ht="30" customHeight="1">
      <c r="A35" s="7"/>
      <c r="B35" s="8"/>
      <c r="C35" s="167" t="s">
        <v>20</v>
      </c>
      <c r="D35" s="168"/>
      <c r="E35" s="168"/>
      <c r="F35" s="174" t="s">
        <v>21</v>
      </c>
      <c r="G35" s="175"/>
      <c r="H35" s="90" t="s">
        <v>22</v>
      </c>
      <c r="I35" s="88">
        <v>0.03</v>
      </c>
      <c r="J35" s="12"/>
      <c r="K35" s="7"/>
      <c r="L35" s="333"/>
      <c r="M35" s="333"/>
      <c r="N35" s="333"/>
      <c r="O35" s="333"/>
    </row>
    <row r="36" spans="1:15" s="3" customFormat="1" ht="58.5" customHeight="1">
      <c r="A36" s="7"/>
      <c r="B36" s="8"/>
      <c r="C36" s="181"/>
      <c r="D36" s="182"/>
      <c r="E36" s="183"/>
      <c r="F36" s="176" t="s">
        <v>23</v>
      </c>
      <c r="G36" s="177"/>
      <c r="H36" s="90" t="s">
        <v>24</v>
      </c>
      <c r="I36" s="88">
        <v>0.05</v>
      </c>
      <c r="J36" s="9"/>
      <c r="K36" s="7"/>
      <c r="L36" s="334"/>
      <c r="M36" s="334"/>
      <c r="N36" s="334"/>
      <c r="O36" s="334"/>
    </row>
    <row r="37" spans="1:15" ht="39" customHeight="1">
      <c r="A37" s="4"/>
      <c r="B37" s="5"/>
      <c r="C37" s="184"/>
      <c r="D37" s="185"/>
      <c r="E37" s="186"/>
      <c r="F37" s="177" t="s">
        <v>25</v>
      </c>
      <c r="G37" s="177"/>
      <c r="H37" s="90" t="s">
        <v>26</v>
      </c>
      <c r="I37" s="88">
        <v>0.33</v>
      </c>
      <c r="J37" s="6"/>
      <c r="K37" s="4"/>
    </row>
    <row r="38" spans="1:15" ht="47.25" customHeight="1" thickBot="1">
      <c r="A38" s="4"/>
      <c r="B38" s="5"/>
      <c r="C38" s="187"/>
      <c r="D38" s="188"/>
      <c r="E38" s="189"/>
      <c r="F38" s="172"/>
      <c r="G38" s="172"/>
      <c r="H38" s="172"/>
      <c r="I38" s="173"/>
      <c r="J38" s="6"/>
      <c r="K38" s="4"/>
    </row>
    <row r="39" spans="1:15" ht="16.2" thickBot="1">
      <c r="A39" s="4"/>
      <c r="B39" s="117"/>
      <c r="C39" s="118"/>
      <c r="D39" s="118"/>
      <c r="E39" s="119"/>
      <c r="F39" s="118"/>
      <c r="G39" s="118"/>
      <c r="H39" s="118"/>
      <c r="I39" s="118"/>
      <c r="J39" s="120"/>
      <c r="K39" s="4"/>
    </row>
    <row r="40" spans="1:15" ht="16.2" thickTop="1">
      <c r="A40" s="4"/>
      <c r="B40" s="4"/>
      <c r="C40" s="4"/>
      <c r="D40" s="4"/>
      <c r="E40" s="4"/>
      <c r="F40" s="4"/>
      <c r="G40" s="4"/>
      <c r="H40" s="4"/>
      <c r="I40" s="4"/>
      <c r="J40" s="4"/>
      <c r="K40" s="4"/>
    </row>
  </sheetData>
  <mergeCells count="26">
    <mergeCell ref="C34:E34"/>
    <mergeCell ref="C11:I11"/>
    <mergeCell ref="F38:I38"/>
    <mergeCell ref="C35:E35"/>
    <mergeCell ref="F35:G35"/>
    <mergeCell ref="F36:G36"/>
    <mergeCell ref="F37:G37"/>
    <mergeCell ref="C33:E33"/>
    <mergeCell ref="F33:H33"/>
    <mergeCell ref="F34:G34"/>
    <mergeCell ref="D32:I32"/>
    <mergeCell ref="C36:E38"/>
    <mergeCell ref="C28:H28"/>
    <mergeCell ref="C6:I6"/>
    <mergeCell ref="C3:D3"/>
    <mergeCell ref="B2:J2"/>
    <mergeCell ref="C7:I7"/>
    <mergeCell ref="G12:G13"/>
    <mergeCell ref="H12:H13"/>
    <mergeCell ref="I12:I13"/>
    <mergeCell ref="C12:C13"/>
    <mergeCell ref="D12:D13"/>
    <mergeCell ref="E12:E13"/>
    <mergeCell ref="F12:F13"/>
    <mergeCell ref="C8:I9"/>
    <mergeCell ref="C10:I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showGridLines="0" view="pageBreakPreview" topLeftCell="A21" zoomScale="50" zoomScaleNormal="55" zoomScaleSheetLayoutView="50" zoomScalePageLayoutView="70" workbookViewId="0">
      <selection activeCell="E43" sqref="E43"/>
    </sheetView>
  </sheetViews>
  <sheetFormatPr baseColWidth="10" defaultColWidth="11.44140625" defaultRowHeight="13.8"/>
  <cols>
    <col min="1" max="2" width="4.44140625" style="1" customWidth="1"/>
    <col min="3" max="3" width="14.6640625" style="1" customWidth="1"/>
    <col min="4" max="4" width="14.33203125" style="1" customWidth="1"/>
    <col min="5" max="5" width="73.33203125" style="1" customWidth="1"/>
    <col min="6" max="6" width="8.6640625" style="1" customWidth="1"/>
    <col min="7" max="7" width="18.88671875" style="1" customWidth="1"/>
    <col min="8" max="8" width="23.88671875" style="1" customWidth="1"/>
    <col min="9" max="9" width="30" style="1" customWidth="1"/>
    <col min="10" max="11" width="4.44140625" style="1" customWidth="1"/>
    <col min="12" max="16384" width="11.44140625" style="1"/>
  </cols>
  <sheetData>
    <row r="1" spans="1:12" ht="16.2" thickBot="1">
      <c r="A1" s="4"/>
      <c r="B1" s="109"/>
      <c r="C1" s="110"/>
      <c r="D1" s="109"/>
      <c r="E1" s="4"/>
      <c r="F1" s="4"/>
      <c r="G1" s="4"/>
      <c r="H1" s="4"/>
      <c r="I1" s="4"/>
      <c r="J1" s="4"/>
      <c r="K1" s="4"/>
    </row>
    <row r="2" spans="1:12" ht="16.2" thickTop="1">
      <c r="A2" s="4"/>
      <c r="B2" s="148"/>
      <c r="C2" s="149"/>
      <c r="D2" s="149"/>
      <c r="E2" s="149"/>
      <c r="F2" s="149"/>
      <c r="G2" s="149"/>
      <c r="H2" s="149"/>
      <c r="I2" s="149"/>
      <c r="J2" s="150"/>
      <c r="K2" s="4"/>
    </row>
    <row r="3" spans="1:12" ht="30.75" customHeight="1">
      <c r="A3" s="4"/>
      <c r="B3" s="5"/>
      <c r="C3" s="146" t="s">
        <v>83</v>
      </c>
      <c r="D3" s="147"/>
      <c r="E3" s="4"/>
      <c r="F3" s="4"/>
      <c r="G3" s="4"/>
      <c r="H3" s="4"/>
      <c r="I3" s="4"/>
      <c r="J3" s="6"/>
      <c r="K3" s="4"/>
    </row>
    <row r="4" spans="1:12" ht="15.6">
      <c r="A4" s="4"/>
      <c r="B4" s="5"/>
      <c r="C4" s="122" t="s">
        <v>0</v>
      </c>
      <c r="D4" s="128" t="s">
        <v>1</v>
      </c>
      <c r="E4" s="4"/>
      <c r="F4" s="4"/>
      <c r="G4" s="4"/>
      <c r="H4" s="4"/>
      <c r="I4" s="4"/>
      <c r="J4" s="6"/>
      <c r="K4" s="4"/>
    </row>
    <row r="5" spans="1:12" ht="16.2" thickBot="1">
      <c r="A5" s="4"/>
      <c r="B5" s="5"/>
      <c r="C5" s="109"/>
      <c r="D5" s="110"/>
      <c r="E5" s="4"/>
      <c r="F5" s="4"/>
      <c r="G5" s="4"/>
      <c r="H5" s="4"/>
      <c r="I5" s="4"/>
      <c r="J5" s="6"/>
      <c r="K5" s="4"/>
    </row>
    <row r="6" spans="1:12" ht="31.5" customHeight="1" thickTop="1">
      <c r="A6" s="4"/>
      <c r="B6" s="5"/>
      <c r="C6" s="143" t="s">
        <v>3</v>
      </c>
      <c r="D6" s="144"/>
      <c r="E6" s="144"/>
      <c r="F6" s="144"/>
      <c r="G6" s="144"/>
      <c r="H6" s="144"/>
      <c r="I6" s="145"/>
      <c r="J6" s="6"/>
      <c r="K6" s="4"/>
    </row>
    <row r="7" spans="1:12" ht="15.6">
      <c r="A7" s="4"/>
      <c r="B7" s="126"/>
      <c r="C7" s="151" t="s">
        <v>99</v>
      </c>
      <c r="D7" s="151"/>
      <c r="E7" s="151"/>
      <c r="F7" s="151"/>
      <c r="G7" s="151"/>
      <c r="H7" s="151"/>
      <c r="I7" s="152"/>
      <c r="J7" s="6"/>
      <c r="K7" s="4"/>
    </row>
    <row r="8" spans="1:12" s="86" customFormat="1" ht="39.6" customHeight="1">
      <c r="A8" s="85"/>
      <c r="B8" s="127"/>
      <c r="C8" s="196" t="s">
        <v>100</v>
      </c>
      <c r="D8" s="197"/>
      <c r="E8" s="197"/>
      <c r="F8" s="197"/>
      <c r="G8" s="197"/>
      <c r="H8" s="197"/>
      <c r="I8" s="198"/>
      <c r="J8" s="87"/>
      <c r="K8" s="85"/>
    </row>
    <row r="9" spans="1:12" ht="31.2" customHeight="1">
      <c r="A9" s="4"/>
      <c r="B9" s="126"/>
      <c r="C9" s="199"/>
      <c r="D9" s="200"/>
      <c r="E9" s="200"/>
      <c r="F9" s="200"/>
      <c r="G9" s="200"/>
      <c r="H9" s="200"/>
      <c r="I9" s="201"/>
      <c r="J9" s="6"/>
      <c r="K9" s="4"/>
    </row>
    <row r="10" spans="1:12" ht="34.5" customHeight="1">
      <c r="A10" s="4"/>
      <c r="B10" s="126"/>
      <c r="C10" s="164" t="s">
        <v>27</v>
      </c>
      <c r="D10" s="165"/>
      <c r="E10" s="165"/>
      <c r="F10" s="165"/>
      <c r="G10" s="165"/>
      <c r="H10" s="165"/>
      <c r="I10" s="166"/>
      <c r="J10" s="6"/>
      <c r="K10" s="4"/>
    </row>
    <row r="11" spans="1:12" ht="43.8" customHeight="1" thickBot="1">
      <c r="A11" s="4"/>
      <c r="B11" s="5"/>
      <c r="C11" s="169" t="s">
        <v>112</v>
      </c>
      <c r="D11" s="170"/>
      <c r="E11" s="170"/>
      <c r="F11" s="170"/>
      <c r="G11" s="170"/>
      <c r="H11" s="170"/>
      <c r="I11" s="171"/>
      <c r="J11" s="6"/>
      <c r="K11" s="4"/>
    </row>
    <row r="12" spans="1:12" ht="30" customHeight="1">
      <c r="A12" s="4"/>
      <c r="B12" s="5"/>
      <c r="C12" s="159" t="s">
        <v>6</v>
      </c>
      <c r="D12" s="153" t="s">
        <v>7</v>
      </c>
      <c r="E12" s="159" t="s">
        <v>8</v>
      </c>
      <c r="F12" s="153" t="s">
        <v>9</v>
      </c>
      <c r="G12" s="153" t="s">
        <v>10</v>
      </c>
      <c r="H12" s="155" t="s">
        <v>11</v>
      </c>
      <c r="I12" s="157" t="s">
        <v>12</v>
      </c>
      <c r="J12" s="6"/>
      <c r="K12" s="4"/>
    </row>
    <row r="13" spans="1:12" ht="30" customHeight="1" thickBot="1">
      <c r="A13" s="4"/>
      <c r="B13" s="5"/>
      <c r="C13" s="160"/>
      <c r="D13" s="154"/>
      <c r="E13" s="160"/>
      <c r="F13" s="154"/>
      <c r="G13" s="154"/>
      <c r="H13" s="156"/>
      <c r="I13" s="158"/>
      <c r="J13" s="6"/>
      <c r="K13" s="4"/>
    </row>
    <row r="14" spans="1:12" ht="30" customHeight="1" thickBot="1">
      <c r="A14" s="4"/>
      <c r="B14" s="5"/>
      <c r="C14" s="129"/>
      <c r="D14" s="130"/>
      <c r="E14" s="131" t="s">
        <v>86</v>
      </c>
      <c r="F14" s="130"/>
      <c r="G14" s="130"/>
      <c r="H14" s="130"/>
      <c r="I14" s="132"/>
      <c r="J14" s="6"/>
      <c r="K14" s="4"/>
    </row>
    <row r="15" spans="1:12" ht="51.6" customHeight="1" thickBot="1">
      <c r="A15" s="4"/>
      <c r="B15" s="5"/>
      <c r="C15" s="319" t="s">
        <v>114</v>
      </c>
      <c r="D15" s="314"/>
      <c r="E15" s="324" t="s">
        <v>88</v>
      </c>
      <c r="F15" s="314" t="s">
        <v>89</v>
      </c>
      <c r="G15" s="314">
        <v>73.5</v>
      </c>
      <c r="H15" s="137"/>
      <c r="I15" s="142">
        <f>H15*G15</f>
        <v>0</v>
      </c>
      <c r="J15" s="6"/>
      <c r="K15" s="4"/>
      <c r="L15" s="1">
        <v>1.33</v>
      </c>
    </row>
    <row r="16" spans="1:12" ht="46.8" customHeight="1" thickBot="1">
      <c r="A16" s="4"/>
      <c r="B16" s="5"/>
      <c r="C16" s="320">
        <v>2</v>
      </c>
      <c r="D16" s="321">
        <v>201.7</v>
      </c>
      <c r="E16" s="325" t="s">
        <v>101</v>
      </c>
      <c r="F16" s="316" t="s">
        <v>85</v>
      </c>
      <c r="G16" s="316">
        <v>73.5</v>
      </c>
      <c r="H16" s="138"/>
      <c r="I16" s="142">
        <f t="shared" ref="I16:I28" si="0">H16*G16</f>
        <v>0</v>
      </c>
      <c r="J16" s="6"/>
      <c r="K16" s="4"/>
      <c r="L16" s="1">
        <v>1.33</v>
      </c>
    </row>
    <row r="17" spans="1:12" ht="39.6" customHeight="1" thickBot="1">
      <c r="A17" s="4"/>
      <c r="B17" s="5"/>
      <c r="C17" s="320">
        <v>3</v>
      </c>
      <c r="D17" s="318"/>
      <c r="E17" s="325" t="s">
        <v>90</v>
      </c>
      <c r="F17" s="316" t="s">
        <v>91</v>
      </c>
      <c r="G17" s="316">
        <v>154</v>
      </c>
      <c r="H17" s="138"/>
      <c r="I17" s="142">
        <f t="shared" si="0"/>
        <v>0</v>
      </c>
      <c r="J17" s="6"/>
      <c r="K17" s="4"/>
      <c r="L17" s="1">
        <v>1.33</v>
      </c>
    </row>
    <row r="18" spans="1:12" ht="44.4" customHeight="1" thickBot="1">
      <c r="A18" s="4"/>
      <c r="B18" s="5"/>
      <c r="C18" s="320">
        <v>4</v>
      </c>
      <c r="D18" s="321" t="s">
        <v>92</v>
      </c>
      <c r="E18" s="325" t="s">
        <v>93</v>
      </c>
      <c r="F18" s="316" t="s">
        <v>85</v>
      </c>
      <c r="G18" s="316">
        <v>166.6</v>
      </c>
      <c r="H18" s="138"/>
      <c r="I18" s="142">
        <f t="shared" si="0"/>
        <v>0</v>
      </c>
      <c r="J18" s="6"/>
      <c r="K18" s="4"/>
      <c r="L18" s="1">
        <v>1.33</v>
      </c>
    </row>
    <row r="19" spans="1:12" ht="44.4" customHeight="1" thickBot="1">
      <c r="A19" s="4"/>
      <c r="B19" s="5"/>
      <c r="C19" s="320">
        <v>5</v>
      </c>
      <c r="D19" s="318"/>
      <c r="E19" s="325" t="s">
        <v>94</v>
      </c>
      <c r="F19" s="316" t="s">
        <v>85</v>
      </c>
      <c r="G19" s="316">
        <v>166.6</v>
      </c>
      <c r="H19" s="138"/>
      <c r="I19" s="142">
        <f t="shared" si="0"/>
        <v>0</v>
      </c>
      <c r="J19" s="6"/>
      <c r="K19" s="4"/>
      <c r="L19" s="1">
        <v>1.33</v>
      </c>
    </row>
    <row r="20" spans="1:12" ht="63.6" customHeight="1" thickBot="1">
      <c r="A20" s="4"/>
      <c r="B20" s="5"/>
      <c r="C20" s="320" t="s">
        <v>113</v>
      </c>
      <c r="D20" s="316"/>
      <c r="E20" s="325" t="s">
        <v>95</v>
      </c>
      <c r="F20" s="316" t="s">
        <v>89</v>
      </c>
      <c r="G20" s="316">
        <v>490</v>
      </c>
      <c r="H20" s="138"/>
      <c r="I20" s="142">
        <f t="shared" si="0"/>
        <v>0</v>
      </c>
      <c r="J20" s="6"/>
      <c r="K20" s="4"/>
      <c r="L20" s="1">
        <v>1.33</v>
      </c>
    </row>
    <row r="21" spans="1:12" ht="46.8" customHeight="1" thickBot="1">
      <c r="A21" s="4"/>
      <c r="B21" s="5"/>
      <c r="C21" s="320">
        <v>7</v>
      </c>
      <c r="D21" s="318"/>
      <c r="E21" s="325" t="s">
        <v>96</v>
      </c>
      <c r="F21" s="316" t="s">
        <v>85</v>
      </c>
      <c r="G21" s="316">
        <v>122.5</v>
      </c>
      <c r="H21" s="138"/>
      <c r="I21" s="142">
        <f t="shared" si="0"/>
        <v>0</v>
      </c>
      <c r="J21" s="6"/>
      <c r="K21" s="4"/>
      <c r="L21" s="1">
        <v>1.33</v>
      </c>
    </row>
    <row r="22" spans="1:12" ht="39.6" customHeight="1" thickBot="1">
      <c r="A22" s="4"/>
      <c r="B22" s="5"/>
      <c r="C22" s="320">
        <v>8</v>
      </c>
      <c r="D22" s="322" t="s">
        <v>102</v>
      </c>
      <c r="E22" s="325" t="s">
        <v>103</v>
      </c>
      <c r="F22" s="316" t="s">
        <v>85</v>
      </c>
      <c r="G22" s="316">
        <v>16.100000000000001</v>
      </c>
      <c r="H22" s="138"/>
      <c r="I22" s="142">
        <f t="shared" si="0"/>
        <v>0</v>
      </c>
      <c r="J22" s="6"/>
      <c r="K22" s="4"/>
      <c r="L22" s="1">
        <v>1.33</v>
      </c>
    </row>
    <row r="23" spans="1:12" ht="44.4" customHeight="1" thickBot="1">
      <c r="A23" s="4"/>
      <c r="B23" s="5"/>
      <c r="C23" s="320">
        <v>9</v>
      </c>
      <c r="D23" s="322" t="s">
        <v>104</v>
      </c>
      <c r="E23" s="325" t="s">
        <v>105</v>
      </c>
      <c r="F23" s="316" t="s">
        <v>85</v>
      </c>
      <c r="G23" s="316">
        <v>112.7</v>
      </c>
      <c r="H23" s="138"/>
      <c r="I23" s="142">
        <f t="shared" si="0"/>
        <v>0</v>
      </c>
      <c r="J23" s="6"/>
      <c r="K23" s="4"/>
      <c r="L23" s="1">
        <v>1.33</v>
      </c>
    </row>
    <row r="24" spans="1:12" ht="44.4" customHeight="1" thickBot="1">
      <c r="A24" s="4"/>
      <c r="B24" s="5"/>
      <c r="C24" s="320">
        <v>10</v>
      </c>
      <c r="D24" s="322" t="s">
        <v>106</v>
      </c>
      <c r="E24" s="325" t="s">
        <v>107</v>
      </c>
      <c r="F24" s="316" t="s">
        <v>89</v>
      </c>
      <c r="G24" s="316">
        <v>490</v>
      </c>
      <c r="H24" s="138"/>
      <c r="I24" s="142">
        <f t="shared" si="0"/>
        <v>0</v>
      </c>
      <c r="J24" s="6"/>
      <c r="K24" s="4"/>
      <c r="L24" s="1">
        <v>1.33</v>
      </c>
    </row>
    <row r="25" spans="1:12" ht="44.4" customHeight="1" thickBot="1">
      <c r="A25" s="4"/>
      <c r="B25" s="5"/>
      <c r="C25" s="320">
        <v>11</v>
      </c>
      <c r="D25" s="322" t="s">
        <v>108</v>
      </c>
      <c r="E25" s="325" t="s">
        <v>109</v>
      </c>
      <c r="F25" s="316" t="s">
        <v>85</v>
      </c>
      <c r="G25" s="316">
        <v>63.7</v>
      </c>
      <c r="H25" s="138"/>
      <c r="I25" s="142">
        <f t="shared" si="0"/>
        <v>0</v>
      </c>
      <c r="J25" s="6"/>
      <c r="K25" s="4"/>
      <c r="L25" s="1">
        <v>1.33</v>
      </c>
    </row>
    <row r="26" spans="1:12" ht="44.4" customHeight="1" thickBot="1">
      <c r="A26" s="4"/>
      <c r="B26" s="5"/>
      <c r="C26" s="320">
        <v>12</v>
      </c>
      <c r="D26" s="322" t="s">
        <v>87</v>
      </c>
      <c r="E26" s="325" t="s">
        <v>97</v>
      </c>
      <c r="F26" s="316" t="s">
        <v>98</v>
      </c>
      <c r="G26" s="316">
        <v>3</v>
      </c>
      <c r="H26" s="138"/>
      <c r="I26" s="142">
        <f t="shared" si="0"/>
        <v>0</v>
      </c>
      <c r="J26" s="6"/>
      <c r="K26" s="4"/>
      <c r="L26" s="1">
        <v>1.33</v>
      </c>
    </row>
    <row r="27" spans="1:12" ht="44.4" customHeight="1" thickBot="1">
      <c r="A27" s="4"/>
      <c r="B27" s="5"/>
      <c r="C27" s="320">
        <v>13</v>
      </c>
      <c r="D27" s="318"/>
      <c r="E27" s="325" t="s">
        <v>110</v>
      </c>
      <c r="F27" s="316" t="s">
        <v>91</v>
      </c>
      <c r="G27" s="316">
        <v>140</v>
      </c>
      <c r="H27" s="138"/>
      <c r="I27" s="142">
        <f t="shared" si="0"/>
        <v>0</v>
      </c>
      <c r="J27" s="6"/>
      <c r="K27" s="4"/>
    </row>
    <row r="28" spans="1:12" ht="63.6" customHeight="1" thickBot="1">
      <c r="A28" s="4"/>
      <c r="B28" s="5"/>
      <c r="C28" s="320">
        <v>14</v>
      </c>
      <c r="D28" s="318"/>
      <c r="E28" s="325" t="s">
        <v>115</v>
      </c>
      <c r="F28" s="316" t="s">
        <v>91</v>
      </c>
      <c r="G28" s="316">
        <v>210</v>
      </c>
      <c r="H28" s="138"/>
      <c r="I28" s="142">
        <f t="shared" si="0"/>
        <v>0</v>
      </c>
      <c r="J28" s="6"/>
      <c r="K28" s="4"/>
      <c r="L28" s="1">
        <v>1.33</v>
      </c>
    </row>
    <row r="29" spans="1:12" ht="30" customHeight="1">
      <c r="A29" s="4"/>
      <c r="B29" s="5"/>
      <c r="C29" s="190" t="s">
        <v>13</v>
      </c>
      <c r="D29" s="191"/>
      <c r="E29" s="191"/>
      <c r="F29" s="191"/>
      <c r="G29" s="191"/>
      <c r="H29" s="192"/>
      <c r="I29" s="139">
        <f>SUM(I15:I28)</f>
        <v>0</v>
      </c>
      <c r="J29" s="6"/>
      <c r="K29" s="4"/>
    </row>
    <row r="30" spans="1:12" s="2" customFormat="1" ht="16.2" thickBot="1">
      <c r="A30" s="7"/>
      <c r="B30" s="8"/>
      <c r="C30" s="111"/>
      <c r="D30" s="111"/>
      <c r="E30" s="111"/>
      <c r="F30" s="111"/>
      <c r="G30" s="111"/>
      <c r="H30" s="111"/>
      <c r="I30" s="140"/>
      <c r="J30" s="9"/>
      <c r="K30" s="7"/>
    </row>
    <row r="31" spans="1:12" s="2" customFormat="1" ht="30" customHeight="1" thickBot="1">
      <c r="A31" s="7"/>
      <c r="B31" s="8"/>
      <c r="C31" s="112"/>
      <c r="D31" s="113"/>
      <c r="E31" s="133" t="s">
        <v>14</v>
      </c>
      <c r="F31" s="134"/>
      <c r="G31" s="135"/>
      <c r="H31" s="136"/>
      <c r="I31" s="141">
        <f>I29</f>
        <v>0</v>
      </c>
      <c r="J31" s="9"/>
      <c r="K31" s="7"/>
    </row>
    <row r="32" spans="1:12" s="2" customFormat="1" ht="16.2" thickBot="1">
      <c r="A32" s="7"/>
      <c r="B32" s="8"/>
      <c r="C32" s="112"/>
      <c r="D32" s="113"/>
      <c r="E32" s="112"/>
      <c r="F32" s="112"/>
      <c r="G32" s="114"/>
      <c r="H32" s="115"/>
      <c r="I32" s="116"/>
      <c r="J32" s="9"/>
      <c r="K32" s="7"/>
    </row>
    <row r="33" spans="1:11" s="2" customFormat="1" ht="15.6">
      <c r="A33" s="7"/>
      <c r="B33" s="8"/>
      <c r="C33" s="10"/>
      <c r="D33" s="179"/>
      <c r="E33" s="179"/>
      <c r="F33" s="179"/>
      <c r="G33" s="179"/>
      <c r="H33" s="179"/>
      <c r="I33" s="180"/>
      <c r="J33" s="11"/>
      <c r="K33" s="7"/>
    </row>
    <row r="34" spans="1:11" s="2" customFormat="1" ht="46.5" customHeight="1">
      <c r="A34" s="7"/>
      <c r="B34" s="8"/>
      <c r="C34" s="167" t="s">
        <v>15</v>
      </c>
      <c r="D34" s="168"/>
      <c r="E34" s="168"/>
      <c r="F34" s="178" t="s">
        <v>8</v>
      </c>
      <c r="G34" s="178"/>
      <c r="H34" s="178"/>
      <c r="I34" s="89" t="s">
        <v>16</v>
      </c>
      <c r="J34" s="12"/>
      <c r="K34" s="7"/>
    </row>
    <row r="35" spans="1:11" s="2" customFormat="1" ht="32.25" customHeight="1">
      <c r="A35" s="7"/>
      <c r="B35" s="8"/>
      <c r="C35" s="167" t="s">
        <v>17</v>
      </c>
      <c r="D35" s="168"/>
      <c r="E35" s="168"/>
      <c r="F35" s="177" t="s">
        <v>18</v>
      </c>
      <c r="G35" s="177"/>
      <c r="H35" s="90" t="s">
        <v>19</v>
      </c>
      <c r="I35" s="88"/>
      <c r="J35" s="12"/>
      <c r="K35" s="7"/>
    </row>
    <row r="36" spans="1:11" s="2" customFormat="1" ht="30" customHeight="1">
      <c r="A36" s="7"/>
      <c r="B36" s="8"/>
      <c r="C36" s="167" t="s">
        <v>20</v>
      </c>
      <c r="D36" s="168"/>
      <c r="E36" s="168"/>
      <c r="F36" s="174" t="s">
        <v>21</v>
      </c>
      <c r="G36" s="175"/>
      <c r="H36" s="90" t="s">
        <v>22</v>
      </c>
      <c r="I36" s="88"/>
      <c r="J36" s="12"/>
      <c r="K36" s="7"/>
    </row>
    <row r="37" spans="1:11" s="3" customFormat="1" ht="58.5" customHeight="1">
      <c r="A37" s="7"/>
      <c r="B37" s="8"/>
      <c r="C37" s="181"/>
      <c r="D37" s="182"/>
      <c r="E37" s="183"/>
      <c r="F37" s="176" t="s">
        <v>23</v>
      </c>
      <c r="G37" s="177"/>
      <c r="H37" s="90" t="s">
        <v>24</v>
      </c>
      <c r="I37" s="88"/>
      <c r="J37" s="9"/>
      <c r="K37" s="7"/>
    </row>
    <row r="38" spans="1:11" ht="39" customHeight="1">
      <c r="A38" s="4"/>
      <c r="B38" s="5"/>
      <c r="C38" s="184"/>
      <c r="D38" s="185"/>
      <c r="E38" s="186"/>
      <c r="F38" s="177" t="s">
        <v>25</v>
      </c>
      <c r="G38" s="177"/>
      <c r="H38" s="90" t="s">
        <v>26</v>
      </c>
      <c r="I38" s="88"/>
      <c r="J38" s="6"/>
      <c r="K38" s="4"/>
    </row>
    <row r="39" spans="1:11" ht="47.25" customHeight="1" thickBot="1">
      <c r="A39" s="4"/>
      <c r="B39" s="5"/>
      <c r="C39" s="187"/>
      <c r="D39" s="188"/>
      <c r="E39" s="189"/>
      <c r="F39" s="172"/>
      <c r="G39" s="172"/>
      <c r="H39" s="172"/>
      <c r="I39" s="173"/>
      <c r="J39" s="6"/>
      <c r="K39" s="4"/>
    </row>
    <row r="40" spans="1:11" ht="16.2" thickBot="1">
      <c r="A40" s="4"/>
      <c r="B40" s="117"/>
      <c r="C40" s="118"/>
      <c r="D40" s="118"/>
      <c r="E40" s="119"/>
      <c r="F40" s="118"/>
      <c r="G40" s="118"/>
      <c r="H40" s="118"/>
      <c r="I40" s="118"/>
      <c r="J40" s="120"/>
      <c r="K40" s="4"/>
    </row>
    <row r="41" spans="1:11" ht="16.2" thickTop="1">
      <c r="A41" s="4"/>
      <c r="B41" s="4"/>
      <c r="C41" s="4"/>
      <c r="D41" s="4"/>
      <c r="E41" s="4"/>
      <c r="F41" s="4"/>
      <c r="G41" s="4"/>
      <c r="H41" s="4"/>
      <c r="I41" s="4"/>
      <c r="J41" s="4"/>
      <c r="K41" s="4"/>
    </row>
    <row r="46" spans="1:11">
      <c r="E46" s="193"/>
      <c r="F46" s="193"/>
      <c r="G46" s="193"/>
    </row>
    <row r="47" spans="1:11">
      <c r="E47" s="194"/>
      <c r="F47" s="194"/>
      <c r="G47" s="194"/>
    </row>
    <row r="48" spans="1:11">
      <c r="E48" s="195" t="s">
        <v>111</v>
      </c>
      <c r="F48" s="195"/>
      <c r="G48" s="195"/>
    </row>
  </sheetData>
  <mergeCells count="28">
    <mergeCell ref="C10:I10"/>
    <mergeCell ref="B2:J2"/>
    <mergeCell ref="C3:D3"/>
    <mergeCell ref="C6:I6"/>
    <mergeCell ref="C7:I7"/>
    <mergeCell ref="C8:I9"/>
    <mergeCell ref="C11:I11"/>
    <mergeCell ref="C12:C13"/>
    <mergeCell ref="D12:D13"/>
    <mergeCell ref="E12:E13"/>
    <mergeCell ref="F12:F13"/>
    <mergeCell ref="G12:G13"/>
    <mergeCell ref="H12:H13"/>
    <mergeCell ref="I12:I13"/>
    <mergeCell ref="C29:H29"/>
    <mergeCell ref="D33:I33"/>
    <mergeCell ref="C34:E34"/>
    <mergeCell ref="F34:H34"/>
    <mergeCell ref="C35:E35"/>
    <mergeCell ref="F35:G35"/>
    <mergeCell ref="E46:G47"/>
    <mergeCell ref="E48:G48"/>
    <mergeCell ref="C36:E36"/>
    <mergeCell ref="F36:G36"/>
    <mergeCell ref="C37:E39"/>
    <mergeCell ref="F37:G37"/>
    <mergeCell ref="F38:G38"/>
    <mergeCell ref="F39:I3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55" zoomScaleNormal="80" zoomScaleSheetLayoutView="55" zoomScalePageLayoutView="85" workbookViewId="0">
      <selection activeCell="C26" sqref="C26:O28"/>
    </sheetView>
  </sheetViews>
  <sheetFormatPr baseColWidth="10" defaultColWidth="11.44140625" defaultRowHeight="13.8"/>
  <cols>
    <col min="1" max="2" width="3.109375" style="13" customWidth="1"/>
    <col min="3" max="3" width="14.6640625" style="13" customWidth="1"/>
    <col min="4" max="4" width="13" style="13" customWidth="1"/>
    <col min="5" max="11" width="11.44140625" style="13"/>
    <col min="12" max="12" width="12.88671875" style="13" customWidth="1"/>
    <col min="13" max="14" width="11.44140625" style="13"/>
    <col min="15" max="15" width="13" style="13" customWidth="1"/>
    <col min="16" max="17" width="3.109375" style="13" customWidth="1"/>
    <col min="18" max="16384" width="11.44140625" style="13"/>
  </cols>
  <sheetData>
    <row r="1" spans="2:16" ht="14.4" thickBot="1"/>
    <row r="2" spans="2:16" ht="25.5" customHeight="1" thickTop="1">
      <c r="B2" s="205"/>
      <c r="C2" s="206"/>
      <c r="D2" s="206"/>
      <c r="E2" s="206"/>
      <c r="F2" s="206"/>
      <c r="G2" s="206"/>
      <c r="H2" s="206"/>
      <c r="I2" s="206"/>
      <c r="J2" s="206"/>
      <c r="K2" s="206"/>
      <c r="L2" s="206"/>
      <c r="M2" s="206"/>
      <c r="N2" s="206"/>
      <c r="O2" s="206"/>
      <c r="P2" s="207"/>
    </row>
    <row r="3" spans="2:16" ht="25.5" customHeight="1">
      <c r="B3" s="123"/>
      <c r="C3" s="202" t="s">
        <v>83</v>
      </c>
      <c r="D3" s="203"/>
      <c r="E3" s="203"/>
      <c r="F3" s="204"/>
      <c r="P3" s="99"/>
    </row>
    <row r="4" spans="2:16" ht="25.5" customHeight="1">
      <c r="B4" s="123"/>
      <c r="C4" s="124" t="s">
        <v>0</v>
      </c>
      <c r="D4" s="125" t="s">
        <v>1</v>
      </c>
      <c r="E4" s="124" t="s">
        <v>2</v>
      </c>
      <c r="F4" s="125">
        <v>2</v>
      </c>
      <c r="P4" s="99"/>
    </row>
    <row r="5" spans="2:16" ht="25.5" customHeight="1">
      <c r="B5" s="123"/>
      <c r="C5" s="109"/>
      <c r="D5" s="110"/>
      <c r="E5" s="109"/>
      <c r="F5" s="110"/>
      <c r="P5" s="99"/>
    </row>
    <row r="6" spans="2:16" ht="36.75" customHeight="1">
      <c r="B6" s="98"/>
      <c r="C6" s="304" t="s">
        <v>28</v>
      </c>
      <c r="D6" s="304"/>
      <c r="E6" s="304"/>
      <c r="F6" s="304"/>
      <c r="G6" s="304"/>
      <c r="H6" s="304"/>
      <c r="I6" s="304"/>
      <c r="J6" s="304"/>
      <c r="K6" s="304"/>
      <c r="L6" s="304"/>
      <c r="M6" s="304"/>
      <c r="N6" s="304"/>
      <c r="O6" s="304"/>
      <c r="P6" s="99"/>
    </row>
    <row r="7" spans="2:16" ht="14.4" thickBot="1">
      <c r="B7" s="98"/>
      <c r="P7" s="99"/>
    </row>
    <row r="8" spans="2:16">
      <c r="B8" s="98"/>
      <c r="C8" s="269"/>
      <c r="D8" s="271"/>
      <c r="E8" s="272"/>
      <c r="F8" s="272"/>
      <c r="G8" s="272"/>
      <c r="H8" s="272"/>
      <c r="I8" s="272"/>
      <c r="J8" s="272"/>
      <c r="K8" s="273"/>
      <c r="L8" s="287"/>
      <c r="M8" s="288"/>
      <c r="N8" s="288"/>
      <c r="O8" s="289"/>
      <c r="P8" s="99"/>
    </row>
    <row r="9" spans="2:16">
      <c r="B9" s="98"/>
      <c r="C9" s="270"/>
      <c r="D9" s="274" t="s">
        <v>29</v>
      </c>
      <c r="E9" s="275"/>
      <c r="F9" s="275"/>
      <c r="G9" s="275"/>
      <c r="H9" s="275"/>
      <c r="I9" s="275"/>
      <c r="J9" s="275"/>
      <c r="K9" s="276"/>
      <c r="L9" s="290"/>
      <c r="M9" s="291"/>
      <c r="N9" s="291"/>
      <c r="O9" s="292"/>
      <c r="P9" s="99"/>
    </row>
    <row r="10" spans="2:16">
      <c r="B10" s="98"/>
      <c r="C10" s="270"/>
      <c r="D10" s="277"/>
      <c r="E10" s="278"/>
      <c r="F10" s="278"/>
      <c r="G10" s="278"/>
      <c r="H10" s="278"/>
      <c r="I10" s="278"/>
      <c r="J10" s="278"/>
      <c r="K10" s="279"/>
      <c r="L10" s="280" t="s">
        <v>30</v>
      </c>
      <c r="M10" s="293"/>
      <c r="N10" s="294"/>
      <c r="O10" s="295"/>
      <c r="P10" s="99"/>
    </row>
    <row r="11" spans="2:16">
      <c r="B11" s="98"/>
      <c r="C11" s="270"/>
      <c r="D11" s="274" t="s">
        <v>31</v>
      </c>
      <c r="E11" s="275"/>
      <c r="F11" s="275"/>
      <c r="G11" s="275"/>
      <c r="H11" s="275"/>
      <c r="I11" s="275"/>
      <c r="J11" s="275"/>
      <c r="K11" s="276"/>
      <c r="L11" s="281"/>
      <c r="M11" s="296"/>
      <c r="N11" s="297"/>
      <c r="O11" s="298"/>
      <c r="P11" s="99"/>
    </row>
    <row r="12" spans="2:16" ht="12.75" customHeight="1">
      <c r="B12" s="98"/>
      <c r="C12" s="270"/>
      <c r="D12" s="305"/>
      <c r="E12" s="306"/>
      <c r="F12" s="306"/>
      <c r="G12" s="306"/>
      <c r="H12" s="306"/>
      <c r="I12" s="306"/>
      <c r="J12" s="306"/>
      <c r="K12" s="307"/>
      <c r="L12" s="280" t="s">
        <v>32</v>
      </c>
      <c r="M12" s="280">
        <v>1</v>
      </c>
      <c r="N12" s="280" t="s">
        <v>33</v>
      </c>
      <c r="O12" s="285">
        <v>1</v>
      </c>
      <c r="P12" s="99"/>
    </row>
    <row r="13" spans="2:16">
      <c r="B13" s="98"/>
      <c r="C13" s="270"/>
      <c r="D13" s="305"/>
      <c r="E13" s="306"/>
      <c r="F13" s="306"/>
      <c r="G13" s="306"/>
      <c r="H13" s="306"/>
      <c r="I13" s="306"/>
      <c r="J13" s="306"/>
      <c r="K13" s="307"/>
      <c r="L13" s="299"/>
      <c r="M13" s="299"/>
      <c r="N13" s="299"/>
      <c r="O13" s="286"/>
      <c r="P13" s="99"/>
    </row>
    <row r="14" spans="2:16">
      <c r="B14" s="98"/>
      <c r="C14" s="270"/>
      <c r="D14" s="274" t="s">
        <v>34</v>
      </c>
      <c r="E14" s="275"/>
      <c r="F14" s="275"/>
      <c r="G14" s="275"/>
      <c r="H14" s="275"/>
      <c r="I14" s="275"/>
      <c r="J14" s="275"/>
      <c r="K14" s="276"/>
      <c r="L14" s="299"/>
      <c r="M14" s="299"/>
      <c r="N14" s="299"/>
      <c r="O14" s="286"/>
      <c r="P14" s="99"/>
    </row>
    <row r="15" spans="2:16" ht="14.4" thickBot="1">
      <c r="B15" s="98"/>
      <c r="C15" s="84"/>
      <c r="D15" s="83"/>
      <c r="E15" s="83"/>
      <c r="F15" s="83"/>
      <c r="G15" s="83"/>
      <c r="H15" s="83"/>
      <c r="I15" s="83"/>
      <c r="J15" s="83"/>
      <c r="K15" s="83"/>
      <c r="L15" s="83"/>
      <c r="M15" s="82"/>
      <c r="N15" s="82"/>
      <c r="O15" s="81"/>
      <c r="P15" s="99"/>
    </row>
    <row r="16" spans="2:16">
      <c r="B16" s="98"/>
      <c r="C16" s="80"/>
      <c r="D16" s="79"/>
      <c r="E16" s="79"/>
      <c r="F16" s="79"/>
      <c r="G16" s="79"/>
      <c r="H16" s="79"/>
      <c r="I16" s="79"/>
      <c r="J16" s="79"/>
      <c r="K16" s="79"/>
      <c r="L16" s="78" t="s">
        <v>35</v>
      </c>
      <c r="M16" s="77" t="s">
        <v>36</v>
      </c>
      <c r="N16" s="77" t="s">
        <v>37</v>
      </c>
      <c r="O16" s="76" t="s">
        <v>38</v>
      </c>
      <c r="P16" s="99"/>
    </row>
    <row r="17" spans="2:16">
      <c r="B17" s="98"/>
      <c r="C17" s="22"/>
      <c r="D17" s="100"/>
      <c r="E17" s="100"/>
      <c r="F17" s="100"/>
      <c r="G17" s="100"/>
      <c r="H17" s="100"/>
      <c r="I17" s="100"/>
      <c r="J17" s="100"/>
      <c r="K17" s="100"/>
      <c r="L17" s="101"/>
      <c r="M17" s="75"/>
      <c r="N17" s="75"/>
      <c r="O17" s="74"/>
      <c r="P17" s="99"/>
    </row>
    <row r="18" spans="2:16" ht="18" customHeight="1">
      <c r="B18" s="98"/>
      <c r="C18" s="214" t="s">
        <v>39</v>
      </c>
      <c r="D18" s="215"/>
      <c r="E18" s="215"/>
      <c r="F18" s="215"/>
      <c r="G18" s="100"/>
      <c r="H18" s="100"/>
      <c r="I18" s="100" t="s">
        <v>40</v>
      </c>
      <c r="K18" s="100"/>
      <c r="L18" s="101"/>
      <c r="O18" s="73"/>
      <c r="P18" s="99"/>
    </row>
    <row r="19" spans="2:16">
      <c r="B19" s="98"/>
      <c r="C19" s="72"/>
      <c r="D19" s="71"/>
      <c r="E19" s="71"/>
      <c r="F19" s="71"/>
      <c r="G19" s="71"/>
      <c r="H19" s="71"/>
      <c r="I19" s="71"/>
      <c r="J19" s="71"/>
      <c r="K19" s="71"/>
      <c r="L19" s="71"/>
      <c r="M19" s="71"/>
      <c r="N19" s="71"/>
      <c r="O19" s="70"/>
      <c r="P19" s="99"/>
    </row>
    <row r="20" spans="2:16" ht="14.4" thickBot="1">
      <c r="B20" s="98"/>
      <c r="C20" s="92"/>
      <c r="D20" s="93"/>
      <c r="E20" s="93"/>
      <c r="F20" s="93"/>
      <c r="G20" s="93"/>
      <c r="H20" s="93"/>
      <c r="I20" s="93"/>
      <c r="J20" s="93"/>
      <c r="K20" s="93"/>
      <c r="L20" s="93"/>
      <c r="M20" s="93"/>
      <c r="N20" s="93"/>
      <c r="O20" s="69"/>
      <c r="P20" s="99"/>
    </row>
    <row r="21" spans="2:16" ht="14.4" thickBot="1">
      <c r="B21" s="98"/>
      <c r="C21" s="30"/>
      <c r="D21" s="29"/>
      <c r="E21" s="29"/>
      <c r="F21" s="29"/>
      <c r="G21" s="29"/>
      <c r="H21" s="29"/>
      <c r="K21" s="29"/>
      <c r="L21" s="29"/>
      <c r="M21" s="29"/>
      <c r="N21" s="29"/>
      <c r="O21" s="28"/>
      <c r="P21" s="99"/>
    </row>
    <row r="22" spans="2:16">
      <c r="B22" s="98"/>
      <c r="C22" s="310" t="s">
        <v>41</v>
      </c>
      <c r="D22" s="311"/>
      <c r="E22" s="311"/>
      <c r="F22" s="311"/>
      <c r="G22" s="311"/>
      <c r="H22" s="311"/>
      <c r="I22" s="311"/>
      <c r="J22" s="311"/>
      <c r="K22" s="311"/>
      <c r="L22" s="311"/>
      <c r="M22" s="311"/>
      <c r="N22" s="311"/>
      <c r="O22" s="312"/>
      <c r="P22" s="99"/>
    </row>
    <row r="23" spans="2:16" ht="14.4" thickBot="1">
      <c r="B23" s="98"/>
      <c r="C23" s="19"/>
      <c r="O23" s="18"/>
      <c r="P23" s="99"/>
    </row>
    <row r="24" spans="2:16">
      <c r="B24" s="98"/>
      <c r="C24" s="121" t="s">
        <v>42</v>
      </c>
      <c r="D24" s="282" t="s">
        <v>43</v>
      </c>
      <c r="E24" s="283"/>
      <c r="F24" s="283"/>
      <c r="G24" s="283"/>
      <c r="H24" s="283"/>
      <c r="I24" s="283"/>
      <c r="J24" s="283"/>
      <c r="K24" s="283"/>
      <c r="L24" s="284"/>
      <c r="M24" s="308" t="s">
        <v>44</v>
      </c>
      <c r="N24" s="309"/>
      <c r="O24" s="121" t="s">
        <v>10</v>
      </c>
      <c r="P24" s="99"/>
    </row>
    <row r="25" spans="2:16" ht="14.4" thickBot="1">
      <c r="B25" s="98"/>
      <c r="C25" s="68"/>
      <c r="D25" s="250"/>
      <c r="E25" s="251"/>
      <c r="F25" s="251"/>
      <c r="G25" s="251"/>
      <c r="H25" s="251"/>
      <c r="I25" s="251"/>
      <c r="J25" s="251"/>
      <c r="K25" s="251"/>
      <c r="L25" s="252"/>
      <c r="M25" s="250"/>
      <c r="N25" s="252"/>
      <c r="O25" s="67"/>
      <c r="P25" s="99"/>
    </row>
    <row r="26" spans="2:16">
      <c r="B26" s="98"/>
      <c r="C26" s="253" t="s">
        <v>45</v>
      </c>
      <c r="D26" s="254"/>
      <c r="E26" s="254"/>
      <c r="F26" s="254"/>
      <c r="G26" s="254"/>
      <c r="H26" s="254"/>
      <c r="I26" s="254"/>
      <c r="J26" s="254"/>
      <c r="K26" s="254"/>
      <c r="L26" s="254"/>
      <c r="M26" s="254"/>
      <c r="N26" s="254"/>
      <c r="O26" s="255"/>
      <c r="P26" s="99"/>
    </row>
    <row r="27" spans="2:16">
      <c r="B27" s="98"/>
      <c r="C27" s="256"/>
      <c r="D27" s="257"/>
      <c r="E27" s="257"/>
      <c r="F27" s="257"/>
      <c r="G27" s="257"/>
      <c r="H27" s="257"/>
      <c r="I27" s="257"/>
      <c r="J27" s="257"/>
      <c r="K27" s="257"/>
      <c r="L27" s="257"/>
      <c r="M27" s="257"/>
      <c r="N27" s="257"/>
      <c r="O27" s="258"/>
      <c r="P27" s="99"/>
    </row>
    <row r="28" spans="2:16" ht="14.4" thickBot="1">
      <c r="B28" s="98"/>
      <c r="C28" s="259"/>
      <c r="D28" s="260"/>
      <c r="E28" s="260"/>
      <c r="F28" s="260"/>
      <c r="G28" s="260"/>
      <c r="H28" s="260"/>
      <c r="I28" s="260"/>
      <c r="J28" s="260"/>
      <c r="K28" s="260"/>
      <c r="L28" s="260"/>
      <c r="M28" s="260"/>
      <c r="N28" s="260"/>
      <c r="O28" s="261"/>
      <c r="P28" s="99"/>
    </row>
    <row r="29" spans="2:16">
      <c r="B29" s="98"/>
      <c r="C29" s="238" t="s">
        <v>43</v>
      </c>
      <c r="D29" s="302"/>
      <c r="E29" s="302"/>
      <c r="F29" s="302"/>
      <c r="G29" s="303"/>
      <c r="H29" s="244" t="s">
        <v>46</v>
      </c>
      <c r="I29" s="302"/>
      <c r="J29" s="248" t="s">
        <v>47</v>
      </c>
      <c r="K29" s="249"/>
      <c r="L29" s="53" t="s">
        <v>48</v>
      </c>
      <c r="M29" s="244" t="s">
        <v>49</v>
      </c>
      <c r="N29" s="245"/>
      <c r="O29" s="58" t="s">
        <v>50</v>
      </c>
      <c r="P29" s="99"/>
    </row>
    <row r="30" spans="2:16">
      <c r="B30" s="98"/>
      <c r="C30" s="222"/>
      <c r="D30" s="223"/>
      <c r="E30" s="223"/>
      <c r="F30" s="223"/>
      <c r="G30" s="268"/>
      <c r="H30" s="313"/>
      <c r="I30" s="268"/>
      <c r="J30" s="313"/>
      <c r="K30" s="268"/>
      <c r="L30" s="64"/>
      <c r="M30" s="266"/>
      <c r="N30" s="267"/>
      <c r="O30" s="55"/>
      <c r="P30" s="99"/>
    </row>
    <row r="31" spans="2:16">
      <c r="B31" s="98"/>
      <c r="C31" s="39"/>
      <c r="D31" s="20"/>
      <c r="E31" s="20"/>
      <c r="F31" s="20"/>
      <c r="G31" s="65"/>
      <c r="H31" s="66"/>
      <c r="I31" s="65"/>
      <c r="J31" s="66"/>
      <c r="K31" s="65"/>
      <c r="L31" s="64"/>
      <c r="M31" s="266"/>
      <c r="N31" s="267"/>
      <c r="O31" s="55"/>
      <c r="P31" s="99"/>
    </row>
    <row r="32" spans="2:16" ht="14.4" thickBot="1">
      <c r="B32" s="98"/>
      <c r="C32" s="234"/>
      <c r="D32" s="235"/>
      <c r="E32" s="235"/>
      <c r="F32" s="235"/>
      <c r="G32" s="262"/>
      <c r="H32" s="263"/>
      <c r="I32" s="262"/>
      <c r="J32" s="263"/>
      <c r="K32" s="262"/>
      <c r="L32" s="63"/>
      <c r="M32" s="264"/>
      <c r="N32" s="265"/>
      <c r="O32" s="55"/>
      <c r="P32" s="99"/>
    </row>
    <row r="33" spans="2:16" ht="14.4" thickBot="1">
      <c r="B33" s="98"/>
      <c r="C33" s="228" t="s">
        <v>51</v>
      </c>
      <c r="D33" s="229"/>
      <c r="E33" s="229"/>
      <c r="F33" s="229"/>
      <c r="G33" s="229"/>
      <c r="H33" s="229"/>
      <c r="I33" s="229"/>
      <c r="J33" s="229"/>
      <c r="K33" s="229"/>
      <c r="L33" s="229"/>
      <c r="M33" s="229"/>
      <c r="N33" s="230"/>
      <c r="O33" s="54"/>
      <c r="P33" s="99"/>
    </row>
    <row r="34" spans="2:16" ht="13.5" customHeight="1">
      <c r="B34" s="98"/>
      <c r="C34" s="253" t="s">
        <v>52</v>
      </c>
      <c r="D34" s="254"/>
      <c r="E34" s="254"/>
      <c r="F34" s="254"/>
      <c r="G34" s="254"/>
      <c r="H34" s="254"/>
      <c r="I34" s="254"/>
      <c r="J34" s="254"/>
      <c r="K34" s="254"/>
      <c r="L34" s="254"/>
      <c r="M34" s="254"/>
      <c r="N34" s="254"/>
      <c r="O34" s="255"/>
      <c r="P34" s="99"/>
    </row>
    <row r="35" spans="2:16">
      <c r="B35" s="98"/>
      <c r="C35" s="256"/>
      <c r="D35" s="257"/>
      <c r="E35" s="257"/>
      <c r="F35" s="257"/>
      <c r="G35" s="257"/>
      <c r="H35" s="257"/>
      <c r="I35" s="257"/>
      <c r="J35" s="257"/>
      <c r="K35" s="257"/>
      <c r="L35" s="257"/>
      <c r="M35" s="257"/>
      <c r="N35" s="257"/>
      <c r="O35" s="258"/>
      <c r="P35" s="99"/>
    </row>
    <row r="36" spans="2:16" ht="14.4" thickBot="1">
      <c r="B36" s="98"/>
      <c r="C36" s="259"/>
      <c r="D36" s="260"/>
      <c r="E36" s="260"/>
      <c r="F36" s="260"/>
      <c r="G36" s="260"/>
      <c r="H36" s="260"/>
      <c r="I36" s="260"/>
      <c r="J36" s="260"/>
      <c r="K36" s="260"/>
      <c r="L36" s="260"/>
      <c r="M36" s="260"/>
      <c r="N36" s="260"/>
      <c r="O36" s="261"/>
      <c r="P36" s="99"/>
    </row>
    <row r="37" spans="2:16">
      <c r="B37" s="98"/>
      <c r="C37" s="238" t="s">
        <v>43</v>
      </c>
      <c r="D37" s="239"/>
      <c r="E37" s="239"/>
      <c r="F37" s="239"/>
      <c r="G37" s="239"/>
      <c r="H37" s="239"/>
      <c r="I37" s="239"/>
      <c r="J37" s="245"/>
      <c r="K37" s="97" t="s">
        <v>44</v>
      </c>
      <c r="L37" s="53" t="s">
        <v>10</v>
      </c>
      <c r="M37" s="244" t="s">
        <v>53</v>
      </c>
      <c r="N37" s="245"/>
      <c r="O37" s="58" t="s">
        <v>50</v>
      </c>
      <c r="P37" s="99"/>
    </row>
    <row r="38" spans="2:16">
      <c r="B38" s="98"/>
      <c r="C38" s="222"/>
      <c r="D38" s="223"/>
      <c r="E38" s="223"/>
      <c r="F38" s="223"/>
      <c r="G38" s="223"/>
      <c r="H38" s="223"/>
      <c r="I38" s="223"/>
      <c r="J38" s="268"/>
      <c r="K38" s="94"/>
      <c r="L38" s="62"/>
      <c r="M38" s="300"/>
      <c r="N38" s="301"/>
      <c r="O38" s="55"/>
      <c r="P38" s="99"/>
    </row>
    <row r="39" spans="2:16" ht="14.4" thickBot="1">
      <c r="B39" s="98"/>
      <c r="C39" s="234"/>
      <c r="D39" s="235"/>
      <c r="E39" s="235"/>
      <c r="F39" s="235"/>
      <c r="G39" s="235"/>
      <c r="H39" s="235"/>
      <c r="I39" s="235"/>
      <c r="J39" s="262"/>
      <c r="K39" s="20"/>
      <c r="L39" s="61"/>
      <c r="M39" s="236"/>
      <c r="N39" s="237"/>
      <c r="O39" s="60"/>
      <c r="P39" s="99"/>
    </row>
    <row r="40" spans="2:16" ht="14.4" thickBot="1">
      <c r="B40" s="98"/>
      <c r="C40" s="228" t="s">
        <v>51</v>
      </c>
      <c r="D40" s="229"/>
      <c r="E40" s="229"/>
      <c r="F40" s="229"/>
      <c r="G40" s="229"/>
      <c r="H40" s="229"/>
      <c r="I40" s="229"/>
      <c r="J40" s="229"/>
      <c r="K40" s="229"/>
      <c r="L40" s="229"/>
      <c r="M40" s="229"/>
      <c r="N40" s="230"/>
      <c r="O40" s="43">
        <v>0</v>
      </c>
      <c r="P40" s="99"/>
    </row>
    <row r="41" spans="2:16">
      <c r="B41" s="98"/>
      <c r="C41" s="253" t="s">
        <v>54</v>
      </c>
      <c r="D41" s="254"/>
      <c r="E41" s="254"/>
      <c r="F41" s="254"/>
      <c r="G41" s="254"/>
      <c r="H41" s="254"/>
      <c r="I41" s="254"/>
      <c r="J41" s="254"/>
      <c r="K41" s="254"/>
      <c r="L41" s="254"/>
      <c r="M41" s="254"/>
      <c r="N41" s="254"/>
      <c r="O41" s="255"/>
      <c r="P41" s="99"/>
    </row>
    <row r="42" spans="2:16">
      <c r="B42" s="98"/>
      <c r="C42" s="256"/>
      <c r="D42" s="257"/>
      <c r="E42" s="257"/>
      <c r="F42" s="257"/>
      <c r="G42" s="257"/>
      <c r="H42" s="257"/>
      <c r="I42" s="257"/>
      <c r="J42" s="257"/>
      <c r="K42" s="257"/>
      <c r="L42" s="257"/>
      <c r="M42" s="257"/>
      <c r="N42" s="257"/>
      <c r="O42" s="258"/>
      <c r="P42" s="99"/>
    </row>
    <row r="43" spans="2:16" ht="14.4" thickBot="1">
      <c r="B43" s="98"/>
      <c r="C43" s="259"/>
      <c r="D43" s="260"/>
      <c r="E43" s="260"/>
      <c r="F43" s="260"/>
      <c r="G43" s="260"/>
      <c r="H43" s="260"/>
      <c r="I43" s="260"/>
      <c r="J43" s="260"/>
      <c r="K43" s="260"/>
      <c r="L43" s="260"/>
      <c r="M43" s="260"/>
      <c r="N43" s="260"/>
      <c r="O43" s="261"/>
      <c r="P43" s="99"/>
    </row>
    <row r="44" spans="2:16">
      <c r="B44" s="98"/>
      <c r="C44" s="238" t="s">
        <v>55</v>
      </c>
      <c r="D44" s="239"/>
      <c r="E44" s="239"/>
      <c r="F44" s="239"/>
      <c r="G44" s="239"/>
      <c r="H44" s="239"/>
      <c r="I44" s="239"/>
      <c r="J44" s="53" t="s">
        <v>56</v>
      </c>
      <c r="K44" s="95" t="s">
        <v>57</v>
      </c>
      <c r="L44" s="59" t="s">
        <v>58</v>
      </c>
      <c r="M44" s="244" t="s">
        <v>59</v>
      </c>
      <c r="N44" s="245"/>
      <c r="O44" s="58" t="s">
        <v>50</v>
      </c>
      <c r="P44" s="99"/>
    </row>
    <row r="45" spans="2:16">
      <c r="B45" s="98"/>
      <c r="C45" s="222"/>
      <c r="D45" s="223"/>
      <c r="E45" s="223"/>
      <c r="F45" s="223"/>
      <c r="G45" s="223"/>
      <c r="H45" s="223"/>
      <c r="I45" s="223"/>
      <c r="J45" s="56"/>
      <c r="K45" s="57"/>
      <c r="L45" s="56"/>
      <c r="M45" s="242"/>
      <c r="N45" s="243"/>
      <c r="O45" s="55"/>
      <c r="P45" s="99"/>
    </row>
    <row r="46" spans="2:16" ht="14.4" thickBot="1">
      <c r="B46" s="98"/>
      <c r="C46" s="234"/>
      <c r="D46" s="235"/>
      <c r="E46" s="235"/>
      <c r="F46" s="235"/>
      <c r="G46" s="235"/>
      <c r="H46" s="235"/>
      <c r="I46" s="235"/>
      <c r="J46" s="45"/>
      <c r="K46" s="14"/>
      <c r="L46" s="45"/>
      <c r="M46" s="236"/>
      <c r="N46" s="237"/>
      <c r="O46" s="44"/>
      <c r="P46" s="99"/>
    </row>
    <row r="47" spans="2:16" ht="14.4" thickBot="1">
      <c r="B47" s="98"/>
      <c r="C47" s="228" t="s">
        <v>51</v>
      </c>
      <c r="D47" s="229"/>
      <c r="E47" s="229"/>
      <c r="F47" s="229"/>
      <c r="G47" s="229"/>
      <c r="H47" s="229"/>
      <c r="I47" s="229"/>
      <c r="J47" s="229"/>
      <c r="K47" s="229"/>
      <c r="L47" s="229"/>
      <c r="M47" s="229"/>
      <c r="N47" s="230"/>
      <c r="O47" s="54"/>
      <c r="P47" s="99"/>
    </row>
    <row r="48" spans="2:16">
      <c r="B48" s="98"/>
      <c r="C48" s="253" t="s">
        <v>60</v>
      </c>
      <c r="D48" s="254"/>
      <c r="E48" s="254"/>
      <c r="F48" s="254"/>
      <c r="G48" s="254"/>
      <c r="H48" s="254"/>
      <c r="I48" s="254"/>
      <c r="J48" s="254"/>
      <c r="K48" s="254"/>
      <c r="L48" s="254"/>
      <c r="M48" s="254"/>
      <c r="N48" s="254"/>
      <c r="O48" s="255"/>
      <c r="P48" s="99"/>
    </row>
    <row r="49" spans="2:16">
      <c r="B49" s="98"/>
      <c r="C49" s="256"/>
      <c r="D49" s="257"/>
      <c r="E49" s="257"/>
      <c r="F49" s="257"/>
      <c r="G49" s="257"/>
      <c r="H49" s="257"/>
      <c r="I49" s="257"/>
      <c r="J49" s="257"/>
      <c r="K49" s="257"/>
      <c r="L49" s="257"/>
      <c r="M49" s="257"/>
      <c r="N49" s="257"/>
      <c r="O49" s="258"/>
      <c r="P49" s="99"/>
    </row>
    <row r="50" spans="2:16" ht="14.4" thickBot="1">
      <c r="B50" s="98"/>
      <c r="C50" s="259"/>
      <c r="D50" s="260"/>
      <c r="E50" s="260"/>
      <c r="F50" s="260"/>
      <c r="G50" s="260"/>
      <c r="H50" s="260"/>
      <c r="I50" s="260"/>
      <c r="J50" s="260"/>
      <c r="K50" s="260"/>
      <c r="L50" s="260"/>
      <c r="M50" s="260"/>
      <c r="N50" s="260"/>
      <c r="O50" s="261"/>
      <c r="P50" s="99"/>
    </row>
    <row r="51" spans="2:16">
      <c r="B51" s="98"/>
      <c r="C51" s="238" t="s">
        <v>61</v>
      </c>
      <c r="D51" s="239"/>
      <c r="E51" s="239"/>
      <c r="F51" s="239"/>
      <c r="G51" s="239"/>
      <c r="H51" s="239"/>
      <c r="I51" s="239"/>
      <c r="J51" s="53" t="s">
        <v>62</v>
      </c>
      <c r="K51" s="52" t="s">
        <v>63</v>
      </c>
      <c r="L51" s="41" t="s">
        <v>64</v>
      </c>
      <c r="M51" s="240" t="s">
        <v>49</v>
      </c>
      <c r="N51" s="241"/>
      <c r="O51" s="40" t="s">
        <v>50</v>
      </c>
      <c r="P51" s="99"/>
    </row>
    <row r="52" spans="2:16">
      <c r="B52" s="98"/>
      <c r="C52" s="51"/>
      <c r="D52" s="50"/>
      <c r="E52" s="50"/>
      <c r="F52" s="50"/>
      <c r="G52" s="50"/>
      <c r="H52" s="50"/>
      <c r="I52" s="50"/>
      <c r="J52" s="49"/>
      <c r="K52" s="48"/>
      <c r="L52" s="47"/>
      <c r="M52" s="246"/>
      <c r="N52" s="247"/>
      <c r="O52" s="46"/>
      <c r="P52" s="99"/>
    </row>
    <row r="53" spans="2:16">
      <c r="B53" s="98"/>
      <c r="C53" s="51"/>
      <c r="D53" s="50"/>
      <c r="E53" s="50"/>
      <c r="F53" s="50"/>
      <c r="G53" s="50"/>
      <c r="H53" s="50"/>
      <c r="I53" s="50"/>
      <c r="J53" s="49"/>
      <c r="K53" s="48"/>
      <c r="L53" s="47"/>
      <c r="M53" s="246"/>
      <c r="N53" s="247"/>
      <c r="O53" s="46"/>
      <c r="P53" s="99"/>
    </row>
    <row r="54" spans="2:16">
      <c r="B54" s="98"/>
      <c r="C54" s="51"/>
      <c r="D54" s="50"/>
      <c r="E54" s="50"/>
      <c r="F54" s="50"/>
      <c r="G54" s="50"/>
      <c r="H54" s="50"/>
      <c r="I54" s="50"/>
      <c r="J54" s="49"/>
      <c r="K54" s="48"/>
      <c r="L54" s="47"/>
      <c r="M54" s="242"/>
      <c r="N54" s="243"/>
      <c r="O54" s="46"/>
      <c r="P54" s="99"/>
    </row>
    <row r="55" spans="2:16" ht="14.4" thickBot="1">
      <c r="B55" s="98"/>
      <c r="C55" s="234"/>
      <c r="D55" s="235"/>
      <c r="E55" s="235"/>
      <c r="F55" s="235"/>
      <c r="G55" s="235"/>
      <c r="H55" s="235"/>
      <c r="I55" s="235"/>
      <c r="J55" s="45"/>
      <c r="K55" s="14"/>
      <c r="L55" s="45"/>
      <c r="M55" s="236"/>
      <c r="N55" s="237"/>
      <c r="O55" s="44"/>
      <c r="P55" s="99"/>
    </row>
    <row r="56" spans="2:16" ht="14.4" thickBot="1">
      <c r="B56" s="98"/>
      <c r="C56" s="228" t="s">
        <v>51</v>
      </c>
      <c r="D56" s="229"/>
      <c r="E56" s="229"/>
      <c r="F56" s="229"/>
      <c r="G56" s="229"/>
      <c r="H56" s="229"/>
      <c r="I56" s="229"/>
      <c r="J56" s="229"/>
      <c r="K56" s="229"/>
      <c r="L56" s="229"/>
      <c r="M56" s="229"/>
      <c r="N56" s="230"/>
      <c r="O56" s="43"/>
      <c r="P56" s="99"/>
    </row>
    <row r="57" spans="2:16" ht="14.4" thickBot="1">
      <c r="B57" s="98"/>
      <c r="C57" s="19"/>
      <c r="O57" s="18"/>
      <c r="P57" s="99"/>
    </row>
    <row r="58" spans="2:16" ht="14.4" thickBot="1">
      <c r="B58" s="98"/>
      <c r="C58" s="231" t="s">
        <v>65</v>
      </c>
      <c r="D58" s="232"/>
      <c r="E58" s="232"/>
      <c r="F58" s="232"/>
      <c r="G58" s="232"/>
      <c r="H58" s="232"/>
      <c r="I58" s="232"/>
      <c r="J58" s="232"/>
      <c r="K58" s="232"/>
      <c r="L58" s="232"/>
      <c r="M58" s="232"/>
      <c r="N58" s="233"/>
      <c r="O58" s="42"/>
      <c r="P58" s="99"/>
    </row>
    <row r="59" spans="2:16">
      <c r="B59" s="98"/>
      <c r="C59" s="253" t="s">
        <v>66</v>
      </c>
      <c r="D59" s="254"/>
      <c r="E59" s="254"/>
      <c r="F59" s="254"/>
      <c r="G59" s="254"/>
      <c r="H59" s="254"/>
      <c r="I59" s="254"/>
      <c r="J59" s="254"/>
      <c r="K59" s="254"/>
      <c r="L59" s="254"/>
      <c r="M59" s="254"/>
      <c r="N59" s="254"/>
      <c r="O59" s="255"/>
      <c r="P59" s="99"/>
    </row>
    <row r="60" spans="2:16">
      <c r="B60" s="98"/>
      <c r="C60" s="256"/>
      <c r="D60" s="257"/>
      <c r="E60" s="257"/>
      <c r="F60" s="257"/>
      <c r="G60" s="257"/>
      <c r="H60" s="257"/>
      <c r="I60" s="257"/>
      <c r="J60" s="257"/>
      <c r="K60" s="257"/>
      <c r="L60" s="257"/>
      <c r="M60" s="257"/>
      <c r="N60" s="257"/>
      <c r="O60" s="258"/>
      <c r="P60" s="99"/>
    </row>
    <row r="61" spans="2:16" ht="14.4" thickBot="1">
      <c r="B61" s="98"/>
      <c r="C61" s="259"/>
      <c r="D61" s="260"/>
      <c r="E61" s="260"/>
      <c r="F61" s="260"/>
      <c r="G61" s="260"/>
      <c r="H61" s="260"/>
      <c r="I61" s="260"/>
      <c r="J61" s="260"/>
      <c r="K61" s="260"/>
      <c r="L61" s="260"/>
      <c r="M61" s="260"/>
      <c r="N61" s="260"/>
      <c r="O61" s="261"/>
      <c r="P61" s="99"/>
    </row>
    <row r="62" spans="2:16">
      <c r="B62" s="98"/>
      <c r="C62" s="238" t="s">
        <v>67</v>
      </c>
      <c r="D62" s="239"/>
      <c r="E62" s="239"/>
      <c r="F62" s="239"/>
      <c r="G62" s="239"/>
      <c r="H62" s="239"/>
      <c r="I62" s="239"/>
      <c r="J62" s="95"/>
      <c r="K62" s="96"/>
      <c r="L62" s="41" t="s">
        <v>68</v>
      </c>
      <c r="M62" s="240" t="s">
        <v>69</v>
      </c>
      <c r="N62" s="241"/>
      <c r="O62" s="40"/>
      <c r="P62" s="99"/>
    </row>
    <row r="63" spans="2:16">
      <c r="B63" s="98"/>
      <c r="C63" s="222" t="s">
        <v>18</v>
      </c>
      <c r="D63" s="223"/>
      <c r="E63" s="223"/>
      <c r="F63" s="223"/>
      <c r="G63" s="223"/>
      <c r="H63" s="223"/>
      <c r="I63" s="223"/>
      <c r="J63" s="38"/>
      <c r="K63" s="37"/>
      <c r="L63" s="34"/>
      <c r="M63" s="224"/>
      <c r="N63" s="225"/>
      <c r="O63" s="33"/>
      <c r="P63" s="99"/>
    </row>
    <row r="64" spans="2:16">
      <c r="B64" s="98"/>
      <c r="C64" s="39" t="s">
        <v>70</v>
      </c>
      <c r="D64" s="20"/>
      <c r="E64" s="20"/>
      <c r="F64" s="20"/>
      <c r="G64" s="20"/>
      <c r="H64" s="20"/>
      <c r="I64" s="20"/>
      <c r="J64" s="38"/>
      <c r="K64" s="37"/>
      <c r="L64" s="34"/>
      <c r="M64" s="224"/>
      <c r="N64" s="225"/>
      <c r="O64" s="33"/>
      <c r="P64" s="99"/>
    </row>
    <row r="65" spans="2:16" ht="14.4" thickBot="1">
      <c r="B65" s="98"/>
      <c r="C65" s="92" t="s">
        <v>71</v>
      </c>
      <c r="D65" s="93"/>
      <c r="E65" s="93"/>
      <c r="F65" s="93"/>
      <c r="G65" s="93"/>
      <c r="H65" s="93"/>
      <c r="I65" s="93"/>
      <c r="J65" s="36"/>
      <c r="K65" s="35"/>
      <c r="L65" s="34"/>
      <c r="M65" s="226"/>
      <c r="N65" s="227"/>
      <c r="O65" s="33"/>
      <c r="P65" s="99"/>
    </row>
    <row r="66" spans="2:16" ht="14.4" thickBot="1">
      <c r="B66" s="98"/>
      <c r="C66" s="228" t="s">
        <v>51</v>
      </c>
      <c r="D66" s="229"/>
      <c r="E66" s="229"/>
      <c r="F66" s="229"/>
      <c r="G66" s="229"/>
      <c r="H66" s="229"/>
      <c r="I66" s="229"/>
      <c r="J66" s="229"/>
      <c r="K66" s="229"/>
      <c r="L66" s="229"/>
      <c r="M66" s="229"/>
      <c r="N66" s="230"/>
      <c r="O66" s="32"/>
      <c r="P66" s="99"/>
    </row>
    <row r="67" spans="2:16" ht="14.4" thickBot="1">
      <c r="B67" s="98"/>
      <c r="C67" s="19"/>
      <c r="O67" s="18"/>
      <c r="P67" s="99"/>
    </row>
    <row r="68" spans="2:16" ht="14.4" thickBot="1">
      <c r="B68" s="98"/>
      <c r="C68" s="231" t="s">
        <v>72</v>
      </c>
      <c r="D68" s="232"/>
      <c r="E68" s="232"/>
      <c r="F68" s="232"/>
      <c r="G68" s="232"/>
      <c r="H68" s="232"/>
      <c r="I68" s="232"/>
      <c r="J68" s="232"/>
      <c r="K68" s="232"/>
      <c r="L68" s="232"/>
      <c r="M68" s="232"/>
      <c r="N68" s="233"/>
      <c r="O68" s="31"/>
      <c r="P68" s="99"/>
    </row>
    <row r="69" spans="2:16">
      <c r="B69" s="98"/>
      <c r="C69" s="30"/>
      <c r="D69" s="29"/>
      <c r="E69" s="29"/>
      <c r="F69" s="29"/>
      <c r="G69" s="29"/>
      <c r="H69" s="29"/>
      <c r="I69" s="29"/>
      <c r="J69" s="29"/>
      <c r="K69" s="29"/>
      <c r="L69" s="29"/>
      <c r="M69" s="29"/>
      <c r="N69" s="29"/>
      <c r="O69" s="28"/>
      <c r="P69" s="99"/>
    </row>
    <row r="70" spans="2:16">
      <c r="B70" s="98"/>
      <c r="C70" s="19"/>
      <c r="O70" s="18"/>
      <c r="P70" s="99"/>
    </row>
    <row r="71" spans="2:16">
      <c r="B71" s="98"/>
      <c r="C71" s="19"/>
      <c r="O71" s="18"/>
      <c r="P71" s="99"/>
    </row>
    <row r="72" spans="2:16">
      <c r="B72" s="98"/>
      <c r="C72" s="19"/>
      <c r="H72" s="21" t="s">
        <v>73</v>
      </c>
      <c r="I72" s="21"/>
      <c r="J72" s="21"/>
      <c r="K72" s="21"/>
      <c r="O72" s="18"/>
      <c r="P72" s="99"/>
    </row>
    <row r="73" spans="2:16">
      <c r="B73" s="98"/>
      <c r="C73" s="27"/>
      <c r="D73" s="102"/>
      <c r="E73" s="102"/>
      <c r="F73" s="102"/>
      <c r="G73" s="102"/>
      <c r="H73" s="21" t="s">
        <v>74</v>
      </c>
      <c r="I73" s="102"/>
      <c r="J73" s="102"/>
      <c r="K73" s="102"/>
      <c r="L73" s="102"/>
      <c r="M73" s="102"/>
      <c r="N73" s="102"/>
      <c r="O73" s="26"/>
      <c r="P73" s="99"/>
    </row>
    <row r="74" spans="2:16">
      <c r="B74" s="98"/>
      <c r="C74" s="27"/>
      <c r="D74" s="102"/>
      <c r="E74" s="102"/>
      <c r="F74" s="102"/>
      <c r="G74" s="102"/>
      <c r="H74" s="21" t="s">
        <v>75</v>
      </c>
      <c r="K74" s="102"/>
      <c r="L74" s="102"/>
      <c r="M74" s="102"/>
      <c r="N74" s="102"/>
      <c r="O74" s="26"/>
      <c r="P74" s="99"/>
    </row>
    <row r="75" spans="2:16">
      <c r="B75" s="98"/>
      <c r="C75" s="22"/>
      <c r="D75" s="103"/>
      <c r="E75" s="103"/>
      <c r="F75" s="103"/>
      <c r="G75" s="103"/>
      <c r="H75" s="21" t="s">
        <v>76</v>
      </c>
      <c r="I75" s="103"/>
      <c r="J75" s="103"/>
      <c r="K75" s="103"/>
      <c r="L75" s="103"/>
      <c r="M75" s="103"/>
      <c r="N75" s="103"/>
      <c r="O75" s="16"/>
      <c r="P75" s="99"/>
    </row>
    <row r="76" spans="2:16">
      <c r="B76" s="98"/>
      <c r="C76" s="19"/>
      <c r="H76" s="13" t="s">
        <v>77</v>
      </c>
      <c r="O76" s="18"/>
      <c r="P76" s="99"/>
    </row>
    <row r="77" spans="2:16">
      <c r="B77" s="98"/>
      <c r="C77" s="25" t="s">
        <v>78</v>
      </c>
      <c r="D77" s="91"/>
      <c r="E77" s="91"/>
      <c r="F77" s="91"/>
      <c r="G77" s="91"/>
      <c r="H77" s="91"/>
      <c r="I77" s="91"/>
      <c r="J77" s="91"/>
      <c r="K77" s="91"/>
      <c r="L77" s="91"/>
      <c r="M77" s="91"/>
      <c r="N77" s="91"/>
      <c r="O77" s="24"/>
      <c r="P77" s="99"/>
    </row>
    <row r="78" spans="2:16">
      <c r="B78" s="98"/>
      <c r="C78" s="219"/>
      <c r="D78" s="220"/>
      <c r="E78" s="220"/>
      <c r="F78" s="220"/>
      <c r="G78" s="220"/>
      <c r="H78" s="220"/>
      <c r="I78" s="220"/>
      <c r="J78" s="220"/>
      <c r="K78" s="220"/>
      <c r="L78" s="220"/>
      <c r="M78" s="220"/>
      <c r="N78" s="220"/>
      <c r="O78" s="221"/>
      <c r="P78" s="99"/>
    </row>
    <row r="79" spans="2:16">
      <c r="B79" s="98"/>
      <c r="C79" s="219"/>
      <c r="D79" s="220"/>
      <c r="E79" s="220"/>
      <c r="F79" s="220"/>
      <c r="G79" s="220"/>
      <c r="H79" s="220"/>
      <c r="I79" s="220"/>
      <c r="J79" s="220"/>
      <c r="K79" s="220"/>
      <c r="L79" s="220"/>
      <c r="M79" s="220"/>
      <c r="N79" s="220"/>
      <c r="O79" s="221"/>
      <c r="P79" s="99"/>
    </row>
    <row r="80" spans="2:16">
      <c r="B80" s="98"/>
      <c r="C80" s="22"/>
      <c r="D80" s="103"/>
      <c r="E80" s="103"/>
      <c r="F80" s="103"/>
      <c r="G80" s="103"/>
      <c r="H80" s="103"/>
      <c r="I80" s="103"/>
      <c r="J80" s="103"/>
      <c r="K80" s="103"/>
      <c r="L80" s="103"/>
      <c r="M80" s="103"/>
      <c r="N80" s="103"/>
      <c r="O80" s="16"/>
      <c r="P80" s="99"/>
    </row>
    <row r="81" spans="2:16">
      <c r="B81" s="98"/>
      <c r="C81" s="23" t="s">
        <v>79</v>
      </c>
      <c r="D81" s="103"/>
      <c r="E81" s="103"/>
      <c r="F81" s="103"/>
      <c r="G81" s="103"/>
      <c r="H81" s="103"/>
      <c r="I81" s="103"/>
      <c r="J81" s="103"/>
      <c r="K81" s="103"/>
      <c r="L81" s="103"/>
      <c r="M81" s="103"/>
      <c r="N81" s="103"/>
      <c r="O81" s="16"/>
      <c r="P81" s="99"/>
    </row>
    <row r="82" spans="2:16" ht="12.75" customHeight="1">
      <c r="B82" s="98"/>
      <c r="C82" s="216" t="s">
        <v>80</v>
      </c>
      <c r="D82" s="217"/>
      <c r="E82" s="217"/>
      <c r="F82" s="217"/>
      <c r="G82" s="217"/>
      <c r="H82" s="217"/>
      <c r="I82" s="217"/>
      <c r="J82" s="217"/>
      <c r="K82" s="217"/>
      <c r="L82" s="217"/>
      <c r="M82" s="217"/>
      <c r="N82" s="217"/>
      <c r="O82" s="218"/>
      <c r="P82" s="99"/>
    </row>
    <row r="83" spans="2:16">
      <c r="B83" s="98"/>
      <c r="C83" s="216"/>
      <c r="D83" s="217"/>
      <c r="E83" s="217"/>
      <c r="F83" s="217"/>
      <c r="G83" s="217"/>
      <c r="H83" s="217"/>
      <c r="I83" s="217"/>
      <c r="J83" s="217"/>
      <c r="K83" s="217"/>
      <c r="L83" s="217"/>
      <c r="M83" s="217"/>
      <c r="N83" s="217"/>
      <c r="O83" s="218"/>
      <c r="P83" s="99"/>
    </row>
    <row r="84" spans="2:16" ht="12.9" customHeight="1">
      <c r="B84" s="98"/>
      <c r="C84" s="216" t="s">
        <v>81</v>
      </c>
      <c r="D84" s="217"/>
      <c r="E84" s="217"/>
      <c r="F84" s="217"/>
      <c r="G84" s="217"/>
      <c r="H84" s="217"/>
      <c r="I84" s="217"/>
      <c r="J84" s="217"/>
      <c r="K84" s="217"/>
      <c r="L84" s="217"/>
      <c r="M84" s="217"/>
      <c r="N84" s="217"/>
      <c r="O84" s="218"/>
      <c r="P84" s="99"/>
    </row>
    <row r="85" spans="2:16">
      <c r="B85" s="98"/>
      <c r="C85" s="216"/>
      <c r="D85" s="217"/>
      <c r="E85" s="217"/>
      <c r="F85" s="217"/>
      <c r="G85" s="217"/>
      <c r="H85" s="217"/>
      <c r="I85" s="217"/>
      <c r="J85" s="217"/>
      <c r="K85" s="217"/>
      <c r="L85" s="217"/>
      <c r="M85" s="217"/>
      <c r="N85" s="217"/>
      <c r="O85" s="218"/>
      <c r="P85" s="99"/>
    </row>
    <row r="86" spans="2:16">
      <c r="B86" s="98"/>
      <c r="C86" s="22"/>
      <c r="D86" s="103"/>
      <c r="E86" s="103"/>
      <c r="F86" s="103"/>
      <c r="G86" s="103"/>
      <c r="H86" s="103"/>
      <c r="I86" s="103"/>
      <c r="J86" s="103"/>
      <c r="K86" s="103"/>
      <c r="L86" s="103"/>
      <c r="M86" s="103"/>
      <c r="N86" s="103"/>
      <c r="O86" s="16"/>
      <c r="P86" s="99"/>
    </row>
    <row r="87" spans="2:16">
      <c r="B87" s="98"/>
      <c r="C87" s="19"/>
      <c r="H87" s="21" t="s">
        <v>73</v>
      </c>
      <c r="O87" s="18"/>
      <c r="P87" s="99"/>
    </row>
    <row r="88" spans="2:16">
      <c r="B88" s="98"/>
      <c r="C88" s="19"/>
      <c r="H88" s="13" t="s">
        <v>74</v>
      </c>
      <c r="I88" s="20"/>
      <c r="J88" s="20"/>
      <c r="K88" s="20"/>
      <c r="O88" s="18"/>
      <c r="P88" s="99"/>
    </row>
    <row r="89" spans="2:16">
      <c r="B89" s="98"/>
      <c r="C89" s="19"/>
      <c r="H89" s="13" t="s">
        <v>82</v>
      </c>
      <c r="I89" s="104"/>
      <c r="J89" s="104"/>
      <c r="K89" s="104"/>
      <c r="O89" s="18"/>
      <c r="P89" s="99"/>
    </row>
    <row r="90" spans="2:16">
      <c r="B90" s="98"/>
      <c r="C90" s="17"/>
      <c r="D90" s="103"/>
      <c r="E90" s="103"/>
      <c r="F90" s="103"/>
      <c r="G90" s="103"/>
      <c r="H90" s="13" t="s">
        <v>76</v>
      </c>
      <c r="L90" s="103"/>
      <c r="M90" s="103"/>
      <c r="N90" s="103"/>
      <c r="O90" s="16"/>
      <c r="P90" s="99"/>
    </row>
    <row r="91" spans="2:16" ht="17.25" customHeight="1">
      <c r="B91" s="98"/>
      <c r="C91" s="15"/>
      <c r="D91" s="105"/>
      <c r="E91" s="105"/>
      <c r="K91" s="208"/>
      <c r="L91" s="208"/>
      <c r="M91" s="208"/>
      <c r="N91" s="208"/>
      <c r="O91" s="209"/>
      <c r="P91" s="99"/>
    </row>
    <row r="92" spans="2:16" ht="18.75" customHeight="1" thickBot="1">
      <c r="B92" s="98"/>
      <c r="C92" s="212"/>
      <c r="D92" s="213"/>
      <c r="E92" s="213"/>
      <c r="F92" s="14"/>
      <c r="G92" s="14"/>
      <c r="H92" s="14"/>
      <c r="I92" s="14"/>
      <c r="J92" s="14"/>
      <c r="K92" s="210"/>
      <c r="L92" s="210"/>
      <c r="M92" s="210"/>
      <c r="N92" s="210"/>
      <c r="O92" s="211"/>
      <c r="P92" s="99"/>
    </row>
    <row r="93" spans="2:16" ht="14.4" thickBot="1">
      <c r="B93" s="106"/>
      <c r="C93" s="107"/>
      <c r="D93" s="107"/>
      <c r="E93" s="107"/>
      <c r="F93" s="107"/>
      <c r="G93" s="107"/>
      <c r="H93" s="107"/>
      <c r="I93" s="107"/>
      <c r="J93" s="107"/>
      <c r="K93" s="107"/>
      <c r="L93" s="107"/>
      <c r="M93" s="107"/>
      <c r="N93" s="107"/>
      <c r="O93" s="107"/>
      <c r="P93" s="108"/>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OFERTA ECONOMICA</vt:lpstr>
      <vt:lpstr>INDICAR CÓDIGO DEL ITEM DE PAGO</vt:lpstr>
      <vt:lpstr>'INDICAR CÓDIGO DEL ITEM DE PAGO'!Área_de_impresión</vt:lpstr>
      <vt:lpstr>'OFERTA ECONOMICA'!Área_de_impresión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aa</cp:lastModifiedBy>
  <cp:revision/>
  <cp:lastPrinted>2020-02-14T22:15:33Z</cp:lastPrinted>
  <dcterms:created xsi:type="dcterms:W3CDTF">2006-06-27T16:47:25Z</dcterms:created>
  <dcterms:modified xsi:type="dcterms:W3CDTF">2023-08-03T21:34:35Z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