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731"/>
  <workbookPr defaultThemeVersion="124226"/>
  <mc:AlternateContent xmlns:mc="http://schemas.openxmlformats.org/markup-compatibility/2006">
    <mc:Choice Requires="x15">
      <x15ac:absPath xmlns:x15ac="http://schemas.microsoft.com/office/spreadsheetml/2010/11/ac" url="C:\Users\Usuario Invitado\Desktop\minisu\"/>
    </mc:Choice>
  </mc:AlternateContent>
  <xr:revisionPtr revIDLastSave="0" documentId="13_ncr:1_{1E7E03B0-7104-4B2F-8AD2-479C8D88B194}" xr6:coauthVersionLast="47" xr6:coauthVersionMax="47" xr10:uidLastSave="{00000000-0000-0000-0000-000000000000}"/>
  <bookViews>
    <workbookView xWindow="-120" yWindow="-120" windowWidth="29040" windowHeight="15840" xr2:uid="{00000000-000D-0000-FFFF-FFFF00000000}"/>
  </bookViews>
  <sheets>
    <sheet name="LOTE 1" sheetId="1" r:id="rId1"/>
    <sheet name="LOTE 2" sheetId="2" r:id="rId2"/>
    <sheet name="LOTE 3" sheetId="3" r:id="rId3"/>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L243" i="1" l="1"/>
  <c r="K6" i="1"/>
  <c r="L6" i="1" s="1"/>
  <c r="K7" i="1"/>
  <c r="L7" i="1" s="1"/>
  <c r="K8" i="1"/>
  <c r="L8" i="1"/>
  <c r="K9" i="1"/>
  <c r="L9" i="1"/>
  <c r="K10" i="1"/>
  <c r="L10" i="1" s="1"/>
  <c r="K11" i="1"/>
  <c r="L11" i="1" s="1"/>
  <c r="K12" i="1"/>
  <c r="L12" i="1"/>
  <c r="K13" i="1"/>
  <c r="L13" i="1"/>
  <c r="K14" i="1"/>
  <c r="L14" i="1" s="1"/>
  <c r="K15" i="1"/>
  <c r="L15" i="1" s="1"/>
  <c r="K16" i="1"/>
  <c r="L16" i="1"/>
  <c r="K17" i="1"/>
  <c r="L17" i="1"/>
  <c r="K18" i="1"/>
  <c r="L18" i="1" s="1"/>
  <c r="K19" i="1"/>
  <c r="L19" i="1" s="1"/>
  <c r="K20" i="1"/>
  <c r="L20" i="1"/>
  <c r="K21" i="1"/>
  <c r="L21" i="1"/>
  <c r="K22" i="1"/>
  <c r="L22" i="1" s="1"/>
  <c r="K23" i="1"/>
  <c r="L23" i="1" s="1"/>
  <c r="K24" i="1"/>
  <c r="L24" i="1"/>
  <c r="K25" i="1"/>
  <c r="L25" i="1"/>
  <c r="K26" i="1"/>
  <c r="L26" i="1" s="1"/>
  <c r="K27" i="1"/>
  <c r="L27" i="1" s="1"/>
  <c r="K28" i="1"/>
  <c r="L28" i="1"/>
  <c r="K29" i="1"/>
  <c r="L29" i="1"/>
  <c r="K30" i="1"/>
  <c r="L30" i="1" s="1"/>
  <c r="K31" i="1"/>
  <c r="L31" i="1" s="1"/>
  <c r="K32" i="1"/>
  <c r="L32" i="1"/>
  <c r="K33" i="1"/>
  <c r="L33" i="1"/>
  <c r="K34" i="1"/>
  <c r="L34" i="1" s="1"/>
  <c r="K35" i="1"/>
  <c r="L35" i="1" s="1"/>
  <c r="K36" i="1"/>
  <c r="L36" i="1"/>
  <c r="K37" i="1"/>
  <c r="L37" i="1"/>
  <c r="K38" i="1"/>
  <c r="L38" i="1" s="1"/>
  <c r="K39" i="1"/>
  <c r="L39" i="1" s="1"/>
  <c r="K40" i="1"/>
  <c r="L40" i="1"/>
  <c r="K41" i="1"/>
  <c r="L41" i="1"/>
  <c r="K42" i="1"/>
  <c r="L42" i="1" s="1"/>
  <c r="K43" i="1"/>
  <c r="L43" i="1" s="1"/>
  <c r="K44" i="1"/>
  <c r="L44" i="1"/>
  <c r="K45" i="1"/>
  <c r="L45" i="1"/>
  <c r="K46" i="1"/>
  <c r="L46" i="1" s="1"/>
  <c r="K47" i="1"/>
  <c r="L47" i="1" s="1"/>
  <c r="K48" i="1"/>
  <c r="L48" i="1"/>
  <c r="K49" i="1"/>
  <c r="L49" i="1"/>
  <c r="K50" i="1"/>
  <c r="L50" i="1" s="1"/>
  <c r="K51" i="1"/>
  <c r="L51" i="1" s="1"/>
  <c r="K52" i="1"/>
  <c r="L52" i="1"/>
  <c r="K53" i="1"/>
  <c r="L53" i="1"/>
  <c r="K54" i="1"/>
  <c r="L54" i="1" s="1"/>
  <c r="K55" i="1"/>
  <c r="L55" i="1" s="1"/>
  <c r="K56" i="1"/>
  <c r="L56" i="1"/>
  <c r="K57" i="1"/>
  <c r="L57" i="1"/>
  <c r="K58" i="1"/>
  <c r="L58" i="1" s="1"/>
  <c r="K59" i="1"/>
  <c r="L59" i="1" s="1"/>
  <c r="K60" i="1"/>
  <c r="L60" i="1"/>
  <c r="K61" i="1"/>
  <c r="L61" i="1"/>
  <c r="K62" i="1"/>
  <c r="L62" i="1" s="1"/>
  <c r="K63" i="1"/>
  <c r="L63" i="1" s="1"/>
  <c r="K64" i="1"/>
  <c r="L64" i="1"/>
  <c r="K65" i="1"/>
  <c r="L65" i="1"/>
  <c r="K66" i="1"/>
  <c r="L66" i="1" s="1"/>
  <c r="K67" i="1"/>
  <c r="L67" i="1" s="1"/>
  <c r="K68" i="1"/>
  <c r="L68" i="1"/>
  <c r="K69" i="1"/>
  <c r="L69" i="1"/>
  <c r="K70" i="1"/>
  <c r="L70" i="1" s="1"/>
  <c r="K71" i="1"/>
  <c r="L71" i="1" s="1"/>
  <c r="K72" i="1"/>
  <c r="L72" i="1"/>
  <c r="K73" i="1"/>
  <c r="L73" i="1"/>
  <c r="K74" i="1"/>
  <c r="L74" i="1" s="1"/>
  <c r="K75" i="1"/>
  <c r="L75" i="1" s="1"/>
  <c r="K76" i="1"/>
  <c r="L76" i="1"/>
  <c r="K77" i="1"/>
  <c r="L77" i="1"/>
  <c r="K78" i="1"/>
  <c r="L78" i="1" s="1"/>
  <c r="K79" i="1"/>
  <c r="L79" i="1" s="1"/>
  <c r="K80" i="1"/>
  <c r="L80" i="1"/>
  <c r="K81" i="1"/>
  <c r="L81" i="1"/>
  <c r="K82" i="1"/>
  <c r="L82" i="1" s="1"/>
  <c r="K83" i="1"/>
  <c r="L83" i="1" s="1"/>
  <c r="K84" i="1"/>
  <c r="L84" i="1"/>
  <c r="K85" i="1"/>
  <c r="L85" i="1"/>
  <c r="K86" i="1"/>
  <c r="L86" i="1" s="1"/>
  <c r="K87" i="1"/>
  <c r="L87" i="1" s="1"/>
  <c r="K88" i="1"/>
  <c r="L88" i="1"/>
  <c r="K89" i="1"/>
  <c r="L89" i="1"/>
  <c r="K90" i="1"/>
  <c r="L90" i="1" s="1"/>
  <c r="K91" i="1"/>
  <c r="L91" i="1" s="1"/>
  <c r="K92" i="1"/>
  <c r="L92" i="1"/>
  <c r="K93" i="1"/>
  <c r="L93" i="1"/>
  <c r="K94" i="1"/>
  <c r="L94" i="1" s="1"/>
  <c r="K95" i="1"/>
  <c r="L95" i="1" s="1"/>
  <c r="K96" i="1"/>
  <c r="L96" i="1"/>
  <c r="K97" i="1"/>
  <c r="L97" i="1"/>
  <c r="K98" i="1"/>
  <c r="L98" i="1" s="1"/>
  <c r="K99" i="1"/>
  <c r="L99" i="1" s="1"/>
  <c r="K100" i="1"/>
  <c r="L100" i="1"/>
  <c r="K101" i="1"/>
  <c r="L101" i="1"/>
  <c r="K102" i="1"/>
  <c r="L102" i="1" s="1"/>
  <c r="K103" i="1"/>
  <c r="L103" i="1" s="1"/>
  <c r="K104" i="1"/>
  <c r="L104" i="1"/>
  <c r="K105" i="1"/>
  <c r="L105" i="1"/>
  <c r="K106" i="1"/>
  <c r="L106" i="1" s="1"/>
  <c r="K107" i="1"/>
  <c r="L107" i="1" s="1"/>
  <c r="K108" i="1"/>
  <c r="L108" i="1"/>
  <c r="K109" i="1"/>
  <c r="L109" i="1"/>
  <c r="K110" i="1"/>
  <c r="L110" i="1" s="1"/>
  <c r="K111" i="1"/>
  <c r="L111" i="1" s="1"/>
  <c r="K112" i="1"/>
  <c r="L112" i="1"/>
  <c r="K113" i="1"/>
  <c r="L113" i="1"/>
  <c r="K114" i="1"/>
  <c r="L114" i="1" s="1"/>
  <c r="K115" i="1"/>
  <c r="L115" i="1" s="1"/>
  <c r="K116" i="1"/>
  <c r="L116" i="1"/>
  <c r="K117" i="1"/>
  <c r="L117" i="1"/>
  <c r="K118" i="1"/>
  <c r="L118" i="1" s="1"/>
  <c r="K119" i="1"/>
  <c r="L119" i="1" s="1"/>
  <c r="K120" i="1"/>
  <c r="L120" i="1"/>
  <c r="K121" i="1"/>
  <c r="L121" i="1"/>
  <c r="K122" i="1"/>
  <c r="L122" i="1" s="1"/>
  <c r="K123" i="1"/>
  <c r="L123" i="1" s="1"/>
  <c r="K124" i="1"/>
  <c r="L124" i="1"/>
  <c r="K125" i="1"/>
  <c r="L125" i="1"/>
  <c r="K126" i="1"/>
  <c r="L126" i="1" s="1"/>
  <c r="K127" i="1"/>
  <c r="L127" i="1" s="1"/>
  <c r="K128" i="1"/>
  <c r="L128" i="1"/>
  <c r="K129" i="1"/>
  <c r="L129" i="1"/>
  <c r="K130" i="1"/>
  <c r="L130" i="1" s="1"/>
  <c r="K131" i="1"/>
  <c r="L131" i="1" s="1"/>
  <c r="K132" i="1"/>
  <c r="L132" i="1"/>
  <c r="K133" i="1"/>
  <c r="L133" i="1"/>
  <c r="K134" i="1"/>
  <c r="L134" i="1" s="1"/>
  <c r="K135" i="1"/>
  <c r="L135" i="1" s="1"/>
  <c r="K136" i="1"/>
  <c r="L136" i="1"/>
  <c r="K137" i="1"/>
  <c r="L137" i="1"/>
  <c r="K138" i="1"/>
  <c r="L138" i="1" s="1"/>
  <c r="K139" i="1"/>
  <c r="L139" i="1" s="1"/>
  <c r="K140" i="1"/>
  <c r="L140" i="1"/>
  <c r="K141" i="1"/>
  <c r="L141" i="1"/>
  <c r="K142" i="1"/>
  <c r="L142" i="1" s="1"/>
  <c r="K143" i="1"/>
  <c r="L143" i="1" s="1"/>
  <c r="K144" i="1"/>
  <c r="L144" i="1"/>
  <c r="K145" i="1"/>
  <c r="L145" i="1"/>
  <c r="K146" i="1"/>
  <c r="L146" i="1" s="1"/>
  <c r="K147" i="1"/>
  <c r="L147" i="1" s="1"/>
  <c r="K148" i="1"/>
  <c r="L148" i="1"/>
  <c r="K149" i="1"/>
  <c r="L149" i="1"/>
  <c r="K150" i="1"/>
  <c r="L150" i="1" s="1"/>
  <c r="K151" i="1"/>
  <c r="L151" i="1" s="1"/>
  <c r="K152" i="1"/>
  <c r="L152" i="1"/>
  <c r="K153" i="1"/>
  <c r="L153" i="1"/>
  <c r="K154" i="1"/>
  <c r="L154" i="1" s="1"/>
  <c r="K155" i="1"/>
  <c r="L155" i="1" s="1"/>
  <c r="K156" i="1"/>
  <c r="L156" i="1"/>
  <c r="K157" i="1"/>
  <c r="L157" i="1"/>
  <c r="K158" i="1"/>
  <c r="L158" i="1" s="1"/>
  <c r="K159" i="1"/>
  <c r="L159" i="1" s="1"/>
  <c r="K160" i="1"/>
  <c r="L160" i="1"/>
  <c r="K161" i="1"/>
  <c r="L161" i="1"/>
  <c r="K162" i="1"/>
  <c r="L162" i="1" s="1"/>
  <c r="K163" i="1"/>
  <c r="L163" i="1" s="1"/>
  <c r="K164" i="1"/>
  <c r="L164" i="1"/>
  <c r="K165" i="1"/>
  <c r="L165" i="1"/>
  <c r="K166" i="1"/>
  <c r="L166" i="1" s="1"/>
  <c r="K167" i="1"/>
  <c r="L167" i="1" s="1"/>
  <c r="K168" i="1"/>
  <c r="L168" i="1"/>
  <c r="K169" i="1"/>
  <c r="L169" i="1"/>
  <c r="K170" i="1"/>
  <c r="L170" i="1" s="1"/>
  <c r="K171" i="1"/>
  <c r="L171" i="1" s="1"/>
  <c r="K172" i="1"/>
  <c r="L172" i="1"/>
  <c r="K173" i="1"/>
  <c r="L173" i="1"/>
  <c r="K174" i="1"/>
  <c r="L174" i="1" s="1"/>
  <c r="K175" i="1"/>
  <c r="L175" i="1" s="1"/>
  <c r="K176" i="1"/>
  <c r="L176" i="1"/>
  <c r="K177" i="1"/>
  <c r="L177" i="1"/>
  <c r="K178" i="1"/>
  <c r="L178" i="1" s="1"/>
  <c r="K179" i="1"/>
  <c r="L179" i="1" s="1"/>
  <c r="K180" i="1"/>
  <c r="L180" i="1"/>
  <c r="K181" i="1"/>
  <c r="L181" i="1"/>
  <c r="K182" i="1"/>
  <c r="L182" i="1" s="1"/>
  <c r="K183" i="1"/>
  <c r="L183" i="1" s="1"/>
  <c r="K184" i="1"/>
  <c r="L184" i="1"/>
  <c r="K185" i="1"/>
  <c r="L185" i="1"/>
  <c r="K186" i="1"/>
  <c r="L186" i="1" s="1"/>
  <c r="K187" i="1"/>
  <c r="L187" i="1" s="1"/>
  <c r="K188" i="1"/>
  <c r="L188" i="1"/>
  <c r="K189" i="1"/>
  <c r="L189" i="1"/>
  <c r="K190" i="1"/>
  <c r="L190" i="1" s="1"/>
  <c r="K191" i="1"/>
  <c r="L191" i="1" s="1"/>
  <c r="K192" i="1"/>
  <c r="L192" i="1"/>
  <c r="K193" i="1"/>
  <c r="L193" i="1"/>
  <c r="K194" i="1"/>
  <c r="L194" i="1" s="1"/>
  <c r="K195" i="1"/>
  <c r="L195" i="1" s="1"/>
  <c r="K196" i="1"/>
  <c r="L196" i="1"/>
  <c r="K197" i="1"/>
  <c r="L197" i="1"/>
  <c r="K198" i="1"/>
  <c r="L198" i="1" s="1"/>
  <c r="K199" i="1"/>
  <c r="L199" i="1" s="1"/>
  <c r="K200" i="1"/>
  <c r="L200" i="1"/>
  <c r="K201" i="1"/>
  <c r="L201" i="1"/>
  <c r="K202" i="1"/>
  <c r="L202" i="1" s="1"/>
  <c r="K203" i="1"/>
  <c r="L203" i="1" s="1"/>
  <c r="K204" i="1"/>
  <c r="L204" i="1"/>
  <c r="K205" i="1"/>
  <c r="L205" i="1"/>
  <c r="K206" i="1"/>
  <c r="L206" i="1" s="1"/>
  <c r="K207" i="1"/>
  <c r="L207" i="1" s="1"/>
  <c r="K208" i="1"/>
  <c r="L208" i="1"/>
  <c r="K209" i="1"/>
  <c r="L209" i="1"/>
  <c r="K210" i="1"/>
  <c r="L210" i="1" s="1"/>
  <c r="K211" i="1"/>
  <c r="L211" i="1" s="1"/>
  <c r="K212" i="1"/>
  <c r="L212" i="1"/>
  <c r="K213" i="1"/>
  <c r="L213" i="1"/>
  <c r="K214" i="1"/>
  <c r="L214" i="1" s="1"/>
  <c r="K215" i="1"/>
  <c r="L215" i="1" s="1"/>
  <c r="K216" i="1"/>
  <c r="L216" i="1"/>
  <c r="K217" i="1"/>
  <c r="L217" i="1"/>
  <c r="K218" i="1"/>
  <c r="L218" i="1" s="1"/>
  <c r="K219" i="1"/>
  <c r="L219" i="1" s="1"/>
  <c r="K220" i="1"/>
  <c r="L220" i="1"/>
  <c r="K221" i="1"/>
  <c r="L221" i="1"/>
  <c r="K222" i="1"/>
  <c r="L222" i="1" s="1"/>
  <c r="K223" i="1"/>
  <c r="L223" i="1" s="1"/>
  <c r="K224" i="1"/>
  <c r="L224" i="1"/>
  <c r="K225" i="1"/>
  <c r="L225" i="1"/>
  <c r="K226" i="1"/>
  <c r="L226" i="1" s="1"/>
  <c r="K227" i="1"/>
  <c r="L227" i="1" s="1"/>
  <c r="K228" i="1"/>
  <c r="L228" i="1"/>
  <c r="K229" i="1"/>
  <c r="L229" i="1"/>
  <c r="K230" i="1"/>
  <c r="L230" i="1" s="1"/>
  <c r="K231" i="1"/>
  <c r="L231" i="1" s="1"/>
  <c r="K232" i="1"/>
  <c r="L232" i="1"/>
  <c r="K233" i="1"/>
  <c r="L233" i="1"/>
  <c r="K234" i="1"/>
  <c r="L234" i="1" s="1"/>
  <c r="K235" i="1"/>
  <c r="L235" i="1" s="1"/>
  <c r="K236" i="1"/>
  <c r="L236" i="1"/>
  <c r="K237" i="1"/>
  <c r="L237" i="1"/>
  <c r="K238" i="1"/>
  <c r="L238" i="1" s="1"/>
  <c r="K239" i="1"/>
  <c r="L239" i="1" s="1"/>
  <c r="K240" i="1"/>
  <c r="L240" i="1"/>
  <c r="K241" i="1"/>
  <c r="L241" i="1"/>
  <c r="L5" i="1"/>
  <c r="K5" i="1"/>
  <c r="H243" i="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37" i="1"/>
  <c r="H238" i="1"/>
  <c r="H239" i="1"/>
  <c r="H240" i="1"/>
  <c r="H241" i="1"/>
  <c r="H5" i="1"/>
  <c r="L15" i="3" l="1"/>
  <c r="K4" i="3"/>
  <c r="L4" i="3" s="1"/>
  <c r="K5" i="3"/>
  <c r="L5" i="3"/>
  <c r="K7" i="3"/>
  <c r="L7" i="3"/>
  <c r="K8" i="3"/>
  <c r="L8" i="3"/>
  <c r="K9" i="3"/>
  <c r="L9" i="3"/>
  <c r="K11" i="3"/>
  <c r="L11" i="3"/>
  <c r="K12" i="3"/>
  <c r="L12" i="3"/>
  <c r="K13" i="3"/>
  <c r="L13" i="3"/>
  <c r="L3" i="3"/>
  <c r="K3" i="3"/>
  <c r="K4" i="2"/>
  <c r="L4" i="2"/>
  <c r="K5" i="2"/>
  <c r="L5" i="2" s="1"/>
  <c r="K6" i="2"/>
  <c r="L6" i="2"/>
  <c r="K7" i="2"/>
  <c r="L7" i="2"/>
  <c r="K8" i="2"/>
  <c r="L8" i="2" s="1"/>
  <c r="L15" i="2" s="1"/>
  <c r="K9" i="2"/>
  <c r="L9" i="2" s="1"/>
  <c r="K10" i="2"/>
  <c r="L10" i="2"/>
  <c r="K11" i="2"/>
  <c r="L11" i="2"/>
  <c r="K12" i="2"/>
  <c r="L12" i="2"/>
  <c r="K13" i="2"/>
  <c r="L13" i="2" s="1"/>
  <c r="L3" i="2"/>
  <c r="K3" i="2"/>
  <c r="H3" i="2"/>
  <c r="H4" i="3" l="1"/>
  <c r="H5" i="3"/>
  <c r="H7" i="3"/>
  <c r="H8" i="3"/>
  <c r="H9" i="3"/>
  <c r="H11" i="3"/>
  <c r="H12" i="3"/>
  <c r="H13" i="3"/>
  <c r="H3" i="3"/>
  <c r="H4" i="2"/>
  <c r="H5" i="2"/>
  <c r="H6" i="2"/>
  <c r="H7" i="2"/>
  <c r="H8" i="2"/>
  <c r="H9" i="2"/>
  <c r="H10" i="2"/>
  <c r="H11" i="2"/>
  <c r="H12" i="2"/>
  <c r="H13" i="2"/>
  <c r="H15" i="3" l="1"/>
  <c r="H15" i="2"/>
</calcChain>
</file>

<file path=xl/sharedStrings.xml><?xml version="1.0" encoding="utf-8"?>
<sst xmlns="http://schemas.openxmlformats.org/spreadsheetml/2006/main" count="730" uniqueCount="353">
  <si>
    <t>ÍTEM</t>
  </si>
  <si>
    <t>DESCRIPCIÓN</t>
  </si>
  <si>
    <t>UND. MEDIDA</t>
  </si>
  <si>
    <t>UNIDAD</t>
  </si>
  <si>
    <t>PRECIO UNIT BASE</t>
  </si>
  <si>
    <t>IVA</t>
  </si>
  <si>
    <t>PRECIO UNITARIO DE REFRENCIA</t>
  </si>
  <si>
    <t>VALOR TOTAL ITEM</t>
  </si>
  <si>
    <t>TRANSFORMADORES</t>
  </si>
  <si>
    <t>GLOBAL</t>
  </si>
  <si>
    <t>INSPECCIÓN DE RIGIDEZ Y ACIDEZ DEL ACEITE DIELÉCTRICO</t>
  </si>
  <si>
    <t>MEDIDA DE LA RELACIÓN DE TRANSFORMACIÓN Y VERIFICACIÓN DEL GRUPO DE CONEXIONES</t>
  </si>
  <si>
    <t>INSPECCIÓN DE RESISTENCIA DE AISLAMIENTO DE LOS DEVANADOS</t>
  </si>
  <si>
    <t>CORRECCIÓN DE FUGAS DEL TANQUE Y RADIADORES</t>
  </si>
  <si>
    <t>SUMINISTRO E INSTALACIÓN DE EMPAQUETADURA GENERAL</t>
  </si>
  <si>
    <t>MONTAJE Y PUESTA EN SERVICIO, INCLUYE EL SUMINISTRO DE CONECTORES Y ACCESORIOS MENORES PARA SU INSTALACIÓN</t>
  </si>
  <si>
    <t>SUMINISTRO Y CAMBIO DE CORTACIRCUITOS, INCLUYE MANIOBRA DE DES ENERGIZACIÓN Y ENERGIZACIÓN PARA EL REEMPLAZO DE LOS ELEMENTOS</t>
  </si>
  <si>
    <t>SUMINISTRO Y REPOSICIÓN DE FUSIBLES, INCLUYE MANIOBRA DE DES ENERGIZACIÓN Y ENERGIZACIÓN PARA EL REEMPLAZO DE LOS ELEMENTOS</t>
  </si>
  <si>
    <t>ENSAYO DE TENSIÓN INDUCIDA</t>
  </si>
  <si>
    <t>MEDIDA DE LAS PÉRDIDAS Y DE LA CORRIENTE DE VACÍO</t>
  </si>
  <si>
    <t xml:space="preserve">REBOBINADO DE DEVANADO DEL TRANSFORMADOR </t>
  </si>
  <si>
    <t xml:space="preserve">INSPECCIÓN TERMOGRÁFICA CON CARGA </t>
  </si>
  <si>
    <t>ENSAYO DE TENSIÓN APLICADA A FRECUENCIA INDUSTRIAL</t>
  </si>
  <si>
    <t>NORMALIZACIÓN DE VISOR DE ACEITE, EXTERIORIZACIÓN DE TAP’S SI ES NECESARIO</t>
  </si>
  <si>
    <t xml:space="preserve">MANTENIMIENTO Y CALIBRACIÓN DE RELÉS </t>
  </si>
  <si>
    <t>SUMINISTRO Y REPOSICIÓN DE DPS (PARARRAYOS), INCLUYE MANIOBRA DE DES ENERGIZACIÓN Y ENERGIZACIÓN PARA EL REEMPLAZO DE LOS ELEMENTOS</t>
  </si>
  <si>
    <t>SUMINISTRO Y REPOSICIÓN DE FUSIBLE TIPO BAYONETA, INCLUYE MANIOBRA DE DES ENERGIZACIÓN Y ENERGIZACIÓN PARA EL REEMPLAZO DE LOS ELEMENTOS</t>
  </si>
  <si>
    <t>SUMINISTRO Y CAMBIO DEL ACEITE DIELÉCTRICO-SEGÚN FICHA TECNICA</t>
  </si>
  <si>
    <t xml:space="preserve">NORMALIZACIÓN DE VISOR DE ACEITE, EXTERIORIZACIÓN DE TAP’S SI ES NECESARIO. </t>
  </si>
  <si>
    <t>SUMINISTRO Y REPOSICIÓN DE FUSIBLE LIMITADOR DE CORRIENTE, INCLUYE MANIOBRA DE DES ENERGIZACIÓN Y ENERGIZACIÓN PARA EL REEMPLAZO DE LOS ELEMENTOS</t>
  </si>
  <si>
    <t>MANTENIMIENTO Y CALIBRACIÓN DE RELÉS</t>
  </si>
  <si>
    <t xml:space="preserve">SUMINISTRO Y REPOSICIÓN DE FUSIBLE LIMITADOR DE CORRIENTE, INCLUYE MANIOBRA DE DES ENERGIZACIÓN Y ENERGIZACIÓN PARA EL REEMPLAZO DE LOS ELEMENTOS. </t>
  </si>
  <si>
    <t>MANTENIMIENTO PREVENTIVO</t>
  </si>
  <si>
    <t xml:space="preserve">MANTENIMIENTO PREVENTIVO </t>
  </si>
  <si>
    <t xml:space="preserve">MANTENIMIENTOS CORRECTIVOS </t>
  </si>
  <si>
    <t xml:space="preserve">MEDICIÓN DE LA CONDUCTANCIA (SIEMENS), RESISTENCIA INTERNA Y TENSIÓN DE CADA UNA DE LAS BATERÍAS </t>
  </si>
  <si>
    <t xml:space="preserve">REEMPLAZO DEL REPUESTO: TARJETA DE CONTROL GENERAL, INCLUYE EL TRANSPORTE DE LA UPS A LABORATORIO, PRUEBAS, TRANSPORTE Y PUESTA EN FUNCIONAMIENTO EN LA BASE AÉREA, Y EL SUMINISTRO DE UPS DE SOPORTE MIENTRAS SE REALIZA LA REPARACIÓN. </t>
  </si>
  <si>
    <t xml:space="preserve">REEMPLAZO DEL REPUESTO: TARJETA PSDR DE POTENCIA DEL INVERSOR Y RECTIFICADOR, INCLUYE EL TRANSPORTE DE LA UPS A LABORATORIO, PRUEBAS, TRANSPORTE Y PUESTA EN FUNCIONAMIENTO EN LA BASE AÉREA, Y EL SUMINISTRO DE UPS DE SOPORTE MIENTRAS SE REALIZA LA REPARACIÓN. </t>
  </si>
  <si>
    <t xml:space="preserve">REEMPLAZO DEL REPUESTO: TARJETA FUENTE Y REEMPLAZO DEL REPUESTO: VENTILADORES. </t>
  </si>
  <si>
    <t xml:space="preserve">PRUEBA DE TERMOGRAFÍA AL BANCO DE BATERÍAS Y A LA UPS CON SUS CONEXIONES INTERNAS A FIN DE VERIFICAR PUNTOS CALIENTES. </t>
  </si>
  <si>
    <t xml:space="preserve">IMPLEMENTACIÓN DEL SOFTWARE PARA CALIBRAR Y REAJUSTAR LOS PARÁMETROS NORMALES DEL EQUIPO. </t>
  </si>
  <si>
    <t xml:space="preserve">PRUEBA DE AISLAMIENTO DEL TRANSFORMADOR PROPIO DE LA UPS INTERNO O EXTERNO. </t>
  </si>
  <si>
    <t>AIRES ACONDICIONADOS</t>
  </si>
  <si>
    <t xml:space="preserve">MINI SPLIT 12.000 BTU/H MARCAS VARIAS </t>
  </si>
  <si>
    <t>PINTURA Y RESTAURACIÓN DE LA UNIDAD CONDENSADORA</t>
  </si>
  <si>
    <t>CARGA DE GAS REFRIGERANTE</t>
  </si>
  <si>
    <t xml:space="preserve">MINI SPLIT 18.000 BTU/H MARCAS VARIAS </t>
  </si>
  <si>
    <t>MINI SPLIT 9.000 BTU/H MARCA VARIAS</t>
  </si>
  <si>
    <t xml:space="preserve">MINI SPLIT 24.000 BTU/H MARCAS VARIAS </t>
  </si>
  <si>
    <t xml:space="preserve">MINI SPLIT 48.000 BTU/H MARCAS VARIAS </t>
  </si>
  <si>
    <t xml:space="preserve">MINI SPLIT 60.000 BTU/H MARCAS VARIAS </t>
  </si>
  <si>
    <t>INSTALACIÓN Y PUESTA EN FUNCIONAMIENTO DE SISTEMA DE PROTECCIÓN DE HUMEDAD A TODO COSTO PARA UN TABLERO ELÉCTRICO, INCLUYE ACCESORIOS ELÉCTRICOS TALES COMO TERMOSTATO, BREAKER TIPO RIEL, MANO DE OBRA Y DEMÁS ELEMENTOS QUE SE REQUIEREN PARA SU FUNCIONAMIENTO SEGÚN NORMA RETIE</t>
  </si>
  <si>
    <t xml:space="preserve">SISTEMA PUESTA A TIERRA </t>
  </si>
  <si>
    <t xml:space="preserve">REEMPLAZO DE TRATAMIENTO FÍSICO QUÍMICO DEL SUELO, DEPENDIENDO DE LOS VALORES OBTENIDOS EN LA MEDICIÓN DE LA RESISTENCIA DE PUESTA A TIERRA Y LO EXIGIDO EN EL RETIE. </t>
  </si>
  <si>
    <t xml:space="preserve">REEMPLAZO DE ELEMENTOS DE ANCLAJE. </t>
  </si>
  <si>
    <t xml:space="preserve">APLICACIÓN DE SOLDADURA EXOTÉRMICA EN PUNTOS DE CONEXIÓN. </t>
  </si>
  <si>
    <t>PARARRAYOS</t>
  </si>
  <si>
    <t>SIERRA CIRCULAR</t>
  </si>
  <si>
    <t>PLANEADORA</t>
  </si>
  <si>
    <t>MANTENIMIENTO CALDERAS Y CALDERINES</t>
  </si>
  <si>
    <t>SERVICIO DE MANTENIMIENTO PREVENTIVO, CORRECTIVO A TODO COSTO (INCLUYE REP Y ACCESORIOS QUE SEA NECESARIOS UESTOS PARA EL CORRECTO FUNCIONAMIENTO) DE CALDERINES</t>
  </si>
  <si>
    <t>MANTENIMIENTO DE BLOWER, MOTOR, TURBINA Y TARJETA ELECTRÓNICA Y/O ACCESORIOS REQUERIDOS</t>
  </si>
  <si>
    <t xml:space="preserve">MANTENIMIENTO DEL TABLERO DE CONTROL, FUSIBLES, CONTACTORES Y REAJUSTE DE CONTACTOS Y CONEXIÓN  </t>
  </si>
  <si>
    <t>SUMINISTRO DE 02 DOS BOMBAS DE CIRCULACIÓN PARA EL CALDERÍN</t>
  </si>
  <si>
    <t>MANTENIMIENTO PREVENTIVO Y CORRECTIVO DE TANQUE TERMOACUMULADOR</t>
  </si>
  <si>
    <t>MANTENIMIENTO CALENTADORES</t>
  </si>
  <si>
    <t>SERVICIO DE MANTENIMIENTO PREVENTIVO, CORRECTIVO A TODO COSTO (INCLUYE REPUESTOS Y ACCESORIOS NECESARIOS PARA EL CORRECTO FUNCIONAMIENTO) DE CALENTADORES</t>
  </si>
  <si>
    <t xml:space="preserve">SERVICIO DE MANTENIMIENTO PREVENTIVO, CORRECTIVO A TODO COSTO (INCLUYE REPUESTOS Y ACCESORIOS) DE MEMBRANAS Y/O DIAFRAGMA </t>
  </si>
  <si>
    <t>CAMBIO DE BATERÍAS ALKALINA TIPO D DE LOS CALENTADORES DE PASO TIRO NATURAL, (INCLUYE REPUESTOS PARA 01 UN AÑO)</t>
  </si>
  <si>
    <t>SUMINISTRO DE PERILLAS DE CONTROL PARA EL FUNCIONAMIENTO DE LOS CALENTADORES</t>
  </si>
  <si>
    <t>SERVICIO DE MANTENIMIENTO PREVENTIVO, CORRECTIVO A TODO COSTO NECESARIOS PARA EL CORRECTO FUNCIONAMIENTO) FUGA DE AGUA EN LOS TANQUES Y/O INTERCAMBIADOR DE CALOR</t>
  </si>
  <si>
    <t>MANTENIMIENTO PREVENTIVO MAQUINAS PLANAS DE SASTRERÍA</t>
  </si>
  <si>
    <r>
      <t>REVISIÓN, MANTENIMIENTO PREVENTIVO Y CORRECTIVO DEL SISTEMA MECÁNICO Y ELÉCTRICO MÁQUINAS DE SASTRERÍA</t>
    </r>
    <r>
      <rPr>
        <b/>
        <sz val="10"/>
        <color rgb="FF000000"/>
        <rFont val="Arial"/>
        <family val="2"/>
      </rPr>
      <t xml:space="preserve"> </t>
    </r>
  </si>
  <si>
    <t>REVISIÓN Y CAMBIO DE CORREAS, PULSADOR ON/OFF, SISTEMA DE CLOCH</t>
  </si>
  <si>
    <t>REVISIÓN DE PIEZAS INTERNAS COMO BOBINAS, CARRETELES, ETC; EN LOS CASOS QUE SEA NECESARIO SE DEBE REALIZAR EL CAMBIO DE LOS ELEMENTOS O ACCESORIOS NECESARIOS PARA EL CORRECTO FUNCIONAMIENTO DE LAS MÁQUINAS</t>
  </si>
  <si>
    <t>MANTENIMIENTO PREVENTIVO MÁQUINAS DE PUNTADA INVISIBLE</t>
  </si>
  <si>
    <t xml:space="preserve">REVISIÓN, MANTENIMIENTO PREVENTIVO Y CORRECTIVO DEL SISTEMA MECÁNICO Y ELÉCTRICO MÁQUINAS DE SASTRERÍA </t>
  </si>
  <si>
    <t>REVISIÓN, MANTENIMIENTO PREVENTIVO Y CORRECTIVO DEL SISTEMA MECÁNICO Y ELÉCTRICO MÁQUINAS DE SASTRERÍA</t>
  </si>
  <si>
    <t>PRECIO  UNITARIO OFERTADO</t>
  </si>
  <si>
    <t>PRECIO UNITARIO TOTAL</t>
  </si>
  <si>
    <t>TRANSFORMADOR TIPO PEDESTAL MAGNETRÓN</t>
  </si>
  <si>
    <t>1,1,1</t>
  </si>
  <si>
    <t>1,1,2</t>
  </si>
  <si>
    <t>1,1,3</t>
  </si>
  <si>
    <t>1,1,4</t>
  </si>
  <si>
    <t>DES ENERGIZACIÓN, DESMONTAJE DEL TRANSFORMADOR, TRASLADO A LABORATORIO E INSTALACIÓN Y PUESTA EN FUNCIONAMIENTO DEL ELEMENTO EN EL SITIO DONDE SE ENCONTRABA</t>
  </si>
  <si>
    <t>1,1,5</t>
  </si>
  <si>
    <t>1.1.6</t>
  </si>
  <si>
    <t>1,1,7</t>
  </si>
  <si>
    <t>1,1,8</t>
  </si>
  <si>
    <t>APLICACIÓN DE PINTURA TIPO EPÓXICA CON COMPONENTES DE ALQUITRÁN</t>
  </si>
  <si>
    <t>1,1,9</t>
  </si>
  <si>
    <t>1,1,10</t>
  </si>
  <si>
    <t>1,1,11</t>
  </si>
  <si>
    <t>1,1,12</t>
  </si>
  <si>
    <t>1,1,13</t>
  </si>
  <si>
    <t>1,1,14</t>
  </si>
  <si>
    <t>1,1,15</t>
  </si>
  <si>
    <t>1,1,16</t>
  </si>
  <si>
    <t>1,1,17</t>
  </si>
  <si>
    <t>1,1,18</t>
  </si>
  <si>
    <t>1,1,19</t>
  </si>
  <si>
    <t>1,1,20</t>
  </si>
  <si>
    <t>1,1,21</t>
  </si>
  <si>
    <t>TRANSFORMADOR PEDESTAL RYMEL</t>
  </si>
  <si>
    <t>1,2,1</t>
  </si>
  <si>
    <t>1,2,2</t>
  </si>
  <si>
    <t>1,2,3</t>
  </si>
  <si>
    <t>1,2,4</t>
  </si>
  <si>
    <t>DES ENERGIZACIÓN, DESMONTAJE DEL TRANSFORMADOR,  TRASLADO A LABORATORIO E INSTALACIÓN Y PUESTA EN FUNCIONAMIENTO EN EL PUNTO</t>
  </si>
  <si>
    <t>1,2,5</t>
  </si>
  <si>
    <t>1,2,6</t>
  </si>
  <si>
    <t>1,2,7</t>
  </si>
  <si>
    <t>1,2,8</t>
  </si>
  <si>
    <t>1,2,9</t>
  </si>
  <si>
    <t>1,2,10</t>
  </si>
  <si>
    <t>SUMINISTRO Y CAMBIO DEL ACEITE DIELÉCTRICO- SEGÚN FICHA TÉCNICA</t>
  </si>
  <si>
    <t>1,2,11</t>
  </si>
  <si>
    <t>1,2,12</t>
  </si>
  <si>
    <t>1,2,13</t>
  </si>
  <si>
    <t>1,2,14</t>
  </si>
  <si>
    <t>1,2,15</t>
  </si>
  <si>
    <t>1,2,16</t>
  </si>
  <si>
    <t>1,2,17</t>
  </si>
  <si>
    <t>1,2,18</t>
  </si>
  <si>
    <t>1,2,19</t>
  </si>
  <si>
    <t>1,2,20</t>
  </si>
  <si>
    <t>1,2,21</t>
  </si>
  <si>
    <t xml:space="preserve"> UPS DE 2, 2.2, 3, Y 6 KVA</t>
  </si>
  <si>
    <t xml:space="preserve">REEMPLAZO DEL BANCO DE BATERÍAS, DE IGUALES O MEJORES ESPECIFICACIONES A LAS DESINSTALADAS. </t>
  </si>
  <si>
    <t>3,1,1</t>
  </si>
  <si>
    <t>3,1,1,1</t>
  </si>
  <si>
    <t>LIMPIEZA DE LA UNIDAD EVAPORADORA MEDIANTE ASPIRADORA DE FILTROS, VENTILADOR, EVAPORADOR Y TAPAS.</t>
  </si>
  <si>
    <t>3,1,1,2</t>
  </si>
  <si>
    <t>LIMPIEZA Y DESINFECCIÓN DE LA UNIDAD EVAPORADORA CON PRODUCTOS QUÍMICOS DE LOS FILTROS, EVAPORADOR, BANDEJA DE CONDENSADOS Y MANGUERA DE DESAGOTE.</t>
  </si>
  <si>
    <t>3,1,1,3</t>
  </si>
  <si>
    <t>ASPIRACIÓN DEL CONDENSADOR, TAPAS Y TODO EL INTERIOR DE LA UNIDAD CONDENSADORA.</t>
  </si>
  <si>
    <t>3,1,1,4</t>
  </si>
  <si>
    <t>LIMPIEZA DEL CONDENSADOR E INTERIOR DE LA UNIDAD CONDENSADORA CON QUÍMICOS.</t>
  </si>
  <si>
    <t>3,1,1,5</t>
  </si>
  <si>
    <t>COMPROBACIÓN DEL CORRECTO FUNCIONAMIENTO DE TODOS LOS ELEMENTOS DE LA UNIDAD CONDENSADORA (VÁLVULA INVERSORA, VENTILADOR, COMPRESOR, SENSORES DE TEMPERATURA, CAPACITORES DE ARRANQUE), MEDIANTE LA TOMA DE NIVELES DE TENSIÓN, AMPERAJE, TEMPERATURA Y PRESIÓN</t>
  </si>
  <si>
    <t>3,1,1,6</t>
  </si>
  <si>
    <t>REALIZACIÓN DE MEDICIONES PARA VERIFICAR EL CORRECTO FUNCIONAMIENTO DEL EQUIPO “VELOCIDAD DE VENTILACIÓN, TEMPERATURA, SALTO TÉRMICO Y LAS FUNCIONES DEL CONTROL REMOTO”.</t>
  </si>
  <si>
    <t>3,1,1,7</t>
  </si>
  <si>
    <t>LUBRICACIÓN DE RODAMIENTOS Y PARTES MÓVILES DE LA UNIDAD CONDENSADORA Y EVAPORADORA.</t>
  </si>
  <si>
    <t>3,1,2</t>
  </si>
  <si>
    <t>3,1,2,1</t>
  </si>
  <si>
    <t>3,1,2,2</t>
  </si>
  <si>
    <t>REPARACIÓN DE FALLAS MECÁNICAS EN EL COMPRESOR</t>
  </si>
  <si>
    <t>3,1,2,3</t>
  </si>
  <si>
    <t>3,1,2,4</t>
  </si>
  <si>
    <t>REPARACIÓN DE AVERÍAS EN LOS MOTORES ELÉCTRICOS</t>
  </si>
  <si>
    <t>3,1,2,5</t>
  </si>
  <si>
    <t>REPARACIÓN DE CABLEADO ELÉCTRICO DE ALIMENTACIÓN DE POTENCIA O CONTROL</t>
  </si>
  <si>
    <t>3,1,2,6</t>
  </si>
  <si>
    <t>REEMPLAZO DE CABLEADO ELÉCTRICO DE ALIMENTACIÓN DE POTENCIA O CONTROL</t>
  </si>
  <si>
    <t>3,1,2,7</t>
  </si>
  <si>
    <t xml:space="preserve">SOLDAR FUGA DE REFRIGERANTE EN EL CONDENSADOR </t>
  </si>
  <si>
    <t>3,1,2,8</t>
  </si>
  <si>
    <t xml:space="preserve"> REEMPLAZAR TUBO DEL CONDENSADOR EN CASO DE FUGAS QUE NO SE PUEDAN SOLDAR</t>
  </si>
  <si>
    <t>3,1,2,9</t>
  </si>
  <si>
    <t xml:space="preserve">SOLDAR FUGA DE REFRIGERANTE EN EL EVAPORADOR </t>
  </si>
  <si>
    <t>3,1,2,10</t>
  </si>
  <si>
    <t xml:space="preserve"> REEMPLAZAR TUBO DEL EVAPORADOR EN CASO DE FUGAS QUE NO SE PUEDAN SOLDAR</t>
  </si>
  <si>
    <t>3,1,2,11</t>
  </si>
  <si>
    <t>REPARACIÓN DE PLAQUETA O TARJETAS DE CONTROL</t>
  </si>
  <si>
    <t>3,1,2,12</t>
  </si>
  <si>
    <t>REEMPLAZO DE PLAQUETA O TARJETAS DE CONTROL</t>
  </si>
  <si>
    <t>3,2,1</t>
  </si>
  <si>
    <t>3,2,1,1</t>
  </si>
  <si>
    <t>3,2,1,2</t>
  </si>
  <si>
    <t>3,2,1,3</t>
  </si>
  <si>
    <t>3,2,1,4</t>
  </si>
  <si>
    <t>3,2,1,5</t>
  </si>
  <si>
    <t>3,2,1,6</t>
  </si>
  <si>
    <t>3,2,1,7</t>
  </si>
  <si>
    <t>3,2,2</t>
  </si>
  <si>
    <t>3,2,2,1</t>
  </si>
  <si>
    <t>3,2,2,2</t>
  </si>
  <si>
    <t>3,2,2,3</t>
  </si>
  <si>
    <t>3,2,2,4</t>
  </si>
  <si>
    <t>3,2,2,5</t>
  </si>
  <si>
    <t>3,2,2,6</t>
  </si>
  <si>
    <t>3,2,2,7</t>
  </si>
  <si>
    <t>3,2,2,8</t>
  </si>
  <si>
    <t>3,2,2,9</t>
  </si>
  <si>
    <t>3,2,2,10</t>
  </si>
  <si>
    <t>3,2,2,11</t>
  </si>
  <si>
    <t>REPARACIÓN  DE PLAQUETA O TARJETAS DE CONTROL</t>
  </si>
  <si>
    <t>3,2,2,12</t>
  </si>
  <si>
    <t>3,3,1</t>
  </si>
  <si>
    <t>3,3,1,1</t>
  </si>
  <si>
    <t>3,3,1,2</t>
  </si>
  <si>
    <t>3,3,1,3</t>
  </si>
  <si>
    <t>3,3,1,4</t>
  </si>
  <si>
    <t>3,3,1,5</t>
  </si>
  <si>
    <t>3,3,1,6</t>
  </si>
  <si>
    <t>3,3,1,7</t>
  </si>
  <si>
    <t>3,3,2</t>
  </si>
  <si>
    <t>3,3,2,1</t>
  </si>
  <si>
    <t>3,3,2,2</t>
  </si>
  <si>
    <t>3,3,2,3</t>
  </si>
  <si>
    <t>3,3,2,4</t>
  </si>
  <si>
    <t>3,3,2,5</t>
  </si>
  <si>
    <t>3,3,2,6</t>
  </si>
  <si>
    <t>3,3,2,7</t>
  </si>
  <si>
    <t>3,3,2,8</t>
  </si>
  <si>
    <t>3,3,2,9</t>
  </si>
  <si>
    <t>3,3,2,10</t>
  </si>
  <si>
    <t>3,3,2,11</t>
  </si>
  <si>
    <t>3,3,2,12</t>
  </si>
  <si>
    <t>3,4,1</t>
  </si>
  <si>
    <t>3,4,1,1</t>
  </si>
  <si>
    <t>3,4,1,2</t>
  </si>
  <si>
    <t>3,4,1,3</t>
  </si>
  <si>
    <t>3,4,1,4</t>
  </si>
  <si>
    <t>3,4,1,5</t>
  </si>
  <si>
    <t>3,4,1,6</t>
  </si>
  <si>
    <t>3,4,1,7</t>
  </si>
  <si>
    <t>3,4,2</t>
  </si>
  <si>
    <t>3,4,2,1</t>
  </si>
  <si>
    <t>3,4,2,2</t>
  </si>
  <si>
    <t>3,4,2,3</t>
  </si>
  <si>
    <t>3,4,2,4</t>
  </si>
  <si>
    <t>3,4,2,5</t>
  </si>
  <si>
    <t>3,4,2,6</t>
  </si>
  <si>
    <t>3,4,2,7</t>
  </si>
  <si>
    <t>3,4,2,8</t>
  </si>
  <si>
    <t>3,4,2,9</t>
  </si>
  <si>
    <t>3,4,2,10</t>
  </si>
  <si>
    <t>3,4,2,11</t>
  </si>
  <si>
    <t>3,4,2,12</t>
  </si>
  <si>
    <t>3,5,1</t>
  </si>
  <si>
    <t>3,5,1,1</t>
  </si>
  <si>
    <t>3,5,1,2</t>
  </si>
  <si>
    <t>3,5,1,3</t>
  </si>
  <si>
    <t>3,5,1,4</t>
  </si>
  <si>
    <t>3,5,1,5</t>
  </si>
  <si>
    <t>3,5,1,6</t>
  </si>
  <si>
    <t>3,5,1,7</t>
  </si>
  <si>
    <t>3,5,2</t>
  </si>
  <si>
    <t>3,5,2,1</t>
  </si>
  <si>
    <t>3,5,2,2</t>
  </si>
  <si>
    <t>3,5,2,3</t>
  </si>
  <si>
    <t>3,5,2,4</t>
  </si>
  <si>
    <t>3,5,2,5</t>
  </si>
  <si>
    <t>3,5,2,6</t>
  </si>
  <si>
    <t>3,5,2,7</t>
  </si>
  <si>
    <t>3,5,2,8</t>
  </si>
  <si>
    <t>3,5,2,9</t>
  </si>
  <si>
    <t>3,5,2,10</t>
  </si>
  <si>
    <t>3,5,2,11</t>
  </si>
  <si>
    <t>3,5,2,12</t>
  </si>
  <si>
    <t>3,6,1</t>
  </si>
  <si>
    <t>3,6,1,1</t>
  </si>
  <si>
    <t>3,6,1,2</t>
  </si>
  <si>
    <t>3,6,1,3</t>
  </si>
  <si>
    <t>3,6,1,4</t>
  </si>
  <si>
    <t>3,6,1,5</t>
  </si>
  <si>
    <t>3,6,1,6</t>
  </si>
  <si>
    <t>3,6,1,7</t>
  </si>
  <si>
    <t>3,6,2</t>
  </si>
  <si>
    <t>3,6,2,1</t>
  </si>
  <si>
    <t>3,6,2,2</t>
  </si>
  <si>
    <t>3,6,2,3</t>
  </si>
  <si>
    <t>3,6,2,4</t>
  </si>
  <si>
    <t>3,6,2,5</t>
  </si>
  <si>
    <t>3,6,2,6</t>
  </si>
  <si>
    <t>3,6,2,7</t>
  </si>
  <si>
    <t>3,6,2,8</t>
  </si>
  <si>
    <t>3,6,2,9</t>
  </si>
  <si>
    <t>3,6,2,10</t>
  </si>
  <si>
    <t>3,6,2,11</t>
  </si>
  <si>
    <t>3,6,2,12</t>
  </si>
  <si>
    <t xml:space="preserve">TABLEROS ELÉCTRICOS DE DISTRIBUCIÓN </t>
  </si>
  <si>
    <t>4,1,1</t>
  </si>
  <si>
    <t>4,1,2</t>
  </si>
  <si>
    <t>EN EL TABLERO SE EFECTUARÁ LABORES DE LIMPIEZA, REVISIÓN DE COMPONENTES, VERIFICACIÓN DE SUJECIÓN DE CABLES, VERIFICACIÓN DE CABLE, BARRAS O MALLA DE TIERRA ESTADO DE COMPONENTES. TABLEROS AJUSTE DE EL SISTEMA DE TORNILLERIA.</t>
  </si>
  <si>
    <t>4,1,3</t>
  </si>
  <si>
    <t>LIMPIEZA GENERAL AL TABLERO (RETIRAR POLVO Y TELARAÑAS DE LOS EQUIPOS CON UNA ASPIRADORA).</t>
  </si>
  <si>
    <t>4,1,4</t>
  </si>
  <si>
    <t>EN CASO DE QUE SE PRESENTE VENTILACIÓN FORZADA, GARANTIZAR QUE LOS ABANICOS GIREN DE MANERA CORRECTA DE ACUERDO AL FUNCIONAMIENTO .</t>
  </si>
  <si>
    <t>4,1,5</t>
  </si>
  <si>
    <t>VERIFICAR LA MARCACIÓN DE LAS FASES.</t>
  </si>
  <si>
    <t>4,1,6</t>
  </si>
  <si>
    <t>ASEGURAR Y GARANTIZAR LA CONTINUIDAD ENTRE EL BARRAJE DE TIERRA Y LA ENVOLVENTE DEL TABLERO</t>
  </si>
  <si>
    <t>4,1,7</t>
  </si>
  <si>
    <t>IDENTIFICAR QUE TODAS LAS FASES DE LOS CABLES DE ALIMENTACIÓN SE ENCUENTREN MARCADAS</t>
  </si>
  <si>
    <t>4,1,8</t>
  </si>
  <si>
    <t>OBSERVAR QUE NO EXISTAN DAÑOS VISIBLES O PIEZAS FLOJAS, SI EXISTEN PIEZAS FLOJAS REAJUSTAR ADECUADAMENTE (TORNILLERÍA EN INTERRUPTORES O BARRAJES).</t>
  </si>
  <si>
    <t>4,1,9</t>
  </si>
  <si>
    <t>REVISAR Y HACER LIMPIEZA Y LUBRICACION A TODOS LOS INTERRUPTORES TERMOMAGNÉTICOS.</t>
  </si>
  <si>
    <t>4,1,10</t>
  </si>
  <si>
    <t>LIMPIEZA DE CONTACTORES, NÚCLEOS DE BOBINADOS DE ACCIONAMIENTO, ASÍ COMO LA VERIFICACIÓN DEL FUNCIONAMIENTO LOS CONTACTOS (PLATINOS).</t>
  </si>
  <si>
    <t>4,1,11</t>
  </si>
  <si>
    <t>ENERGIZAR EL TABLERO Y VERIFICAR EL PERFECTO FUNCIONAMIENTO DE ESTE</t>
  </si>
  <si>
    <t>4,1,12</t>
  </si>
  <si>
    <t>APRETAR LOS BORNES DE ENTRADA, TORNILLOS DE DERIVACIÓN DE CADA UNO DE LOS AUTOMÁTICOS, TORNILLOS DE NEUTROS Y CONEXIÓN DE LÍNEA A TIERRA.</t>
  </si>
  <si>
    <t>4,1,13</t>
  </si>
  <si>
    <t>MEDIR VOLTAJES, CORRIENTES, TEMPERATURAS, BALANCE DE CARGAS Y RESISTENCIA DE PUESTA A TIERRA</t>
  </si>
  <si>
    <t>5,1,1</t>
  </si>
  <si>
    <t>REVISIÓN DE ESTRUCTURAS DE ANCLAJE, AISLADORES Y CONECTORES.</t>
  </si>
  <si>
    <t>5,1,2</t>
  </si>
  <si>
    <t>MEDICIÓN DE EQUIPOTENCIALIDAD</t>
  </si>
  <si>
    <t>5,1,3</t>
  </si>
  <si>
    <t>MEDICIÓN DE RESISTENCIA DE PUESTA A TIERRA</t>
  </si>
  <si>
    <t>5,1,4</t>
  </si>
  <si>
    <t>5,1,5</t>
  </si>
  <si>
    <t>5,1,6</t>
  </si>
  <si>
    <t>VERIFICACION Y CORRECCION DE LOS ELEMENTOS NESCESARIOS PARA EL CORRECTO FUNCIONAMIENTO DEL SISTEMA DE PARARRAYOS</t>
  </si>
  <si>
    <t xml:space="preserve"> VERIFICACIÓN DE ESTADO DEL SISTEMA DE PARARRAYOS</t>
  </si>
  <si>
    <t>MEDICIÓN DE RESISTENCIA, EN CASO DE REQUERIRSE DEBE REALIZARSE EL CAMBIO DE LAS RESISTENCIAS.</t>
  </si>
  <si>
    <t>REVISIÓN PUNTAS CAPTADORAS EN CASO DE REQUERIRSE DEBE REALIZARSE EL CAMBIO</t>
  </si>
  <si>
    <t>SISTEMAS DE BOMBEO ELÉCTRICO VARIAS</t>
  </si>
  <si>
    <t>7,1,1</t>
  </si>
  <si>
    <t>PUESTA EN FUNCIONAMIENTO DE LOS EQUIPOS DE BOMBEO Y/O CAMBIO DE PIEZAS SEGÚN SE REQUIERA.</t>
  </si>
  <si>
    <t>7,1,2</t>
  </si>
  <si>
    <t xml:space="preserve">DESARME DE LAS BOMBAS ELÉCTRICAS, DESMONTE Y PUESTA EN FUNCIONAMIENTO DE LAS MISMAS </t>
  </si>
  <si>
    <t>7,1,3</t>
  </si>
  <si>
    <t>TOMA DE LECTURAS DE RESISTENCIA Y AISLAMIENTO</t>
  </si>
  <si>
    <t>7,1,4</t>
  </si>
  <si>
    <t>RECTIFICACIÓN Y COMPENSACIÓN DEL EJE Y LAS TAPAS</t>
  </si>
  <si>
    <t>7,1,5</t>
  </si>
  <si>
    <t>LIMPIEZA Y PINTURA DE LOS COMPONENTES.</t>
  </si>
  <si>
    <t>7,1,6</t>
  </si>
  <si>
    <t>SUMINISTRO Y CAMBIO DE RODAMIENTOS, EMPAQUETADURAS Y SELLOS MECÁNICOS POR ORIGINALES COMPATIBLES CON LA ELECTROBOMBA</t>
  </si>
  <si>
    <t>7,1,7</t>
  </si>
  <si>
    <t>SUMINISTRO Y CAMBIO DE IMPULSORES, VOLUTAS, ADAPTADORES PLATO SELLO, ANILLOS</t>
  </si>
  <si>
    <t>7,1,8</t>
  </si>
  <si>
    <t>ARMADO Y REALIZACIÓN DE PRUEBAS DE CAUDAL Y PRESIÓN DE DESCARGA</t>
  </si>
  <si>
    <t>7,1,9</t>
  </si>
  <si>
    <t>CALIBRACIÓN DE PROTECCIONES SEGÚN EL AMPERAJE DEL EQUIPO</t>
  </si>
  <si>
    <t>7,1,10</t>
  </si>
  <si>
    <t>MANTENIMIENTO FLOTADOR ELÉCTRICO</t>
  </si>
  <si>
    <t>7,1,11</t>
  </si>
  <si>
    <t>PARA EL SISTEMA ELÉCTRICO DE CONTROL DEL SISTEMA DE BOMBEO A INTERVENIR SE DEBERÁ: PRUEBA DE FUNCIONAMIENTO DE LOS EQUIPOS SIN CARGA, LIMPIEZA DE LOS TABLEROS, VERIFICACIÓN Y CORRECCIÓN DE CONEXIONES SUELTAS O FLOJAS, LIMPIAR EL SISTEMA DE VENTILACIÓN PREFERIBLEMENTE CON ASPIRADORA Y CAMBIO DE FILTROS, VERIFICACIÓN DEL ESQUEMA ELÉCTRICO FUNCIONAL, LOCAL – REMOTO, CARGUE RESORTES, APERTURA Y CIERRE, VERIFICACIÓN DE LA SIMULTANEIDAD DE CONTACTOS, VERIFICACIÓN DE NIVELES DE TENSIÓN Y CORRIENTES, Y LIMPIEZA DE CONTACTORES, NÚCLEOS DE BOBINADOS DE ACCIONAMIENTO, ASÍ COMO LA VERIFICACIÓN DE LOS CONTACTOS (PLATINOS).</t>
  </si>
  <si>
    <t>7,1,12</t>
  </si>
  <si>
    <t>INSTALACIÓN Y PUESTA EN FUNCIONAMIENTO DE LAS BOMBAS ELÉCTRICAS</t>
  </si>
  <si>
    <t>MAQUINARIA DE CARPINTERÍA</t>
  </si>
  <si>
    <t>8,1,1</t>
  </si>
  <si>
    <t>REEMPLAZAR RODAMIENTOS</t>
  </si>
  <si>
    <t>8,1,2</t>
  </si>
  <si>
    <t>REEMPLAZO DEL PULSADOR STAR/STOP</t>
  </si>
  <si>
    <t>8,1,3</t>
  </si>
  <si>
    <t>REEMPLAZO DE MANDRIL DE 1/2</t>
  </si>
  <si>
    <t>8,1,4</t>
  </si>
  <si>
    <t>REEMPLAZO DE DISCO DE CORTE 14" Z54 DIAM 30MM</t>
  </si>
  <si>
    <t>8,2,1</t>
  </si>
  <si>
    <t>CAMBIO DE RODAMIENTOS</t>
  </si>
  <si>
    <t>8,2,2</t>
  </si>
  <si>
    <t>CAMBIO SWICH STAR/STOP</t>
  </si>
  <si>
    <t>8,2,3</t>
  </si>
  <si>
    <t>CAMBIO DE LOS JUEGOS DE CUCHILLAS 250X25X3MM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</si>
</sst>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 #,##0.00\ _€_-;\-* #,##0.00\ _€_-;_-* &quot;-&quot;??\ _€_-;_-@_-"/>
    <numFmt numFmtId="165" formatCode="_-* #,##0\ _€_-;\-* #,##0\ _€_-;_-* &quot;-&quot;??\ _€_-;_-@_-"/>
  </numFmts>
  <fonts count="9" x14ac:knownFonts="1">
    <font>
      <sz val="11"/>
      <color theme="1"/>
      <name val="Calibri"/>
      <family val="2"/>
      <scheme val="minor"/>
    </font>
    <font>
      <sz val="11"/>
      <color theme="1"/>
      <name val="Calibri"/>
      <family val="2"/>
      <scheme val="minor"/>
    </font>
    <font>
      <sz val="10"/>
      <color rgb="FF000000"/>
      <name val="Arial"/>
      <family val="2"/>
    </font>
    <font>
      <b/>
      <sz val="10"/>
      <color rgb="FF000000"/>
      <name val="Arial"/>
      <family val="2"/>
    </font>
    <font>
      <sz val="10"/>
      <color theme="1"/>
      <name val="Arial"/>
      <family val="2"/>
    </font>
    <font>
      <b/>
      <sz val="11"/>
      <color rgb="FF000000"/>
      <name val="Arial Narrow"/>
      <family val="2"/>
    </font>
    <font>
      <sz val="11"/>
      <color rgb="FF000000"/>
      <name val="Arial Narrow"/>
      <family val="2"/>
    </font>
    <font>
      <b/>
      <sz val="9"/>
      <color rgb="FF000000"/>
      <name val="Arial Narrow"/>
      <family val="2"/>
    </font>
    <font>
      <sz val="9"/>
      <color rgb="FF000000"/>
      <name val="Arial Narrow"/>
      <family val="2"/>
    </font>
  </fonts>
  <fills count="8">
    <fill>
      <patternFill patternType="none"/>
    </fill>
    <fill>
      <patternFill patternType="gray125"/>
    </fill>
    <fill>
      <patternFill patternType="solid">
        <fgColor theme="0" tint="-0.34998626667073579"/>
        <bgColor indexed="64"/>
      </patternFill>
    </fill>
    <fill>
      <patternFill patternType="solid">
        <fgColor rgb="FFFFC000"/>
        <bgColor indexed="64"/>
      </patternFill>
    </fill>
    <fill>
      <patternFill patternType="solid">
        <fgColor rgb="FF548DD4"/>
        <bgColor indexed="64"/>
      </patternFill>
    </fill>
    <fill>
      <patternFill patternType="solid">
        <fgColor theme="8" tint="-0.249977111117893"/>
        <bgColor indexed="64"/>
      </patternFill>
    </fill>
    <fill>
      <patternFill patternType="solid">
        <fgColor rgb="FF95B3D7"/>
        <bgColor indexed="64"/>
      </patternFill>
    </fill>
    <fill>
      <patternFill patternType="solid">
        <fgColor theme="8" tint="0.399975585192419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164" fontId="1" fillId="0" borderId="0" applyFont="0" applyFill="0" applyBorder="0" applyAlignment="0" applyProtection="0"/>
    <xf numFmtId="44" fontId="1" fillId="0" borderId="0" applyFont="0" applyFill="0" applyBorder="0" applyAlignment="0" applyProtection="0"/>
  </cellStyleXfs>
  <cellXfs count="44">
    <xf numFmtId="0" fontId="0" fillId="0" borderId="0" xfId="0"/>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4" fillId="0" borderId="0" xfId="0" applyFont="1"/>
    <xf numFmtId="0" fontId="4" fillId="0" borderId="0" xfId="0" applyFont="1" applyAlignment="1">
      <alignment horizontal="center" wrapText="1"/>
    </xf>
    <xf numFmtId="0" fontId="4" fillId="0" borderId="0" xfId="0" applyFont="1" applyAlignment="1">
      <alignment horizontal="center"/>
    </xf>
    <xf numFmtId="0" fontId="4" fillId="0" borderId="0" xfId="0" applyFont="1" applyAlignment="1">
      <alignment horizontal="center" vertical="center"/>
    </xf>
    <xf numFmtId="164" fontId="3" fillId="2" borderId="1" xfId="1" applyFont="1" applyFill="1" applyBorder="1" applyAlignment="1">
      <alignment horizontal="center" vertical="center" wrapText="1"/>
    </xf>
    <xf numFmtId="164" fontId="4" fillId="0" borderId="1" xfId="1" applyFont="1" applyBorder="1" applyAlignment="1">
      <alignment horizontal="center" vertical="center"/>
    </xf>
    <xf numFmtId="164" fontId="2" fillId="0" borderId="1" xfId="1" applyFont="1" applyBorder="1" applyAlignment="1">
      <alignment horizontal="center" vertical="center"/>
    </xf>
    <xf numFmtId="164" fontId="4" fillId="0" borderId="0" xfId="1" applyFont="1" applyAlignment="1">
      <alignment horizontal="center"/>
    </xf>
    <xf numFmtId="164" fontId="4" fillId="0" borderId="0" xfId="1" applyFont="1" applyAlignment="1">
      <alignment horizontal="center" vertical="center"/>
    </xf>
    <xf numFmtId="0" fontId="4" fillId="0" borderId="0" xfId="0" applyFont="1" applyAlignment="1">
      <alignment vertical="center"/>
    </xf>
    <xf numFmtId="164" fontId="4" fillId="0" borderId="0" xfId="0" applyNumberFormat="1" applyFont="1"/>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0" fontId="5" fillId="0" borderId="1" xfId="0" applyFont="1" applyBorder="1" applyAlignment="1">
      <alignment horizontal="center" vertical="center"/>
    </xf>
    <xf numFmtId="0" fontId="5" fillId="0" borderId="6" xfId="0" applyFont="1" applyBorder="1" applyAlignment="1">
      <alignment horizontal="center" vertical="center"/>
    </xf>
    <xf numFmtId="0" fontId="5" fillId="0" borderId="5" xfId="0" applyFont="1" applyBorder="1" applyAlignment="1">
      <alignment horizontal="center" vertical="center"/>
    </xf>
    <xf numFmtId="0" fontId="6" fillId="0" borderId="5" xfId="0" applyFont="1" applyBorder="1" applyAlignment="1">
      <alignment horizontal="center" vertical="center"/>
    </xf>
    <xf numFmtId="0" fontId="5" fillId="0" borderId="5" xfId="0" applyFont="1" applyBorder="1" applyAlignment="1">
      <alignment horizontal="center" vertical="center" wrapText="1"/>
    </xf>
    <xf numFmtId="0" fontId="6" fillId="0" borderId="5" xfId="0" applyFont="1" applyBorder="1" applyAlignment="1">
      <alignment horizontal="center" vertical="center" wrapText="1"/>
    </xf>
    <xf numFmtId="165" fontId="3" fillId="2" borderId="1" xfId="1" applyNumberFormat="1" applyFont="1" applyFill="1" applyBorder="1" applyAlignment="1">
      <alignment horizontal="center" vertical="center" wrapText="1"/>
    </xf>
    <xf numFmtId="0" fontId="3" fillId="0" borderId="3" xfId="0" applyFont="1" applyBorder="1" applyAlignment="1">
      <alignment vertical="center"/>
    </xf>
    <xf numFmtId="0" fontId="3" fillId="0" borderId="4" xfId="0" applyFont="1" applyBorder="1" applyAlignment="1">
      <alignment vertical="center"/>
    </xf>
    <xf numFmtId="0" fontId="4" fillId="0" borderId="1" xfId="0" applyFont="1" applyBorder="1"/>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7"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vertical="center" wrapText="1"/>
    </xf>
    <xf numFmtId="0" fontId="8" fillId="0" borderId="1" xfId="0" applyFont="1" applyBorder="1" applyAlignment="1">
      <alignment horizontal="center" vertical="center" wrapText="1"/>
    </xf>
    <xf numFmtId="0" fontId="7" fillId="4" borderId="1" xfId="0" applyFont="1" applyFill="1" applyBorder="1" applyAlignment="1">
      <alignment horizontal="center" vertical="center"/>
    </xf>
    <xf numFmtId="0" fontId="7" fillId="5" borderId="1" xfId="0" applyFont="1" applyFill="1" applyBorder="1" applyAlignment="1">
      <alignment horizontal="center" vertical="center"/>
    </xf>
    <xf numFmtId="0" fontId="7" fillId="6" borderId="1" xfId="0" applyFont="1" applyFill="1" applyBorder="1" applyAlignment="1">
      <alignment horizontal="center" vertical="center"/>
    </xf>
    <xf numFmtId="0" fontId="7" fillId="7" borderId="1" xfId="0" applyFont="1" applyFill="1" applyBorder="1" applyAlignment="1">
      <alignment horizontal="center" vertical="center"/>
    </xf>
    <xf numFmtId="0" fontId="7" fillId="6" borderId="1" xfId="0" applyFont="1" applyFill="1" applyBorder="1" applyAlignment="1">
      <alignment horizontal="center" vertical="center"/>
    </xf>
    <xf numFmtId="0" fontId="3" fillId="0" borderId="1" xfId="0" applyFont="1" applyBorder="1" applyAlignment="1">
      <alignment vertical="center"/>
    </xf>
    <xf numFmtId="44" fontId="4" fillId="0" borderId="1" xfId="2" applyFont="1" applyBorder="1" applyAlignment="1">
      <alignment horizontal="center" vertical="center"/>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243"/>
  <sheetViews>
    <sheetView tabSelected="1" topLeftCell="A230" workbookViewId="0">
      <selection activeCell="Q8" sqref="Q8"/>
    </sheetView>
  </sheetViews>
  <sheetFormatPr baseColWidth="10" defaultColWidth="11.42578125" defaultRowHeight="12.75" x14ac:dyDescent="0.2"/>
  <cols>
    <col min="1" max="1" width="11.5703125" style="5" bestFit="1" customWidth="1"/>
    <col min="2" max="2" width="40.42578125" style="5" customWidth="1"/>
    <col min="3" max="3" width="11.42578125" style="6"/>
    <col min="4" max="4" width="11.5703125" style="7" bestFit="1" customWidth="1"/>
    <col min="5" max="5" width="23.85546875" style="12" customWidth="1"/>
    <col min="6" max="6" width="20.28515625" style="12" customWidth="1"/>
    <col min="7" max="7" width="16.28515625" style="13" bestFit="1" customWidth="1"/>
    <col min="8" max="8" width="16.5703125" style="13" bestFit="1" customWidth="1"/>
    <col min="9" max="16384" width="11.42578125" style="5"/>
  </cols>
  <sheetData>
    <row r="2" spans="1:12" ht="38.25" x14ac:dyDescent="0.2">
      <c r="A2" s="31" t="s">
        <v>0</v>
      </c>
      <c r="B2" s="31" t="s">
        <v>1</v>
      </c>
      <c r="C2" s="32" t="s">
        <v>2</v>
      </c>
      <c r="D2" s="31" t="s">
        <v>3</v>
      </c>
      <c r="E2" s="9" t="s">
        <v>4</v>
      </c>
      <c r="F2" s="9" t="s">
        <v>5</v>
      </c>
      <c r="G2" s="9" t="s">
        <v>6</v>
      </c>
      <c r="H2" s="9" t="s">
        <v>7</v>
      </c>
      <c r="I2" s="24" t="s">
        <v>78</v>
      </c>
      <c r="J2" s="24" t="s">
        <v>5</v>
      </c>
      <c r="K2" s="24" t="s">
        <v>79</v>
      </c>
      <c r="L2" s="24" t="s">
        <v>7</v>
      </c>
    </row>
    <row r="3" spans="1:12" ht="13.5" x14ac:dyDescent="0.2">
      <c r="A3" s="31">
        <v>1</v>
      </c>
      <c r="B3" s="33" t="s">
        <v>8</v>
      </c>
      <c r="C3" s="33"/>
      <c r="D3" s="33"/>
      <c r="E3" s="25"/>
      <c r="F3" s="25"/>
      <c r="G3" s="25"/>
      <c r="H3" s="25"/>
      <c r="I3" s="25"/>
      <c r="J3" s="25"/>
      <c r="K3" s="25"/>
      <c r="L3" s="26"/>
    </row>
    <row r="4" spans="1:12" ht="13.5" x14ac:dyDescent="0.2">
      <c r="A4" s="31">
        <v>1.1000000000000001</v>
      </c>
      <c r="B4" s="33" t="s">
        <v>80</v>
      </c>
      <c r="C4" s="33"/>
      <c r="D4" s="33"/>
      <c r="E4" s="25"/>
      <c r="F4" s="25"/>
      <c r="G4" s="25"/>
      <c r="H4" s="25"/>
      <c r="I4" s="25"/>
      <c r="J4" s="25"/>
      <c r="K4" s="25"/>
      <c r="L4" s="26"/>
    </row>
    <row r="5" spans="1:12" ht="27" x14ac:dyDescent="0.2">
      <c r="A5" s="34" t="s">
        <v>81</v>
      </c>
      <c r="B5" s="35" t="s">
        <v>10</v>
      </c>
      <c r="C5" s="36" t="s">
        <v>9</v>
      </c>
      <c r="D5" s="36">
        <v>1</v>
      </c>
      <c r="E5" s="11">
        <v>450000</v>
      </c>
      <c r="F5" s="11">
        <v>85500</v>
      </c>
      <c r="G5" s="10">
        <v>535500</v>
      </c>
      <c r="H5" s="43">
        <f>+G5*D5</f>
        <v>535500</v>
      </c>
      <c r="I5" s="42"/>
      <c r="J5" s="42"/>
      <c r="K5" s="27">
        <f>+I5+J5</f>
        <v>0</v>
      </c>
      <c r="L5" s="27">
        <f>+K5</f>
        <v>0</v>
      </c>
    </row>
    <row r="6" spans="1:12" ht="27" x14ac:dyDescent="0.2">
      <c r="A6" s="34" t="s">
        <v>82</v>
      </c>
      <c r="B6" s="35" t="s">
        <v>11</v>
      </c>
      <c r="C6" s="36" t="s">
        <v>9</v>
      </c>
      <c r="D6" s="36">
        <v>1</v>
      </c>
      <c r="E6" s="11">
        <v>650000</v>
      </c>
      <c r="F6" s="11">
        <v>123500</v>
      </c>
      <c r="G6" s="10">
        <v>773500</v>
      </c>
      <c r="H6" s="43">
        <f t="shared" ref="H6:H69" si="0">+G6*D6</f>
        <v>773500</v>
      </c>
      <c r="I6" s="27"/>
      <c r="J6" s="27"/>
      <c r="K6" s="27">
        <f t="shared" ref="K6:K69" si="1">+I6+J6</f>
        <v>0</v>
      </c>
      <c r="L6" s="27">
        <f t="shared" ref="L6:L69" si="2">+K6</f>
        <v>0</v>
      </c>
    </row>
    <row r="7" spans="1:12" ht="27" x14ac:dyDescent="0.2">
      <c r="A7" s="34" t="s">
        <v>83</v>
      </c>
      <c r="B7" s="35" t="s">
        <v>12</v>
      </c>
      <c r="C7" s="36" t="s">
        <v>9</v>
      </c>
      <c r="D7" s="36">
        <v>1</v>
      </c>
      <c r="E7" s="11">
        <v>650000</v>
      </c>
      <c r="F7" s="11">
        <v>123500</v>
      </c>
      <c r="G7" s="10">
        <v>773500</v>
      </c>
      <c r="H7" s="43">
        <f t="shared" si="0"/>
        <v>773500</v>
      </c>
      <c r="I7" s="27"/>
      <c r="J7" s="27"/>
      <c r="K7" s="27">
        <f t="shared" si="1"/>
        <v>0</v>
      </c>
      <c r="L7" s="27">
        <f t="shared" si="2"/>
        <v>0</v>
      </c>
    </row>
    <row r="8" spans="1:12" ht="54" x14ac:dyDescent="0.2">
      <c r="A8" s="34" t="s">
        <v>84</v>
      </c>
      <c r="B8" s="35" t="s">
        <v>85</v>
      </c>
      <c r="C8" s="36" t="s">
        <v>9</v>
      </c>
      <c r="D8" s="36">
        <v>1</v>
      </c>
      <c r="E8" s="11">
        <v>1400000</v>
      </c>
      <c r="F8" s="11">
        <v>266000</v>
      </c>
      <c r="G8" s="10">
        <v>1666000</v>
      </c>
      <c r="H8" s="43">
        <f t="shared" si="0"/>
        <v>1666000</v>
      </c>
      <c r="I8" s="27"/>
      <c r="J8" s="27"/>
      <c r="K8" s="27">
        <f t="shared" si="1"/>
        <v>0</v>
      </c>
      <c r="L8" s="27">
        <f t="shared" si="2"/>
        <v>0</v>
      </c>
    </row>
    <row r="9" spans="1:12" ht="27" x14ac:dyDescent="0.2">
      <c r="A9" s="34" t="s">
        <v>86</v>
      </c>
      <c r="B9" s="35" t="s">
        <v>13</v>
      </c>
      <c r="C9" s="36" t="s">
        <v>9</v>
      </c>
      <c r="D9" s="36">
        <v>1</v>
      </c>
      <c r="E9" s="11">
        <v>650000</v>
      </c>
      <c r="F9" s="11">
        <v>123500</v>
      </c>
      <c r="G9" s="10">
        <v>773500</v>
      </c>
      <c r="H9" s="43">
        <f t="shared" si="0"/>
        <v>773500</v>
      </c>
      <c r="I9" s="27"/>
      <c r="J9" s="27"/>
      <c r="K9" s="27">
        <f t="shared" si="1"/>
        <v>0</v>
      </c>
      <c r="L9" s="27">
        <f t="shared" si="2"/>
        <v>0</v>
      </c>
    </row>
    <row r="10" spans="1:12" ht="27" x14ac:dyDescent="0.2">
      <c r="A10" s="34" t="s">
        <v>87</v>
      </c>
      <c r="B10" s="35" t="s">
        <v>14</v>
      </c>
      <c r="C10" s="36" t="s">
        <v>9</v>
      </c>
      <c r="D10" s="36">
        <v>1</v>
      </c>
      <c r="E10" s="11">
        <v>450000</v>
      </c>
      <c r="F10" s="11">
        <v>85500</v>
      </c>
      <c r="G10" s="10">
        <v>535500</v>
      </c>
      <c r="H10" s="43">
        <f t="shared" si="0"/>
        <v>535500</v>
      </c>
      <c r="I10" s="27"/>
      <c r="J10" s="27"/>
      <c r="K10" s="27">
        <f t="shared" si="1"/>
        <v>0</v>
      </c>
      <c r="L10" s="27">
        <f t="shared" si="2"/>
        <v>0</v>
      </c>
    </row>
    <row r="11" spans="1:12" ht="40.5" x14ac:dyDescent="0.2">
      <c r="A11" s="34" t="s">
        <v>88</v>
      </c>
      <c r="B11" s="35" t="s">
        <v>15</v>
      </c>
      <c r="C11" s="36" t="s">
        <v>9</v>
      </c>
      <c r="D11" s="36">
        <v>1</v>
      </c>
      <c r="E11" s="11">
        <v>1500000</v>
      </c>
      <c r="F11" s="11">
        <v>285000</v>
      </c>
      <c r="G11" s="10">
        <v>1785000</v>
      </c>
      <c r="H11" s="43">
        <f t="shared" si="0"/>
        <v>1785000</v>
      </c>
      <c r="I11" s="27"/>
      <c r="J11" s="27"/>
      <c r="K11" s="27">
        <f t="shared" si="1"/>
        <v>0</v>
      </c>
      <c r="L11" s="27">
        <f t="shared" si="2"/>
        <v>0</v>
      </c>
    </row>
    <row r="12" spans="1:12" ht="27" x14ac:dyDescent="0.2">
      <c r="A12" s="34" t="s">
        <v>89</v>
      </c>
      <c r="B12" s="35" t="s">
        <v>90</v>
      </c>
      <c r="C12" s="36" t="s">
        <v>9</v>
      </c>
      <c r="D12" s="36">
        <v>1</v>
      </c>
      <c r="E12" s="11">
        <v>750000</v>
      </c>
      <c r="F12" s="11">
        <v>142500</v>
      </c>
      <c r="G12" s="10">
        <v>892500</v>
      </c>
      <c r="H12" s="43">
        <f t="shared" si="0"/>
        <v>892500</v>
      </c>
      <c r="I12" s="27"/>
      <c r="J12" s="27"/>
      <c r="K12" s="27">
        <f t="shared" si="1"/>
        <v>0</v>
      </c>
      <c r="L12" s="27">
        <f t="shared" si="2"/>
        <v>0</v>
      </c>
    </row>
    <row r="13" spans="1:12" ht="13.5" x14ac:dyDescent="0.2">
      <c r="A13" s="34" t="s">
        <v>91</v>
      </c>
      <c r="B13" s="35" t="s">
        <v>18</v>
      </c>
      <c r="C13" s="36" t="s">
        <v>9</v>
      </c>
      <c r="D13" s="36">
        <v>1</v>
      </c>
      <c r="E13" s="11">
        <v>900000</v>
      </c>
      <c r="F13" s="11">
        <v>171000</v>
      </c>
      <c r="G13" s="10">
        <v>1071000</v>
      </c>
      <c r="H13" s="43">
        <f t="shared" si="0"/>
        <v>1071000</v>
      </c>
      <c r="I13" s="27"/>
      <c r="J13" s="27"/>
      <c r="K13" s="27">
        <f t="shared" si="1"/>
        <v>0</v>
      </c>
      <c r="L13" s="27">
        <f t="shared" si="2"/>
        <v>0</v>
      </c>
    </row>
    <row r="14" spans="1:12" ht="27" x14ac:dyDescent="0.2">
      <c r="A14" s="34" t="s">
        <v>92</v>
      </c>
      <c r="B14" s="35" t="s">
        <v>27</v>
      </c>
      <c r="C14" s="36" t="s">
        <v>9</v>
      </c>
      <c r="D14" s="36">
        <v>1</v>
      </c>
      <c r="E14" s="11">
        <v>1200000</v>
      </c>
      <c r="F14" s="11">
        <v>228000</v>
      </c>
      <c r="G14" s="10">
        <v>1428000</v>
      </c>
      <c r="H14" s="43">
        <f t="shared" si="0"/>
        <v>1428000</v>
      </c>
      <c r="I14" s="27"/>
      <c r="J14" s="27"/>
      <c r="K14" s="27">
        <f t="shared" si="1"/>
        <v>0</v>
      </c>
      <c r="L14" s="27">
        <f t="shared" si="2"/>
        <v>0</v>
      </c>
    </row>
    <row r="15" spans="1:12" ht="27" x14ac:dyDescent="0.2">
      <c r="A15" s="34" t="s">
        <v>93</v>
      </c>
      <c r="B15" s="35" t="s">
        <v>22</v>
      </c>
      <c r="C15" s="36" t="s">
        <v>9</v>
      </c>
      <c r="D15" s="36">
        <v>1</v>
      </c>
      <c r="E15" s="11">
        <v>1150000</v>
      </c>
      <c r="F15" s="11">
        <v>218500</v>
      </c>
      <c r="G15" s="10">
        <v>1368500</v>
      </c>
      <c r="H15" s="43">
        <f t="shared" si="0"/>
        <v>1368500</v>
      </c>
      <c r="I15" s="27"/>
      <c r="J15" s="27"/>
      <c r="K15" s="27">
        <f t="shared" si="1"/>
        <v>0</v>
      </c>
      <c r="L15" s="27">
        <f t="shared" si="2"/>
        <v>0</v>
      </c>
    </row>
    <row r="16" spans="1:12" ht="27" x14ac:dyDescent="0.2">
      <c r="A16" s="34" t="s">
        <v>94</v>
      </c>
      <c r="B16" s="35" t="s">
        <v>28</v>
      </c>
      <c r="C16" s="36" t="s">
        <v>9</v>
      </c>
      <c r="D16" s="36">
        <v>1</v>
      </c>
      <c r="E16" s="11">
        <v>15000</v>
      </c>
      <c r="F16" s="11">
        <v>2850</v>
      </c>
      <c r="G16" s="10">
        <v>17850</v>
      </c>
      <c r="H16" s="43">
        <f t="shared" si="0"/>
        <v>17850</v>
      </c>
      <c r="I16" s="27"/>
      <c r="J16" s="27"/>
      <c r="K16" s="27">
        <f t="shared" si="1"/>
        <v>0</v>
      </c>
      <c r="L16" s="27">
        <f t="shared" si="2"/>
        <v>0</v>
      </c>
    </row>
    <row r="17" spans="1:12" ht="13.5" x14ac:dyDescent="0.2">
      <c r="A17" s="34" t="s">
        <v>95</v>
      </c>
      <c r="B17" s="35" t="s">
        <v>24</v>
      </c>
      <c r="C17" s="36" t="s">
        <v>9</v>
      </c>
      <c r="D17" s="36">
        <v>1</v>
      </c>
      <c r="E17" s="11">
        <v>260000</v>
      </c>
      <c r="F17" s="11">
        <v>49400</v>
      </c>
      <c r="G17" s="10">
        <v>309400</v>
      </c>
      <c r="H17" s="43">
        <f t="shared" si="0"/>
        <v>309400</v>
      </c>
      <c r="I17" s="27"/>
      <c r="J17" s="27"/>
      <c r="K17" s="27">
        <f t="shared" si="1"/>
        <v>0</v>
      </c>
      <c r="L17" s="27">
        <f t="shared" si="2"/>
        <v>0</v>
      </c>
    </row>
    <row r="18" spans="1:12" ht="54" x14ac:dyDescent="0.2">
      <c r="A18" s="34" t="s">
        <v>96</v>
      </c>
      <c r="B18" s="35" t="s">
        <v>16</v>
      </c>
      <c r="C18" s="36" t="s">
        <v>9</v>
      </c>
      <c r="D18" s="36">
        <v>1</v>
      </c>
      <c r="E18" s="11">
        <v>300000</v>
      </c>
      <c r="F18" s="11">
        <v>57000</v>
      </c>
      <c r="G18" s="10">
        <v>357000</v>
      </c>
      <c r="H18" s="43">
        <f t="shared" si="0"/>
        <v>357000</v>
      </c>
      <c r="I18" s="27"/>
      <c r="J18" s="27"/>
      <c r="K18" s="27">
        <f t="shared" si="1"/>
        <v>0</v>
      </c>
      <c r="L18" s="27">
        <f t="shared" si="2"/>
        <v>0</v>
      </c>
    </row>
    <row r="19" spans="1:12" ht="40.5" x14ac:dyDescent="0.2">
      <c r="A19" s="34" t="s">
        <v>97</v>
      </c>
      <c r="B19" s="35" t="s">
        <v>17</v>
      </c>
      <c r="C19" s="36" t="s">
        <v>9</v>
      </c>
      <c r="D19" s="36">
        <v>1</v>
      </c>
      <c r="E19" s="11">
        <v>1500000</v>
      </c>
      <c r="F19" s="11">
        <v>285000</v>
      </c>
      <c r="G19" s="10">
        <v>1785000</v>
      </c>
      <c r="H19" s="43">
        <f t="shared" si="0"/>
        <v>1785000</v>
      </c>
      <c r="I19" s="27"/>
      <c r="J19" s="27"/>
      <c r="K19" s="27">
        <f t="shared" si="1"/>
        <v>0</v>
      </c>
      <c r="L19" s="27">
        <f t="shared" si="2"/>
        <v>0</v>
      </c>
    </row>
    <row r="20" spans="1:12" ht="54" x14ac:dyDescent="0.2">
      <c r="A20" s="34" t="s">
        <v>98</v>
      </c>
      <c r="B20" s="35" t="s">
        <v>25</v>
      </c>
      <c r="C20" s="36" t="s">
        <v>9</v>
      </c>
      <c r="D20" s="36">
        <v>1</v>
      </c>
      <c r="E20" s="11">
        <v>450000</v>
      </c>
      <c r="F20" s="11">
        <v>85500</v>
      </c>
      <c r="G20" s="10">
        <v>535500</v>
      </c>
      <c r="H20" s="43">
        <f t="shared" si="0"/>
        <v>535500</v>
      </c>
      <c r="I20" s="27"/>
      <c r="J20" s="27"/>
      <c r="K20" s="27">
        <f t="shared" si="1"/>
        <v>0</v>
      </c>
      <c r="L20" s="27">
        <f t="shared" si="2"/>
        <v>0</v>
      </c>
    </row>
    <row r="21" spans="1:12" ht="27" x14ac:dyDescent="0.2">
      <c r="A21" s="34" t="s">
        <v>99</v>
      </c>
      <c r="B21" s="35" t="s">
        <v>19</v>
      </c>
      <c r="C21" s="36" t="s">
        <v>9</v>
      </c>
      <c r="D21" s="36">
        <v>1</v>
      </c>
      <c r="E21" s="11">
        <v>1550000</v>
      </c>
      <c r="F21" s="11">
        <v>294500</v>
      </c>
      <c r="G21" s="10">
        <v>1844500</v>
      </c>
      <c r="H21" s="43">
        <f t="shared" si="0"/>
        <v>1844500</v>
      </c>
      <c r="I21" s="27"/>
      <c r="J21" s="27"/>
      <c r="K21" s="27">
        <f t="shared" si="1"/>
        <v>0</v>
      </c>
      <c r="L21" s="27">
        <f t="shared" si="2"/>
        <v>0</v>
      </c>
    </row>
    <row r="22" spans="1:12" ht="54" x14ac:dyDescent="0.2">
      <c r="A22" s="34" t="s">
        <v>100</v>
      </c>
      <c r="B22" s="35" t="s">
        <v>26</v>
      </c>
      <c r="C22" s="36" t="s">
        <v>9</v>
      </c>
      <c r="D22" s="36">
        <v>1</v>
      </c>
      <c r="E22" s="11">
        <v>650000</v>
      </c>
      <c r="F22" s="11">
        <v>123500</v>
      </c>
      <c r="G22" s="10">
        <v>773500</v>
      </c>
      <c r="H22" s="43">
        <f t="shared" si="0"/>
        <v>773500</v>
      </c>
      <c r="I22" s="27"/>
      <c r="J22" s="27"/>
      <c r="K22" s="27">
        <f t="shared" si="1"/>
        <v>0</v>
      </c>
      <c r="L22" s="27">
        <f t="shared" si="2"/>
        <v>0</v>
      </c>
    </row>
    <row r="23" spans="1:12" ht="54" x14ac:dyDescent="0.2">
      <c r="A23" s="34" t="s">
        <v>101</v>
      </c>
      <c r="B23" s="35" t="s">
        <v>29</v>
      </c>
      <c r="C23" s="36" t="s">
        <v>9</v>
      </c>
      <c r="D23" s="36">
        <v>1</v>
      </c>
      <c r="E23" s="11">
        <v>90000</v>
      </c>
      <c r="F23" s="11">
        <v>17100</v>
      </c>
      <c r="G23" s="10">
        <v>107100</v>
      </c>
      <c r="H23" s="43">
        <f t="shared" si="0"/>
        <v>107100</v>
      </c>
      <c r="I23" s="27"/>
      <c r="J23" s="27"/>
      <c r="K23" s="27">
        <f t="shared" si="1"/>
        <v>0</v>
      </c>
      <c r="L23" s="27">
        <f t="shared" si="2"/>
        <v>0</v>
      </c>
    </row>
    <row r="24" spans="1:12" ht="13.5" x14ac:dyDescent="0.2">
      <c r="A24" s="34" t="s">
        <v>102</v>
      </c>
      <c r="B24" s="35" t="s">
        <v>20</v>
      </c>
      <c r="C24" s="36" t="s">
        <v>9</v>
      </c>
      <c r="D24" s="36">
        <v>1</v>
      </c>
      <c r="E24" s="11">
        <v>3200000</v>
      </c>
      <c r="F24" s="11">
        <v>608000</v>
      </c>
      <c r="G24" s="10">
        <v>3808000</v>
      </c>
      <c r="H24" s="43">
        <f t="shared" si="0"/>
        <v>3808000</v>
      </c>
      <c r="I24" s="27"/>
      <c r="J24" s="27"/>
      <c r="K24" s="27">
        <f t="shared" si="1"/>
        <v>0</v>
      </c>
      <c r="L24" s="27">
        <f t="shared" si="2"/>
        <v>0</v>
      </c>
    </row>
    <row r="25" spans="1:12" ht="13.5" x14ac:dyDescent="0.2">
      <c r="A25" s="34" t="s">
        <v>103</v>
      </c>
      <c r="B25" s="35" t="s">
        <v>21</v>
      </c>
      <c r="C25" s="36" t="s">
        <v>9</v>
      </c>
      <c r="D25" s="36">
        <v>1</v>
      </c>
      <c r="E25" s="11">
        <v>850000</v>
      </c>
      <c r="F25" s="11">
        <v>161500</v>
      </c>
      <c r="G25" s="10">
        <v>1011500</v>
      </c>
      <c r="H25" s="43">
        <f t="shared" si="0"/>
        <v>1011500</v>
      </c>
      <c r="I25" s="27"/>
      <c r="J25" s="27"/>
      <c r="K25" s="27">
        <f t="shared" si="1"/>
        <v>0</v>
      </c>
      <c r="L25" s="27">
        <f t="shared" si="2"/>
        <v>0</v>
      </c>
    </row>
    <row r="26" spans="1:12" ht="13.5" x14ac:dyDescent="0.2">
      <c r="A26" s="31">
        <v>1.2</v>
      </c>
      <c r="B26" s="33" t="s">
        <v>104</v>
      </c>
      <c r="C26" s="33"/>
      <c r="D26" s="33"/>
      <c r="E26" s="11">
        <v>0</v>
      </c>
      <c r="F26" s="11">
        <v>0</v>
      </c>
      <c r="G26" s="10">
        <v>0</v>
      </c>
      <c r="H26" s="43">
        <f t="shared" si="0"/>
        <v>0</v>
      </c>
      <c r="I26" s="27"/>
      <c r="J26" s="27"/>
      <c r="K26" s="27">
        <f t="shared" si="1"/>
        <v>0</v>
      </c>
      <c r="L26" s="27">
        <f t="shared" si="2"/>
        <v>0</v>
      </c>
    </row>
    <row r="27" spans="1:12" ht="27" x14ac:dyDescent="0.2">
      <c r="A27" s="34" t="s">
        <v>105</v>
      </c>
      <c r="B27" s="35" t="s">
        <v>10</v>
      </c>
      <c r="C27" s="36" t="s">
        <v>9</v>
      </c>
      <c r="D27" s="36">
        <v>1</v>
      </c>
      <c r="E27" s="11">
        <v>450000</v>
      </c>
      <c r="F27" s="11">
        <v>85500</v>
      </c>
      <c r="G27" s="10">
        <v>535500</v>
      </c>
      <c r="H27" s="43">
        <f t="shared" si="0"/>
        <v>535500</v>
      </c>
      <c r="I27" s="27"/>
      <c r="J27" s="27"/>
      <c r="K27" s="27">
        <f t="shared" si="1"/>
        <v>0</v>
      </c>
      <c r="L27" s="27">
        <f t="shared" si="2"/>
        <v>0</v>
      </c>
    </row>
    <row r="28" spans="1:12" ht="27" x14ac:dyDescent="0.2">
      <c r="A28" s="34" t="s">
        <v>106</v>
      </c>
      <c r="B28" s="35" t="s">
        <v>11</v>
      </c>
      <c r="C28" s="36" t="s">
        <v>9</v>
      </c>
      <c r="D28" s="36">
        <v>1</v>
      </c>
      <c r="E28" s="11">
        <v>650000</v>
      </c>
      <c r="F28" s="11">
        <v>123500</v>
      </c>
      <c r="G28" s="10">
        <v>773500</v>
      </c>
      <c r="H28" s="43">
        <f t="shared" si="0"/>
        <v>773500</v>
      </c>
      <c r="I28" s="25"/>
      <c r="J28" s="25"/>
      <c r="K28" s="27">
        <f t="shared" si="1"/>
        <v>0</v>
      </c>
      <c r="L28" s="27">
        <f t="shared" si="2"/>
        <v>0</v>
      </c>
    </row>
    <row r="29" spans="1:12" ht="27" x14ac:dyDescent="0.2">
      <c r="A29" s="34" t="s">
        <v>107</v>
      </c>
      <c r="B29" s="35" t="s">
        <v>12</v>
      </c>
      <c r="C29" s="36" t="s">
        <v>9</v>
      </c>
      <c r="D29" s="36">
        <v>1</v>
      </c>
      <c r="E29" s="11">
        <v>650000</v>
      </c>
      <c r="F29" s="11">
        <v>123500</v>
      </c>
      <c r="G29" s="10">
        <v>773500</v>
      </c>
      <c r="H29" s="43">
        <f t="shared" si="0"/>
        <v>773500</v>
      </c>
      <c r="I29" s="25"/>
      <c r="J29" s="25"/>
      <c r="K29" s="27">
        <f t="shared" si="1"/>
        <v>0</v>
      </c>
      <c r="L29" s="27">
        <f t="shared" si="2"/>
        <v>0</v>
      </c>
    </row>
    <row r="30" spans="1:12" ht="39.75" customHeight="1" x14ac:dyDescent="0.2">
      <c r="A30" s="34" t="s">
        <v>108</v>
      </c>
      <c r="B30" s="35" t="s">
        <v>109</v>
      </c>
      <c r="C30" s="36" t="s">
        <v>9</v>
      </c>
      <c r="D30" s="36">
        <v>1</v>
      </c>
      <c r="E30" s="11">
        <v>1400000</v>
      </c>
      <c r="F30" s="11">
        <v>266000</v>
      </c>
      <c r="G30" s="10">
        <v>1666000</v>
      </c>
      <c r="H30" s="43">
        <f t="shared" si="0"/>
        <v>1666000</v>
      </c>
      <c r="I30" s="27"/>
      <c r="J30" s="27"/>
      <c r="K30" s="27">
        <f t="shared" si="1"/>
        <v>0</v>
      </c>
      <c r="L30" s="27">
        <f t="shared" si="2"/>
        <v>0</v>
      </c>
    </row>
    <row r="31" spans="1:12" ht="27" x14ac:dyDescent="0.2">
      <c r="A31" s="34" t="s">
        <v>110</v>
      </c>
      <c r="B31" s="35" t="s">
        <v>13</v>
      </c>
      <c r="C31" s="36" t="s">
        <v>9</v>
      </c>
      <c r="D31" s="36">
        <v>1</v>
      </c>
      <c r="E31" s="11">
        <v>650000</v>
      </c>
      <c r="F31" s="11">
        <v>123500</v>
      </c>
      <c r="G31" s="10">
        <v>773500</v>
      </c>
      <c r="H31" s="43">
        <f t="shared" si="0"/>
        <v>773500</v>
      </c>
      <c r="I31" s="25"/>
      <c r="J31" s="25"/>
      <c r="K31" s="27">
        <f t="shared" si="1"/>
        <v>0</v>
      </c>
      <c r="L31" s="27">
        <f t="shared" si="2"/>
        <v>0</v>
      </c>
    </row>
    <row r="32" spans="1:12" ht="27" x14ac:dyDescent="0.2">
      <c r="A32" s="34" t="s">
        <v>111</v>
      </c>
      <c r="B32" s="35" t="s">
        <v>14</v>
      </c>
      <c r="C32" s="36" t="s">
        <v>9</v>
      </c>
      <c r="D32" s="36">
        <v>1</v>
      </c>
      <c r="E32" s="11">
        <v>450000</v>
      </c>
      <c r="F32" s="11">
        <v>85500</v>
      </c>
      <c r="G32" s="10">
        <v>535500</v>
      </c>
      <c r="H32" s="43">
        <f t="shared" si="0"/>
        <v>535500</v>
      </c>
      <c r="I32" s="27"/>
      <c r="J32" s="27"/>
      <c r="K32" s="27">
        <f t="shared" si="1"/>
        <v>0</v>
      </c>
      <c r="L32" s="27">
        <f t="shared" si="2"/>
        <v>0</v>
      </c>
    </row>
    <row r="33" spans="1:12" ht="40.5" x14ac:dyDescent="0.2">
      <c r="A33" s="34" t="s">
        <v>112</v>
      </c>
      <c r="B33" s="35" t="s">
        <v>15</v>
      </c>
      <c r="C33" s="36" t="s">
        <v>9</v>
      </c>
      <c r="D33" s="36">
        <v>1</v>
      </c>
      <c r="E33" s="11">
        <v>1500000</v>
      </c>
      <c r="F33" s="11">
        <v>285000</v>
      </c>
      <c r="G33" s="10">
        <v>1785000</v>
      </c>
      <c r="H33" s="43">
        <f t="shared" si="0"/>
        <v>1785000</v>
      </c>
      <c r="I33" s="27"/>
      <c r="J33" s="27"/>
      <c r="K33" s="27">
        <f t="shared" si="1"/>
        <v>0</v>
      </c>
      <c r="L33" s="27">
        <f t="shared" si="2"/>
        <v>0</v>
      </c>
    </row>
    <row r="34" spans="1:12" ht="27" x14ac:dyDescent="0.2">
      <c r="A34" s="34" t="s">
        <v>113</v>
      </c>
      <c r="B34" s="35" t="s">
        <v>90</v>
      </c>
      <c r="C34" s="36" t="s">
        <v>9</v>
      </c>
      <c r="D34" s="36">
        <v>1</v>
      </c>
      <c r="E34" s="11">
        <v>750000</v>
      </c>
      <c r="F34" s="11">
        <v>142500</v>
      </c>
      <c r="G34" s="10">
        <v>892500</v>
      </c>
      <c r="H34" s="43">
        <f t="shared" si="0"/>
        <v>892500</v>
      </c>
      <c r="I34" s="27"/>
      <c r="J34" s="27"/>
      <c r="K34" s="27">
        <f t="shared" si="1"/>
        <v>0</v>
      </c>
      <c r="L34" s="27">
        <f t="shared" si="2"/>
        <v>0</v>
      </c>
    </row>
    <row r="35" spans="1:12" ht="13.5" x14ac:dyDescent="0.2">
      <c r="A35" s="34" t="s">
        <v>114</v>
      </c>
      <c r="B35" s="35" t="s">
        <v>18</v>
      </c>
      <c r="C35" s="36" t="s">
        <v>9</v>
      </c>
      <c r="D35" s="36">
        <v>1</v>
      </c>
      <c r="E35" s="11">
        <v>900000</v>
      </c>
      <c r="F35" s="11">
        <v>171000</v>
      </c>
      <c r="G35" s="10">
        <v>1071000</v>
      </c>
      <c r="H35" s="43">
        <f t="shared" si="0"/>
        <v>1071000</v>
      </c>
      <c r="I35" s="27"/>
      <c r="J35" s="27"/>
      <c r="K35" s="27">
        <f t="shared" si="1"/>
        <v>0</v>
      </c>
      <c r="L35" s="27">
        <f t="shared" si="2"/>
        <v>0</v>
      </c>
    </row>
    <row r="36" spans="1:12" ht="27" x14ac:dyDescent="0.2">
      <c r="A36" s="34" t="s">
        <v>115</v>
      </c>
      <c r="B36" s="35" t="s">
        <v>116</v>
      </c>
      <c r="C36" s="36" t="s">
        <v>9</v>
      </c>
      <c r="D36" s="36">
        <v>1</v>
      </c>
      <c r="E36" s="11">
        <v>1200000</v>
      </c>
      <c r="F36" s="11">
        <v>228000</v>
      </c>
      <c r="G36" s="10">
        <v>1428000</v>
      </c>
      <c r="H36" s="43">
        <f t="shared" si="0"/>
        <v>1428000</v>
      </c>
      <c r="I36" s="27"/>
      <c r="J36" s="27"/>
      <c r="K36" s="27">
        <f t="shared" si="1"/>
        <v>0</v>
      </c>
      <c r="L36" s="27">
        <f t="shared" si="2"/>
        <v>0</v>
      </c>
    </row>
    <row r="37" spans="1:12" ht="27" x14ac:dyDescent="0.2">
      <c r="A37" s="34" t="s">
        <v>117</v>
      </c>
      <c r="B37" s="35" t="s">
        <v>22</v>
      </c>
      <c r="C37" s="36" t="s">
        <v>9</v>
      </c>
      <c r="D37" s="36">
        <v>1</v>
      </c>
      <c r="E37" s="11">
        <v>1150000</v>
      </c>
      <c r="F37" s="11">
        <v>218500</v>
      </c>
      <c r="G37" s="10">
        <v>1368500</v>
      </c>
      <c r="H37" s="43">
        <f t="shared" si="0"/>
        <v>1368500</v>
      </c>
      <c r="I37" s="27"/>
      <c r="J37" s="27"/>
      <c r="K37" s="27">
        <f t="shared" si="1"/>
        <v>0</v>
      </c>
      <c r="L37" s="27">
        <f t="shared" si="2"/>
        <v>0</v>
      </c>
    </row>
    <row r="38" spans="1:12" ht="27" x14ac:dyDescent="0.2">
      <c r="A38" s="34" t="s">
        <v>118</v>
      </c>
      <c r="B38" s="35" t="s">
        <v>23</v>
      </c>
      <c r="C38" s="36" t="s">
        <v>9</v>
      </c>
      <c r="D38" s="36">
        <v>1</v>
      </c>
      <c r="E38" s="11">
        <v>15000</v>
      </c>
      <c r="F38" s="11">
        <v>2850</v>
      </c>
      <c r="G38" s="10">
        <v>17850</v>
      </c>
      <c r="H38" s="43">
        <f t="shared" si="0"/>
        <v>17850</v>
      </c>
      <c r="I38" s="27"/>
      <c r="J38" s="27"/>
      <c r="K38" s="27">
        <f t="shared" si="1"/>
        <v>0</v>
      </c>
      <c r="L38" s="27">
        <f t="shared" si="2"/>
        <v>0</v>
      </c>
    </row>
    <row r="39" spans="1:12" ht="13.5" x14ac:dyDescent="0.2">
      <c r="A39" s="34" t="s">
        <v>119</v>
      </c>
      <c r="B39" s="35" t="s">
        <v>30</v>
      </c>
      <c r="C39" s="36" t="s">
        <v>9</v>
      </c>
      <c r="D39" s="36">
        <v>1</v>
      </c>
      <c r="E39" s="11">
        <v>260000</v>
      </c>
      <c r="F39" s="11">
        <v>49400</v>
      </c>
      <c r="G39" s="10">
        <v>309400</v>
      </c>
      <c r="H39" s="43">
        <f t="shared" si="0"/>
        <v>309400</v>
      </c>
      <c r="I39" s="27"/>
      <c r="J39" s="27"/>
      <c r="K39" s="27">
        <f t="shared" si="1"/>
        <v>0</v>
      </c>
      <c r="L39" s="27">
        <f t="shared" si="2"/>
        <v>0</v>
      </c>
    </row>
    <row r="40" spans="1:12" ht="54" x14ac:dyDescent="0.2">
      <c r="A40" s="34" t="s">
        <v>120</v>
      </c>
      <c r="B40" s="35" t="s">
        <v>16</v>
      </c>
      <c r="C40" s="36" t="s">
        <v>9</v>
      </c>
      <c r="D40" s="36">
        <v>1</v>
      </c>
      <c r="E40" s="11">
        <v>300000</v>
      </c>
      <c r="F40" s="11">
        <v>57000</v>
      </c>
      <c r="G40" s="10">
        <v>357000</v>
      </c>
      <c r="H40" s="43">
        <f t="shared" si="0"/>
        <v>357000</v>
      </c>
      <c r="I40" s="27"/>
      <c r="J40" s="27"/>
      <c r="K40" s="27">
        <f t="shared" si="1"/>
        <v>0</v>
      </c>
      <c r="L40" s="27">
        <f t="shared" si="2"/>
        <v>0</v>
      </c>
    </row>
    <row r="41" spans="1:12" ht="40.5" x14ac:dyDescent="0.2">
      <c r="A41" s="34" t="s">
        <v>121</v>
      </c>
      <c r="B41" s="35" t="s">
        <v>17</v>
      </c>
      <c r="C41" s="36" t="s">
        <v>9</v>
      </c>
      <c r="D41" s="36">
        <v>1</v>
      </c>
      <c r="E41" s="11">
        <v>1500000</v>
      </c>
      <c r="F41" s="11">
        <v>285000</v>
      </c>
      <c r="G41" s="10">
        <v>1785000</v>
      </c>
      <c r="H41" s="43">
        <f t="shared" si="0"/>
        <v>1785000</v>
      </c>
      <c r="I41" s="27"/>
      <c r="J41" s="27"/>
      <c r="K41" s="27">
        <f t="shared" si="1"/>
        <v>0</v>
      </c>
      <c r="L41" s="27">
        <f t="shared" si="2"/>
        <v>0</v>
      </c>
    </row>
    <row r="42" spans="1:12" ht="54" x14ac:dyDescent="0.2">
      <c r="A42" s="34" t="s">
        <v>122</v>
      </c>
      <c r="B42" s="35" t="s">
        <v>25</v>
      </c>
      <c r="C42" s="36" t="s">
        <v>9</v>
      </c>
      <c r="D42" s="36">
        <v>1</v>
      </c>
      <c r="E42" s="11">
        <v>450000</v>
      </c>
      <c r="F42" s="11">
        <v>85500</v>
      </c>
      <c r="G42" s="10">
        <v>535500</v>
      </c>
      <c r="H42" s="43">
        <f t="shared" si="0"/>
        <v>535500</v>
      </c>
      <c r="I42" s="27"/>
      <c r="J42" s="27"/>
      <c r="K42" s="27">
        <f t="shared" si="1"/>
        <v>0</v>
      </c>
      <c r="L42" s="27">
        <f t="shared" si="2"/>
        <v>0</v>
      </c>
    </row>
    <row r="43" spans="1:12" ht="27" x14ac:dyDescent="0.2">
      <c r="A43" s="34" t="s">
        <v>123</v>
      </c>
      <c r="B43" s="35" t="s">
        <v>19</v>
      </c>
      <c r="C43" s="36" t="s">
        <v>9</v>
      </c>
      <c r="D43" s="36">
        <v>1</v>
      </c>
      <c r="E43" s="11">
        <v>1550000</v>
      </c>
      <c r="F43" s="11">
        <v>294500</v>
      </c>
      <c r="G43" s="10">
        <v>1844500</v>
      </c>
      <c r="H43" s="43">
        <f t="shared" si="0"/>
        <v>1844500</v>
      </c>
      <c r="I43" s="27"/>
      <c r="J43" s="27"/>
      <c r="K43" s="27">
        <f t="shared" si="1"/>
        <v>0</v>
      </c>
      <c r="L43" s="27">
        <f t="shared" si="2"/>
        <v>0</v>
      </c>
    </row>
    <row r="44" spans="1:12" ht="54" x14ac:dyDescent="0.2">
      <c r="A44" s="34" t="s">
        <v>124</v>
      </c>
      <c r="B44" s="35" t="s">
        <v>26</v>
      </c>
      <c r="C44" s="36" t="s">
        <v>9</v>
      </c>
      <c r="D44" s="36">
        <v>1</v>
      </c>
      <c r="E44" s="11">
        <v>650000</v>
      </c>
      <c r="F44" s="11">
        <v>123500</v>
      </c>
      <c r="G44" s="10">
        <v>773500</v>
      </c>
      <c r="H44" s="43">
        <f t="shared" si="0"/>
        <v>773500</v>
      </c>
      <c r="I44" s="27"/>
      <c r="J44" s="27"/>
      <c r="K44" s="27">
        <f t="shared" si="1"/>
        <v>0</v>
      </c>
      <c r="L44" s="27">
        <f t="shared" si="2"/>
        <v>0</v>
      </c>
    </row>
    <row r="45" spans="1:12" ht="54" x14ac:dyDescent="0.2">
      <c r="A45" s="34" t="s">
        <v>125</v>
      </c>
      <c r="B45" s="35" t="s">
        <v>31</v>
      </c>
      <c r="C45" s="36" t="s">
        <v>9</v>
      </c>
      <c r="D45" s="36">
        <v>1</v>
      </c>
      <c r="E45" s="11">
        <v>90000</v>
      </c>
      <c r="F45" s="11">
        <v>17100</v>
      </c>
      <c r="G45" s="10">
        <v>107100</v>
      </c>
      <c r="H45" s="43">
        <f t="shared" si="0"/>
        <v>107100</v>
      </c>
      <c r="I45" s="27"/>
      <c r="J45" s="27"/>
      <c r="K45" s="27">
        <f t="shared" si="1"/>
        <v>0</v>
      </c>
      <c r="L45" s="27">
        <f t="shared" si="2"/>
        <v>0</v>
      </c>
    </row>
    <row r="46" spans="1:12" ht="13.5" x14ac:dyDescent="0.2">
      <c r="A46" s="34" t="s">
        <v>126</v>
      </c>
      <c r="B46" s="35" t="s">
        <v>20</v>
      </c>
      <c r="C46" s="36" t="s">
        <v>9</v>
      </c>
      <c r="D46" s="36">
        <v>1</v>
      </c>
      <c r="E46" s="11">
        <v>3200000</v>
      </c>
      <c r="F46" s="11">
        <v>608000</v>
      </c>
      <c r="G46" s="10">
        <v>3808000</v>
      </c>
      <c r="H46" s="43">
        <f t="shared" si="0"/>
        <v>3808000</v>
      </c>
      <c r="I46" s="27"/>
      <c r="J46" s="27"/>
      <c r="K46" s="27">
        <f t="shared" si="1"/>
        <v>0</v>
      </c>
      <c r="L46" s="27">
        <f t="shared" si="2"/>
        <v>0</v>
      </c>
    </row>
    <row r="47" spans="1:12" ht="13.5" x14ac:dyDescent="0.2">
      <c r="A47" s="34" t="s">
        <v>127</v>
      </c>
      <c r="B47" s="35" t="s">
        <v>21</v>
      </c>
      <c r="C47" s="36" t="s">
        <v>9</v>
      </c>
      <c r="D47" s="36">
        <v>1</v>
      </c>
      <c r="E47" s="11">
        <v>850000</v>
      </c>
      <c r="F47" s="11">
        <v>161500</v>
      </c>
      <c r="G47" s="10">
        <v>1011500</v>
      </c>
      <c r="H47" s="43">
        <f t="shared" si="0"/>
        <v>1011500</v>
      </c>
      <c r="I47" s="27"/>
      <c r="J47" s="27"/>
      <c r="K47" s="27">
        <f t="shared" si="1"/>
        <v>0</v>
      </c>
      <c r="L47" s="27">
        <f t="shared" si="2"/>
        <v>0</v>
      </c>
    </row>
    <row r="48" spans="1:12" ht="13.5" x14ac:dyDescent="0.2">
      <c r="A48" s="31">
        <v>2</v>
      </c>
      <c r="B48" s="33" t="s">
        <v>128</v>
      </c>
      <c r="C48" s="33"/>
      <c r="D48" s="33"/>
      <c r="E48" s="11">
        <v>0</v>
      </c>
      <c r="F48" s="11">
        <v>0</v>
      </c>
      <c r="G48" s="10">
        <v>0</v>
      </c>
      <c r="H48" s="43">
        <f t="shared" si="0"/>
        <v>0</v>
      </c>
      <c r="I48" s="27"/>
      <c r="J48" s="27"/>
      <c r="K48" s="27">
        <f t="shared" si="1"/>
        <v>0</v>
      </c>
      <c r="L48" s="27">
        <f t="shared" si="2"/>
        <v>0</v>
      </c>
    </row>
    <row r="49" spans="1:12" ht="40.5" x14ac:dyDescent="0.2">
      <c r="A49" s="34">
        <v>2.1</v>
      </c>
      <c r="B49" s="35" t="s">
        <v>35</v>
      </c>
      <c r="C49" s="36" t="s">
        <v>9</v>
      </c>
      <c r="D49" s="36">
        <v>1</v>
      </c>
      <c r="E49" s="11">
        <v>70000</v>
      </c>
      <c r="F49" s="11">
        <v>13300</v>
      </c>
      <c r="G49" s="10">
        <v>83300</v>
      </c>
      <c r="H49" s="43">
        <f t="shared" si="0"/>
        <v>83300</v>
      </c>
      <c r="I49" s="27"/>
      <c r="J49" s="27"/>
      <c r="K49" s="27">
        <f t="shared" si="1"/>
        <v>0</v>
      </c>
      <c r="L49" s="27">
        <f t="shared" si="2"/>
        <v>0</v>
      </c>
    </row>
    <row r="50" spans="1:12" ht="81" x14ac:dyDescent="0.2">
      <c r="A50" s="34">
        <v>2.2000000000000002</v>
      </c>
      <c r="B50" s="35" t="s">
        <v>36</v>
      </c>
      <c r="C50" s="36" t="s">
        <v>9</v>
      </c>
      <c r="D50" s="36">
        <v>1</v>
      </c>
      <c r="E50" s="11">
        <v>3500000</v>
      </c>
      <c r="F50" s="11">
        <v>665000</v>
      </c>
      <c r="G50" s="10">
        <v>4165000</v>
      </c>
      <c r="H50" s="43">
        <f t="shared" si="0"/>
        <v>4165000</v>
      </c>
      <c r="I50" s="27"/>
      <c r="J50" s="27"/>
      <c r="K50" s="27">
        <f t="shared" si="1"/>
        <v>0</v>
      </c>
      <c r="L50" s="27">
        <f t="shared" si="2"/>
        <v>0</v>
      </c>
    </row>
    <row r="51" spans="1:12" ht="94.5" x14ac:dyDescent="0.2">
      <c r="A51" s="34">
        <v>2.2999999999999998</v>
      </c>
      <c r="B51" s="35" t="s">
        <v>37</v>
      </c>
      <c r="C51" s="36" t="s">
        <v>9</v>
      </c>
      <c r="D51" s="36">
        <v>1</v>
      </c>
      <c r="E51" s="11">
        <v>3500000</v>
      </c>
      <c r="F51" s="11">
        <v>665000</v>
      </c>
      <c r="G51" s="10">
        <v>4165000</v>
      </c>
      <c r="H51" s="43">
        <f t="shared" si="0"/>
        <v>4165000</v>
      </c>
      <c r="I51" s="27"/>
      <c r="J51" s="27"/>
      <c r="K51" s="27">
        <f t="shared" si="1"/>
        <v>0</v>
      </c>
      <c r="L51" s="27">
        <f t="shared" si="2"/>
        <v>0</v>
      </c>
    </row>
    <row r="52" spans="1:12" ht="27" x14ac:dyDescent="0.2">
      <c r="A52" s="34">
        <v>2.4</v>
      </c>
      <c r="B52" s="35" t="s">
        <v>38</v>
      </c>
      <c r="C52" s="36" t="s">
        <v>9</v>
      </c>
      <c r="D52" s="36">
        <v>1</v>
      </c>
      <c r="E52" s="11">
        <v>850000</v>
      </c>
      <c r="F52" s="11">
        <v>161500</v>
      </c>
      <c r="G52" s="10">
        <v>1011500</v>
      </c>
      <c r="H52" s="43">
        <f t="shared" si="0"/>
        <v>1011500</v>
      </c>
      <c r="I52" s="27"/>
      <c r="J52" s="27"/>
      <c r="K52" s="27">
        <f t="shared" si="1"/>
        <v>0</v>
      </c>
      <c r="L52" s="27">
        <f t="shared" si="2"/>
        <v>0</v>
      </c>
    </row>
    <row r="53" spans="1:12" ht="40.5" x14ac:dyDescent="0.2">
      <c r="A53" s="34">
        <v>2.5</v>
      </c>
      <c r="B53" s="35" t="s">
        <v>129</v>
      </c>
      <c r="C53" s="36" t="s">
        <v>9</v>
      </c>
      <c r="D53" s="36">
        <v>1</v>
      </c>
      <c r="E53" s="11">
        <v>3400000</v>
      </c>
      <c r="F53" s="11">
        <v>646000</v>
      </c>
      <c r="G53" s="10">
        <v>4046000</v>
      </c>
      <c r="H53" s="43">
        <f t="shared" si="0"/>
        <v>4046000</v>
      </c>
      <c r="I53" s="27"/>
      <c r="J53" s="27"/>
      <c r="K53" s="27">
        <f t="shared" si="1"/>
        <v>0</v>
      </c>
      <c r="L53" s="27">
        <f t="shared" si="2"/>
        <v>0</v>
      </c>
    </row>
    <row r="54" spans="1:12" ht="40.5" x14ac:dyDescent="0.2">
      <c r="A54" s="34">
        <v>2.6</v>
      </c>
      <c r="B54" s="35" t="s">
        <v>39</v>
      </c>
      <c r="C54" s="36" t="s">
        <v>9</v>
      </c>
      <c r="D54" s="36">
        <v>1</v>
      </c>
      <c r="E54" s="11">
        <v>600000</v>
      </c>
      <c r="F54" s="11">
        <v>114000</v>
      </c>
      <c r="G54" s="10">
        <v>714000</v>
      </c>
      <c r="H54" s="43">
        <f t="shared" si="0"/>
        <v>714000</v>
      </c>
      <c r="I54" s="27"/>
      <c r="J54" s="27"/>
      <c r="K54" s="27">
        <f t="shared" si="1"/>
        <v>0</v>
      </c>
      <c r="L54" s="27">
        <f t="shared" si="2"/>
        <v>0</v>
      </c>
    </row>
    <row r="55" spans="1:12" ht="40.5" x14ac:dyDescent="0.2">
      <c r="A55" s="34">
        <v>2.7</v>
      </c>
      <c r="B55" s="35" t="s">
        <v>40</v>
      </c>
      <c r="C55" s="36" t="s">
        <v>9</v>
      </c>
      <c r="D55" s="36">
        <v>1</v>
      </c>
      <c r="E55" s="11">
        <v>300000</v>
      </c>
      <c r="F55" s="11">
        <v>57000</v>
      </c>
      <c r="G55" s="10">
        <v>357000</v>
      </c>
      <c r="H55" s="43">
        <f t="shared" si="0"/>
        <v>357000</v>
      </c>
      <c r="I55" s="25"/>
      <c r="J55" s="25"/>
      <c r="K55" s="27">
        <f t="shared" si="1"/>
        <v>0</v>
      </c>
      <c r="L55" s="27">
        <f t="shared" si="2"/>
        <v>0</v>
      </c>
    </row>
    <row r="56" spans="1:12" ht="27" x14ac:dyDescent="0.2">
      <c r="A56" s="34">
        <v>2.8</v>
      </c>
      <c r="B56" s="35" t="s">
        <v>41</v>
      </c>
      <c r="C56" s="36" t="s">
        <v>9</v>
      </c>
      <c r="D56" s="36">
        <v>1</v>
      </c>
      <c r="E56" s="11">
        <v>280000</v>
      </c>
      <c r="F56" s="11">
        <v>53200</v>
      </c>
      <c r="G56" s="10">
        <v>333200</v>
      </c>
      <c r="H56" s="43">
        <f t="shared" si="0"/>
        <v>333200</v>
      </c>
      <c r="I56" s="25"/>
      <c r="J56" s="25"/>
      <c r="K56" s="27">
        <f t="shared" si="1"/>
        <v>0</v>
      </c>
      <c r="L56" s="27">
        <f t="shared" si="2"/>
        <v>0</v>
      </c>
    </row>
    <row r="57" spans="1:12" ht="39" customHeight="1" x14ac:dyDescent="0.2">
      <c r="A57" s="31">
        <v>3</v>
      </c>
      <c r="B57" s="33" t="s">
        <v>42</v>
      </c>
      <c r="C57" s="33"/>
      <c r="D57" s="33"/>
      <c r="E57" s="11">
        <v>0</v>
      </c>
      <c r="F57" s="11">
        <v>0</v>
      </c>
      <c r="G57" s="10">
        <v>0</v>
      </c>
      <c r="H57" s="43">
        <f t="shared" si="0"/>
        <v>0</v>
      </c>
      <c r="I57" s="27"/>
      <c r="J57" s="27"/>
      <c r="K57" s="27">
        <f t="shared" si="1"/>
        <v>0</v>
      </c>
      <c r="L57" s="27">
        <f t="shared" si="2"/>
        <v>0</v>
      </c>
    </row>
    <row r="58" spans="1:12" ht="13.5" x14ac:dyDescent="0.2">
      <c r="A58" s="31">
        <v>3.1</v>
      </c>
      <c r="B58" s="33" t="s">
        <v>43</v>
      </c>
      <c r="C58" s="33"/>
      <c r="D58" s="33"/>
      <c r="E58" s="11">
        <v>0</v>
      </c>
      <c r="F58" s="11">
        <v>0</v>
      </c>
      <c r="G58" s="10">
        <v>0</v>
      </c>
      <c r="H58" s="43">
        <f t="shared" si="0"/>
        <v>0</v>
      </c>
      <c r="I58" s="25"/>
      <c r="J58" s="25"/>
      <c r="K58" s="27">
        <f t="shared" si="1"/>
        <v>0</v>
      </c>
      <c r="L58" s="27">
        <f t="shared" si="2"/>
        <v>0</v>
      </c>
    </row>
    <row r="59" spans="1:12" ht="13.5" x14ac:dyDescent="0.2">
      <c r="A59" s="31" t="s">
        <v>130</v>
      </c>
      <c r="B59" s="33" t="s">
        <v>33</v>
      </c>
      <c r="C59" s="33"/>
      <c r="D59" s="33"/>
      <c r="E59" s="11">
        <v>0</v>
      </c>
      <c r="F59" s="11">
        <v>0</v>
      </c>
      <c r="G59" s="10">
        <v>0</v>
      </c>
      <c r="H59" s="43">
        <f t="shared" si="0"/>
        <v>0</v>
      </c>
      <c r="I59" s="27"/>
      <c r="J59" s="27"/>
      <c r="K59" s="27">
        <f t="shared" si="1"/>
        <v>0</v>
      </c>
      <c r="L59" s="27">
        <f t="shared" si="2"/>
        <v>0</v>
      </c>
    </row>
    <row r="60" spans="1:12" ht="40.5" x14ac:dyDescent="0.2">
      <c r="A60" s="34" t="s">
        <v>131</v>
      </c>
      <c r="B60" s="35" t="s">
        <v>132</v>
      </c>
      <c r="C60" s="36" t="s">
        <v>9</v>
      </c>
      <c r="D60" s="34">
        <v>1</v>
      </c>
      <c r="E60" s="11">
        <v>50000</v>
      </c>
      <c r="F60" s="11">
        <v>9500</v>
      </c>
      <c r="G60" s="10">
        <v>59500</v>
      </c>
      <c r="H60" s="43">
        <f t="shared" si="0"/>
        <v>59500</v>
      </c>
      <c r="I60" s="27"/>
      <c r="J60" s="27"/>
      <c r="K60" s="27">
        <f t="shared" si="1"/>
        <v>0</v>
      </c>
      <c r="L60" s="27">
        <f t="shared" si="2"/>
        <v>0</v>
      </c>
    </row>
    <row r="61" spans="1:12" ht="54" x14ac:dyDescent="0.2">
      <c r="A61" s="34" t="s">
        <v>133</v>
      </c>
      <c r="B61" s="35" t="s">
        <v>134</v>
      </c>
      <c r="C61" s="36" t="s">
        <v>9</v>
      </c>
      <c r="D61" s="34">
        <v>1</v>
      </c>
      <c r="E61" s="11">
        <v>80000</v>
      </c>
      <c r="F61" s="11">
        <v>15200</v>
      </c>
      <c r="G61" s="10">
        <v>95200</v>
      </c>
      <c r="H61" s="43">
        <f t="shared" si="0"/>
        <v>95200</v>
      </c>
      <c r="I61" s="27"/>
      <c r="J61" s="27"/>
      <c r="K61" s="27">
        <f t="shared" si="1"/>
        <v>0</v>
      </c>
      <c r="L61" s="27">
        <f t="shared" si="2"/>
        <v>0</v>
      </c>
    </row>
    <row r="62" spans="1:12" ht="27" x14ac:dyDescent="0.2">
      <c r="A62" s="34" t="s">
        <v>135</v>
      </c>
      <c r="B62" s="35" t="s">
        <v>136</v>
      </c>
      <c r="C62" s="36" t="s">
        <v>9</v>
      </c>
      <c r="D62" s="34">
        <v>1</v>
      </c>
      <c r="E62" s="11">
        <v>70000</v>
      </c>
      <c r="F62" s="11">
        <v>13300</v>
      </c>
      <c r="G62" s="10">
        <v>83300</v>
      </c>
      <c r="H62" s="43">
        <f t="shared" si="0"/>
        <v>83300</v>
      </c>
      <c r="I62" s="27"/>
      <c r="J62" s="27"/>
      <c r="K62" s="27">
        <f t="shared" si="1"/>
        <v>0</v>
      </c>
      <c r="L62" s="27">
        <f t="shared" si="2"/>
        <v>0</v>
      </c>
    </row>
    <row r="63" spans="1:12" ht="27" x14ac:dyDescent="0.2">
      <c r="A63" s="34" t="s">
        <v>137</v>
      </c>
      <c r="B63" s="35" t="s">
        <v>138</v>
      </c>
      <c r="C63" s="36" t="s">
        <v>9</v>
      </c>
      <c r="D63" s="34">
        <v>1</v>
      </c>
      <c r="E63" s="11">
        <v>70000</v>
      </c>
      <c r="F63" s="11">
        <v>13300</v>
      </c>
      <c r="G63" s="10">
        <v>83300</v>
      </c>
      <c r="H63" s="43">
        <f t="shared" si="0"/>
        <v>83300</v>
      </c>
      <c r="I63" s="27"/>
      <c r="J63" s="27"/>
      <c r="K63" s="27">
        <f t="shared" si="1"/>
        <v>0</v>
      </c>
      <c r="L63" s="27">
        <f t="shared" si="2"/>
        <v>0</v>
      </c>
    </row>
    <row r="64" spans="1:12" ht="94.5" x14ac:dyDescent="0.2">
      <c r="A64" s="34" t="s">
        <v>139</v>
      </c>
      <c r="B64" s="35" t="s">
        <v>140</v>
      </c>
      <c r="C64" s="36" t="s">
        <v>9</v>
      </c>
      <c r="D64" s="34">
        <v>1</v>
      </c>
      <c r="E64" s="11">
        <v>85000</v>
      </c>
      <c r="F64" s="11">
        <v>16150</v>
      </c>
      <c r="G64" s="10">
        <v>101150</v>
      </c>
      <c r="H64" s="43">
        <f t="shared" si="0"/>
        <v>101150</v>
      </c>
      <c r="I64" s="27"/>
      <c r="J64" s="27"/>
      <c r="K64" s="27">
        <f t="shared" si="1"/>
        <v>0</v>
      </c>
      <c r="L64" s="27">
        <f t="shared" si="2"/>
        <v>0</v>
      </c>
    </row>
    <row r="65" spans="1:12" ht="67.5" x14ac:dyDescent="0.2">
      <c r="A65" s="34" t="s">
        <v>141</v>
      </c>
      <c r="B65" s="35" t="s">
        <v>142</v>
      </c>
      <c r="C65" s="36" t="s">
        <v>9</v>
      </c>
      <c r="D65" s="34">
        <v>1</v>
      </c>
      <c r="E65" s="11">
        <v>80000</v>
      </c>
      <c r="F65" s="11">
        <v>15200</v>
      </c>
      <c r="G65" s="10">
        <v>95200</v>
      </c>
      <c r="H65" s="43">
        <f t="shared" si="0"/>
        <v>95200</v>
      </c>
      <c r="I65" s="27"/>
      <c r="J65" s="27"/>
      <c r="K65" s="27">
        <f t="shared" si="1"/>
        <v>0</v>
      </c>
      <c r="L65" s="27">
        <f t="shared" si="2"/>
        <v>0</v>
      </c>
    </row>
    <row r="66" spans="1:12" ht="27" x14ac:dyDescent="0.2">
      <c r="A66" s="34" t="s">
        <v>143</v>
      </c>
      <c r="B66" s="35" t="s">
        <v>144</v>
      </c>
      <c r="C66" s="36" t="s">
        <v>9</v>
      </c>
      <c r="D66" s="34">
        <v>1</v>
      </c>
      <c r="E66" s="11">
        <v>70000</v>
      </c>
      <c r="F66" s="11">
        <v>13300</v>
      </c>
      <c r="G66" s="10">
        <v>83300</v>
      </c>
      <c r="H66" s="43">
        <f t="shared" si="0"/>
        <v>83300</v>
      </c>
      <c r="I66" s="27"/>
      <c r="J66" s="27"/>
      <c r="K66" s="27">
        <f t="shared" si="1"/>
        <v>0</v>
      </c>
      <c r="L66" s="27">
        <f t="shared" si="2"/>
        <v>0</v>
      </c>
    </row>
    <row r="67" spans="1:12" ht="13.5" x14ac:dyDescent="0.2">
      <c r="A67" s="31" t="s">
        <v>145</v>
      </c>
      <c r="B67" s="33" t="s">
        <v>34</v>
      </c>
      <c r="C67" s="33"/>
      <c r="D67" s="33"/>
      <c r="E67" s="11">
        <v>0</v>
      </c>
      <c r="F67" s="11">
        <v>0</v>
      </c>
      <c r="G67" s="10">
        <v>0</v>
      </c>
      <c r="H67" s="43">
        <f t="shared" si="0"/>
        <v>0</v>
      </c>
      <c r="I67" s="27"/>
      <c r="J67" s="27"/>
      <c r="K67" s="27">
        <f t="shared" si="1"/>
        <v>0</v>
      </c>
      <c r="L67" s="27">
        <f t="shared" si="2"/>
        <v>0</v>
      </c>
    </row>
    <row r="68" spans="1:12" ht="27" x14ac:dyDescent="0.2">
      <c r="A68" s="34" t="s">
        <v>146</v>
      </c>
      <c r="B68" s="35" t="s">
        <v>44</v>
      </c>
      <c r="C68" s="36" t="s">
        <v>9</v>
      </c>
      <c r="D68" s="34">
        <v>1</v>
      </c>
      <c r="E68" s="11">
        <v>250000</v>
      </c>
      <c r="F68" s="11">
        <v>47500</v>
      </c>
      <c r="G68" s="10">
        <v>297500</v>
      </c>
      <c r="H68" s="43">
        <f t="shared" si="0"/>
        <v>297500</v>
      </c>
      <c r="I68" s="27"/>
      <c r="J68" s="27"/>
      <c r="K68" s="27">
        <f t="shared" si="1"/>
        <v>0</v>
      </c>
      <c r="L68" s="27">
        <f t="shared" si="2"/>
        <v>0</v>
      </c>
    </row>
    <row r="69" spans="1:12" ht="27" x14ac:dyDescent="0.2">
      <c r="A69" s="34" t="s">
        <v>147</v>
      </c>
      <c r="B69" s="35" t="s">
        <v>148</v>
      </c>
      <c r="C69" s="36" t="s">
        <v>9</v>
      </c>
      <c r="D69" s="34">
        <v>1</v>
      </c>
      <c r="E69" s="11">
        <v>2600000</v>
      </c>
      <c r="F69" s="11">
        <v>494000</v>
      </c>
      <c r="G69" s="10">
        <v>3094000</v>
      </c>
      <c r="H69" s="43">
        <f t="shared" si="0"/>
        <v>3094000</v>
      </c>
      <c r="I69" s="27"/>
      <c r="J69" s="27"/>
      <c r="K69" s="27">
        <f t="shared" si="1"/>
        <v>0</v>
      </c>
      <c r="L69" s="27">
        <f t="shared" si="2"/>
        <v>0</v>
      </c>
    </row>
    <row r="70" spans="1:12" ht="13.5" x14ac:dyDescent="0.2">
      <c r="A70" s="34" t="s">
        <v>149</v>
      </c>
      <c r="B70" s="35" t="s">
        <v>45</v>
      </c>
      <c r="C70" s="36" t="s">
        <v>9</v>
      </c>
      <c r="D70" s="34">
        <v>1</v>
      </c>
      <c r="E70" s="11">
        <v>350000</v>
      </c>
      <c r="F70" s="11">
        <v>66500</v>
      </c>
      <c r="G70" s="10">
        <v>416500</v>
      </c>
      <c r="H70" s="43">
        <f t="shared" ref="H70:H133" si="3">+G70*D70</f>
        <v>416500</v>
      </c>
      <c r="I70" s="27"/>
      <c r="J70" s="27"/>
      <c r="K70" s="27">
        <f t="shared" ref="K70:K133" si="4">+I70+J70</f>
        <v>0</v>
      </c>
      <c r="L70" s="27">
        <f t="shared" ref="L70:L133" si="5">+K70</f>
        <v>0</v>
      </c>
    </row>
    <row r="71" spans="1:12" ht="27" x14ac:dyDescent="0.2">
      <c r="A71" s="34" t="s">
        <v>150</v>
      </c>
      <c r="B71" s="35" t="s">
        <v>151</v>
      </c>
      <c r="C71" s="36" t="s">
        <v>9</v>
      </c>
      <c r="D71" s="34">
        <v>1</v>
      </c>
      <c r="E71" s="11">
        <v>650000</v>
      </c>
      <c r="F71" s="11">
        <v>123500</v>
      </c>
      <c r="G71" s="10">
        <v>773500</v>
      </c>
      <c r="H71" s="43">
        <f t="shared" si="3"/>
        <v>773500</v>
      </c>
      <c r="I71" s="27"/>
      <c r="J71" s="27"/>
      <c r="K71" s="27">
        <f t="shared" si="4"/>
        <v>0</v>
      </c>
      <c r="L71" s="27">
        <f t="shared" si="5"/>
        <v>0</v>
      </c>
    </row>
    <row r="72" spans="1:12" ht="27" x14ac:dyDescent="0.2">
      <c r="A72" s="34" t="s">
        <v>152</v>
      </c>
      <c r="B72" s="35" t="s">
        <v>153</v>
      </c>
      <c r="C72" s="36" t="s">
        <v>9</v>
      </c>
      <c r="D72" s="34">
        <v>1</v>
      </c>
      <c r="E72" s="11">
        <v>600000</v>
      </c>
      <c r="F72" s="11">
        <v>114000</v>
      </c>
      <c r="G72" s="10">
        <v>714000</v>
      </c>
      <c r="H72" s="43">
        <f t="shared" si="3"/>
        <v>714000</v>
      </c>
      <c r="I72" s="27"/>
      <c r="J72" s="27"/>
      <c r="K72" s="27">
        <f t="shared" si="4"/>
        <v>0</v>
      </c>
      <c r="L72" s="27">
        <f t="shared" si="5"/>
        <v>0</v>
      </c>
    </row>
    <row r="73" spans="1:12" ht="27" x14ac:dyDescent="0.2">
      <c r="A73" s="34" t="s">
        <v>154</v>
      </c>
      <c r="B73" s="35" t="s">
        <v>155</v>
      </c>
      <c r="C73" s="36" t="s">
        <v>9</v>
      </c>
      <c r="D73" s="34">
        <v>1</v>
      </c>
      <c r="E73" s="11">
        <v>95000</v>
      </c>
      <c r="F73" s="11">
        <v>18050</v>
      </c>
      <c r="G73" s="10">
        <v>113050</v>
      </c>
      <c r="H73" s="43">
        <f t="shared" si="3"/>
        <v>113050</v>
      </c>
      <c r="I73" s="27"/>
      <c r="J73" s="27"/>
      <c r="K73" s="27">
        <f t="shared" si="4"/>
        <v>0</v>
      </c>
      <c r="L73" s="27">
        <f t="shared" si="5"/>
        <v>0</v>
      </c>
    </row>
    <row r="74" spans="1:12" ht="27" x14ac:dyDescent="0.2">
      <c r="A74" s="34" t="s">
        <v>156</v>
      </c>
      <c r="B74" s="35" t="s">
        <v>157</v>
      </c>
      <c r="C74" s="36" t="s">
        <v>9</v>
      </c>
      <c r="D74" s="34">
        <v>1</v>
      </c>
      <c r="E74" s="11">
        <v>400000</v>
      </c>
      <c r="F74" s="11">
        <v>76000</v>
      </c>
      <c r="G74" s="10">
        <v>476000</v>
      </c>
      <c r="H74" s="43">
        <f t="shared" si="3"/>
        <v>476000</v>
      </c>
      <c r="I74" s="27"/>
      <c r="J74" s="27"/>
      <c r="K74" s="27">
        <f t="shared" si="4"/>
        <v>0</v>
      </c>
      <c r="L74" s="27">
        <f t="shared" si="5"/>
        <v>0</v>
      </c>
    </row>
    <row r="75" spans="1:12" ht="27" x14ac:dyDescent="0.2">
      <c r="A75" s="34" t="s">
        <v>158</v>
      </c>
      <c r="B75" s="35" t="s">
        <v>159</v>
      </c>
      <c r="C75" s="36" t="s">
        <v>9</v>
      </c>
      <c r="D75" s="34">
        <v>1</v>
      </c>
      <c r="E75" s="11">
        <v>950000</v>
      </c>
      <c r="F75" s="11">
        <v>180500</v>
      </c>
      <c r="G75" s="10">
        <v>1130500</v>
      </c>
      <c r="H75" s="43">
        <f t="shared" si="3"/>
        <v>1130500</v>
      </c>
      <c r="I75" s="27"/>
      <c r="J75" s="27"/>
      <c r="K75" s="27">
        <f t="shared" si="4"/>
        <v>0</v>
      </c>
      <c r="L75" s="27">
        <f t="shared" si="5"/>
        <v>0</v>
      </c>
    </row>
    <row r="76" spans="1:12" ht="27" x14ac:dyDescent="0.2">
      <c r="A76" s="34" t="s">
        <v>160</v>
      </c>
      <c r="B76" s="35" t="s">
        <v>161</v>
      </c>
      <c r="C76" s="36" t="s">
        <v>9</v>
      </c>
      <c r="D76" s="34">
        <v>1</v>
      </c>
      <c r="E76" s="11">
        <v>750000</v>
      </c>
      <c r="F76" s="11">
        <v>142500</v>
      </c>
      <c r="G76" s="10">
        <v>892500</v>
      </c>
      <c r="H76" s="43">
        <f t="shared" si="3"/>
        <v>892500</v>
      </c>
      <c r="I76" s="27"/>
      <c r="J76" s="27"/>
      <c r="K76" s="27">
        <f t="shared" si="4"/>
        <v>0</v>
      </c>
      <c r="L76" s="27">
        <f t="shared" si="5"/>
        <v>0</v>
      </c>
    </row>
    <row r="77" spans="1:12" ht="27" x14ac:dyDescent="0.2">
      <c r="A77" s="34" t="s">
        <v>162</v>
      </c>
      <c r="B77" s="35" t="s">
        <v>163</v>
      </c>
      <c r="C77" s="36" t="s">
        <v>9</v>
      </c>
      <c r="D77" s="34">
        <v>1</v>
      </c>
      <c r="E77" s="11">
        <v>450000</v>
      </c>
      <c r="F77" s="11">
        <v>85500</v>
      </c>
      <c r="G77" s="10">
        <v>535500</v>
      </c>
      <c r="H77" s="43">
        <f t="shared" si="3"/>
        <v>535500</v>
      </c>
      <c r="I77" s="27"/>
      <c r="J77" s="27"/>
      <c r="K77" s="27">
        <f t="shared" si="4"/>
        <v>0</v>
      </c>
      <c r="L77" s="27">
        <f t="shared" si="5"/>
        <v>0</v>
      </c>
    </row>
    <row r="78" spans="1:12" ht="27" x14ac:dyDescent="0.2">
      <c r="A78" s="34" t="s">
        <v>164</v>
      </c>
      <c r="B78" s="35" t="s">
        <v>165</v>
      </c>
      <c r="C78" s="36" t="s">
        <v>9</v>
      </c>
      <c r="D78" s="34">
        <v>1</v>
      </c>
      <c r="E78" s="11">
        <v>162000</v>
      </c>
      <c r="F78" s="11">
        <v>30780</v>
      </c>
      <c r="G78" s="10">
        <v>192780</v>
      </c>
      <c r="H78" s="43">
        <f t="shared" si="3"/>
        <v>192780</v>
      </c>
      <c r="I78" s="27"/>
      <c r="J78" s="27"/>
      <c r="K78" s="27">
        <f t="shared" si="4"/>
        <v>0</v>
      </c>
      <c r="L78" s="27">
        <f t="shared" si="5"/>
        <v>0</v>
      </c>
    </row>
    <row r="79" spans="1:12" ht="13.5" x14ac:dyDescent="0.2">
      <c r="A79" s="34" t="s">
        <v>166</v>
      </c>
      <c r="B79" s="35" t="s">
        <v>167</v>
      </c>
      <c r="C79" s="36" t="s">
        <v>9</v>
      </c>
      <c r="D79" s="34">
        <v>1</v>
      </c>
      <c r="E79" s="11">
        <v>1650000</v>
      </c>
      <c r="F79" s="11">
        <v>313500</v>
      </c>
      <c r="G79" s="10">
        <v>1963500</v>
      </c>
      <c r="H79" s="43">
        <f t="shared" si="3"/>
        <v>1963500</v>
      </c>
      <c r="I79" s="27"/>
      <c r="J79" s="27"/>
      <c r="K79" s="27">
        <f t="shared" si="4"/>
        <v>0</v>
      </c>
      <c r="L79" s="27">
        <f t="shared" si="5"/>
        <v>0</v>
      </c>
    </row>
    <row r="80" spans="1:12" ht="13.5" x14ac:dyDescent="0.2">
      <c r="A80" s="31">
        <v>3.2</v>
      </c>
      <c r="B80" s="33" t="s">
        <v>46</v>
      </c>
      <c r="C80" s="33"/>
      <c r="D80" s="33"/>
      <c r="E80" s="11">
        <v>0</v>
      </c>
      <c r="F80" s="11">
        <v>0</v>
      </c>
      <c r="G80" s="10">
        <v>0</v>
      </c>
      <c r="H80" s="43">
        <f t="shared" si="3"/>
        <v>0</v>
      </c>
      <c r="I80" s="27"/>
      <c r="J80" s="27"/>
      <c r="K80" s="27">
        <f t="shared" si="4"/>
        <v>0</v>
      </c>
      <c r="L80" s="27">
        <f t="shared" si="5"/>
        <v>0</v>
      </c>
    </row>
    <row r="81" spans="1:12" ht="13.5" x14ac:dyDescent="0.2">
      <c r="A81" s="31" t="s">
        <v>168</v>
      </c>
      <c r="B81" s="33" t="s">
        <v>33</v>
      </c>
      <c r="C81" s="33"/>
      <c r="D81" s="33"/>
      <c r="E81" s="11">
        <v>0</v>
      </c>
      <c r="F81" s="11">
        <v>0</v>
      </c>
      <c r="G81" s="10">
        <v>0</v>
      </c>
      <c r="H81" s="43">
        <f t="shared" si="3"/>
        <v>0</v>
      </c>
      <c r="I81" s="25"/>
      <c r="J81" s="25"/>
      <c r="K81" s="27">
        <f t="shared" si="4"/>
        <v>0</v>
      </c>
      <c r="L81" s="27">
        <f t="shared" si="5"/>
        <v>0</v>
      </c>
    </row>
    <row r="82" spans="1:12" ht="40.5" x14ac:dyDescent="0.2">
      <c r="A82" s="34" t="s">
        <v>169</v>
      </c>
      <c r="B82" s="35" t="s">
        <v>132</v>
      </c>
      <c r="C82" s="36" t="s">
        <v>9</v>
      </c>
      <c r="D82" s="34">
        <v>1</v>
      </c>
      <c r="E82" s="11">
        <v>70000</v>
      </c>
      <c r="F82" s="11">
        <v>13300</v>
      </c>
      <c r="G82" s="10">
        <v>83300</v>
      </c>
      <c r="H82" s="43">
        <f t="shared" si="3"/>
        <v>83300</v>
      </c>
      <c r="I82" s="25"/>
      <c r="J82" s="25"/>
      <c r="K82" s="27">
        <f t="shared" si="4"/>
        <v>0</v>
      </c>
      <c r="L82" s="27">
        <f t="shared" si="5"/>
        <v>0</v>
      </c>
    </row>
    <row r="83" spans="1:12" ht="42.75" customHeight="1" x14ac:dyDescent="0.2">
      <c r="A83" s="34" t="s">
        <v>170</v>
      </c>
      <c r="B83" s="35" t="s">
        <v>134</v>
      </c>
      <c r="C83" s="36" t="s">
        <v>9</v>
      </c>
      <c r="D83" s="34">
        <v>1</v>
      </c>
      <c r="E83" s="11">
        <v>100000</v>
      </c>
      <c r="F83" s="11">
        <v>19000</v>
      </c>
      <c r="G83" s="10">
        <v>119000</v>
      </c>
      <c r="H83" s="43">
        <f t="shared" si="3"/>
        <v>119000</v>
      </c>
      <c r="I83" s="27"/>
      <c r="J83" s="27"/>
      <c r="K83" s="27">
        <f t="shared" si="4"/>
        <v>0</v>
      </c>
      <c r="L83" s="27">
        <f t="shared" si="5"/>
        <v>0</v>
      </c>
    </row>
    <row r="84" spans="1:12" ht="27" x14ac:dyDescent="0.2">
      <c r="A84" s="34" t="s">
        <v>171</v>
      </c>
      <c r="B84" s="35" t="s">
        <v>136</v>
      </c>
      <c r="C84" s="36" t="s">
        <v>9</v>
      </c>
      <c r="D84" s="34">
        <v>1</v>
      </c>
      <c r="E84" s="11">
        <v>90000</v>
      </c>
      <c r="F84" s="11">
        <v>17100</v>
      </c>
      <c r="G84" s="10">
        <v>107100</v>
      </c>
      <c r="H84" s="43">
        <f t="shared" si="3"/>
        <v>107100</v>
      </c>
      <c r="I84" s="25"/>
      <c r="J84" s="25"/>
      <c r="K84" s="27">
        <f t="shared" si="4"/>
        <v>0</v>
      </c>
      <c r="L84" s="27">
        <f t="shared" si="5"/>
        <v>0</v>
      </c>
    </row>
    <row r="85" spans="1:12" ht="27" x14ac:dyDescent="0.2">
      <c r="A85" s="34" t="s">
        <v>172</v>
      </c>
      <c r="B85" s="35" t="s">
        <v>138</v>
      </c>
      <c r="C85" s="36" t="s">
        <v>9</v>
      </c>
      <c r="D85" s="34">
        <v>1</v>
      </c>
      <c r="E85" s="11">
        <v>90000</v>
      </c>
      <c r="F85" s="11">
        <v>17100</v>
      </c>
      <c r="G85" s="10">
        <v>107100</v>
      </c>
      <c r="H85" s="43">
        <f t="shared" si="3"/>
        <v>107100</v>
      </c>
      <c r="I85" s="27"/>
      <c r="J85" s="27"/>
      <c r="K85" s="27">
        <f t="shared" si="4"/>
        <v>0</v>
      </c>
      <c r="L85" s="27">
        <f t="shared" si="5"/>
        <v>0</v>
      </c>
    </row>
    <row r="86" spans="1:12" ht="94.5" x14ac:dyDescent="0.2">
      <c r="A86" s="34" t="s">
        <v>173</v>
      </c>
      <c r="B86" s="35" t="s">
        <v>140</v>
      </c>
      <c r="C86" s="36" t="s">
        <v>9</v>
      </c>
      <c r="D86" s="34">
        <v>1</v>
      </c>
      <c r="E86" s="11">
        <v>105000</v>
      </c>
      <c r="F86" s="11">
        <v>19950</v>
      </c>
      <c r="G86" s="10">
        <v>124950</v>
      </c>
      <c r="H86" s="43">
        <f t="shared" si="3"/>
        <v>124950</v>
      </c>
      <c r="I86" s="27"/>
      <c r="J86" s="27"/>
      <c r="K86" s="27">
        <f t="shared" si="4"/>
        <v>0</v>
      </c>
      <c r="L86" s="27">
        <f t="shared" si="5"/>
        <v>0</v>
      </c>
    </row>
    <row r="87" spans="1:12" ht="67.5" x14ac:dyDescent="0.2">
      <c r="A87" s="34" t="s">
        <v>174</v>
      </c>
      <c r="B87" s="35" t="s">
        <v>142</v>
      </c>
      <c r="C87" s="36" t="s">
        <v>9</v>
      </c>
      <c r="D87" s="34">
        <v>1</v>
      </c>
      <c r="E87" s="11">
        <v>100000</v>
      </c>
      <c r="F87" s="11">
        <v>19000</v>
      </c>
      <c r="G87" s="10">
        <v>119000</v>
      </c>
      <c r="H87" s="43">
        <f t="shared" si="3"/>
        <v>119000</v>
      </c>
      <c r="I87" s="27"/>
      <c r="J87" s="27"/>
      <c r="K87" s="27">
        <f t="shared" si="4"/>
        <v>0</v>
      </c>
      <c r="L87" s="27">
        <f t="shared" si="5"/>
        <v>0</v>
      </c>
    </row>
    <row r="88" spans="1:12" ht="27" x14ac:dyDescent="0.2">
      <c r="A88" s="34" t="s">
        <v>175</v>
      </c>
      <c r="B88" s="35" t="s">
        <v>144</v>
      </c>
      <c r="C88" s="36" t="s">
        <v>9</v>
      </c>
      <c r="D88" s="34">
        <v>1</v>
      </c>
      <c r="E88" s="11">
        <v>100000</v>
      </c>
      <c r="F88" s="11">
        <v>19000</v>
      </c>
      <c r="G88" s="10">
        <v>119000</v>
      </c>
      <c r="H88" s="43">
        <f t="shared" si="3"/>
        <v>119000</v>
      </c>
      <c r="I88" s="27"/>
      <c r="J88" s="27"/>
      <c r="K88" s="27">
        <f t="shared" si="4"/>
        <v>0</v>
      </c>
      <c r="L88" s="27">
        <f t="shared" si="5"/>
        <v>0</v>
      </c>
    </row>
    <row r="89" spans="1:12" ht="13.5" x14ac:dyDescent="0.2">
      <c r="A89" s="31" t="s">
        <v>176</v>
      </c>
      <c r="B89" s="33" t="s">
        <v>34</v>
      </c>
      <c r="C89" s="33"/>
      <c r="D89" s="33"/>
      <c r="E89" s="11">
        <v>0</v>
      </c>
      <c r="F89" s="11">
        <v>0</v>
      </c>
      <c r="G89" s="10">
        <v>0</v>
      </c>
      <c r="H89" s="43">
        <f t="shared" si="3"/>
        <v>0</v>
      </c>
      <c r="I89" s="27"/>
      <c r="J89" s="27"/>
      <c r="K89" s="27">
        <f t="shared" si="4"/>
        <v>0</v>
      </c>
      <c r="L89" s="27">
        <f t="shared" si="5"/>
        <v>0</v>
      </c>
    </row>
    <row r="90" spans="1:12" ht="27" x14ac:dyDescent="0.2">
      <c r="A90" s="34" t="s">
        <v>177</v>
      </c>
      <c r="B90" s="35" t="s">
        <v>44</v>
      </c>
      <c r="C90" s="36" t="s">
        <v>9</v>
      </c>
      <c r="D90" s="34">
        <v>1</v>
      </c>
      <c r="E90" s="11">
        <v>300000</v>
      </c>
      <c r="F90" s="11">
        <v>57000</v>
      </c>
      <c r="G90" s="10">
        <v>357000</v>
      </c>
      <c r="H90" s="43">
        <f t="shared" si="3"/>
        <v>357000</v>
      </c>
      <c r="I90" s="27"/>
      <c r="J90" s="27"/>
      <c r="K90" s="27">
        <f t="shared" si="4"/>
        <v>0</v>
      </c>
      <c r="L90" s="27">
        <f t="shared" si="5"/>
        <v>0</v>
      </c>
    </row>
    <row r="91" spans="1:12" ht="27" x14ac:dyDescent="0.2">
      <c r="A91" s="34" t="s">
        <v>178</v>
      </c>
      <c r="B91" s="35" t="s">
        <v>148</v>
      </c>
      <c r="C91" s="36" t="s">
        <v>9</v>
      </c>
      <c r="D91" s="34">
        <v>1</v>
      </c>
      <c r="E91" s="11">
        <v>2800000</v>
      </c>
      <c r="F91" s="11">
        <v>532000</v>
      </c>
      <c r="G91" s="10">
        <v>3332000</v>
      </c>
      <c r="H91" s="43">
        <f t="shared" si="3"/>
        <v>3332000</v>
      </c>
      <c r="I91" s="27"/>
      <c r="J91" s="27"/>
      <c r="K91" s="27">
        <f t="shared" si="4"/>
        <v>0</v>
      </c>
      <c r="L91" s="27">
        <f t="shared" si="5"/>
        <v>0</v>
      </c>
    </row>
    <row r="92" spans="1:12" ht="13.5" x14ac:dyDescent="0.2">
      <c r="A92" s="34" t="s">
        <v>179</v>
      </c>
      <c r="B92" s="35" t="s">
        <v>45</v>
      </c>
      <c r="C92" s="36" t="s">
        <v>9</v>
      </c>
      <c r="D92" s="34">
        <v>1</v>
      </c>
      <c r="E92" s="11">
        <v>450000</v>
      </c>
      <c r="F92" s="11">
        <v>85500</v>
      </c>
      <c r="G92" s="10">
        <v>535500</v>
      </c>
      <c r="H92" s="43">
        <f t="shared" si="3"/>
        <v>535500</v>
      </c>
      <c r="I92" s="27"/>
      <c r="J92" s="27"/>
      <c r="K92" s="27">
        <f t="shared" si="4"/>
        <v>0</v>
      </c>
      <c r="L92" s="27">
        <f t="shared" si="5"/>
        <v>0</v>
      </c>
    </row>
    <row r="93" spans="1:12" ht="27" x14ac:dyDescent="0.2">
      <c r="A93" s="34" t="s">
        <v>180</v>
      </c>
      <c r="B93" s="35" t="s">
        <v>151</v>
      </c>
      <c r="C93" s="36" t="s">
        <v>9</v>
      </c>
      <c r="D93" s="34">
        <v>1</v>
      </c>
      <c r="E93" s="11">
        <v>720000</v>
      </c>
      <c r="F93" s="11">
        <v>136800</v>
      </c>
      <c r="G93" s="10">
        <v>856800</v>
      </c>
      <c r="H93" s="43">
        <f t="shared" si="3"/>
        <v>856800</v>
      </c>
      <c r="I93" s="27"/>
      <c r="J93" s="27"/>
      <c r="K93" s="27">
        <f t="shared" si="4"/>
        <v>0</v>
      </c>
      <c r="L93" s="27">
        <f t="shared" si="5"/>
        <v>0</v>
      </c>
    </row>
    <row r="94" spans="1:12" ht="27" x14ac:dyDescent="0.2">
      <c r="A94" s="34" t="s">
        <v>181</v>
      </c>
      <c r="B94" s="35" t="s">
        <v>153</v>
      </c>
      <c r="C94" s="36" t="s">
        <v>9</v>
      </c>
      <c r="D94" s="34">
        <v>1</v>
      </c>
      <c r="E94" s="11">
        <v>730000</v>
      </c>
      <c r="F94" s="11">
        <v>138700</v>
      </c>
      <c r="G94" s="10">
        <v>868700</v>
      </c>
      <c r="H94" s="43">
        <f t="shared" si="3"/>
        <v>868700</v>
      </c>
      <c r="I94" s="27"/>
      <c r="J94" s="27"/>
      <c r="K94" s="27">
        <f t="shared" si="4"/>
        <v>0</v>
      </c>
      <c r="L94" s="27">
        <f t="shared" si="5"/>
        <v>0</v>
      </c>
    </row>
    <row r="95" spans="1:12" ht="27" x14ac:dyDescent="0.2">
      <c r="A95" s="34" t="s">
        <v>182</v>
      </c>
      <c r="B95" s="35" t="s">
        <v>155</v>
      </c>
      <c r="C95" s="36" t="s">
        <v>9</v>
      </c>
      <c r="D95" s="34">
        <v>1</v>
      </c>
      <c r="E95" s="11">
        <v>950000</v>
      </c>
      <c r="F95" s="11">
        <v>180500</v>
      </c>
      <c r="G95" s="10">
        <v>1130500</v>
      </c>
      <c r="H95" s="43">
        <f t="shared" si="3"/>
        <v>1130500</v>
      </c>
      <c r="I95" s="27"/>
      <c r="J95" s="27"/>
      <c r="K95" s="27">
        <f t="shared" si="4"/>
        <v>0</v>
      </c>
      <c r="L95" s="27">
        <f t="shared" si="5"/>
        <v>0</v>
      </c>
    </row>
    <row r="96" spans="1:12" ht="27" x14ac:dyDescent="0.2">
      <c r="A96" s="34" t="s">
        <v>183</v>
      </c>
      <c r="B96" s="35" t="s">
        <v>157</v>
      </c>
      <c r="C96" s="36" t="s">
        <v>9</v>
      </c>
      <c r="D96" s="34">
        <v>1</v>
      </c>
      <c r="E96" s="11">
        <v>550000</v>
      </c>
      <c r="F96" s="11">
        <v>104500</v>
      </c>
      <c r="G96" s="10">
        <v>654500</v>
      </c>
      <c r="H96" s="43">
        <f t="shared" si="3"/>
        <v>654500</v>
      </c>
      <c r="I96" s="27"/>
      <c r="J96" s="27"/>
      <c r="K96" s="27">
        <f t="shared" si="4"/>
        <v>0</v>
      </c>
      <c r="L96" s="27">
        <f t="shared" si="5"/>
        <v>0</v>
      </c>
    </row>
    <row r="97" spans="1:12" ht="27" x14ac:dyDescent="0.2">
      <c r="A97" s="34" t="s">
        <v>184</v>
      </c>
      <c r="B97" s="35" t="s">
        <v>159</v>
      </c>
      <c r="C97" s="36" t="s">
        <v>9</v>
      </c>
      <c r="D97" s="34">
        <v>1</v>
      </c>
      <c r="E97" s="11">
        <v>980000</v>
      </c>
      <c r="F97" s="11">
        <v>186200</v>
      </c>
      <c r="G97" s="10">
        <v>1166200</v>
      </c>
      <c r="H97" s="43">
        <f t="shared" si="3"/>
        <v>1166200</v>
      </c>
      <c r="I97" s="27"/>
      <c r="J97" s="27"/>
      <c r="K97" s="27">
        <f t="shared" si="4"/>
        <v>0</v>
      </c>
      <c r="L97" s="27">
        <f t="shared" si="5"/>
        <v>0</v>
      </c>
    </row>
    <row r="98" spans="1:12" ht="27" x14ac:dyDescent="0.2">
      <c r="A98" s="34" t="s">
        <v>185</v>
      </c>
      <c r="B98" s="35" t="s">
        <v>161</v>
      </c>
      <c r="C98" s="36" t="s">
        <v>9</v>
      </c>
      <c r="D98" s="34">
        <v>1</v>
      </c>
      <c r="E98" s="11">
        <v>770000</v>
      </c>
      <c r="F98" s="11">
        <v>146300</v>
      </c>
      <c r="G98" s="10">
        <v>916300</v>
      </c>
      <c r="H98" s="43">
        <f t="shared" si="3"/>
        <v>916300</v>
      </c>
      <c r="I98" s="27"/>
      <c r="J98" s="27"/>
      <c r="K98" s="27">
        <f t="shared" si="4"/>
        <v>0</v>
      </c>
      <c r="L98" s="27">
        <f t="shared" si="5"/>
        <v>0</v>
      </c>
    </row>
    <row r="99" spans="1:12" ht="27" x14ac:dyDescent="0.2">
      <c r="A99" s="34" t="s">
        <v>186</v>
      </c>
      <c r="B99" s="35" t="s">
        <v>163</v>
      </c>
      <c r="C99" s="36" t="s">
        <v>9</v>
      </c>
      <c r="D99" s="34">
        <v>1</v>
      </c>
      <c r="E99" s="11">
        <v>470000</v>
      </c>
      <c r="F99" s="11">
        <v>89300</v>
      </c>
      <c r="G99" s="10">
        <v>559300</v>
      </c>
      <c r="H99" s="43">
        <f t="shared" si="3"/>
        <v>559300</v>
      </c>
      <c r="I99" s="27"/>
      <c r="J99" s="27"/>
      <c r="K99" s="27">
        <f t="shared" si="4"/>
        <v>0</v>
      </c>
      <c r="L99" s="27">
        <f t="shared" si="5"/>
        <v>0</v>
      </c>
    </row>
    <row r="100" spans="1:12" ht="27" x14ac:dyDescent="0.2">
      <c r="A100" s="34" t="s">
        <v>187</v>
      </c>
      <c r="B100" s="35" t="s">
        <v>188</v>
      </c>
      <c r="C100" s="36" t="s">
        <v>9</v>
      </c>
      <c r="D100" s="34">
        <v>1</v>
      </c>
      <c r="E100" s="11">
        <v>1600000</v>
      </c>
      <c r="F100" s="11">
        <v>304000</v>
      </c>
      <c r="G100" s="10">
        <v>1904000</v>
      </c>
      <c r="H100" s="43">
        <f t="shared" si="3"/>
        <v>1904000</v>
      </c>
      <c r="I100" s="27"/>
      <c r="J100" s="27"/>
      <c r="K100" s="27">
        <f t="shared" si="4"/>
        <v>0</v>
      </c>
      <c r="L100" s="27">
        <f t="shared" si="5"/>
        <v>0</v>
      </c>
    </row>
    <row r="101" spans="1:12" ht="13.5" x14ac:dyDescent="0.2">
      <c r="A101" s="34" t="s">
        <v>189</v>
      </c>
      <c r="B101" s="35" t="s">
        <v>167</v>
      </c>
      <c r="C101" s="36" t="s">
        <v>9</v>
      </c>
      <c r="D101" s="34">
        <v>1</v>
      </c>
      <c r="E101" s="11">
        <v>2200000</v>
      </c>
      <c r="F101" s="11">
        <v>418000</v>
      </c>
      <c r="G101" s="10">
        <v>2618000</v>
      </c>
      <c r="H101" s="43">
        <f t="shared" si="3"/>
        <v>2618000</v>
      </c>
      <c r="I101" s="27"/>
      <c r="J101" s="27"/>
      <c r="K101" s="27">
        <f t="shared" si="4"/>
        <v>0</v>
      </c>
      <c r="L101" s="27">
        <f t="shared" si="5"/>
        <v>0</v>
      </c>
    </row>
    <row r="102" spans="1:12" ht="13.5" x14ac:dyDescent="0.2">
      <c r="A102" s="31">
        <v>3.3</v>
      </c>
      <c r="B102" s="33" t="s">
        <v>47</v>
      </c>
      <c r="C102" s="33"/>
      <c r="D102" s="33"/>
      <c r="E102" s="11">
        <v>0</v>
      </c>
      <c r="F102" s="11">
        <v>0</v>
      </c>
      <c r="G102" s="10">
        <v>0</v>
      </c>
      <c r="H102" s="43">
        <f t="shared" si="3"/>
        <v>0</v>
      </c>
      <c r="I102" s="27"/>
      <c r="J102" s="27"/>
      <c r="K102" s="27">
        <f t="shared" si="4"/>
        <v>0</v>
      </c>
      <c r="L102" s="27">
        <f t="shared" si="5"/>
        <v>0</v>
      </c>
    </row>
    <row r="103" spans="1:12" ht="13.5" x14ac:dyDescent="0.2">
      <c r="A103" s="31" t="s">
        <v>190</v>
      </c>
      <c r="B103" s="33" t="s">
        <v>33</v>
      </c>
      <c r="C103" s="33"/>
      <c r="D103" s="33"/>
      <c r="E103" s="11">
        <v>0</v>
      </c>
      <c r="F103" s="11">
        <v>0</v>
      </c>
      <c r="G103" s="10">
        <v>0</v>
      </c>
      <c r="H103" s="43">
        <f t="shared" si="3"/>
        <v>0</v>
      </c>
      <c r="I103" s="27"/>
      <c r="J103" s="27"/>
      <c r="K103" s="27">
        <f t="shared" si="4"/>
        <v>0</v>
      </c>
      <c r="L103" s="27">
        <f t="shared" si="5"/>
        <v>0</v>
      </c>
    </row>
    <row r="104" spans="1:12" ht="40.5" x14ac:dyDescent="0.2">
      <c r="A104" s="34" t="s">
        <v>191</v>
      </c>
      <c r="B104" s="35" t="s">
        <v>132</v>
      </c>
      <c r="C104" s="36" t="s">
        <v>9</v>
      </c>
      <c r="D104" s="34">
        <v>1</v>
      </c>
      <c r="E104" s="11">
        <v>50000</v>
      </c>
      <c r="F104" s="11">
        <v>9500</v>
      </c>
      <c r="G104" s="10">
        <v>59500</v>
      </c>
      <c r="H104" s="43">
        <f t="shared" si="3"/>
        <v>59500</v>
      </c>
      <c r="I104" s="27"/>
      <c r="J104" s="27"/>
      <c r="K104" s="27">
        <f t="shared" si="4"/>
        <v>0</v>
      </c>
      <c r="L104" s="27">
        <f t="shared" si="5"/>
        <v>0</v>
      </c>
    </row>
    <row r="105" spans="1:12" ht="54" x14ac:dyDescent="0.2">
      <c r="A105" s="34" t="s">
        <v>192</v>
      </c>
      <c r="B105" s="35" t="s">
        <v>134</v>
      </c>
      <c r="C105" s="36" t="s">
        <v>9</v>
      </c>
      <c r="D105" s="34">
        <v>1</v>
      </c>
      <c r="E105" s="11">
        <v>70000</v>
      </c>
      <c r="F105" s="11">
        <v>13300</v>
      </c>
      <c r="G105" s="10">
        <v>83300</v>
      </c>
      <c r="H105" s="43">
        <f t="shared" si="3"/>
        <v>83300</v>
      </c>
      <c r="I105" s="27"/>
      <c r="J105" s="27"/>
      <c r="K105" s="27">
        <f t="shared" si="4"/>
        <v>0</v>
      </c>
      <c r="L105" s="27">
        <f t="shared" si="5"/>
        <v>0</v>
      </c>
    </row>
    <row r="106" spans="1:12" ht="27" x14ac:dyDescent="0.2">
      <c r="A106" s="34" t="s">
        <v>193</v>
      </c>
      <c r="B106" s="35" t="s">
        <v>136</v>
      </c>
      <c r="C106" s="36" t="s">
        <v>9</v>
      </c>
      <c r="D106" s="34">
        <v>1</v>
      </c>
      <c r="E106" s="11">
        <v>70000</v>
      </c>
      <c r="F106" s="11">
        <v>13300</v>
      </c>
      <c r="G106" s="10">
        <v>83300</v>
      </c>
      <c r="H106" s="43">
        <f t="shared" si="3"/>
        <v>83300</v>
      </c>
      <c r="I106" s="27"/>
      <c r="J106" s="27"/>
      <c r="K106" s="27">
        <f t="shared" si="4"/>
        <v>0</v>
      </c>
      <c r="L106" s="27">
        <f t="shared" si="5"/>
        <v>0</v>
      </c>
    </row>
    <row r="107" spans="1:12" ht="27" x14ac:dyDescent="0.2">
      <c r="A107" s="34" t="s">
        <v>194</v>
      </c>
      <c r="B107" s="35" t="s">
        <v>138</v>
      </c>
      <c r="C107" s="36" t="s">
        <v>9</v>
      </c>
      <c r="D107" s="34">
        <v>1</v>
      </c>
      <c r="E107" s="11">
        <v>70000</v>
      </c>
      <c r="F107" s="11">
        <v>13300</v>
      </c>
      <c r="G107" s="10">
        <v>83300</v>
      </c>
      <c r="H107" s="43">
        <f t="shared" si="3"/>
        <v>83300</v>
      </c>
      <c r="I107" s="25"/>
      <c r="J107" s="25"/>
      <c r="K107" s="27">
        <f t="shared" si="4"/>
        <v>0</v>
      </c>
      <c r="L107" s="27">
        <f t="shared" si="5"/>
        <v>0</v>
      </c>
    </row>
    <row r="108" spans="1:12" ht="94.5" x14ac:dyDescent="0.2">
      <c r="A108" s="34" t="s">
        <v>195</v>
      </c>
      <c r="B108" s="35" t="s">
        <v>140</v>
      </c>
      <c r="C108" s="36" t="s">
        <v>9</v>
      </c>
      <c r="D108" s="34">
        <v>1</v>
      </c>
      <c r="E108" s="11">
        <v>70000</v>
      </c>
      <c r="F108" s="11">
        <v>13300</v>
      </c>
      <c r="G108" s="10">
        <v>83300</v>
      </c>
      <c r="H108" s="43">
        <f t="shared" si="3"/>
        <v>83300</v>
      </c>
      <c r="I108" s="25"/>
      <c r="J108" s="25"/>
      <c r="K108" s="27">
        <f t="shared" si="4"/>
        <v>0</v>
      </c>
      <c r="L108" s="27">
        <f t="shared" si="5"/>
        <v>0</v>
      </c>
    </row>
    <row r="109" spans="1:12" ht="67.5" x14ac:dyDescent="0.2">
      <c r="A109" s="34" t="s">
        <v>196</v>
      </c>
      <c r="B109" s="35" t="s">
        <v>142</v>
      </c>
      <c r="C109" s="36" t="s">
        <v>9</v>
      </c>
      <c r="D109" s="34">
        <v>1</v>
      </c>
      <c r="E109" s="11">
        <v>70000</v>
      </c>
      <c r="F109" s="11">
        <v>13300</v>
      </c>
      <c r="G109" s="10">
        <v>83300</v>
      </c>
      <c r="H109" s="43">
        <f t="shared" si="3"/>
        <v>83300</v>
      </c>
      <c r="I109" s="27"/>
      <c r="J109" s="27"/>
      <c r="K109" s="27">
        <f t="shared" si="4"/>
        <v>0</v>
      </c>
      <c r="L109" s="27">
        <f t="shared" si="5"/>
        <v>0</v>
      </c>
    </row>
    <row r="110" spans="1:12" ht="27" x14ac:dyDescent="0.2">
      <c r="A110" s="34" t="s">
        <v>197</v>
      </c>
      <c r="B110" s="35" t="s">
        <v>144</v>
      </c>
      <c r="C110" s="36" t="s">
        <v>9</v>
      </c>
      <c r="D110" s="34">
        <v>1</v>
      </c>
      <c r="E110" s="11">
        <v>60000</v>
      </c>
      <c r="F110" s="11">
        <v>11400</v>
      </c>
      <c r="G110" s="10">
        <v>71400</v>
      </c>
      <c r="H110" s="43">
        <f t="shared" si="3"/>
        <v>71400</v>
      </c>
      <c r="I110" s="25"/>
      <c r="J110" s="25"/>
      <c r="K110" s="27">
        <f t="shared" si="4"/>
        <v>0</v>
      </c>
      <c r="L110" s="27">
        <f t="shared" si="5"/>
        <v>0</v>
      </c>
    </row>
    <row r="111" spans="1:12" ht="13.5" x14ac:dyDescent="0.2">
      <c r="A111" s="31" t="s">
        <v>198</v>
      </c>
      <c r="B111" s="33" t="s">
        <v>34</v>
      </c>
      <c r="C111" s="33"/>
      <c r="D111" s="33"/>
      <c r="E111" s="11">
        <v>0</v>
      </c>
      <c r="F111" s="11">
        <v>0</v>
      </c>
      <c r="G111" s="10">
        <v>0</v>
      </c>
      <c r="H111" s="43">
        <f t="shared" si="3"/>
        <v>0</v>
      </c>
      <c r="I111" s="25"/>
      <c r="J111" s="25"/>
      <c r="K111" s="27">
        <f t="shared" si="4"/>
        <v>0</v>
      </c>
      <c r="L111" s="27">
        <f t="shared" si="5"/>
        <v>0</v>
      </c>
    </row>
    <row r="112" spans="1:12" ht="27" x14ac:dyDescent="0.2">
      <c r="A112" s="34" t="s">
        <v>199</v>
      </c>
      <c r="B112" s="35" t="s">
        <v>44</v>
      </c>
      <c r="C112" s="36" t="s">
        <v>9</v>
      </c>
      <c r="D112" s="34">
        <v>1</v>
      </c>
      <c r="E112" s="11">
        <v>200000</v>
      </c>
      <c r="F112" s="11">
        <v>38000</v>
      </c>
      <c r="G112" s="10">
        <v>238000</v>
      </c>
      <c r="H112" s="43">
        <f t="shared" si="3"/>
        <v>238000</v>
      </c>
      <c r="I112" s="27"/>
      <c r="J112" s="27"/>
      <c r="K112" s="27">
        <f t="shared" si="4"/>
        <v>0</v>
      </c>
      <c r="L112" s="27">
        <f t="shared" si="5"/>
        <v>0</v>
      </c>
    </row>
    <row r="113" spans="1:12" ht="27" x14ac:dyDescent="0.2">
      <c r="A113" s="34" t="s">
        <v>200</v>
      </c>
      <c r="B113" s="35" t="s">
        <v>148</v>
      </c>
      <c r="C113" s="36" t="s">
        <v>9</v>
      </c>
      <c r="D113" s="34">
        <v>1</v>
      </c>
      <c r="E113" s="11">
        <v>2000000</v>
      </c>
      <c r="F113" s="11">
        <v>380000</v>
      </c>
      <c r="G113" s="10">
        <v>2380000</v>
      </c>
      <c r="H113" s="43">
        <f t="shared" si="3"/>
        <v>2380000</v>
      </c>
      <c r="I113" s="25"/>
      <c r="J113" s="25"/>
      <c r="K113" s="27">
        <f t="shared" si="4"/>
        <v>0</v>
      </c>
      <c r="L113" s="27">
        <f t="shared" si="5"/>
        <v>0</v>
      </c>
    </row>
    <row r="114" spans="1:12" ht="13.5" x14ac:dyDescent="0.2">
      <c r="A114" s="34" t="s">
        <v>201</v>
      </c>
      <c r="B114" s="35" t="s">
        <v>45</v>
      </c>
      <c r="C114" s="36" t="s">
        <v>9</v>
      </c>
      <c r="D114" s="34">
        <v>1</v>
      </c>
      <c r="E114" s="11">
        <v>300000</v>
      </c>
      <c r="F114" s="11">
        <v>57000</v>
      </c>
      <c r="G114" s="10">
        <v>357000</v>
      </c>
      <c r="H114" s="43">
        <f t="shared" si="3"/>
        <v>357000</v>
      </c>
      <c r="I114" s="25"/>
      <c r="J114" s="25"/>
      <c r="K114" s="27">
        <f t="shared" si="4"/>
        <v>0</v>
      </c>
      <c r="L114" s="27">
        <f t="shared" si="5"/>
        <v>0</v>
      </c>
    </row>
    <row r="115" spans="1:12" ht="27" x14ac:dyDescent="0.2">
      <c r="A115" s="34" t="s">
        <v>202</v>
      </c>
      <c r="B115" s="35" t="s">
        <v>151</v>
      </c>
      <c r="C115" s="36" t="s">
        <v>9</v>
      </c>
      <c r="D115" s="34">
        <v>1</v>
      </c>
      <c r="E115" s="11">
        <v>71000</v>
      </c>
      <c r="F115" s="11">
        <v>13490</v>
      </c>
      <c r="G115" s="10">
        <v>84490</v>
      </c>
      <c r="H115" s="43">
        <f t="shared" si="3"/>
        <v>84490</v>
      </c>
      <c r="I115" s="27"/>
      <c r="J115" s="27"/>
      <c r="K115" s="27">
        <f t="shared" si="4"/>
        <v>0</v>
      </c>
      <c r="L115" s="27">
        <f t="shared" si="5"/>
        <v>0</v>
      </c>
    </row>
    <row r="116" spans="1:12" ht="25.5" customHeight="1" x14ac:dyDescent="0.2">
      <c r="A116" s="34" t="s">
        <v>203</v>
      </c>
      <c r="B116" s="35" t="s">
        <v>153</v>
      </c>
      <c r="C116" s="36" t="s">
        <v>9</v>
      </c>
      <c r="D116" s="34">
        <v>1</v>
      </c>
      <c r="E116" s="11">
        <v>600000</v>
      </c>
      <c r="F116" s="11">
        <v>114000</v>
      </c>
      <c r="G116" s="10">
        <v>714000</v>
      </c>
      <c r="H116" s="43">
        <f t="shared" si="3"/>
        <v>714000</v>
      </c>
      <c r="I116" s="25"/>
      <c r="J116" s="25"/>
      <c r="K116" s="27">
        <f t="shared" si="4"/>
        <v>0</v>
      </c>
      <c r="L116" s="27">
        <f t="shared" si="5"/>
        <v>0</v>
      </c>
    </row>
    <row r="117" spans="1:12" ht="27" x14ac:dyDescent="0.2">
      <c r="A117" s="34" t="s">
        <v>204</v>
      </c>
      <c r="B117" s="35" t="s">
        <v>155</v>
      </c>
      <c r="C117" s="36" t="s">
        <v>9</v>
      </c>
      <c r="D117" s="34">
        <v>1</v>
      </c>
      <c r="E117" s="11">
        <v>800000</v>
      </c>
      <c r="F117" s="11">
        <v>152000</v>
      </c>
      <c r="G117" s="10">
        <v>952000</v>
      </c>
      <c r="H117" s="43">
        <f t="shared" si="3"/>
        <v>952000</v>
      </c>
      <c r="I117" s="25"/>
      <c r="J117" s="25"/>
      <c r="K117" s="27">
        <f t="shared" si="4"/>
        <v>0</v>
      </c>
      <c r="L117" s="27">
        <f t="shared" si="5"/>
        <v>0</v>
      </c>
    </row>
    <row r="118" spans="1:12" ht="42" customHeight="1" x14ac:dyDescent="0.2">
      <c r="A118" s="34" t="s">
        <v>205</v>
      </c>
      <c r="B118" s="35" t="s">
        <v>157</v>
      </c>
      <c r="C118" s="36" t="s">
        <v>9</v>
      </c>
      <c r="D118" s="34">
        <v>1</v>
      </c>
      <c r="E118" s="11">
        <v>350000</v>
      </c>
      <c r="F118" s="11">
        <v>66500</v>
      </c>
      <c r="G118" s="10">
        <v>416500</v>
      </c>
      <c r="H118" s="43">
        <f t="shared" si="3"/>
        <v>416500</v>
      </c>
      <c r="I118" s="27"/>
      <c r="J118" s="27"/>
      <c r="K118" s="27">
        <f t="shared" si="4"/>
        <v>0</v>
      </c>
      <c r="L118" s="27">
        <f t="shared" si="5"/>
        <v>0</v>
      </c>
    </row>
    <row r="119" spans="1:12" ht="12.75" customHeight="1" x14ac:dyDescent="0.2">
      <c r="A119" s="34" t="s">
        <v>206</v>
      </c>
      <c r="B119" s="35" t="s">
        <v>159</v>
      </c>
      <c r="C119" s="36" t="s">
        <v>9</v>
      </c>
      <c r="D119" s="34">
        <v>1</v>
      </c>
      <c r="E119" s="11">
        <v>750000</v>
      </c>
      <c r="F119" s="11">
        <v>142500</v>
      </c>
      <c r="G119" s="10">
        <v>892500</v>
      </c>
      <c r="H119" s="43">
        <f t="shared" si="3"/>
        <v>892500</v>
      </c>
      <c r="I119" s="25"/>
      <c r="J119" s="25"/>
      <c r="K119" s="27">
        <f t="shared" si="4"/>
        <v>0</v>
      </c>
      <c r="L119" s="27">
        <f t="shared" si="5"/>
        <v>0</v>
      </c>
    </row>
    <row r="120" spans="1:12" ht="46.5" customHeight="1" x14ac:dyDescent="0.2">
      <c r="A120" s="34" t="s">
        <v>207</v>
      </c>
      <c r="B120" s="35" t="s">
        <v>161</v>
      </c>
      <c r="C120" s="36" t="s">
        <v>9</v>
      </c>
      <c r="D120" s="34">
        <v>1</v>
      </c>
      <c r="E120" s="11">
        <v>500000</v>
      </c>
      <c r="F120" s="11">
        <v>95000</v>
      </c>
      <c r="G120" s="10">
        <v>595000</v>
      </c>
      <c r="H120" s="43">
        <f t="shared" si="3"/>
        <v>595000</v>
      </c>
      <c r="I120" s="27"/>
      <c r="J120" s="27"/>
      <c r="K120" s="27">
        <f t="shared" si="4"/>
        <v>0</v>
      </c>
      <c r="L120" s="27">
        <f t="shared" si="5"/>
        <v>0</v>
      </c>
    </row>
    <row r="121" spans="1:12" ht="27" x14ac:dyDescent="0.2">
      <c r="A121" s="34" t="s">
        <v>208</v>
      </c>
      <c r="B121" s="35" t="s">
        <v>163</v>
      </c>
      <c r="C121" s="36" t="s">
        <v>9</v>
      </c>
      <c r="D121" s="34">
        <v>1</v>
      </c>
      <c r="E121" s="11">
        <v>350000</v>
      </c>
      <c r="F121" s="11">
        <v>66500</v>
      </c>
      <c r="G121" s="10">
        <v>416500</v>
      </c>
      <c r="H121" s="43">
        <f t="shared" si="3"/>
        <v>416500</v>
      </c>
      <c r="I121" s="27"/>
      <c r="J121" s="27"/>
      <c r="K121" s="27">
        <f t="shared" si="4"/>
        <v>0</v>
      </c>
      <c r="L121" s="27">
        <f t="shared" si="5"/>
        <v>0</v>
      </c>
    </row>
    <row r="122" spans="1:12" ht="27" x14ac:dyDescent="0.2">
      <c r="A122" s="34" t="s">
        <v>209</v>
      </c>
      <c r="B122" s="35" t="s">
        <v>165</v>
      </c>
      <c r="C122" s="36" t="s">
        <v>9</v>
      </c>
      <c r="D122" s="34">
        <v>1</v>
      </c>
      <c r="E122" s="11">
        <v>1000000</v>
      </c>
      <c r="F122" s="11">
        <v>190000</v>
      </c>
      <c r="G122" s="10">
        <v>1190000</v>
      </c>
      <c r="H122" s="43">
        <f t="shared" si="3"/>
        <v>1190000</v>
      </c>
      <c r="I122" s="27"/>
      <c r="J122" s="27"/>
      <c r="K122" s="27">
        <f t="shared" si="4"/>
        <v>0</v>
      </c>
      <c r="L122" s="27">
        <f t="shared" si="5"/>
        <v>0</v>
      </c>
    </row>
    <row r="123" spans="1:12" ht="13.5" x14ac:dyDescent="0.2">
      <c r="A123" s="34" t="s">
        <v>210</v>
      </c>
      <c r="B123" s="35" t="s">
        <v>167</v>
      </c>
      <c r="C123" s="36" t="s">
        <v>9</v>
      </c>
      <c r="D123" s="34">
        <v>1</v>
      </c>
      <c r="E123" s="11">
        <v>1250000</v>
      </c>
      <c r="F123" s="11">
        <v>237500</v>
      </c>
      <c r="G123" s="10">
        <v>1487500</v>
      </c>
      <c r="H123" s="43">
        <f t="shared" si="3"/>
        <v>1487500</v>
      </c>
      <c r="I123" s="27"/>
      <c r="J123" s="27"/>
      <c r="K123" s="27">
        <f t="shared" si="4"/>
        <v>0</v>
      </c>
      <c r="L123" s="27">
        <f t="shared" si="5"/>
        <v>0</v>
      </c>
    </row>
    <row r="124" spans="1:12" ht="13.5" x14ac:dyDescent="0.2">
      <c r="A124" s="31">
        <v>3.4</v>
      </c>
      <c r="B124" s="33" t="s">
        <v>48</v>
      </c>
      <c r="C124" s="33"/>
      <c r="D124" s="33"/>
      <c r="E124" s="11">
        <v>0</v>
      </c>
      <c r="F124" s="11">
        <v>0</v>
      </c>
      <c r="G124" s="10">
        <v>0</v>
      </c>
      <c r="H124" s="43">
        <f t="shared" si="3"/>
        <v>0</v>
      </c>
      <c r="I124" s="27"/>
      <c r="J124" s="27"/>
      <c r="K124" s="27">
        <f t="shared" si="4"/>
        <v>0</v>
      </c>
      <c r="L124" s="27">
        <f t="shared" si="5"/>
        <v>0</v>
      </c>
    </row>
    <row r="125" spans="1:12" ht="13.5" x14ac:dyDescent="0.2">
      <c r="A125" s="31" t="s">
        <v>211</v>
      </c>
      <c r="B125" s="33" t="s">
        <v>33</v>
      </c>
      <c r="C125" s="33"/>
      <c r="D125" s="33"/>
      <c r="E125" s="11">
        <v>0</v>
      </c>
      <c r="F125" s="11">
        <v>0</v>
      </c>
      <c r="G125" s="10">
        <v>0</v>
      </c>
      <c r="H125" s="43">
        <f t="shared" si="3"/>
        <v>0</v>
      </c>
      <c r="I125" s="27"/>
      <c r="J125" s="27"/>
      <c r="K125" s="27">
        <f t="shared" si="4"/>
        <v>0</v>
      </c>
      <c r="L125" s="27">
        <f t="shared" si="5"/>
        <v>0</v>
      </c>
    </row>
    <row r="126" spans="1:12" ht="40.5" x14ac:dyDescent="0.2">
      <c r="A126" s="34" t="s">
        <v>212</v>
      </c>
      <c r="B126" s="35" t="s">
        <v>132</v>
      </c>
      <c r="C126" s="36" t="s">
        <v>9</v>
      </c>
      <c r="D126" s="34">
        <v>1</v>
      </c>
      <c r="E126" s="11">
        <v>90000</v>
      </c>
      <c r="F126" s="11">
        <v>17100</v>
      </c>
      <c r="G126" s="10">
        <v>107100</v>
      </c>
      <c r="H126" s="43">
        <f t="shared" si="3"/>
        <v>107100</v>
      </c>
      <c r="I126" s="27"/>
      <c r="J126" s="27"/>
      <c r="K126" s="27">
        <f t="shared" si="4"/>
        <v>0</v>
      </c>
      <c r="L126" s="27">
        <f t="shared" si="5"/>
        <v>0</v>
      </c>
    </row>
    <row r="127" spans="1:12" ht="54" x14ac:dyDescent="0.2">
      <c r="A127" s="34" t="s">
        <v>213</v>
      </c>
      <c r="B127" s="35" t="s">
        <v>134</v>
      </c>
      <c r="C127" s="36" t="s">
        <v>9</v>
      </c>
      <c r="D127" s="34">
        <v>1</v>
      </c>
      <c r="E127" s="11">
        <v>120000</v>
      </c>
      <c r="F127" s="11">
        <v>22800</v>
      </c>
      <c r="G127" s="10">
        <v>142800</v>
      </c>
      <c r="H127" s="43">
        <f t="shared" si="3"/>
        <v>142800</v>
      </c>
      <c r="I127" s="27"/>
      <c r="J127" s="27"/>
      <c r="K127" s="27">
        <f t="shared" si="4"/>
        <v>0</v>
      </c>
      <c r="L127" s="27">
        <f t="shared" si="5"/>
        <v>0</v>
      </c>
    </row>
    <row r="128" spans="1:12" ht="25.5" customHeight="1" x14ac:dyDescent="0.2">
      <c r="A128" s="34" t="s">
        <v>214</v>
      </c>
      <c r="B128" s="35" t="s">
        <v>136</v>
      </c>
      <c r="C128" s="36" t="s">
        <v>9</v>
      </c>
      <c r="D128" s="34">
        <v>1</v>
      </c>
      <c r="E128" s="11">
        <v>110000</v>
      </c>
      <c r="F128" s="11">
        <v>20900</v>
      </c>
      <c r="G128" s="10">
        <v>130900</v>
      </c>
      <c r="H128" s="43">
        <f t="shared" si="3"/>
        <v>130900</v>
      </c>
      <c r="I128" s="25"/>
      <c r="J128" s="25"/>
      <c r="K128" s="27">
        <f t="shared" si="4"/>
        <v>0</v>
      </c>
      <c r="L128" s="27">
        <f t="shared" si="5"/>
        <v>0</v>
      </c>
    </row>
    <row r="129" spans="1:12" ht="27" x14ac:dyDescent="0.2">
      <c r="A129" s="34" t="s">
        <v>215</v>
      </c>
      <c r="B129" s="35" t="s">
        <v>138</v>
      </c>
      <c r="C129" s="36" t="s">
        <v>9</v>
      </c>
      <c r="D129" s="34">
        <v>1</v>
      </c>
      <c r="E129" s="11">
        <v>110000</v>
      </c>
      <c r="F129" s="11">
        <v>20900</v>
      </c>
      <c r="G129" s="10">
        <v>130900</v>
      </c>
      <c r="H129" s="43">
        <f t="shared" si="3"/>
        <v>130900</v>
      </c>
      <c r="I129" s="27"/>
      <c r="J129" s="27"/>
      <c r="K129" s="27">
        <f t="shared" si="4"/>
        <v>0</v>
      </c>
      <c r="L129" s="27">
        <f t="shared" si="5"/>
        <v>0</v>
      </c>
    </row>
    <row r="130" spans="1:12" ht="94.5" x14ac:dyDescent="0.2">
      <c r="A130" s="34" t="s">
        <v>216</v>
      </c>
      <c r="B130" s="35" t="s">
        <v>140</v>
      </c>
      <c r="C130" s="36" t="s">
        <v>9</v>
      </c>
      <c r="D130" s="34">
        <v>1</v>
      </c>
      <c r="E130" s="11">
        <v>120000</v>
      </c>
      <c r="F130" s="11">
        <v>22800</v>
      </c>
      <c r="G130" s="10">
        <v>142800</v>
      </c>
      <c r="H130" s="43">
        <f t="shared" si="3"/>
        <v>142800</v>
      </c>
      <c r="I130" s="25"/>
      <c r="J130" s="25"/>
      <c r="K130" s="27">
        <f t="shared" si="4"/>
        <v>0</v>
      </c>
      <c r="L130" s="27">
        <f t="shared" si="5"/>
        <v>0</v>
      </c>
    </row>
    <row r="131" spans="1:12" ht="67.5" x14ac:dyDescent="0.2">
      <c r="A131" s="34" t="s">
        <v>217</v>
      </c>
      <c r="B131" s="35" t="s">
        <v>142</v>
      </c>
      <c r="C131" s="36" t="s">
        <v>9</v>
      </c>
      <c r="D131" s="34">
        <v>1</v>
      </c>
      <c r="E131" s="11">
        <v>120000</v>
      </c>
      <c r="F131" s="11">
        <v>22800</v>
      </c>
      <c r="G131" s="10">
        <v>142800</v>
      </c>
      <c r="H131" s="43">
        <f t="shared" si="3"/>
        <v>142800</v>
      </c>
      <c r="I131" s="25"/>
      <c r="J131" s="25"/>
      <c r="K131" s="27">
        <f t="shared" si="4"/>
        <v>0</v>
      </c>
      <c r="L131" s="27">
        <f t="shared" si="5"/>
        <v>0</v>
      </c>
    </row>
    <row r="132" spans="1:12" ht="27" x14ac:dyDescent="0.2">
      <c r="A132" s="34" t="s">
        <v>218</v>
      </c>
      <c r="B132" s="35" t="s">
        <v>144</v>
      </c>
      <c r="C132" s="36" t="s">
        <v>9</v>
      </c>
      <c r="D132" s="34">
        <v>1</v>
      </c>
      <c r="E132" s="11">
        <v>120000</v>
      </c>
      <c r="F132" s="11">
        <v>22800</v>
      </c>
      <c r="G132" s="10">
        <v>142800</v>
      </c>
      <c r="H132" s="43">
        <f t="shared" si="3"/>
        <v>142800</v>
      </c>
      <c r="I132" s="25"/>
      <c r="J132" s="25"/>
      <c r="K132" s="27">
        <f t="shared" si="4"/>
        <v>0</v>
      </c>
      <c r="L132" s="27">
        <f t="shared" si="5"/>
        <v>0</v>
      </c>
    </row>
    <row r="133" spans="1:12" ht="43.5" customHeight="1" x14ac:dyDescent="0.2">
      <c r="A133" s="31" t="s">
        <v>219</v>
      </c>
      <c r="B133" s="33" t="s">
        <v>34</v>
      </c>
      <c r="C133" s="33"/>
      <c r="D133" s="33"/>
      <c r="E133" s="11">
        <v>0</v>
      </c>
      <c r="F133" s="11">
        <v>0</v>
      </c>
      <c r="G133" s="10">
        <v>0</v>
      </c>
      <c r="H133" s="43">
        <f t="shared" si="3"/>
        <v>0</v>
      </c>
      <c r="I133" s="27"/>
      <c r="J133" s="27"/>
      <c r="K133" s="27">
        <f t="shared" si="4"/>
        <v>0</v>
      </c>
      <c r="L133" s="27">
        <f t="shared" si="5"/>
        <v>0</v>
      </c>
    </row>
    <row r="134" spans="1:12" ht="27" x14ac:dyDescent="0.2">
      <c r="A134" s="34" t="s">
        <v>220</v>
      </c>
      <c r="B134" s="35" t="s">
        <v>44</v>
      </c>
      <c r="C134" s="36" t="s">
        <v>9</v>
      </c>
      <c r="D134" s="34">
        <v>1</v>
      </c>
      <c r="E134" s="11">
        <v>300000</v>
      </c>
      <c r="F134" s="11">
        <v>57000</v>
      </c>
      <c r="G134" s="10">
        <v>357000</v>
      </c>
      <c r="H134" s="43">
        <f t="shared" ref="H134:H197" si="6">+G134*D134</f>
        <v>357000</v>
      </c>
      <c r="I134" s="25"/>
      <c r="J134" s="25"/>
      <c r="K134" s="27">
        <f t="shared" ref="K134:K197" si="7">+I134+J134</f>
        <v>0</v>
      </c>
      <c r="L134" s="27">
        <f t="shared" ref="L134:L197" si="8">+K134</f>
        <v>0</v>
      </c>
    </row>
    <row r="135" spans="1:12" ht="27" x14ac:dyDescent="0.2">
      <c r="A135" s="34" t="s">
        <v>221</v>
      </c>
      <c r="B135" s="35" t="s">
        <v>148</v>
      </c>
      <c r="C135" s="36" t="s">
        <v>9</v>
      </c>
      <c r="D135" s="34">
        <v>1</v>
      </c>
      <c r="E135" s="11">
        <v>3200000</v>
      </c>
      <c r="F135" s="11">
        <v>608000</v>
      </c>
      <c r="G135" s="10">
        <v>3808000</v>
      </c>
      <c r="H135" s="43">
        <f t="shared" si="6"/>
        <v>3808000</v>
      </c>
      <c r="I135" s="27"/>
      <c r="J135" s="27"/>
      <c r="K135" s="27">
        <f t="shared" si="7"/>
        <v>0</v>
      </c>
      <c r="L135" s="27">
        <f t="shared" si="8"/>
        <v>0</v>
      </c>
    </row>
    <row r="136" spans="1:12" ht="13.5" x14ac:dyDescent="0.2">
      <c r="A136" s="34" t="s">
        <v>222</v>
      </c>
      <c r="B136" s="35" t="s">
        <v>45</v>
      </c>
      <c r="C136" s="36" t="s">
        <v>9</v>
      </c>
      <c r="D136" s="34">
        <v>1</v>
      </c>
      <c r="E136" s="11">
        <v>370000</v>
      </c>
      <c r="F136" s="11">
        <v>70300</v>
      </c>
      <c r="G136" s="10">
        <v>440300</v>
      </c>
      <c r="H136" s="43">
        <f t="shared" si="6"/>
        <v>440300</v>
      </c>
      <c r="I136" s="27"/>
      <c r="J136" s="27"/>
      <c r="K136" s="27">
        <f t="shared" si="7"/>
        <v>0</v>
      </c>
      <c r="L136" s="27">
        <f t="shared" si="8"/>
        <v>0</v>
      </c>
    </row>
    <row r="137" spans="1:12" ht="27" x14ac:dyDescent="0.2">
      <c r="A137" s="34" t="s">
        <v>223</v>
      </c>
      <c r="B137" s="35" t="s">
        <v>151</v>
      </c>
      <c r="C137" s="36" t="s">
        <v>9</v>
      </c>
      <c r="D137" s="34">
        <v>1</v>
      </c>
      <c r="E137" s="11">
        <v>680000</v>
      </c>
      <c r="F137" s="11">
        <v>129200</v>
      </c>
      <c r="G137" s="10">
        <v>809200</v>
      </c>
      <c r="H137" s="43">
        <f t="shared" si="6"/>
        <v>809200</v>
      </c>
      <c r="I137" s="27"/>
      <c r="J137" s="27"/>
      <c r="K137" s="27">
        <f t="shared" si="7"/>
        <v>0</v>
      </c>
      <c r="L137" s="27">
        <f t="shared" si="8"/>
        <v>0</v>
      </c>
    </row>
    <row r="138" spans="1:12" ht="27" x14ac:dyDescent="0.2">
      <c r="A138" s="34" t="s">
        <v>224</v>
      </c>
      <c r="B138" s="35" t="s">
        <v>153</v>
      </c>
      <c r="C138" s="36" t="s">
        <v>9</v>
      </c>
      <c r="D138" s="34">
        <v>1</v>
      </c>
      <c r="E138" s="11">
        <v>730000</v>
      </c>
      <c r="F138" s="11">
        <v>138700</v>
      </c>
      <c r="G138" s="10">
        <v>868700</v>
      </c>
      <c r="H138" s="43">
        <f t="shared" si="6"/>
        <v>868700</v>
      </c>
      <c r="I138" s="27"/>
      <c r="J138" s="27"/>
      <c r="K138" s="27">
        <f t="shared" si="7"/>
        <v>0</v>
      </c>
      <c r="L138" s="27">
        <f t="shared" si="8"/>
        <v>0</v>
      </c>
    </row>
    <row r="139" spans="1:12" ht="27" x14ac:dyDescent="0.2">
      <c r="A139" s="34" t="s">
        <v>225</v>
      </c>
      <c r="B139" s="35" t="s">
        <v>155</v>
      </c>
      <c r="C139" s="36" t="s">
        <v>9</v>
      </c>
      <c r="D139" s="34">
        <v>1</v>
      </c>
      <c r="E139" s="11">
        <v>1000000</v>
      </c>
      <c r="F139" s="11">
        <v>190000</v>
      </c>
      <c r="G139" s="10">
        <v>1190000</v>
      </c>
      <c r="H139" s="43">
        <f t="shared" si="6"/>
        <v>1190000</v>
      </c>
      <c r="I139" s="27"/>
      <c r="J139" s="27"/>
      <c r="K139" s="27">
        <f t="shared" si="7"/>
        <v>0</v>
      </c>
      <c r="L139" s="27">
        <f t="shared" si="8"/>
        <v>0</v>
      </c>
    </row>
    <row r="140" spans="1:12" ht="27" x14ac:dyDescent="0.2">
      <c r="A140" s="34" t="s">
        <v>226</v>
      </c>
      <c r="B140" s="35" t="s">
        <v>157</v>
      </c>
      <c r="C140" s="36" t="s">
        <v>9</v>
      </c>
      <c r="D140" s="34">
        <v>1</v>
      </c>
      <c r="E140" s="11">
        <v>430000</v>
      </c>
      <c r="F140" s="11">
        <v>81700</v>
      </c>
      <c r="G140" s="10">
        <v>511700</v>
      </c>
      <c r="H140" s="43">
        <f t="shared" si="6"/>
        <v>511700</v>
      </c>
      <c r="I140" s="27"/>
      <c r="J140" s="27"/>
      <c r="K140" s="27">
        <f t="shared" si="7"/>
        <v>0</v>
      </c>
      <c r="L140" s="27">
        <f t="shared" si="8"/>
        <v>0</v>
      </c>
    </row>
    <row r="141" spans="1:12" ht="27" x14ac:dyDescent="0.2">
      <c r="A141" s="34" t="s">
        <v>227</v>
      </c>
      <c r="B141" s="35" t="s">
        <v>159</v>
      </c>
      <c r="C141" s="36" t="s">
        <v>9</v>
      </c>
      <c r="D141" s="34">
        <v>1</v>
      </c>
      <c r="E141" s="11">
        <v>980000</v>
      </c>
      <c r="F141" s="11">
        <v>186200</v>
      </c>
      <c r="G141" s="10">
        <v>1166200</v>
      </c>
      <c r="H141" s="43">
        <f t="shared" si="6"/>
        <v>1166200</v>
      </c>
      <c r="I141" s="27"/>
      <c r="J141" s="27"/>
      <c r="K141" s="27">
        <f t="shared" si="7"/>
        <v>0</v>
      </c>
      <c r="L141" s="27">
        <f t="shared" si="8"/>
        <v>0</v>
      </c>
    </row>
    <row r="142" spans="1:12" ht="27" x14ac:dyDescent="0.2">
      <c r="A142" s="34" t="s">
        <v>228</v>
      </c>
      <c r="B142" s="35" t="s">
        <v>161</v>
      </c>
      <c r="C142" s="36" t="s">
        <v>9</v>
      </c>
      <c r="D142" s="34">
        <v>1</v>
      </c>
      <c r="E142" s="11">
        <v>770000</v>
      </c>
      <c r="F142" s="11">
        <v>146300</v>
      </c>
      <c r="G142" s="10">
        <v>916300</v>
      </c>
      <c r="H142" s="43">
        <f t="shared" si="6"/>
        <v>916300</v>
      </c>
      <c r="I142" s="27"/>
      <c r="J142" s="27"/>
      <c r="K142" s="27">
        <f t="shared" si="7"/>
        <v>0</v>
      </c>
      <c r="L142" s="27">
        <f t="shared" si="8"/>
        <v>0</v>
      </c>
    </row>
    <row r="143" spans="1:12" ht="27" x14ac:dyDescent="0.2">
      <c r="A143" s="34" t="s">
        <v>229</v>
      </c>
      <c r="B143" s="35" t="s">
        <v>163</v>
      </c>
      <c r="C143" s="36" t="s">
        <v>9</v>
      </c>
      <c r="D143" s="34">
        <v>1</v>
      </c>
      <c r="E143" s="11">
        <v>470000</v>
      </c>
      <c r="F143" s="11">
        <v>89300</v>
      </c>
      <c r="G143" s="10">
        <v>559300</v>
      </c>
      <c r="H143" s="43">
        <f t="shared" si="6"/>
        <v>559300</v>
      </c>
      <c r="I143" s="27"/>
      <c r="J143" s="27"/>
      <c r="K143" s="27">
        <f t="shared" si="7"/>
        <v>0</v>
      </c>
      <c r="L143" s="27">
        <f t="shared" si="8"/>
        <v>0</v>
      </c>
    </row>
    <row r="144" spans="1:12" ht="25.5" customHeight="1" x14ac:dyDescent="0.2">
      <c r="A144" s="34" t="s">
        <v>230</v>
      </c>
      <c r="B144" s="35" t="s">
        <v>165</v>
      </c>
      <c r="C144" s="36" t="s">
        <v>9</v>
      </c>
      <c r="D144" s="34">
        <v>1</v>
      </c>
      <c r="E144" s="11">
        <v>1850000</v>
      </c>
      <c r="F144" s="11">
        <v>351500</v>
      </c>
      <c r="G144" s="10">
        <v>2201500</v>
      </c>
      <c r="H144" s="43">
        <f t="shared" si="6"/>
        <v>2201500</v>
      </c>
      <c r="I144" s="25"/>
      <c r="J144" s="25"/>
      <c r="K144" s="27">
        <f t="shared" si="7"/>
        <v>0</v>
      </c>
      <c r="L144" s="27">
        <f t="shared" si="8"/>
        <v>0</v>
      </c>
    </row>
    <row r="145" spans="1:12" ht="13.5" x14ac:dyDescent="0.2">
      <c r="A145" s="34" t="s">
        <v>231</v>
      </c>
      <c r="B145" s="35" t="s">
        <v>167</v>
      </c>
      <c r="C145" s="36" t="s">
        <v>9</v>
      </c>
      <c r="D145" s="34">
        <v>1</v>
      </c>
      <c r="E145" s="11">
        <v>2400000</v>
      </c>
      <c r="F145" s="11">
        <v>456000</v>
      </c>
      <c r="G145" s="10">
        <v>2856000</v>
      </c>
      <c r="H145" s="43">
        <f t="shared" si="6"/>
        <v>2856000</v>
      </c>
      <c r="I145" s="25"/>
      <c r="J145" s="25"/>
      <c r="K145" s="27">
        <f t="shared" si="7"/>
        <v>0</v>
      </c>
      <c r="L145" s="27">
        <f t="shared" si="8"/>
        <v>0</v>
      </c>
    </row>
    <row r="146" spans="1:12" ht="36.75" customHeight="1" x14ac:dyDescent="0.2">
      <c r="A146" s="31">
        <v>3.5</v>
      </c>
      <c r="B146" s="33" t="s">
        <v>49</v>
      </c>
      <c r="C146" s="33"/>
      <c r="D146" s="33"/>
      <c r="E146" s="11">
        <v>0</v>
      </c>
      <c r="F146" s="11">
        <v>0</v>
      </c>
      <c r="G146" s="10">
        <v>0</v>
      </c>
      <c r="H146" s="43">
        <f t="shared" si="6"/>
        <v>0</v>
      </c>
      <c r="I146" s="27"/>
      <c r="J146" s="27"/>
      <c r="K146" s="27">
        <f t="shared" si="7"/>
        <v>0</v>
      </c>
      <c r="L146" s="27">
        <f t="shared" si="8"/>
        <v>0</v>
      </c>
    </row>
    <row r="147" spans="1:12" ht="13.5" x14ac:dyDescent="0.2">
      <c r="A147" s="31" t="s">
        <v>232</v>
      </c>
      <c r="B147" s="33" t="s">
        <v>33</v>
      </c>
      <c r="C147" s="33"/>
      <c r="D147" s="33"/>
      <c r="E147" s="11">
        <v>0</v>
      </c>
      <c r="F147" s="11">
        <v>0</v>
      </c>
      <c r="G147" s="10">
        <v>0</v>
      </c>
      <c r="H147" s="43">
        <f t="shared" si="6"/>
        <v>0</v>
      </c>
      <c r="I147" s="25"/>
      <c r="J147" s="25"/>
      <c r="K147" s="27">
        <f t="shared" si="7"/>
        <v>0</v>
      </c>
      <c r="L147" s="27">
        <f t="shared" si="8"/>
        <v>0</v>
      </c>
    </row>
    <row r="148" spans="1:12" ht="40.5" x14ac:dyDescent="0.2">
      <c r="A148" s="34" t="s">
        <v>233</v>
      </c>
      <c r="B148" s="35" t="s">
        <v>132</v>
      </c>
      <c r="C148" s="36" t="s">
        <v>9</v>
      </c>
      <c r="D148" s="34">
        <v>1</v>
      </c>
      <c r="E148" s="11">
        <v>120000</v>
      </c>
      <c r="F148" s="11">
        <v>22800</v>
      </c>
      <c r="G148" s="10">
        <v>142800</v>
      </c>
      <c r="H148" s="43">
        <f t="shared" si="6"/>
        <v>142800</v>
      </c>
      <c r="I148" s="27"/>
      <c r="J148" s="27"/>
      <c r="K148" s="27">
        <f t="shared" si="7"/>
        <v>0</v>
      </c>
      <c r="L148" s="27">
        <f t="shared" si="8"/>
        <v>0</v>
      </c>
    </row>
    <row r="149" spans="1:12" ht="54" x14ac:dyDescent="0.2">
      <c r="A149" s="34" t="s">
        <v>234</v>
      </c>
      <c r="B149" s="35" t="s">
        <v>134</v>
      </c>
      <c r="C149" s="36" t="s">
        <v>9</v>
      </c>
      <c r="D149" s="34">
        <v>1</v>
      </c>
      <c r="E149" s="11">
        <v>140000</v>
      </c>
      <c r="F149" s="11">
        <v>26600</v>
      </c>
      <c r="G149" s="10">
        <v>166600</v>
      </c>
      <c r="H149" s="43">
        <f t="shared" si="6"/>
        <v>166600</v>
      </c>
      <c r="I149" s="27"/>
      <c r="J149" s="27"/>
      <c r="K149" s="27">
        <f t="shared" si="7"/>
        <v>0</v>
      </c>
      <c r="L149" s="27">
        <f t="shared" si="8"/>
        <v>0</v>
      </c>
    </row>
    <row r="150" spans="1:12" ht="27" x14ac:dyDescent="0.2">
      <c r="A150" s="34" t="s">
        <v>235</v>
      </c>
      <c r="B150" s="35" t="s">
        <v>136</v>
      </c>
      <c r="C150" s="36" t="s">
        <v>9</v>
      </c>
      <c r="D150" s="34">
        <v>1</v>
      </c>
      <c r="E150" s="11">
        <v>120000</v>
      </c>
      <c r="F150" s="11">
        <v>22800</v>
      </c>
      <c r="G150" s="10">
        <v>142800</v>
      </c>
      <c r="H150" s="43">
        <f t="shared" si="6"/>
        <v>142800</v>
      </c>
      <c r="I150" s="27"/>
      <c r="J150" s="27"/>
      <c r="K150" s="27">
        <f t="shared" si="7"/>
        <v>0</v>
      </c>
      <c r="L150" s="27">
        <f t="shared" si="8"/>
        <v>0</v>
      </c>
    </row>
    <row r="151" spans="1:12" ht="27" x14ac:dyDescent="0.2">
      <c r="A151" s="34" t="s">
        <v>236</v>
      </c>
      <c r="B151" s="35" t="s">
        <v>138</v>
      </c>
      <c r="C151" s="36" t="s">
        <v>9</v>
      </c>
      <c r="D151" s="34">
        <v>1</v>
      </c>
      <c r="E151" s="11">
        <v>120000</v>
      </c>
      <c r="F151" s="11">
        <v>22800</v>
      </c>
      <c r="G151" s="10">
        <v>142800</v>
      </c>
      <c r="H151" s="43">
        <f t="shared" si="6"/>
        <v>142800</v>
      </c>
      <c r="I151" s="27"/>
      <c r="J151" s="27"/>
      <c r="K151" s="27">
        <f t="shared" si="7"/>
        <v>0</v>
      </c>
      <c r="L151" s="27">
        <f t="shared" si="8"/>
        <v>0</v>
      </c>
    </row>
    <row r="152" spans="1:12" ht="94.5" x14ac:dyDescent="0.2">
      <c r="A152" s="34" t="s">
        <v>237</v>
      </c>
      <c r="B152" s="35" t="s">
        <v>140</v>
      </c>
      <c r="C152" s="36" t="s">
        <v>9</v>
      </c>
      <c r="D152" s="34">
        <v>1</v>
      </c>
      <c r="E152" s="11">
        <v>150000</v>
      </c>
      <c r="F152" s="11">
        <v>28500</v>
      </c>
      <c r="G152" s="10">
        <v>178500</v>
      </c>
      <c r="H152" s="43">
        <f t="shared" si="6"/>
        <v>178500</v>
      </c>
      <c r="I152" s="27"/>
      <c r="J152" s="27"/>
      <c r="K152" s="27">
        <f t="shared" si="7"/>
        <v>0</v>
      </c>
      <c r="L152" s="27">
        <f t="shared" si="8"/>
        <v>0</v>
      </c>
    </row>
    <row r="153" spans="1:12" ht="67.5" x14ac:dyDescent="0.2">
      <c r="A153" s="34" t="s">
        <v>238</v>
      </c>
      <c r="B153" s="35" t="s">
        <v>142</v>
      </c>
      <c r="C153" s="36" t="s">
        <v>9</v>
      </c>
      <c r="D153" s="34">
        <v>1</v>
      </c>
      <c r="E153" s="11">
        <v>140000</v>
      </c>
      <c r="F153" s="11">
        <v>26600</v>
      </c>
      <c r="G153" s="10">
        <v>166600</v>
      </c>
      <c r="H153" s="43">
        <f t="shared" si="6"/>
        <v>166600</v>
      </c>
      <c r="I153" s="27"/>
      <c r="J153" s="27"/>
      <c r="K153" s="27">
        <f t="shared" si="7"/>
        <v>0</v>
      </c>
      <c r="L153" s="27">
        <f t="shared" si="8"/>
        <v>0</v>
      </c>
    </row>
    <row r="154" spans="1:12" ht="27" x14ac:dyDescent="0.2">
      <c r="A154" s="34" t="s">
        <v>239</v>
      </c>
      <c r="B154" s="35" t="s">
        <v>144</v>
      </c>
      <c r="C154" s="36" t="s">
        <v>9</v>
      </c>
      <c r="D154" s="34">
        <v>1</v>
      </c>
      <c r="E154" s="11">
        <v>150000</v>
      </c>
      <c r="F154" s="11">
        <v>28500</v>
      </c>
      <c r="G154" s="10">
        <v>178500</v>
      </c>
      <c r="H154" s="43">
        <f t="shared" si="6"/>
        <v>178500</v>
      </c>
      <c r="I154" s="27"/>
      <c r="J154" s="27"/>
      <c r="K154" s="27">
        <f t="shared" si="7"/>
        <v>0</v>
      </c>
      <c r="L154" s="27">
        <f t="shared" si="8"/>
        <v>0</v>
      </c>
    </row>
    <row r="155" spans="1:12" ht="13.5" x14ac:dyDescent="0.2">
      <c r="A155" s="31" t="s">
        <v>240</v>
      </c>
      <c r="B155" s="33" t="s">
        <v>34</v>
      </c>
      <c r="C155" s="33"/>
      <c r="D155" s="33"/>
      <c r="E155" s="11">
        <v>0</v>
      </c>
      <c r="F155" s="11">
        <v>0</v>
      </c>
      <c r="G155" s="10">
        <v>0</v>
      </c>
      <c r="H155" s="43">
        <f t="shared" si="6"/>
        <v>0</v>
      </c>
      <c r="I155" s="27"/>
      <c r="J155" s="27"/>
      <c r="K155" s="27">
        <f t="shared" si="7"/>
        <v>0</v>
      </c>
      <c r="L155" s="27">
        <f t="shared" si="8"/>
        <v>0</v>
      </c>
    </row>
    <row r="156" spans="1:12" ht="25.5" customHeight="1" x14ac:dyDescent="0.2">
      <c r="A156" s="34" t="s">
        <v>241</v>
      </c>
      <c r="B156" s="35" t="s">
        <v>44</v>
      </c>
      <c r="C156" s="36" t="s">
        <v>9</v>
      </c>
      <c r="D156" s="34">
        <v>1</v>
      </c>
      <c r="E156" s="11">
        <v>400000</v>
      </c>
      <c r="F156" s="11">
        <v>76000</v>
      </c>
      <c r="G156" s="10">
        <v>476000</v>
      </c>
      <c r="H156" s="43">
        <f t="shared" si="6"/>
        <v>476000</v>
      </c>
      <c r="I156" s="25"/>
      <c r="J156" s="25"/>
      <c r="K156" s="27">
        <f t="shared" si="7"/>
        <v>0</v>
      </c>
      <c r="L156" s="27">
        <f t="shared" si="8"/>
        <v>0</v>
      </c>
    </row>
    <row r="157" spans="1:12" ht="27" x14ac:dyDescent="0.2">
      <c r="A157" s="34" t="s">
        <v>242</v>
      </c>
      <c r="B157" s="35" t="s">
        <v>148</v>
      </c>
      <c r="C157" s="36" t="s">
        <v>9</v>
      </c>
      <c r="D157" s="34">
        <v>1</v>
      </c>
      <c r="E157" s="11">
        <v>3800000</v>
      </c>
      <c r="F157" s="11">
        <v>722000</v>
      </c>
      <c r="G157" s="10">
        <v>4522000</v>
      </c>
      <c r="H157" s="43">
        <f t="shared" si="6"/>
        <v>4522000</v>
      </c>
      <c r="I157" s="25"/>
      <c r="J157" s="25"/>
      <c r="K157" s="27">
        <f t="shared" si="7"/>
        <v>0</v>
      </c>
      <c r="L157" s="27">
        <f t="shared" si="8"/>
        <v>0</v>
      </c>
    </row>
    <row r="158" spans="1:12" ht="75.75" customHeight="1" x14ac:dyDescent="0.2">
      <c r="A158" s="34" t="s">
        <v>243</v>
      </c>
      <c r="B158" s="35" t="s">
        <v>45</v>
      </c>
      <c r="C158" s="36" t="s">
        <v>9</v>
      </c>
      <c r="D158" s="34">
        <v>1</v>
      </c>
      <c r="E158" s="11">
        <v>650000</v>
      </c>
      <c r="F158" s="11">
        <v>123500</v>
      </c>
      <c r="G158" s="10">
        <v>773500</v>
      </c>
      <c r="H158" s="43">
        <f t="shared" si="6"/>
        <v>773500</v>
      </c>
      <c r="I158" s="27"/>
      <c r="J158" s="27"/>
      <c r="K158" s="27">
        <f t="shared" si="7"/>
        <v>0</v>
      </c>
      <c r="L158" s="27">
        <f t="shared" si="8"/>
        <v>0</v>
      </c>
    </row>
    <row r="159" spans="1:12" ht="27" x14ac:dyDescent="0.2">
      <c r="A159" s="34" t="s">
        <v>244</v>
      </c>
      <c r="B159" s="35" t="s">
        <v>151</v>
      </c>
      <c r="C159" s="36" t="s">
        <v>9</v>
      </c>
      <c r="D159" s="34">
        <v>1</v>
      </c>
      <c r="E159" s="11">
        <v>850000</v>
      </c>
      <c r="F159" s="11">
        <v>161500</v>
      </c>
      <c r="G159" s="10">
        <v>1011500</v>
      </c>
      <c r="H159" s="43">
        <f t="shared" si="6"/>
        <v>1011500</v>
      </c>
      <c r="I159" s="25"/>
      <c r="J159" s="25"/>
      <c r="K159" s="27">
        <f t="shared" si="7"/>
        <v>0</v>
      </c>
      <c r="L159" s="27">
        <f t="shared" si="8"/>
        <v>0</v>
      </c>
    </row>
    <row r="160" spans="1:12" ht="27" x14ac:dyDescent="0.2">
      <c r="A160" s="34" t="s">
        <v>245</v>
      </c>
      <c r="B160" s="35" t="s">
        <v>153</v>
      </c>
      <c r="C160" s="36" t="s">
        <v>9</v>
      </c>
      <c r="D160" s="34">
        <v>1</v>
      </c>
      <c r="E160" s="11">
        <v>1000000</v>
      </c>
      <c r="F160" s="11">
        <v>190000</v>
      </c>
      <c r="G160" s="10">
        <v>1190000</v>
      </c>
      <c r="H160" s="43">
        <f t="shared" si="6"/>
        <v>1190000</v>
      </c>
      <c r="I160" s="27"/>
      <c r="J160" s="27"/>
      <c r="K160" s="27">
        <f t="shared" si="7"/>
        <v>0</v>
      </c>
      <c r="L160" s="27">
        <f t="shared" si="8"/>
        <v>0</v>
      </c>
    </row>
    <row r="161" spans="1:12" ht="27" x14ac:dyDescent="0.2">
      <c r="A161" s="34" t="s">
        <v>246</v>
      </c>
      <c r="B161" s="35" t="s">
        <v>155</v>
      </c>
      <c r="C161" s="36" t="s">
        <v>9</v>
      </c>
      <c r="D161" s="34">
        <v>1</v>
      </c>
      <c r="E161" s="11">
        <v>1200000</v>
      </c>
      <c r="F161" s="11">
        <v>228000</v>
      </c>
      <c r="G161" s="10">
        <v>1428000</v>
      </c>
      <c r="H161" s="43">
        <f t="shared" si="6"/>
        <v>1428000</v>
      </c>
      <c r="I161" s="27"/>
      <c r="J161" s="27"/>
      <c r="K161" s="27">
        <f t="shared" si="7"/>
        <v>0</v>
      </c>
      <c r="L161" s="27">
        <f t="shared" si="8"/>
        <v>0</v>
      </c>
    </row>
    <row r="162" spans="1:12" ht="27" x14ac:dyDescent="0.2">
      <c r="A162" s="34" t="s">
        <v>247</v>
      </c>
      <c r="B162" s="35" t="s">
        <v>157</v>
      </c>
      <c r="C162" s="36" t="s">
        <v>9</v>
      </c>
      <c r="D162" s="34">
        <v>1</v>
      </c>
      <c r="E162" s="11">
        <v>430000</v>
      </c>
      <c r="F162" s="11">
        <v>81700</v>
      </c>
      <c r="G162" s="10">
        <v>511700</v>
      </c>
      <c r="H162" s="43">
        <f t="shared" si="6"/>
        <v>511700</v>
      </c>
      <c r="I162" s="27"/>
      <c r="J162" s="27"/>
      <c r="K162" s="27">
        <f t="shared" si="7"/>
        <v>0</v>
      </c>
      <c r="L162" s="27">
        <f t="shared" si="8"/>
        <v>0</v>
      </c>
    </row>
    <row r="163" spans="1:12" ht="27" x14ac:dyDescent="0.2">
      <c r="A163" s="34" t="s">
        <v>248</v>
      </c>
      <c r="B163" s="35" t="s">
        <v>159</v>
      </c>
      <c r="C163" s="36" t="s">
        <v>9</v>
      </c>
      <c r="D163" s="34">
        <v>1</v>
      </c>
      <c r="E163" s="11">
        <v>980000</v>
      </c>
      <c r="F163" s="11">
        <v>186200</v>
      </c>
      <c r="G163" s="10">
        <v>1166200</v>
      </c>
      <c r="H163" s="43">
        <f t="shared" si="6"/>
        <v>1166200</v>
      </c>
      <c r="I163" s="27"/>
      <c r="J163" s="27"/>
      <c r="K163" s="27">
        <f t="shared" si="7"/>
        <v>0</v>
      </c>
      <c r="L163" s="27">
        <f t="shared" si="8"/>
        <v>0</v>
      </c>
    </row>
    <row r="164" spans="1:12" ht="27" x14ac:dyDescent="0.2">
      <c r="A164" s="34" t="s">
        <v>249</v>
      </c>
      <c r="B164" s="35" t="s">
        <v>161</v>
      </c>
      <c r="C164" s="36" t="s">
        <v>9</v>
      </c>
      <c r="D164" s="34">
        <v>1</v>
      </c>
      <c r="E164" s="11">
        <v>770000</v>
      </c>
      <c r="F164" s="11">
        <v>146300</v>
      </c>
      <c r="G164" s="10">
        <v>916300</v>
      </c>
      <c r="H164" s="43">
        <f t="shared" si="6"/>
        <v>916300</v>
      </c>
      <c r="I164" s="27"/>
      <c r="J164" s="27"/>
      <c r="K164" s="27">
        <f t="shared" si="7"/>
        <v>0</v>
      </c>
      <c r="L164" s="27">
        <f t="shared" si="8"/>
        <v>0</v>
      </c>
    </row>
    <row r="165" spans="1:12" ht="27" x14ac:dyDescent="0.2">
      <c r="A165" s="34" t="s">
        <v>250</v>
      </c>
      <c r="B165" s="35" t="s">
        <v>163</v>
      </c>
      <c r="C165" s="36" t="s">
        <v>9</v>
      </c>
      <c r="D165" s="34">
        <v>1</v>
      </c>
      <c r="E165" s="11">
        <v>470000</v>
      </c>
      <c r="F165" s="11">
        <v>89300</v>
      </c>
      <c r="G165" s="10">
        <v>559300</v>
      </c>
      <c r="H165" s="43">
        <f t="shared" si="6"/>
        <v>559300</v>
      </c>
      <c r="I165" s="27"/>
      <c r="J165" s="27"/>
      <c r="K165" s="27">
        <f t="shared" si="7"/>
        <v>0</v>
      </c>
      <c r="L165" s="27">
        <f t="shared" si="8"/>
        <v>0</v>
      </c>
    </row>
    <row r="166" spans="1:12" ht="27" x14ac:dyDescent="0.2">
      <c r="A166" s="34" t="s">
        <v>251</v>
      </c>
      <c r="B166" s="35" t="s">
        <v>188</v>
      </c>
      <c r="C166" s="36" t="s">
        <v>9</v>
      </c>
      <c r="D166" s="34">
        <v>1</v>
      </c>
      <c r="E166" s="11">
        <v>2500000</v>
      </c>
      <c r="F166" s="11">
        <v>475000</v>
      </c>
      <c r="G166" s="10">
        <v>2975000</v>
      </c>
      <c r="H166" s="43">
        <f t="shared" si="6"/>
        <v>2975000</v>
      </c>
      <c r="I166" s="27"/>
      <c r="J166" s="27"/>
      <c r="K166" s="27">
        <f t="shared" si="7"/>
        <v>0</v>
      </c>
      <c r="L166" s="27">
        <f t="shared" si="8"/>
        <v>0</v>
      </c>
    </row>
    <row r="167" spans="1:12" ht="13.5" x14ac:dyDescent="0.2">
      <c r="A167" s="34" t="s">
        <v>252</v>
      </c>
      <c r="B167" s="35" t="s">
        <v>167</v>
      </c>
      <c r="C167" s="36" t="s">
        <v>9</v>
      </c>
      <c r="D167" s="34">
        <v>1</v>
      </c>
      <c r="E167" s="11">
        <v>3200000</v>
      </c>
      <c r="F167" s="11">
        <v>608000</v>
      </c>
      <c r="G167" s="10">
        <v>3808000</v>
      </c>
      <c r="H167" s="43">
        <f t="shared" si="6"/>
        <v>3808000</v>
      </c>
      <c r="I167" s="27"/>
      <c r="J167" s="27"/>
      <c r="K167" s="27">
        <f t="shared" si="7"/>
        <v>0</v>
      </c>
      <c r="L167" s="27">
        <f t="shared" si="8"/>
        <v>0</v>
      </c>
    </row>
    <row r="168" spans="1:12" ht="13.5" x14ac:dyDescent="0.2">
      <c r="A168" s="31">
        <v>3.6</v>
      </c>
      <c r="B168" s="33" t="s">
        <v>50</v>
      </c>
      <c r="C168" s="33"/>
      <c r="D168" s="33"/>
      <c r="E168" s="11">
        <v>0</v>
      </c>
      <c r="F168" s="11">
        <v>0</v>
      </c>
      <c r="G168" s="10">
        <v>0</v>
      </c>
      <c r="H168" s="43">
        <f t="shared" si="6"/>
        <v>0</v>
      </c>
      <c r="I168" s="27"/>
      <c r="J168" s="27"/>
      <c r="K168" s="27">
        <f t="shared" si="7"/>
        <v>0</v>
      </c>
      <c r="L168" s="27">
        <f t="shared" si="8"/>
        <v>0</v>
      </c>
    </row>
    <row r="169" spans="1:12" ht="25.5" customHeight="1" x14ac:dyDescent="0.2">
      <c r="A169" s="31" t="s">
        <v>253</v>
      </c>
      <c r="B169" s="33" t="s">
        <v>33</v>
      </c>
      <c r="C169" s="33"/>
      <c r="D169" s="33"/>
      <c r="E169" s="11">
        <v>0</v>
      </c>
      <c r="F169" s="11">
        <v>0</v>
      </c>
      <c r="G169" s="10">
        <v>0</v>
      </c>
      <c r="H169" s="43">
        <f t="shared" si="6"/>
        <v>0</v>
      </c>
      <c r="I169" s="25"/>
      <c r="J169" s="25"/>
      <c r="K169" s="27">
        <f t="shared" si="7"/>
        <v>0</v>
      </c>
      <c r="L169" s="27">
        <f t="shared" si="8"/>
        <v>0</v>
      </c>
    </row>
    <row r="170" spans="1:12" ht="40.5" x14ac:dyDescent="0.2">
      <c r="A170" s="34" t="s">
        <v>254</v>
      </c>
      <c r="B170" s="35" t="s">
        <v>132</v>
      </c>
      <c r="C170" s="36" t="s">
        <v>9</v>
      </c>
      <c r="D170" s="34">
        <v>1</v>
      </c>
      <c r="E170" s="11">
        <v>150000</v>
      </c>
      <c r="F170" s="11">
        <v>28500</v>
      </c>
      <c r="G170" s="10">
        <v>178500</v>
      </c>
      <c r="H170" s="43">
        <f t="shared" si="6"/>
        <v>178500</v>
      </c>
      <c r="I170" s="25"/>
      <c r="J170" s="25"/>
      <c r="K170" s="27">
        <f t="shared" si="7"/>
        <v>0</v>
      </c>
      <c r="L170" s="27">
        <f t="shared" si="8"/>
        <v>0</v>
      </c>
    </row>
    <row r="171" spans="1:12" ht="73.5" customHeight="1" x14ac:dyDescent="0.2">
      <c r="A171" s="34" t="s">
        <v>255</v>
      </c>
      <c r="B171" s="35" t="s">
        <v>134</v>
      </c>
      <c r="C171" s="36" t="s">
        <v>9</v>
      </c>
      <c r="D171" s="34">
        <v>1</v>
      </c>
      <c r="E171" s="11">
        <v>180000</v>
      </c>
      <c r="F171" s="11">
        <v>34200</v>
      </c>
      <c r="G171" s="10">
        <v>214200</v>
      </c>
      <c r="H171" s="43">
        <f t="shared" si="6"/>
        <v>214200</v>
      </c>
      <c r="I171" s="27"/>
      <c r="J171" s="27"/>
      <c r="K171" s="27">
        <f t="shared" si="7"/>
        <v>0</v>
      </c>
      <c r="L171" s="27">
        <f t="shared" si="8"/>
        <v>0</v>
      </c>
    </row>
    <row r="172" spans="1:12" ht="27" x14ac:dyDescent="0.2">
      <c r="A172" s="34" t="s">
        <v>256</v>
      </c>
      <c r="B172" s="35" t="s">
        <v>136</v>
      </c>
      <c r="C172" s="36" t="s">
        <v>9</v>
      </c>
      <c r="D172" s="34">
        <v>1</v>
      </c>
      <c r="E172" s="11">
        <v>200000</v>
      </c>
      <c r="F172" s="11">
        <v>38000</v>
      </c>
      <c r="G172" s="10">
        <v>238000</v>
      </c>
      <c r="H172" s="43">
        <f t="shared" si="6"/>
        <v>238000</v>
      </c>
      <c r="I172" s="25"/>
      <c r="J172" s="25"/>
      <c r="K172" s="27">
        <f t="shared" si="7"/>
        <v>0</v>
      </c>
      <c r="L172" s="27">
        <f t="shared" si="8"/>
        <v>0</v>
      </c>
    </row>
    <row r="173" spans="1:12" ht="27" x14ac:dyDescent="0.2">
      <c r="A173" s="34" t="s">
        <v>257</v>
      </c>
      <c r="B173" s="35" t="s">
        <v>138</v>
      </c>
      <c r="C173" s="36" t="s">
        <v>9</v>
      </c>
      <c r="D173" s="34">
        <v>1</v>
      </c>
      <c r="E173" s="11">
        <v>220000</v>
      </c>
      <c r="F173" s="11">
        <v>41800</v>
      </c>
      <c r="G173" s="10">
        <v>261800</v>
      </c>
      <c r="H173" s="43">
        <f t="shared" si="6"/>
        <v>261800</v>
      </c>
      <c r="I173" s="27"/>
      <c r="J173" s="27"/>
      <c r="K173" s="27">
        <f t="shared" si="7"/>
        <v>0</v>
      </c>
      <c r="L173" s="27">
        <f t="shared" si="8"/>
        <v>0</v>
      </c>
    </row>
    <row r="174" spans="1:12" ht="94.5" x14ac:dyDescent="0.2">
      <c r="A174" s="34" t="s">
        <v>258</v>
      </c>
      <c r="B174" s="35" t="s">
        <v>140</v>
      </c>
      <c r="C174" s="36" t="s">
        <v>9</v>
      </c>
      <c r="D174" s="34">
        <v>1</v>
      </c>
      <c r="E174" s="11">
        <v>270000</v>
      </c>
      <c r="F174" s="11">
        <v>51300</v>
      </c>
      <c r="G174" s="10">
        <v>321300</v>
      </c>
      <c r="H174" s="43">
        <f t="shared" si="6"/>
        <v>321300</v>
      </c>
      <c r="I174" s="27"/>
      <c r="J174" s="27"/>
      <c r="K174" s="27">
        <f t="shared" si="7"/>
        <v>0</v>
      </c>
      <c r="L174" s="27">
        <f t="shared" si="8"/>
        <v>0</v>
      </c>
    </row>
    <row r="175" spans="1:12" ht="67.5" x14ac:dyDescent="0.2">
      <c r="A175" s="34" t="s">
        <v>259</v>
      </c>
      <c r="B175" s="35" t="s">
        <v>142</v>
      </c>
      <c r="C175" s="36" t="s">
        <v>9</v>
      </c>
      <c r="D175" s="34">
        <v>1</v>
      </c>
      <c r="E175" s="11">
        <v>240000</v>
      </c>
      <c r="F175" s="11">
        <v>45600</v>
      </c>
      <c r="G175" s="10">
        <v>285600</v>
      </c>
      <c r="H175" s="43">
        <f t="shared" si="6"/>
        <v>285600</v>
      </c>
      <c r="I175" s="27"/>
      <c r="J175" s="27"/>
      <c r="K175" s="27">
        <f t="shared" si="7"/>
        <v>0</v>
      </c>
      <c r="L175" s="27">
        <f t="shared" si="8"/>
        <v>0</v>
      </c>
    </row>
    <row r="176" spans="1:12" ht="27" x14ac:dyDescent="0.2">
      <c r="A176" s="34" t="s">
        <v>260</v>
      </c>
      <c r="B176" s="35" t="s">
        <v>144</v>
      </c>
      <c r="C176" s="36" t="s">
        <v>9</v>
      </c>
      <c r="D176" s="34">
        <v>1</v>
      </c>
      <c r="E176" s="11">
        <v>180000</v>
      </c>
      <c r="F176" s="11">
        <v>34200</v>
      </c>
      <c r="G176" s="10">
        <v>214200</v>
      </c>
      <c r="H176" s="43">
        <f t="shared" si="6"/>
        <v>214200</v>
      </c>
      <c r="I176" s="27"/>
      <c r="J176" s="27"/>
      <c r="K176" s="27">
        <f t="shared" si="7"/>
        <v>0</v>
      </c>
      <c r="L176" s="27">
        <f t="shared" si="8"/>
        <v>0</v>
      </c>
    </row>
    <row r="177" spans="1:12" ht="13.5" x14ac:dyDescent="0.2">
      <c r="A177" s="31" t="s">
        <v>261</v>
      </c>
      <c r="B177" s="33" t="s">
        <v>34</v>
      </c>
      <c r="C177" s="33"/>
      <c r="D177" s="33"/>
      <c r="E177" s="11">
        <v>0</v>
      </c>
      <c r="F177" s="11">
        <v>0</v>
      </c>
      <c r="G177" s="10">
        <v>0</v>
      </c>
      <c r="H177" s="43">
        <f t="shared" si="6"/>
        <v>0</v>
      </c>
      <c r="I177" s="27"/>
      <c r="J177" s="27"/>
      <c r="K177" s="27">
        <f t="shared" si="7"/>
        <v>0</v>
      </c>
      <c r="L177" s="27">
        <f t="shared" si="8"/>
        <v>0</v>
      </c>
    </row>
    <row r="178" spans="1:12" ht="27" x14ac:dyDescent="0.2">
      <c r="A178" s="34" t="s">
        <v>262</v>
      </c>
      <c r="B178" s="35" t="s">
        <v>44</v>
      </c>
      <c r="C178" s="36" t="s">
        <v>9</v>
      </c>
      <c r="D178" s="34">
        <v>1</v>
      </c>
      <c r="E178" s="11">
        <v>500000</v>
      </c>
      <c r="F178" s="11">
        <v>95000</v>
      </c>
      <c r="G178" s="10">
        <v>595000</v>
      </c>
      <c r="H178" s="43">
        <f t="shared" si="6"/>
        <v>595000</v>
      </c>
      <c r="I178" s="27"/>
      <c r="J178" s="27"/>
      <c r="K178" s="27">
        <f t="shared" si="7"/>
        <v>0</v>
      </c>
      <c r="L178" s="27">
        <f t="shared" si="8"/>
        <v>0</v>
      </c>
    </row>
    <row r="179" spans="1:12" ht="27" x14ac:dyDescent="0.2">
      <c r="A179" s="34" t="s">
        <v>263</v>
      </c>
      <c r="B179" s="35" t="s">
        <v>148</v>
      </c>
      <c r="C179" s="36" t="s">
        <v>9</v>
      </c>
      <c r="D179" s="34">
        <v>1</v>
      </c>
      <c r="E179" s="11">
        <v>4500000</v>
      </c>
      <c r="F179" s="11">
        <v>855000</v>
      </c>
      <c r="G179" s="10">
        <v>5355000</v>
      </c>
      <c r="H179" s="43">
        <f t="shared" si="6"/>
        <v>5355000</v>
      </c>
      <c r="I179" s="27"/>
      <c r="J179" s="27"/>
      <c r="K179" s="27">
        <f t="shared" si="7"/>
        <v>0</v>
      </c>
      <c r="L179" s="27">
        <f t="shared" si="8"/>
        <v>0</v>
      </c>
    </row>
    <row r="180" spans="1:12" ht="13.5" x14ac:dyDescent="0.2">
      <c r="A180" s="34" t="s">
        <v>264</v>
      </c>
      <c r="B180" s="35" t="s">
        <v>45</v>
      </c>
      <c r="C180" s="36" t="s">
        <v>9</v>
      </c>
      <c r="D180" s="34">
        <v>1</v>
      </c>
      <c r="E180" s="11">
        <v>850000</v>
      </c>
      <c r="F180" s="11">
        <v>161500</v>
      </c>
      <c r="G180" s="10">
        <v>1011500</v>
      </c>
      <c r="H180" s="43">
        <f t="shared" si="6"/>
        <v>1011500</v>
      </c>
      <c r="I180" s="27"/>
      <c r="J180" s="27"/>
      <c r="K180" s="27">
        <f t="shared" si="7"/>
        <v>0</v>
      </c>
      <c r="L180" s="27">
        <f t="shared" si="8"/>
        <v>0</v>
      </c>
    </row>
    <row r="181" spans="1:12" ht="27" x14ac:dyDescent="0.2">
      <c r="A181" s="34" t="s">
        <v>265</v>
      </c>
      <c r="B181" s="35" t="s">
        <v>151</v>
      </c>
      <c r="C181" s="36" t="s">
        <v>9</v>
      </c>
      <c r="D181" s="34">
        <v>1</v>
      </c>
      <c r="E181" s="11">
        <v>900000</v>
      </c>
      <c r="F181" s="11">
        <v>171000</v>
      </c>
      <c r="G181" s="10">
        <v>1071000</v>
      </c>
      <c r="H181" s="43">
        <f t="shared" si="6"/>
        <v>1071000</v>
      </c>
      <c r="I181" s="27"/>
      <c r="J181" s="27"/>
      <c r="K181" s="27">
        <f t="shared" si="7"/>
        <v>0</v>
      </c>
      <c r="L181" s="27">
        <f t="shared" si="8"/>
        <v>0</v>
      </c>
    </row>
    <row r="182" spans="1:12" ht="19.5" customHeight="1" x14ac:dyDescent="0.2">
      <c r="A182" s="34" t="s">
        <v>266</v>
      </c>
      <c r="B182" s="35" t="s">
        <v>153</v>
      </c>
      <c r="C182" s="36" t="s">
        <v>9</v>
      </c>
      <c r="D182" s="34">
        <v>1</v>
      </c>
      <c r="E182" s="11">
        <v>900000</v>
      </c>
      <c r="F182" s="11">
        <v>171000</v>
      </c>
      <c r="G182" s="10">
        <v>1071000</v>
      </c>
      <c r="H182" s="43">
        <f t="shared" si="6"/>
        <v>1071000</v>
      </c>
      <c r="I182" s="25"/>
      <c r="J182" s="25"/>
      <c r="K182" s="27">
        <f t="shared" si="7"/>
        <v>0</v>
      </c>
      <c r="L182" s="27">
        <f t="shared" si="8"/>
        <v>0</v>
      </c>
    </row>
    <row r="183" spans="1:12" ht="27" x14ac:dyDescent="0.2">
      <c r="A183" s="34" t="s">
        <v>267</v>
      </c>
      <c r="B183" s="35" t="s">
        <v>155</v>
      </c>
      <c r="C183" s="36" t="s">
        <v>9</v>
      </c>
      <c r="D183" s="34">
        <v>1</v>
      </c>
      <c r="E183" s="11">
        <v>1400000</v>
      </c>
      <c r="F183" s="11">
        <v>266000</v>
      </c>
      <c r="G183" s="10">
        <v>1666000</v>
      </c>
      <c r="H183" s="43">
        <f t="shared" si="6"/>
        <v>1666000</v>
      </c>
      <c r="I183" s="25"/>
      <c r="J183" s="25"/>
      <c r="K183" s="27">
        <f t="shared" si="7"/>
        <v>0</v>
      </c>
      <c r="L183" s="27">
        <f t="shared" si="8"/>
        <v>0</v>
      </c>
    </row>
    <row r="184" spans="1:12" ht="74.25" customHeight="1" x14ac:dyDescent="0.2">
      <c r="A184" s="34" t="s">
        <v>268</v>
      </c>
      <c r="B184" s="35" t="s">
        <v>157</v>
      </c>
      <c r="C184" s="36" t="s">
        <v>9</v>
      </c>
      <c r="D184" s="34">
        <v>1</v>
      </c>
      <c r="E184" s="11">
        <v>750000</v>
      </c>
      <c r="F184" s="11">
        <v>142500</v>
      </c>
      <c r="G184" s="10">
        <v>892500</v>
      </c>
      <c r="H184" s="43">
        <f t="shared" si="6"/>
        <v>892500</v>
      </c>
      <c r="I184" s="27"/>
      <c r="J184" s="27"/>
      <c r="K184" s="27">
        <f t="shared" si="7"/>
        <v>0</v>
      </c>
      <c r="L184" s="27">
        <f t="shared" si="8"/>
        <v>0</v>
      </c>
    </row>
    <row r="185" spans="1:12" ht="27" x14ac:dyDescent="0.2">
      <c r="A185" s="34" t="s">
        <v>269</v>
      </c>
      <c r="B185" s="35" t="s">
        <v>159</v>
      </c>
      <c r="C185" s="36" t="s">
        <v>9</v>
      </c>
      <c r="D185" s="34">
        <v>1</v>
      </c>
      <c r="E185" s="11">
        <v>1450000</v>
      </c>
      <c r="F185" s="11">
        <v>275500</v>
      </c>
      <c r="G185" s="10">
        <v>1725500</v>
      </c>
      <c r="H185" s="43">
        <f t="shared" si="6"/>
        <v>1725500</v>
      </c>
      <c r="I185" s="25"/>
      <c r="J185" s="25"/>
      <c r="K185" s="27">
        <f t="shared" si="7"/>
        <v>0</v>
      </c>
      <c r="L185" s="27">
        <f t="shared" si="8"/>
        <v>0</v>
      </c>
    </row>
    <row r="186" spans="1:12" ht="27" x14ac:dyDescent="0.2">
      <c r="A186" s="34" t="s">
        <v>270</v>
      </c>
      <c r="B186" s="35" t="s">
        <v>161</v>
      </c>
      <c r="C186" s="36" t="s">
        <v>9</v>
      </c>
      <c r="D186" s="34">
        <v>1</v>
      </c>
      <c r="E186" s="11">
        <v>950000</v>
      </c>
      <c r="F186" s="11">
        <v>180500</v>
      </c>
      <c r="G186" s="10">
        <v>1130500</v>
      </c>
      <c r="H186" s="43">
        <f t="shared" si="6"/>
        <v>1130500</v>
      </c>
      <c r="I186" s="27"/>
      <c r="J186" s="27"/>
      <c r="K186" s="27">
        <f t="shared" si="7"/>
        <v>0</v>
      </c>
      <c r="L186" s="27">
        <f t="shared" si="8"/>
        <v>0</v>
      </c>
    </row>
    <row r="187" spans="1:12" ht="27" x14ac:dyDescent="0.2">
      <c r="A187" s="34" t="s">
        <v>271</v>
      </c>
      <c r="B187" s="35" t="s">
        <v>163</v>
      </c>
      <c r="C187" s="36" t="s">
        <v>9</v>
      </c>
      <c r="D187" s="34">
        <v>1</v>
      </c>
      <c r="E187" s="11">
        <v>850000</v>
      </c>
      <c r="F187" s="11">
        <v>161500</v>
      </c>
      <c r="G187" s="10">
        <v>1011500</v>
      </c>
      <c r="H187" s="43">
        <f t="shared" si="6"/>
        <v>1011500</v>
      </c>
      <c r="I187" s="27"/>
      <c r="J187" s="27"/>
      <c r="K187" s="27">
        <f t="shared" si="7"/>
        <v>0</v>
      </c>
      <c r="L187" s="27">
        <f t="shared" si="8"/>
        <v>0</v>
      </c>
    </row>
    <row r="188" spans="1:12" ht="27" x14ac:dyDescent="0.2">
      <c r="A188" s="34" t="s">
        <v>272</v>
      </c>
      <c r="B188" s="35" t="s">
        <v>188</v>
      </c>
      <c r="C188" s="36" t="s">
        <v>9</v>
      </c>
      <c r="D188" s="34">
        <v>1</v>
      </c>
      <c r="E188" s="11">
        <v>3450000</v>
      </c>
      <c r="F188" s="11">
        <v>655500</v>
      </c>
      <c r="G188" s="10">
        <v>4105500</v>
      </c>
      <c r="H188" s="43">
        <f t="shared" si="6"/>
        <v>4105500</v>
      </c>
      <c r="I188" s="27"/>
      <c r="J188" s="27"/>
      <c r="K188" s="27">
        <f t="shared" si="7"/>
        <v>0</v>
      </c>
      <c r="L188" s="27">
        <f t="shared" si="8"/>
        <v>0</v>
      </c>
    </row>
    <row r="189" spans="1:12" ht="13.5" x14ac:dyDescent="0.2">
      <c r="A189" s="34" t="s">
        <v>273</v>
      </c>
      <c r="B189" s="35" t="s">
        <v>167</v>
      </c>
      <c r="C189" s="36" t="s">
        <v>9</v>
      </c>
      <c r="D189" s="34">
        <v>1</v>
      </c>
      <c r="E189" s="11">
        <v>4850000</v>
      </c>
      <c r="F189" s="11">
        <v>921500</v>
      </c>
      <c r="G189" s="10">
        <v>5771500</v>
      </c>
      <c r="H189" s="43">
        <f t="shared" si="6"/>
        <v>5771500</v>
      </c>
      <c r="I189" s="27"/>
      <c r="J189" s="27"/>
      <c r="K189" s="27">
        <f t="shared" si="7"/>
        <v>0</v>
      </c>
      <c r="L189" s="27">
        <f t="shared" si="8"/>
        <v>0</v>
      </c>
    </row>
    <row r="190" spans="1:12" ht="13.5" x14ac:dyDescent="0.2">
      <c r="A190" s="31">
        <v>4</v>
      </c>
      <c r="B190" s="33" t="s">
        <v>274</v>
      </c>
      <c r="C190" s="33"/>
      <c r="D190" s="33"/>
      <c r="E190" s="11">
        <v>0</v>
      </c>
      <c r="F190" s="11">
        <v>0</v>
      </c>
      <c r="G190" s="10">
        <v>0</v>
      </c>
      <c r="H190" s="43">
        <f t="shared" si="6"/>
        <v>0</v>
      </c>
      <c r="I190" s="27"/>
      <c r="J190" s="27"/>
      <c r="K190" s="27">
        <f t="shared" si="7"/>
        <v>0</v>
      </c>
      <c r="L190" s="27">
        <f t="shared" si="8"/>
        <v>0</v>
      </c>
    </row>
    <row r="191" spans="1:12" ht="13.5" x14ac:dyDescent="0.2">
      <c r="A191" s="31">
        <v>4.0999999999999996</v>
      </c>
      <c r="B191" s="33" t="s">
        <v>32</v>
      </c>
      <c r="C191" s="33"/>
      <c r="D191" s="33"/>
      <c r="E191" s="11">
        <v>0</v>
      </c>
      <c r="F191" s="11">
        <v>0</v>
      </c>
      <c r="G191" s="10">
        <v>0</v>
      </c>
      <c r="H191" s="43">
        <f t="shared" si="6"/>
        <v>0</v>
      </c>
      <c r="I191" s="27"/>
      <c r="J191" s="27"/>
      <c r="K191" s="27">
        <f t="shared" si="7"/>
        <v>0</v>
      </c>
      <c r="L191" s="27">
        <f t="shared" si="8"/>
        <v>0</v>
      </c>
    </row>
    <row r="192" spans="1:12" ht="94.5" x14ac:dyDescent="0.2">
      <c r="A192" s="34" t="s">
        <v>275</v>
      </c>
      <c r="B192" s="35" t="s">
        <v>51</v>
      </c>
      <c r="C192" s="36" t="s">
        <v>9</v>
      </c>
      <c r="D192" s="34">
        <v>1</v>
      </c>
      <c r="E192" s="11">
        <v>850000</v>
      </c>
      <c r="F192" s="11">
        <v>161500</v>
      </c>
      <c r="G192" s="10">
        <v>1011500</v>
      </c>
      <c r="H192" s="43">
        <f t="shared" si="6"/>
        <v>1011500</v>
      </c>
      <c r="I192" s="27"/>
      <c r="J192" s="27"/>
      <c r="K192" s="27">
        <f t="shared" si="7"/>
        <v>0</v>
      </c>
      <c r="L192" s="27">
        <f t="shared" si="8"/>
        <v>0</v>
      </c>
    </row>
    <row r="193" spans="1:12" ht="81" x14ac:dyDescent="0.2">
      <c r="A193" s="34" t="s">
        <v>276</v>
      </c>
      <c r="B193" s="35" t="s">
        <v>277</v>
      </c>
      <c r="C193" s="36" t="s">
        <v>9</v>
      </c>
      <c r="D193" s="34">
        <v>1</v>
      </c>
      <c r="E193" s="11">
        <v>700000</v>
      </c>
      <c r="F193" s="11">
        <v>133000</v>
      </c>
      <c r="G193" s="10">
        <v>833000</v>
      </c>
      <c r="H193" s="43">
        <f t="shared" si="6"/>
        <v>833000</v>
      </c>
      <c r="I193" s="27"/>
      <c r="J193" s="27"/>
      <c r="K193" s="27">
        <f t="shared" si="7"/>
        <v>0</v>
      </c>
      <c r="L193" s="27">
        <f t="shared" si="8"/>
        <v>0</v>
      </c>
    </row>
    <row r="194" spans="1:12" ht="40.5" x14ac:dyDescent="0.2">
      <c r="A194" s="34" t="s">
        <v>278</v>
      </c>
      <c r="B194" s="35" t="s">
        <v>279</v>
      </c>
      <c r="C194" s="36" t="s">
        <v>9</v>
      </c>
      <c r="D194" s="34">
        <v>1</v>
      </c>
      <c r="E194" s="11">
        <v>500000</v>
      </c>
      <c r="F194" s="11">
        <v>95000</v>
      </c>
      <c r="G194" s="10">
        <v>595000</v>
      </c>
      <c r="H194" s="43">
        <f t="shared" si="6"/>
        <v>595000</v>
      </c>
      <c r="I194" s="27"/>
      <c r="J194" s="27"/>
      <c r="K194" s="27">
        <f t="shared" si="7"/>
        <v>0</v>
      </c>
      <c r="L194" s="27">
        <f t="shared" si="8"/>
        <v>0</v>
      </c>
    </row>
    <row r="195" spans="1:12" ht="25.5" customHeight="1" x14ac:dyDescent="0.2">
      <c r="A195" s="34" t="s">
        <v>280</v>
      </c>
      <c r="B195" s="35" t="s">
        <v>281</v>
      </c>
      <c r="C195" s="36" t="s">
        <v>9</v>
      </c>
      <c r="D195" s="34">
        <v>1</v>
      </c>
      <c r="E195" s="11">
        <v>450000</v>
      </c>
      <c r="F195" s="11">
        <v>85500</v>
      </c>
      <c r="G195" s="10">
        <v>535500</v>
      </c>
      <c r="H195" s="43">
        <f t="shared" si="6"/>
        <v>535500</v>
      </c>
      <c r="I195" s="25"/>
      <c r="J195" s="25"/>
      <c r="K195" s="27">
        <f t="shared" si="7"/>
        <v>0</v>
      </c>
      <c r="L195" s="27">
        <f t="shared" si="8"/>
        <v>0</v>
      </c>
    </row>
    <row r="196" spans="1:12" ht="13.5" x14ac:dyDescent="0.2">
      <c r="A196" s="34" t="s">
        <v>282</v>
      </c>
      <c r="B196" s="35" t="s">
        <v>283</v>
      </c>
      <c r="C196" s="36" t="s">
        <v>9</v>
      </c>
      <c r="D196" s="34">
        <v>1</v>
      </c>
      <c r="E196" s="11">
        <v>350000</v>
      </c>
      <c r="F196" s="11">
        <v>66500</v>
      </c>
      <c r="G196" s="10">
        <v>416500</v>
      </c>
      <c r="H196" s="43">
        <f t="shared" si="6"/>
        <v>416500</v>
      </c>
      <c r="I196" s="25"/>
      <c r="J196" s="25"/>
      <c r="K196" s="27">
        <f t="shared" si="7"/>
        <v>0</v>
      </c>
      <c r="L196" s="27">
        <f t="shared" si="8"/>
        <v>0</v>
      </c>
    </row>
    <row r="197" spans="1:12" ht="72.75" customHeight="1" x14ac:dyDescent="0.2">
      <c r="A197" s="34" t="s">
        <v>284</v>
      </c>
      <c r="B197" s="35" t="s">
        <v>285</v>
      </c>
      <c r="C197" s="36" t="s">
        <v>9</v>
      </c>
      <c r="D197" s="34">
        <v>1</v>
      </c>
      <c r="E197" s="11">
        <v>400000</v>
      </c>
      <c r="F197" s="11">
        <v>76000</v>
      </c>
      <c r="G197" s="10">
        <v>476000</v>
      </c>
      <c r="H197" s="43">
        <f t="shared" si="6"/>
        <v>476000</v>
      </c>
      <c r="I197" s="27"/>
      <c r="J197" s="27"/>
      <c r="K197" s="27">
        <f t="shared" si="7"/>
        <v>0</v>
      </c>
      <c r="L197" s="27">
        <f t="shared" si="8"/>
        <v>0</v>
      </c>
    </row>
    <row r="198" spans="1:12" ht="27" x14ac:dyDescent="0.2">
      <c r="A198" s="34" t="s">
        <v>286</v>
      </c>
      <c r="B198" s="35" t="s">
        <v>287</v>
      </c>
      <c r="C198" s="36" t="s">
        <v>9</v>
      </c>
      <c r="D198" s="34">
        <v>1</v>
      </c>
      <c r="E198" s="11">
        <v>400000</v>
      </c>
      <c r="F198" s="11">
        <v>76000</v>
      </c>
      <c r="G198" s="10">
        <v>476000</v>
      </c>
      <c r="H198" s="43">
        <f t="shared" ref="H198:H241" si="9">+G198*D198</f>
        <v>476000</v>
      </c>
      <c r="I198" s="25"/>
      <c r="J198" s="25"/>
      <c r="K198" s="27">
        <f t="shared" ref="K198:K241" si="10">+I198+J198</f>
        <v>0</v>
      </c>
      <c r="L198" s="27">
        <f t="shared" ref="L198:L241" si="11">+K198</f>
        <v>0</v>
      </c>
    </row>
    <row r="199" spans="1:12" ht="54" x14ac:dyDescent="0.2">
      <c r="A199" s="34" t="s">
        <v>288</v>
      </c>
      <c r="B199" s="35" t="s">
        <v>289</v>
      </c>
      <c r="C199" s="36" t="s">
        <v>9</v>
      </c>
      <c r="D199" s="34">
        <v>1</v>
      </c>
      <c r="E199" s="11">
        <v>300000</v>
      </c>
      <c r="F199" s="11">
        <v>57000</v>
      </c>
      <c r="G199" s="10">
        <v>357000</v>
      </c>
      <c r="H199" s="43">
        <f t="shared" si="9"/>
        <v>357000</v>
      </c>
      <c r="I199" s="27"/>
      <c r="J199" s="27"/>
      <c r="K199" s="27">
        <f t="shared" si="10"/>
        <v>0</v>
      </c>
      <c r="L199" s="27">
        <f t="shared" si="11"/>
        <v>0</v>
      </c>
    </row>
    <row r="200" spans="1:12" ht="27" x14ac:dyDescent="0.2">
      <c r="A200" s="34" t="s">
        <v>290</v>
      </c>
      <c r="B200" s="35" t="s">
        <v>291</v>
      </c>
      <c r="C200" s="36" t="s">
        <v>9</v>
      </c>
      <c r="D200" s="34">
        <v>1</v>
      </c>
      <c r="E200" s="11">
        <v>45000</v>
      </c>
      <c r="F200" s="11">
        <v>8550</v>
      </c>
      <c r="G200" s="10">
        <v>53550</v>
      </c>
      <c r="H200" s="43">
        <f t="shared" si="9"/>
        <v>53550</v>
      </c>
      <c r="I200" s="27"/>
      <c r="J200" s="27"/>
      <c r="K200" s="27">
        <f t="shared" si="10"/>
        <v>0</v>
      </c>
      <c r="L200" s="27">
        <f t="shared" si="11"/>
        <v>0</v>
      </c>
    </row>
    <row r="201" spans="1:12" ht="54" x14ac:dyDescent="0.2">
      <c r="A201" s="34" t="s">
        <v>292</v>
      </c>
      <c r="B201" s="35" t="s">
        <v>293</v>
      </c>
      <c r="C201" s="36" t="s">
        <v>9</v>
      </c>
      <c r="D201" s="34">
        <v>1</v>
      </c>
      <c r="E201" s="11">
        <v>380000</v>
      </c>
      <c r="F201" s="11">
        <v>72200</v>
      </c>
      <c r="G201" s="10">
        <v>452200</v>
      </c>
      <c r="H201" s="43">
        <f t="shared" si="9"/>
        <v>452200</v>
      </c>
      <c r="I201" s="27"/>
      <c r="J201" s="27"/>
      <c r="K201" s="27">
        <f t="shared" si="10"/>
        <v>0</v>
      </c>
      <c r="L201" s="27">
        <f t="shared" si="11"/>
        <v>0</v>
      </c>
    </row>
    <row r="202" spans="1:12" ht="27" x14ac:dyDescent="0.2">
      <c r="A202" s="34" t="s">
        <v>294</v>
      </c>
      <c r="B202" s="35" t="s">
        <v>295</v>
      </c>
      <c r="C202" s="36" t="s">
        <v>9</v>
      </c>
      <c r="D202" s="34">
        <v>1</v>
      </c>
      <c r="E202" s="11">
        <v>400000</v>
      </c>
      <c r="F202" s="11">
        <v>76000</v>
      </c>
      <c r="G202" s="10">
        <v>476000</v>
      </c>
      <c r="H202" s="43">
        <f t="shared" si="9"/>
        <v>476000</v>
      </c>
      <c r="I202" s="27"/>
      <c r="J202" s="27"/>
      <c r="K202" s="27">
        <f t="shared" si="10"/>
        <v>0</v>
      </c>
      <c r="L202" s="27">
        <f t="shared" si="11"/>
        <v>0</v>
      </c>
    </row>
    <row r="203" spans="1:12" ht="54" x14ac:dyDescent="0.2">
      <c r="A203" s="34" t="s">
        <v>296</v>
      </c>
      <c r="B203" s="35" t="s">
        <v>297</v>
      </c>
      <c r="C203" s="36" t="s">
        <v>9</v>
      </c>
      <c r="D203" s="34">
        <v>1</v>
      </c>
      <c r="E203" s="11">
        <v>400000</v>
      </c>
      <c r="F203" s="11">
        <v>76000</v>
      </c>
      <c r="G203" s="10">
        <v>476000</v>
      </c>
      <c r="H203" s="43">
        <f t="shared" si="9"/>
        <v>476000</v>
      </c>
      <c r="I203" s="27"/>
      <c r="J203" s="27"/>
      <c r="K203" s="27">
        <f t="shared" si="10"/>
        <v>0</v>
      </c>
      <c r="L203" s="27">
        <f t="shared" si="11"/>
        <v>0</v>
      </c>
    </row>
    <row r="204" spans="1:12" ht="40.5" x14ac:dyDescent="0.2">
      <c r="A204" s="34" t="s">
        <v>298</v>
      </c>
      <c r="B204" s="35" t="s">
        <v>299</v>
      </c>
      <c r="C204" s="36" t="s">
        <v>9</v>
      </c>
      <c r="D204" s="34">
        <v>1</v>
      </c>
      <c r="E204" s="11">
        <v>750000</v>
      </c>
      <c r="F204" s="11">
        <v>142500</v>
      </c>
      <c r="G204" s="10">
        <v>892500</v>
      </c>
      <c r="H204" s="43">
        <f t="shared" si="9"/>
        <v>892500</v>
      </c>
      <c r="I204" s="27"/>
      <c r="J204" s="27"/>
      <c r="K204" s="27">
        <f t="shared" si="10"/>
        <v>0</v>
      </c>
      <c r="L204" s="27">
        <f t="shared" si="11"/>
        <v>0</v>
      </c>
    </row>
    <row r="205" spans="1:12" ht="13.5" x14ac:dyDescent="0.2">
      <c r="A205" s="31">
        <v>5</v>
      </c>
      <c r="B205" s="33" t="s">
        <v>52</v>
      </c>
      <c r="C205" s="33"/>
      <c r="D205" s="33"/>
      <c r="E205" s="11">
        <v>0</v>
      </c>
      <c r="F205" s="11">
        <v>0</v>
      </c>
      <c r="G205" s="10">
        <v>0</v>
      </c>
      <c r="H205" s="43">
        <f t="shared" si="9"/>
        <v>0</v>
      </c>
      <c r="I205" s="27"/>
      <c r="J205" s="27"/>
      <c r="K205" s="27">
        <f t="shared" si="10"/>
        <v>0</v>
      </c>
      <c r="L205" s="27">
        <f t="shared" si="11"/>
        <v>0</v>
      </c>
    </row>
    <row r="206" spans="1:12" ht="13.5" x14ac:dyDescent="0.2">
      <c r="A206" s="31">
        <v>5.0999999999999996</v>
      </c>
      <c r="B206" s="33" t="s">
        <v>34</v>
      </c>
      <c r="C206" s="33"/>
      <c r="D206" s="33"/>
      <c r="E206" s="11">
        <v>0</v>
      </c>
      <c r="F206" s="11">
        <v>0</v>
      </c>
      <c r="G206" s="10">
        <v>0</v>
      </c>
      <c r="H206" s="43">
        <f t="shared" si="9"/>
        <v>0</v>
      </c>
      <c r="I206" s="27"/>
      <c r="J206" s="27"/>
      <c r="K206" s="27">
        <f t="shared" si="10"/>
        <v>0</v>
      </c>
      <c r="L206" s="27">
        <f t="shared" si="11"/>
        <v>0</v>
      </c>
    </row>
    <row r="207" spans="1:12" ht="27" x14ac:dyDescent="0.2">
      <c r="A207" s="34" t="s">
        <v>300</v>
      </c>
      <c r="B207" s="35" t="s">
        <v>301</v>
      </c>
      <c r="C207" s="36" t="s">
        <v>9</v>
      </c>
      <c r="D207" s="34">
        <v>1</v>
      </c>
      <c r="E207" s="11">
        <v>450000</v>
      </c>
      <c r="F207" s="11">
        <v>85500</v>
      </c>
      <c r="G207" s="10">
        <v>535500</v>
      </c>
      <c r="H207" s="43">
        <f t="shared" si="9"/>
        <v>535500</v>
      </c>
      <c r="I207" s="27"/>
      <c r="J207" s="27"/>
      <c r="K207" s="27">
        <f t="shared" si="10"/>
        <v>0</v>
      </c>
      <c r="L207" s="27">
        <f t="shared" si="11"/>
        <v>0</v>
      </c>
    </row>
    <row r="208" spans="1:12" ht="13.5" x14ac:dyDescent="0.2">
      <c r="A208" s="34" t="s">
        <v>302</v>
      </c>
      <c r="B208" s="35" t="s">
        <v>303</v>
      </c>
      <c r="C208" s="36" t="s">
        <v>9</v>
      </c>
      <c r="D208" s="34">
        <v>1</v>
      </c>
      <c r="E208" s="11">
        <v>850000</v>
      </c>
      <c r="F208" s="11">
        <v>161500</v>
      </c>
      <c r="G208" s="10">
        <v>1011500</v>
      </c>
      <c r="H208" s="43">
        <f t="shared" si="9"/>
        <v>1011500</v>
      </c>
      <c r="I208" s="25"/>
      <c r="J208" s="25"/>
      <c r="K208" s="27">
        <f t="shared" si="10"/>
        <v>0</v>
      </c>
      <c r="L208" s="27">
        <f t="shared" si="11"/>
        <v>0</v>
      </c>
    </row>
    <row r="209" spans="1:12" ht="13.5" x14ac:dyDescent="0.2">
      <c r="A209" s="34" t="s">
        <v>304</v>
      </c>
      <c r="B209" s="35" t="s">
        <v>305</v>
      </c>
      <c r="C209" s="36" t="s">
        <v>9</v>
      </c>
      <c r="D209" s="34">
        <v>1</v>
      </c>
      <c r="E209" s="11">
        <v>950000</v>
      </c>
      <c r="F209" s="11">
        <v>180500</v>
      </c>
      <c r="G209" s="10">
        <v>1130500</v>
      </c>
      <c r="H209" s="43">
        <f t="shared" si="9"/>
        <v>1130500</v>
      </c>
      <c r="I209" s="25"/>
      <c r="J209" s="25"/>
      <c r="K209" s="27">
        <f t="shared" si="10"/>
        <v>0</v>
      </c>
      <c r="L209" s="27">
        <f t="shared" si="11"/>
        <v>0</v>
      </c>
    </row>
    <row r="210" spans="1:12" ht="54" x14ac:dyDescent="0.2">
      <c r="A210" s="34" t="s">
        <v>306</v>
      </c>
      <c r="B210" s="35" t="s">
        <v>53</v>
      </c>
      <c r="C210" s="36" t="s">
        <v>9</v>
      </c>
      <c r="D210" s="34">
        <v>1</v>
      </c>
      <c r="E210" s="11">
        <v>1450000</v>
      </c>
      <c r="F210" s="11">
        <v>275500</v>
      </c>
      <c r="G210" s="10">
        <v>1725500</v>
      </c>
      <c r="H210" s="43">
        <f t="shared" si="9"/>
        <v>1725500</v>
      </c>
      <c r="I210" s="27"/>
      <c r="J210" s="27"/>
      <c r="K210" s="27">
        <f t="shared" si="10"/>
        <v>0</v>
      </c>
      <c r="L210" s="27">
        <f t="shared" si="11"/>
        <v>0</v>
      </c>
    </row>
    <row r="211" spans="1:12" ht="111.75" customHeight="1" x14ac:dyDescent="0.2">
      <c r="A211" s="34" t="s">
        <v>307</v>
      </c>
      <c r="B211" s="35" t="s">
        <v>54</v>
      </c>
      <c r="C211" s="36" t="s">
        <v>9</v>
      </c>
      <c r="D211" s="34">
        <v>1</v>
      </c>
      <c r="E211" s="11">
        <v>900000</v>
      </c>
      <c r="F211" s="11">
        <v>171000</v>
      </c>
      <c r="G211" s="10">
        <v>1071000</v>
      </c>
      <c r="H211" s="43">
        <f t="shared" si="9"/>
        <v>1071000</v>
      </c>
      <c r="I211" s="27"/>
      <c r="J211" s="27"/>
      <c r="K211" s="27">
        <f t="shared" si="10"/>
        <v>0</v>
      </c>
      <c r="L211" s="27">
        <f t="shared" si="11"/>
        <v>0</v>
      </c>
    </row>
    <row r="212" spans="1:12" ht="27" x14ac:dyDescent="0.2">
      <c r="A212" s="34" t="s">
        <v>308</v>
      </c>
      <c r="B212" s="35" t="s">
        <v>55</v>
      </c>
      <c r="C212" s="36" t="s">
        <v>9</v>
      </c>
      <c r="D212" s="34">
        <v>1</v>
      </c>
      <c r="E212" s="11">
        <v>650000</v>
      </c>
      <c r="F212" s="11">
        <v>123500</v>
      </c>
      <c r="G212" s="10">
        <v>773500</v>
      </c>
      <c r="H212" s="43">
        <f t="shared" si="9"/>
        <v>773500</v>
      </c>
      <c r="I212" s="25"/>
      <c r="J212" s="25"/>
      <c r="K212" s="27">
        <f t="shared" si="10"/>
        <v>0</v>
      </c>
      <c r="L212" s="27">
        <f t="shared" si="11"/>
        <v>0</v>
      </c>
    </row>
    <row r="213" spans="1:12" ht="13.5" x14ac:dyDescent="0.2">
      <c r="A213" s="31">
        <v>6</v>
      </c>
      <c r="B213" s="33" t="s">
        <v>56</v>
      </c>
      <c r="C213" s="33"/>
      <c r="D213" s="33"/>
      <c r="E213" s="11">
        <v>0</v>
      </c>
      <c r="F213" s="11">
        <v>0</v>
      </c>
      <c r="G213" s="10">
        <v>0</v>
      </c>
      <c r="H213" s="43">
        <f t="shared" si="9"/>
        <v>0</v>
      </c>
      <c r="I213" s="27"/>
      <c r="J213" s="27"/>
      <c r="K213" s="27">
        <f t="shared" si="10"/>
        <v>0</v>
      </c>
      <c r="L213" s="27">
        <f t="shared" si="11"/>
        <v>0</v>
      </c>
    </row>
    <row r="214" spans="1:12" ht="40.5" x14ac:dyDescent="0.2">
      <c r="A214" s="34">
        <v>6.1</v>
      </c>
      <c r="B214" s="35" t="s">
        <v>309</v>
      </c>
      <c r="C214" s="36" t="s">
        <v>9</v>
      </c>
      <c r="D214" s="34">
        <v>1</v>
      </c>
      <c r="E214" s="11">
        <v>800000</v>
      </c>
      <c r="F214" s="11">
        <v>152000</v>
      </c>
      <c r="G214" s="10">
        <v>952000</v>
      </c>
      <c r="H214" s="43">
        <f t="shared" si="9"/>
        <v>952000</v>
      </c>
      <c r="I214" s="27"/>
      <c r="J214" s="27"/>
      <c r="K214" s="27">
        <f t="shared" si="10"/>
        <v>0</v>
      </c>
      <c r="L214" s="27">
        <f t="shared" si="11"/>
        <v>0</v>
      </c>
    </row>
    <row r="215" spans="1:12" ht="27" x14ac:dyDescent="0.2">
      <c r="A215" s="34">
        <v>6.2</v>
      </c>
      <c r="B215" s="35" t="s">
        <v>310</v>
      </c>
      <c r="C215" s="36" t="s">
        <v>9</v>
      </c>
      <c r="D215" s="34">
        <v>1</v>
      </c>
      <c r="E215" s="11">
        <v>85000</v>
      </c>
      <c r="F215" s="11">
        <v>16150</v>
      </c>
      <c r="G215" s="10">
        <v>101150</v>
      </c>
      <c r="H215" s="43">
        <f t="shared" si="9"/>
        <v>101150</v>
      </c>
      <c r="I215" s="27"/>
      <c r="J215" s="27"/>
      <c r="K215" s="27">
        <f t="shared" si="10"/>
        <v>0</v>
      </c>
      <c r="L215" s="27">
        <f t="shared" si="11"/>
        <v>0</v>
      </c>
    </row>
    <row r="216" spans="1:12" ht="40.5" x14ac:dyDescent="0.2">
      <c r="A216" s="34">
        <v>6.3</v>
      </c>
      <c r="B216" s="35" t="s">
        <v>311</v>
      </c>
      <c r="C216" s="36" t="s">
        <v>9</v>
      </c>
      <c r="D216" s="34">
        <v>1</v>
      </c>
      <c r="E216" s="11">
        <v>850000</v>
      </c>
      <c r="F216" s="11">
        <v>161500</v>
      </c>
      <c r="G216" s="10">
        <v>1011500</v>
      </c>
      <c r="H216" s="43">
        <f t="shared" si="9"/>
        <v>1011500</v>
      </c>
      <c r="I216" s="27"/>
      <c r="J216" s="27"/>
      <c r="K216" s="27">
        <f t="shared" si="10"/>
        <v>0</v>
      </c>
      <c r="L216" s="27">
        <f t="shared" si="11"/>
        <v>0</v>
      </c>
    </row>
    <row r="217" spans="1:12" ht="27" x14ac:dyDescent="0.2">
      <c r="A217" s="34">
        <v>6.4</v>
      </c>
      <c r="B217" s="35" t="s">
        <v>312</v>
      </c>
      <c r="C217" s="36" t="s">
        <v>9</v>
      </c>
      <c r="D217" s="34">
        <v>1</v>
      </c>
      <c r="E217" s="11">
        <v>1350000</v>
      </c>
      <c r="F217" s="11">
        <v>256500</v>
      </c>
      <c r="G217" s="10">
        <v>1606500</v>
      </c>
      <c r="H217" s="43">
        <f t="shared" si="9"/>
        <v>1606500</v>
      </c>
      <c r="I217" s="27"/>
      <c r="J217" s="27"/>
      <c r="K217" s="27">
        <f t="shared" si="10"/>
        <v>0</v>
      </c>
      <c r="L217" s="27">
        <f t="shared" si="11"/>
        <v>0</v>
      </c>
    </row>
    <row r="218" spans="1:12" ht="13.5" x14ac:dyDescent="0.2">
      <c r="A218" s="31">
        <v>7</v>
      </c>
      <c r="B218" s="33" t="s">
        <v>313</v>
      </c>
      <c r="C218" s="33"/>
      <c r="D218" s="33"/>
      <c r="E218" s="11">
        <v>0</v>
      </c>
      <c r="F218" s="11">
        <v>0</v>
      </c>
      <c r="G218" s="10">
        <v>0</v>
      </c>
      <c r="H218" s="43">
        <f t="shared" si="9"/>
        <v>0</v>
      </c>
      <c r="I218" s="27"/>
      <c r="J218" s="27"/>
      <c r="K218" s="27">
        <f t="shared" si="10"/>
        <v>0</v>
      </c>
      <c r="L218" s="27">
        <f t="shared" si="11"/>
        <v>0</v>
      </c>
    </row>
    <row r="219" spans="1:12" ht="13.5" x14ac:dyDescent="0.2">
      <c r="A219" s="31">
        <v>7.1</v>
      </c>
      <c r="B219" s="33" t="s">
        <v>34</v>
      </c>
      <c r="C219" s="33"/>
      <c r="D219" s="33"/>
      <c r="E219" s="11">
        <v>0</v>
      </c>
      <c r="F219" s="11">
        <v>0</v>
      </c>
      <c r="G219" s="10">
        <v>0</v>
      </c>
      <c r="H219" s="43">
        <f t="shared" si="9"/>
        <v>0</v>
      </c>
      <c r="I219" s="27"/>
      <c r="J219" s="27"/>
      <c r="K219" s="27">
        <f t="shared" si="10"/>
        <v>0</v>
      </c>
      <c r="L219" s="27">
        <f t="shared" si="11"/>
        <v>0</v>
      </c>
    </row>
    <row r="220" spans="1:12" ht="40.5" x14ac:dyDescent="0.2">
      <c r="A220" s="34" t="s">
        <v>314</v>
      </c>
      <c r="B220" s="35" t="s">
        <v>315</v>
      </c>
      <c r="C220" s="36" t="s">
        <v>9</v>
      </c>
      <c r="D220" s="34">
        <v>1</v>
      </c>
      <c r="E220" s="11">
        <v>550000</v>
      </c>
      <c r="F220" s="11">
        <v>104500</v>
      </c>
      <c r="G220" s="10">
        <v>654500</v>
      </c>
      <c r="H220" s="43">
        <f t="shared" si="9"/>
        <v>654500</v>
      </c>
      <c r="I220" s="27"/>
      <c r="J220" s="27"/>
      <c r="K220" s="27">
        <f t="shared" si="10"/>
        <v>0</v>
      </c>
      <c r="L220" s="27">
        <f t="shared" si="11"/>
        <v>0</v>
      </c>
    </row>
    <row r="221" spans="1:12" ht="27" x14ac:dyDescent="0.2">
      <c r="A221" s="34" t="s">
        <v>316</v>
      </c>
      <c r="B221" s="35" t="s">
        <v>317</v>
      </c>
      <c r="C221" s="36" t="s">
        <v>9</v>
      </c>
      <c r="D221" s="34">
        <v>1</v>
      </c>
      <c r="E221" s="11">
        <v>550000</v>
      </c>
      <c r="F221" s="11">
        <v>104500</v>
      </c>
      <c r="G221" s="10">
        <v>654500</v>
      </c>
      <c r="H221" s="43">
        <f t="shared" si="9"/>
        <v>654500</v>
      </c>
      <c r="I221" s="25"/>
      <c r="J221" s="25"/>
      <c r="K221" s="27">
        <f t="shared" si="10"/>
        <v>0</v>
      </c>
      <c r="L221" s="27">
        <f t="shared" si="11"/>
        <v>0</v>
      </c>
    </row>
    <row r="222" spans="1:12" ht="27" x14ac:dyDescent="0.2">
      <c r="A222" s="34" t="s">
        <v>318</v>
      </c>
      <c r="B222" s="35" t="s">
        <v>319</v>
      </c>
      <c r="C222" s="36" t="s">
        <v>9</v>
      </c>
      <c r="D222" s="34">
        <v>1</v>
      </c>
      <c r="E222" s="11">
        <v>550000</v>
      </c>
      <c r="F222" s="11">
        <v>104500</v>
      </c>
      <c r="G222" s="10">
        <v>654500</v>
      </c>
      <c r="H222" s="43">
        <f t="shared" si="9"/>
        <v>654500</v>
      </c>
      <c r="I222" s="25"/>
      <c r="J222" s="25"/>
      <c r="K222" s="27">
        <f t="shared" si="10"/>
        <v>0</v>
      </c>
      <c r="L222" s="27">
        <f t="shared" si="11"/>
        <v>0</v>
      </c>
    </row>
    <row r="223" spans="1:12" ht="27" x14ac:dyDescent="0.2">
      <c r="A223" s="34" t="s">
        <v>320</v>
      </c>
      <c r="B223" s="35" t="s">
        <v>321</v>
      </c>
      <c r="C223" s="36" t="s">
        <v>9</v>
      </c>
      <c r="D223" s="34">
        <v>1</v>
      </c>
      <c r="E223" s="11">
        <v>550000</v>
      </c>
      <c r="F223" s="11">
        <v>104500</v>
      </c>
      <c r="G223" s="10">
        <v>654500</v>
      </c>
      <c r="H223" s="43">
        <f t="shared" si="9"/>
        <v>654500</v>
      </c>
      <c r="I223" s="27"/>
      <c r="J223" s="27"/>
      <c r="K223" s="27">
        <f t="shared" si="10"/>
        <v>0</v>
      </c>
      <c r="L223" s="27">
        <f t="shared" si="11"/>
        <v>0</v>
      </c>
    </row>
    <row r="224" spans="1:12" ht="13.5" x14ac:dyDescent="0.2">
      <c r="A224" s="34" t="s">
        <v>322</v>
      </c>
      <c r="B224" s="35" t="s">
        <v>323</v>
      </c>
      <c r="C224" s="36" t="s">
        <v>9</v>
      </c>
      <c r="D224" s="34">
        <v>1</v>
      </c>
      <c r="E224" s="11">
        <v>550000</v>
      </c>
      <c r="F224" s="11">
        <v>104500</v>
      </c>
      <c r="G224" s="10">
        <v>654500</v>
      </c>
      <c r="H224" s="43">
        <f t="shared" si="9"/>
        <v>654500</v>
      </c>
      <c r="I224" s="25"/>
      <c r="J224" s="25"/>
      <c r="K224" s="27">
        <f t="shared" si="10"/>
        <v>0</v>
      </c>
      <c r="L224" s="27">
        <f t="shared" si="11"/>
        <v>0</v>
      </c>
    </row>
    <row r="225" spans="1:12" ht="72" customHeight="1" x14ac:dyDescent="0.2">
      <c r="A225" s="34" t="s">
        <v>324</v>
      </c>
      <c r="B225" s="35" t="s">
        <v>325</v>
      </c>
      <c r="C225" s="36" t="s">
        <v>9</v>
      </c>
      <c r="D225" s="34">
        <v>1</v>
      </c>
      <c r="E225" s="11">
        <v>550000</v>
      </c>
      <c r="F225" s="11">
        <v>104500</v>
      </c>
      <c r="G225" s="10">
        <v>654500</v>
      </c>
      <c r="H225" s="43">
        <f t="shared" si="9"/>
        <v>654500</v>
      </c>
      <c r="I225" s="27"/>
      <c r="J225" s="27"/>
      <c r="K225" s="27">
        <f t="shared" si="10"/>
        <v>0</v>
      </c>
      <c r="L225" s="27">
        <f t="shared" si="11"/>
        <v>0</v>
      </c>
    </row>
    <row r="226" spans="1:12" ht="27" x14ac:dyDescent="0.2">
      <c r="A226" s="34" t="s">
        <v>326</v>
      </c>
      <c r="B226" s="35" t="s">
        <v>327</v>
      </c>
      <c r="C226" s="36" t="s">
        <v>9</v>
      </c>
      <c r="D226" s="34">
        <v>1</v>
      </c>
      <c r="E226" s="11">
        <v>550000</v>
      </c>
      <c r="F226" s="11">
        <v>104500</v>
      </c>
      <c r="G226" s="10">
        <v>654500</v>
      </c>
      <c r="H226" s="43">
        <f t="shared" si="9"/>
        <v>654500</v>
      </c>
      <c r="I226" s="27"/>
      <c r="J226" s="27"/>
      <c r="K226" s="27">
        <f t="shared" si="10"/>
        <v>0</v>
      </c>
      <c r="L226" s="27">
        <f t="shared" si="11"/>
        <v>0</v>
      </c>
    </row>
    <row r="227" spans="1:12" ht="27" x14ac:dyDescent="0.2">
      <c r="A227" s="34" t="s">
        <v>328</v>
      </c>
      <c r="B227" s="35" t="s">
        <v>329</v>
      </c>
      <c r="C227" s="36" t="s">
        <v>9</v>
      </c>
      <c r="D227" s="34">
        <v>1</v>
      </c>
      <c r="E227" s="11">
        <v>550000</v>
      </c>
      <c r="F227" s="11">
        <v>104500</v>
      </c>
      <c r="G227" s="10">
        <v>654500</v>
      </c>
      <c r="H227" s="43">
        <f t="shared" si="9"/>
        <v>654500</v>
      </c>
      <c r="I227" s="27"/>
      <c r="J227" s="27"/>
      <c r="K227" s="27">
        <f t="shared" si="10"/>
        <v>0</v>
      </c>
      <c r="L227" s="27">
        <f t="shared" si="11"/>
        <v>0</v>
      </c>
    </row>
    <row r="228" spans="1:12" ht="27" x14ac:dyDescent="0.2">
      <c r="A228" s="34" t="s">
        <v>330</v>
      </c>
      <c r="B228" s="35" t="s">
        <v>331</v>
      </c>
      <c r="C228" s="36" t="s">
        <v>9</v>
      </c>
      <c r="D228" s="34">
        <v>1</v>
      </c>
      <c r="E228" s="11">
        <v>550000</v>
      </c>
      <c r="F228" s="11">
        <v>104500</v>
      </c>
      <c r="G228" s="10">
        <v>654500</v>
      </c>
      <c r="H228" s="43">
        <f t="shared" si="9"/>
        <v>654500</v>
      </c>
      <c r="I228" s="25"/>
      <c r="J228" s="25"/>
      <c r="K228" s="27">
        <f t="shared" si="10"/>
        <v>0</v>
      </c>
      <c r="L228" s="27">
        <f t="shared" si="11"/>
        <v>0</v>
      </c>
    </row>
    <row r="229" spans="1:12" ht="13.5" x14ac:dyDescent="0.2">
      <c r="A229" s="34" t="s">
        <v>332</v>
      </c>
      <c r="B229" s="35" t="s">
        <v>333</v>
      </c>
      <c r="C229" s="36" t="s">
        <v>9</v>
      </c>
      <c r="D229" s="34">
        <v>1</v>
      </c>
      <c r="E229" s="11">
        <v>550000</v>
      </c>
      <c r="F229" s="11">
        <v>104500</v>
      </c>
      <c r="G229" s="10">
        <v>654500</v>
      </c>
      <c r="H229" s="43">
        <f t="shared" si="9"/>
        <v>654500</v>
      </c>
      <c r="I229" s="27"/>
      <c r="J229" s="27"/>
      <c r="K229" s="27">
        <f t="shared" si="10"/>
        <v>0</v>
      </c>
      <c r="L229" s="27">
        <f t="shared" si="11"/>
        <v>0</v>
      </c>
    </row>
    <row r="230" spans="1:12" ht="202.5" x14ac:dyDescent="0.2">
      <c r="A230" s="34" t="s">
        <v>334</v>
      </c>
      <c r="B230" s="35" t="s">
        <v>335</v>
      </c>
      <c r="C230" s="36" t="s">
        <v>9</v>
      </c>
      <c r="D230" s="34">
        <v>1</v>
      </c>
      <c r="E230" s="11">
        <v>550000</v>
      </c>
      <c r="F230" s="11">
        <v>104500</v>
      </c>
      <c r="G230" s="10">
        <v>654500</v>
      </c>
      <c r="H230" s="43">
        <f t="shared" si="9"/>
        <v>654500</v>
      </c>
      <c r="I230" s="25"/>
      <c r="J230" s="25"/>
      <c r="K230" s="27">
        <f t="shared" si="10"/>
        <v>0</v>
      </c>
      <c r="L230" s="27">
        <f t="shared" si="11"/>
        <v>0</v>
      </c>
    </row>
    <row r="231" spans="1:12" ht="27" x14ac:dyDescent="0.2">
      <c r="A231" s="34" t="s">
        <v>336</v>
      </c>
      <c r="B231" s="35" t="s">
        <v>337</v>
      </c>
      <c r="C231" s="36" t="s">
        <v>9</v>
      </c>
      <c r="D231" s="34">
        <v>1</v>
      </c>
      <c r="E231" s="11">
        <v>550000</v>
      </c>
      <c r="F231" s="11">
        <v>104500</v>
      </c>
      <c r="G231" s="10">
        <v>654500</v>
      </c>
      <c r="H231" s="43">
        <f t="shared" si="9"/>
        <v>654500</v>
      </c>
      <c r="I231" s="25"/>
      <c r="J231" s="25"/>
      <c r="K231" s="27">
        <f t="shared" si="10"/>
        <v>0</v>
      </c>
      <c r="L231" s="27">
        <f t="shared" si="11"/>
        <v>0</v>
      </c>
    </row>
    <row r="232" spans="1:12" ht="13.5" x14ac:dyDescent="0.2">
      <c r="A232" s="37">
        <v>8</v>
      </c>
      <c r="B232" s="38" t="s">
        <v>338</v>
      </c>
      <c r="C232" s="38"/>
      <c r="D232" s="38"/>
      <c r="E232" s="11">
        <v>0</v>
      </c>
      <c r="F232" s="11">
        <v>0</v>
      </c>
      <c r="G232" s="10">
        <v>0</v>
      </c>
      <c r="H232" s="43">
        <f t="shared" si="9"/>
        <v>0</v>
      </c>
      <c r="I232" s="27"/>
      <c r="J232" s="27"/>
      <c r="K232" s="27">
        <f t="shared" si="10"/>
        <v>0</v>
      </c>
      <c r="L232" s="27">
        <f t="shared" si="11"/>
        <v>0</v>
      </c>
    </row>
    <row r="233" spans="1:12" ht="12.75" customHeight="1" x14ac:dyDescent="0.2">
      <c r="A233" s="39">
        <v>8.1</v>
      </c>
      <c r="B233" s="40" t="s">
        <v>57</v>
      </c>
      <c r="C233" s="40"/>
      <c r="D233" s="40"/>
      <c r="E233" s="11">
        <v>0</v>
      </c>
      <c r="F233" s="11">
        <v>0</v>
      </c>
      <c r="G233" s="10">
        <v>0</v>
      </c>
      <c r="H233" s="43">
        <f t="shared" si="9"/>
        <v>0</v>
      </c>
      <c r="I233" s="25"/>
      <c r="J233" s="25"/>
      <c r="K233" s="27">
        <f t="shared" si="10"/>
        <v>0</v>
      </c>
      <c r="L233" s="27">
        <f t="shared" si="11"/>
        <v>0</v>
      </c>
    </row>
    <row r="234" spans="1:12" ht="13.5" x14ac:dyDescent="0.2">
      <c r="A234" s="34" t="s">
        <v>339</v>
      </c>
      <c r="B234" s="35" t="s">
        <v>340</v>
      </c>
      <c r="C234" s="36" t="s">
        <v>9</v>
      </c>
      <c r="D234" s="34">
        <v>1</v>
      </c>
      <c r="E234" s="11">
        <v>1000000</v>
      </c>
      <c r="F234" s="11">
        <v>190000</v>
      </c>
      <c r="G234" s="10">
        <v>1190000</v>
      </c>
      <c r="H234" s="43">
        <f t="shared" si="9"/>
        <v>1190000</v>
      </c>
      <c r="I234" s="27"/>
      <c r="J234" s="27"/>
      <c r="K234" s="27">
        <f t="shared" si="10"/>
        <v>0</v>
      </c>
      <c r="L234" s="27">
        <f t="shared" si="11"/>
        <v>0</v>
      </c>
    </row>
    <row r="235" spans="1:12" ht="13.5" x14ac:dyDescent="0.2">
      <c r="A235" s="34" t="s">
        <v>341</v>
      </c>
      <c r="B235" s="35" t="s">
        <v>342</v>
      </c>
      <c r="C235" s="36" t="s">
        <v>9</v>
      </c>
      <c r="D235" s="34">
        <v>1</v>
      </c>
      <c r="E235" s="11">
        <v>650000</v>
      </c>
      <c r="F235" s="11">
        <v>123500</v>
      </c>
      <c r="G235" s="10">
        <v>773500</v>
      </c>
      <c r="H235" s="43">
        <f t="shared" si="9"/>
        <v>773500</v>
      </c>
      <c r="I235" s="25"/>
      <c r="J235" s="25"/>
      <c r="K235" s="27">
        <f t="shared" si="10"/>
        <v>0</v>
      </c>
      <c r="L235" s="27">
        <f t="shared" si="11"/>
        <v>0</v>
      </c>
    </row>
    <row r="236" spans="1:12" ht="13.5" x14ac:dyDescent="0.2">
      <c r="A236" s="34" t="s">
        <v>343</v>
      </c>
      <c r="B236" s="35" t="s">
        <v>344</v>
      </c>
      <c r="C236" s="36" t="s">
        <v>9</v>
      </c>
      <c r="D236" s="34">
        <v>1</v>
      </c>
      <c r="E236" s="11">
        <v>1200000</v>
      </c>
      <c r="F236" s="11">
        <v>228000</v>
      </c>
      <c r="G236" s="10">
        <v>1428000</v>
      </c>
      <c r="H236" s="43">
        <f t="shared" si="9"/>
        <v>1428000</v>
      </c>
      <c r="I236" s="25"/>
      <c r="J236" s="25"/>
      <c r="K236" s="27">
        <f t="shared" si="10"/>
        <v>0</v>
      </c>
      <c r="L236" s="27">
        <f t="shared" si="11"/>
        <v>0</v>
      </c>
    </row>
    <row r="237" spans="1:12" ht="84.75" customHeight="1" x14ac:dyDescent="0.2">
      <c r="A237" s="34" t="s">
        <v>345</v>
      </c>
      <c r="B237" s="35" t="s">
        <v>346</v>
      </c>
      <c r="C237" s="36" t="s">
        <v>9</v>
      </c>
      <c r="D237" s="34">
        <v>1</v>
      </c>
      <c r="E237" s="11">
        <v>2500000</v>
      </c>
      <c r="F237" s="11">
        <v>475000</v>
      </c>
      <c r="G237" s="10">
        <v>2975000</v>
      </c>
      <c r="H237" s="43">
        <f t="shared" si="9"/>
        <v>2975000</v>
      </c>
      <c r="I237" s="27"/>
      <c r="J237" s="27"/>
      <c r="K237" s="27">
        <f t="shared" si="10"/>
        <v>0</v>
      </c>
      <c r="L237" s="27">
        <f t="shared" si="11"/>
        <v>0</v>
      </c>
    </row>
    <row r="238" spans="1:12" ht="13.5" x14ac:dyDescent="0.2">
      <c r="A238" s="39">
        <v>8.1999999999999993</v>
      </c>
      <c r="B238" s="41" t="s">
        <v>58</v>
      </c>
      <c r="C238" s="41"/>
      <c r="D238" s="41"/>
      <c r="E238" s="11">
        <v>0</v>
      </c>
      <c r="F238" s="11">
        <v>0</v>
      </c>
      <c r="G238" s="10">
        <v>0</v>
      </c>
      <c r="H238" s="43">
        <f t="shared" si="9"/>
        <v>0</v>
      </c>
      <c r="I238" s="25"/>
      <c r="J238" s="25"/>
      <c r="K238" s="27">
        <f t="shared" si="10"/>
        <v>0</v>
      </c>
      <c r="L238" s="27">
        <f t="shared" si="11"/>
        <v>0</v>
      </c>
    </row>
    <row r="239" spans="1:12" ht="13.5" x14ac:dyDescent="0.2">
      <c r="A239" s="34" t="s">
        <v>347</v>
      </c>
      <c r="B239" s="35" t="s">
        <v>348</v>
      </c>
      <c r="C239" s="36" t="s">
        <v>9</v>
      </c>
      <c r="D239" s="34">
        <v>1</v>
      </c>
      <c r="E239" s="11">
        <v>1000000</v>
      </c>
      <c r="F239" s="11">
        <v>190000</v>
      </c>
      <c r="G239" s="10">
        <v>1190000</v>
      </c>
      <c r="H239" s="43">
        <f t="shared" si="9"/>
        <v>1190000</v>
      </c>
      <c r="I239" s="27"/>
      <c r="J239" s="27"/>
      <c r="K239" s="27">
        <f t="shared" si="10"/>
        <v>0</v>
      </c>
      <c r="L239" s="27">
        <f t="shared" si="11"/>
        <v>0</v>
      </c>
    </row>
    <row r="240" spans="1:12" ht="13.5" x14ac:dyDescent="0.2">
      <c r="A240" s="34" t="s">
        <v>349</v>
      </c>
      <c r="B240" s="35" t="s">
        <v>350</v>
      </c>
      <c r="C240" s="36" t="s">
        <v>9</v>
      </c>
      <c r="D240" s="34">
        <v>1</v>
      </c>
      <c r="E240" s="11">
        <v>650000</v>
      </c>
      <c r="F240" s="11">
        <v>123500</v>
      </c>
      <c r="G240" s="10">
        <v>773500</v>
      </c>
      <c r="H240" s="43">
        <f t="shared" si="9"/>
        <v>773500</v>
      </c>
      <c r="I240" s="25"/>
      <c r="J240" s="25"/>
      <c r="K240" s="27">
        <f t="shared" si="10"/>
        <v>0</v>
      </c>
      <c r="L240" s="27">
        <f t="shared" si="11"/>
        <v>0</v>
      </c>
    </row>
    <row r="241" spans="1:12" ht="13.5" x14ac:dyDescent="0.2">
      <c r="A241" s="34" t="s">
        <v>351</v>
      </c>
      <c r="B241" s="35" t="s">
        <v>352</v>
      </c>
      <c r="C241" s="36" t="s">
        <v>9</v>
      </c>
      <c r="D241" s="34">
        <v>1</v>
      </c>
      <c r="E241" s="11">
        <v>3000000</v>
      </c>
      <c r="F241" s="11">
        <v>570000</v>
      </c>
      <c r="G241" s="10">
        <v>3570000</v>
      </c>
      <c r="H241" s="43">
        <f t="shared" si="9"/>
        <v>3570000</v>
      </c>
      <c r="I241" s="25"/>
      <c r="J241" s="25"/>
      <c r="K241" s="27">
        <f t="shared" si="10"/>
        <v>0</v>
      </c>
      <c r="L241" s="27">
        <f t="shared" si="11"/>
        <v>0</v>
      </c>
    </row>
    <row r="243" spans="1:12" x14ac:dyDescent="0.2">
      <c r="H243" s="13">
        <f>+SUM(H6:H242)</f>
        <v>196716520</v>
      </c>
      <c r="L243" s="5">
        <f>SUM(L3:L241)</f>
        <v>0</v>
      </c>
    </row>
  </sheetData>
  <mergeCells count="33">
    <mergeCell ref="B213:D213"/>
    <mergeCell ref="B218:D218"/>
    <mergeCell ref="B219:D219"/>
    <mergeCell ref="B232:D232"/>
    <mergeCell ref="B233:D233"/>
    <mergeCell ref="B155:D155"/>
    <mergeCell ref="B168:D168"/>
    <mergeCell ref="B169:D169"/>
    <mergeCell ref="B177:D177"/>
    <mergeCell ref="B190:D190"/>
    <mergeCell ref="B89:D89"/>
    <mergeCell ref="B102:D102"/>
    <mergeCell ref="B103:D103"/>
    <mergeCell ref="B111:D111"/>
    <mergeCell ref="B124:D124"/>
    <mergeCell ref="B58:D58"/>
    <mergeCell ref="B59:D59"/>
    <mergeCell ref="B67:D67"/>
    <mergeCell ref="B80:D80"/>
    <mergeCell ref="B81:D81"/>
    <mergeCell ref="B3:D3"/>
    <mergeCell ref="B4:D4"/>
    <mergeCell ref="B26:D26"/>
    <mergeCell ref="B48:D48"/>
    <mergeCell ref="B57:D57"/>
    <mergeCell ref="B238:D238"/>
    <mergeCell ref="B205:D205"/>
    <mergeCell ref="B206:D206"/>
    <mergeCell ref="B191:D191"/>
    <mergeCell ref="B133:D133"/>
    <mergeCell ref="B146:D146"/>
    <mergeCell ref="B147:D147"/>
    <mergeCell ref="B125:D12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5"/>
  <sheetViews>
    <sheetView workbookViewId="0">
      <selection activeCell="B8" sqref="B8:L8"/>
    </sheetView>
  </sheetViews>
  <sheetFormatPr baseColWidth="10" defaultColWidth="11.42578125" defaultRowHeight="12.75" x14ac:dyDescent="0.2"/>
  <cols>
    <col min="1" max="1" width="11.5703125" style="5" bestFit="1" customWidth="1"/>
    <col min="2" max="2" width="46.5703125" style="5" customWidth="1"/>
    <col min="3" max="3" width="11.42578125" style="5" customWidth="1"/>
    <col min="4" max="4" width="11.42578125" style="8" customWidth="1"/>
    <col min="5" max="5" width="16.28515625" style="13" bestFit="1" customWidth="1"/>
    <col min="6" max="6" width="14.7109375" style="13" bestFit="1" customWidth="1"/>
    <col min="7" max="7" width="16.28515625" style="13" bestFit="1" customWidth="1"/>
    <col min="8" max="8" width="15.42578125" style="13" bestFit="1" customWidth="1"/>
    <col min="9" max="16384" width="11.42578125" style="5"/>
  </cols>
  <sheetData>
    <row r="1" spans="1:12" ht="38.25" x14ac:dyDescent="0.2">
      <c r="A1" s="3" t="s">
        <v>0</v>
      </c>
      <c r="B1" s="3" t="s">
        <v>1</v>
      </c>
      <c r="C1" s="4" t="s">
        <v>2</v>
      </c>
      <c r="D1" s="3" t="s">
        <v>3</v>
      </c>
      <c r="E1" s="9" t="s">
        <v>4</v>
      </c>
      <c r="F1" s="9" t="s">
        <v>5</v>
      </c>
      <c r="G1" s="9" t="s">
        <v>6</v>
      </c>
      <c r="H1" s="9" t="s">
        <v>7</v>
      </c>
      <c r="I1" s="24" t="s">
        <v>78</v>
      </c>
      <c r="J1" s="24" t="s">
        <v>5</v>
      </c>
      <c r="K1" s="24" t="s">
        <v>79</v>
      </c>
      <c r="L1" s="24" t="s">
        <v>7</v>
      </c>
    </row>
    <row r="2" spans="1:12" ht="16.5" x14ac:dyDescent="0.2">
      <c r="A2" s="18">
        <v>1</v>
      </c>
      <c r="B2" s="28" t="s">
        <v>59</v>
      </c>
      <c r="C2" s="29"/>
      <c r="D2" s="29"/>
      <c r="E2" s="29"/>
      <c r="F2" s="29"/>
      <c r="G2" s="29"/>
      <c r="H2" s="29"/>
      <c r="I2" s="29"/>
      <c r="J2" s="29"/>
      <c r="K2" s="29"/>
      <c r="L2" s="30"/>
    </row>
    <row r="3" spans="1:12" ht="63.75" x14ac:dyDescent="0.2">
      <c r="A3" s="21">
        <v>1.1000000000000001</v>
      </c>
      <c r="B3" s="1" t="s">
        <v>60</v>
      </c>
      <c r="C3" s="2" t="s">
        <v>9</v>
      </c>
      <c r="D3" s="2">
        <v>1</v>
      </c>
      <c r="E3" s="10">
        <v>1138852.2359928002</v>
      </c>
      <c r="F3" s="10">
        <v>216381.92483863205</v>
      </c>
      <c r="G3" s="10">
        <v>1355234.16083143</v>
      </c>
      <c r="H3" s="10">
        <f>+G3*D3</f>
        <v>1355234.16083143</v>
      </c>
      <c r="I3" s="27"/>
      <c r="J3" s="27"/>
      <c r="K3" s="27">
        <f>+I3+J3</f>
        <v>0</v>
      </c>
      <c r="L3" s="27">
        <f>+K3*D3</f>
        <v>0</v>
      </c>
    </row>
    <row r="4" spans="1:12" ht="38.25" x14ac:dyDescent="0.2">
      <c r="A4" s="21">
        <v>1.2</v>
      </c>
      <c r="B4" s="1" t="s">
        <v>61</v>
      </c>
      <c r="C4" s="2" t="s">
        <v>9</v>
      </c>
      <c r="D4" s="2">
        <v>1</v>
      </c>
      <c r="E4" s="10">
        <v>396406.51837359997</v>
      </c>
      <c r="F4" s="10">
        <v>75317.238490983989</v>
      </c>
      <c r="G4" s="10">
        <v>471723.75686458393</v>
      </c>
      <c r="H4" s="10">
        <f t="shared" ref="H4:H13" si="0">+G4*D4</f>
        <v>471723.75686458393</v>
      </c>
      <c r="I4" s="27"/>
      <c r="J4" s="27"/>
      <c r="K4" s="27">
        <f t="shared" ref="K4:K13" si="1">+I4+J4</f>
        <v>0</v>
      </c>
      <c r="L4" s="27">
        <f t="shared" ref="L4:L13" si="2">+K4*D4</f>
        <v>0</v>
      </c>
    </row>
    <row r="5" spans="1:12" ht="38.25" x14ac:dyDescent="0.2">
      <c r="A5" s="21">
        <v>1.3</v>
      </c>
      <c r="B5" s="1" t="s">
        <v>62</v>
      </c>
      <c r="C5" s="2" t="s">
        <v>9</v>
      </c>
      <c r="D5" s="2">
        <v>1</v>
      </c>
      <c r="E5" s="10">
        <v>146787.57359279998</v>
      </c>
      <c r="F5" s="10">
        <v>27889.638982631997</v>
      </c>
      <c r="G5" s="10">
        <v>174677.21257543197</v>
      </c>
      <c r="H5" s="10">
        <f t="shared" si="0"/>
        <v>174677.21257543197</v>
      </c>
      <c r="I5" s="27"/>
      <c r="J5" s="27"/>
      <c r="K5" s="27">
        <f t="shared" si="1"/>
        <v>0</v>
      </c>
      <c r="L5" s="27">
        <f t="shared" si="2"/>
        <v>0</v>
      </c>
    </row>
    <row r="6" spans="1:12" ht="25.5" x14ac:dyDescent="0.2">
      <c r="A6" s="21">
        <v>1.4</v>
      </c>
      <c r="B6" s="1" t="s">
        <v>63</v>
      </c>
      <c r="C6" s="2" t="s">
        <v>9</v>
      </c>
      <c r="D6" s="2">
        <v>1</v>
      </c>
      <c r="E6" s="10">
        <v>455540.89439712005</v>
      </c>
      <c r="F6" s="10">
        <v>86552.769935452816</v>
      </c>
      <c r="G6" s="10">
        <v>542093.66433257284</v>
      </c>
      <c r="H6" s="10">
        <f t="shared" si="0"/>
        <v>542093.66433257284</v>
      </c>
      <c r="I6" s="27"/>
      <c r="J6" s="27"/>
      <c r="K6" s="27">
        <f t="shared" si="1"/>
        <v>0</v>
      </c>
      <c r="L6" s="27">
        <f t="shared" si="2"/>
        <v>0</v>
      </c>
    </row>
    <row r="7" spans="1:12" ht="25.5" x14ac:dyDescent="0.2">
      <c r="A7" s="21">
        <v>1.5</v>
      </c>
      <c r="B7" s="1" t="s">
        <v>64</v>
      </c>
      <c r="C7" s="2" t="s">
        <v>9</v>
      </c>
      <c r="D7" s="2">
        <v>1</v>
      </c>
      <c r="E7" s="10">
        <v>189808.70322736001</v>
      </c>
      <c r="F7" s="10">
        <v>36063.653613198403</v>
      </c>
      <c r="G7" s="10">
        <v>225872.35684055841</v>
      </c>
      <c r="H7" s="10">
        <f t="shared" si="0"/>
        <v>225872.35684055841</v>
      </c>
      <c r="I7" s="27"/>
      <c r="J7" s="27"/>
      <c r="K7" s="27">
        <f t="shared" si="1"/>
        <v>0</v>
      </c>
      <c r="L7" s="27">
        <f t="shared" si="2"/>
        <v>0</v>
      </c>
    </row>
    <row r="8" spans="1:12" ht="16.5" x14ac:dyDescent="0.2">
      <c r="A8" s="22">
        <v>2</v>
      </c>
      <c r="B8" s="28" t="s">
        <v>65</v>
      </c>
      <c r="C8" s="29"/>
      <c r="D8" s="29"/>
      <c r="E8" s="29">
        <v>0</v>
      </c>
      <c r="F8" s="29">
        <v>0</v>
      </c>
      <c r="G8" s="29">
        <v>0</v>
      </c>
      <c r="H8" s="29">
        <f t="shared" si="0"/>
        <v>0</v>
      </c>
      <c r="I8" s="29"/>
      <c r="J8" s="29"/>
      <c r="K8" s="29">
        <f t="shared" si="1"/>
        <v>0</v>
      </c>
      <c r="L8" s="30">
        <f t="shared" si="2"/>
        <v>0</v>
      </c>
    </row>
    <row r="9" spans="1:12" ht="63.75" x14ac:dyDescent="0.2">
      <c r="A9" s="23">
        <v>2.1</v>
      </c>
      <c r="B9" s="1" t="s">
        <v>66</v>
      </c>
      <c r="C9" s="2" t="s">
        <v>9</v>
      </c>
      <c r="D9" s="2">
        <v>1</v>
      </c>
      <c r="E9" s="10">
        <v>1138852.2359928002</v>
      </c>
      <c r="F9" s="10">
        <v>216381.92483863205</v>
      </c>
      <c r="G9" s="10">
        <v>1355234.1608314323</v>
      </c>
      <c r="H9" s="10">
        <f t="shared" si="0"/>
        <v>1355234.1608314323</v>
      </c>
      <c r="I9" s="27"/>
      <c r="J9" s="27"/>
      <c r="K9" s="27">
        <f t="shared" si="1"/>
        <v>0</v>
      </c>
      <c r="L9" s="27">
        <f t="shared" si="2"/>
        <v>0</v>
      </c>
    </row>
    <row r="10" spans="1:12" ht="51" x14ac:dyDescent="0.2">
      <c r="A10" s="23">
        <v>2.2000000000000002</v>
      </c>
      <c r="B10" s="1" t="s">
        <v>67</v>
      </c>
      <c r="C10" s="2" t="s">
        <v>9</v>
      </c>
      <c r="D10" s="2">
        <v>1</v>
      </c>
      <c r="E10" s="10">
        <v>1138852.2359928002</v>
      </c>
      <c r="F10" s="10">
        <v>216381.92483863205</v>
      </c>
      <c r="G10" s="10">
        <v>1355234.1608314323</v>
      </c>
      <c r="H10" s="10">
        <f t="shared" si="0"/>
        <v>1355234.1608314323</v>
      </c>
      <c r="I10" s="27"/>
      <c r="J10" s="27"/>
      <c r="K10" s="27">
        <f t="shared" si="1"/>
        <v>0</v>
      </c>
      <c r="L10" s="27">
        <f t="shared" si="2"/>
        <v>0</v>
      </c>
    </row>
    <row r="11" spans="1:12" ht="38.25" x14ac:dyDescent="0.2">
      <c r="A11" s="23">
        <v>2.2999999999999998</v>
      </c>
      <c r="B11" s="1" t="s">
        <v>68</v>
      </c>
      <c r="C11" s="2" t="s">
        <v>9</v>
      </c>
      <c r="D11" s="2">
        <v>1</v>
      </c>
      <c r="E11" s="10">
        <v>531464.37679664011</v>
      </c>
      <c r="F11" s="10">
        <v>100978.23159136162</v>
      </c>
      <c r="G11" s="10">
        <v>632442.60838800168</v>
      </c>
      <c r="H11" s="10">
        <f t="shared" si="0"/>
        <v>632442.60838800168</v>
      </c>
      <c r="I11" s="27"/>
      <c r="J11" s="27"/>
      <c r="K11" s="27">
        <f t="shared" si="1"/>
        <v>0</v>
      </c>
      <c r="L11" s="27">
        <f t="shared" si="2"/>
        <v>0</v>
      </c>
    </row>
    <row r="12" spans="1:12" ht="25.5" x14ac:dyDescent="0.2">
      <c r="A12" s="23">
        <v>2.4</v>
      </c>
      <c r="B12" s="1" t="s">
        <v>69</v>
      </c>
      <c r="C12" s="2" t="s">
        <v>9</v>
      </c>
      <c r="D12" s="2">
        <v>1</v>
      </c>
      <c r="E12" s="10">
        <v>37961.738428320008</v>
      </c>
      <c r="F12" s="10">
        <v>7212.7303013808014</v>
      </c>
      <c r="G12" s="10">
        <v>45174.468729700806</v>
      </c>
      <c r="H12" s="10">
        <f t="shared" si="0"/>
        <v>45174.468729700806</v>
      </c>
      <c r="I12" s="27"/>
      <c r="J12" s="27"/>
      <c r="K12" s="27">
        <f t="shared" si="1"/>
        <v>0</v>
      </c>
      <c r="L12" s="27">
        <f t="shared" si="2"/>
        <v>0</v>
      </c>
    </row>
    <row r="13" spans="1:12" ht="63.75" x14ac:dyDescent="0.2">
      <c r="A13" s="23">
        <v>2.5</v>
      </c>
      <c r="B13" s="1" t="s">
        <v>70</v>
      </c>
      <c r="C13" s="2" t="s">
        <v>9</v>
      </c>
      <c r="D13" s="2">
        <v>1</v>
      </c>
      <c r="E13" s="10">
        <v>607387.85919615999</v>
      </c>
      <c r="F13" s="10">
        <v>115403.69324727039</v>
      </c>
      <c r="G13" s="10">
        <v>722791.55244343041</v>
      </c>
      <c r="H13" s="10">
        <f t="shared" si="0"/>
        <v>722791.55244343041</v>
      </c>
      <c r="I13" s="27"/>
      <c r="J13" s="27"/>
      <c r="K13" s="27">
        <f t="shared" si="1"/>
        <v>0</v>
      </c>
      <c r="L13" s="27">
        <f t="shared" si="2"/>
        <v>0</v>
      </c>
    </row>
    <row r="15" spans="1:12" x14ac:dyDescent="0.2">
      <c r="H15" s="13">
        <f>+SUM(H3:H13)</f>
        <v>6880478.1026685759</v>
      </c>
      <c r="L15" s="5">
        <f>SUM(L3:L14)</f>
        <v>0</v>
      </c>
    </row>
  </sheetData>
  <mergeCells count="2">
    <mergeCell ref="B2:L2"/>
    <mergeCell ref="B8:L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15"/>
  <sheetViews>
    <sheetView workbookViewId="0">
      <selection activeCell="B10" sqref="B10:L10"/>
    </sheetView>
  </sheetViews>
  <sheetFormatPr baseColWidth="10" defaultColWidth="11.42578125" defaultRowHeight="12.75" x14ac:dyDescent="0.2"/>
  <cols>
    <col min="1" max="1" width="6" style="5" customWidth="1"/>
    <col min="2" max="2" width="50.7109375" style="5" customWidth="1"/>
    <col min="3" max="3" width="11.42578125" style="5"/>
    <col min="4" max="4" width="11.42578125" style="14"/>
    <col min="5" max="5" width="19.5703125" style="5" customWidth="1"/>
    <col min="6" max="6" width="12.140625" style="5" customWidth="1"/>
    <col min="7" max="7" width="14.140625" style="5" customWidth="1"/>
    <col min="8" max="9" width="19.5703125" style="5" customWidth="1"/>
    <col min="10" max="16384" width="11.42578125" style="5"/>
  </cols>
  <sheetData>
    <row r="1" spans="1:12" ht="38.25" x14ac:dyDescent="0.2">
      <c r="A1" s="4" t="s">
        <v>0</v>
      </c>
      <c r="B1" s="4" t="s">
        <v>1</v>
      </c>
      <c r="C1" s="4" t="s">
        <v>2</v>
      </c>
      <c r="D1" s="4" t="s">
        <v>3</v>
      </c>
      <c r="E1" s="4" t="s">
        <v>4</v>
      </c>
      <c r="F1" s="4" t="s">
        <v>5</v>
      </c>
      <c r="G1" s="4" t="s">
        <v>6</v>
      </c>
      <c r="H1" s="4" t="s">
        <v>7</v>
      </c>
      <c r="I1" s="24" t="s">
        <v>78</v>
      </c>
      <c r="J1" s="24" t="s">
        <v>5</v>
      </c>
      <c r="K1" s="24" t="s">
        <v>79</v>
      </c>
      <c r="L1" s="24" t="s">
        <v>7</v>
      </c>
    </row>
    <row r="2" spans="1:12" ht="16.5" x14ac:dyDescent="0.2">
      <c r="A2" s="18">
        <v>1</v>
      </c>
      <c r="B2" s="28" t="s">
        <v>71</v>
      </c>
      <c r="C2" s="29"/>
      <c r="D2" s="29"/>
      <c r="E2" s="29"/>
      <c r="F2" s="29"/>
      <c r="G2" s="29"/>
      <c r="H2" s="29"/>
      <c r="I2" s="29"/>
      <c r="J2" s="29"/>
      <c r="K2" s="29"/>
      <c r="L2" s="30"/>
    </row>
    <row r="3" spans="1:12" ht="38.25" x14ac:dyDescent="0.2">
      <c r="A3" s="19">
        <v>1.1000000000000001</v>
      </c>
      <c r="B3" s="1" t="s">
        <v>72</v>
      </c>
      <c r="C3" s="2" t="s">
        <v>9</v>
      </c>
      <c r="D3" s="16">
        <v>2</v>
      </c>
      <c r="E3" s="10">
        <v>279473.11817600002</v>
      </c>
      <c r="F3" s="10">
        <v>53099.892453440007</v>
      </c>
      <c r="G3" s="10">
        <v>332573.01062944002</v>
      </c>
      <c r="H3" s="10">
        <f>+G3*D3</f>
        <v>665146.02125888004</v>
      </c>
      <c r="I3" s="27"/>
      <c r="J3" s="27"/>
      <c r="K3" s="27">
        <f>+I3+J3</f>
        <v>0</v>
      </c>
      <c r="L3" s="27">
        <f>+K3*D3</f>
        <v>0</v>
      </c>
    </row>
    <row r="4" spans="1:12" ht="25.5" x14ac:dyDescent="0.2">
      <c r="A4" s="19">
        <v>1.2</v>
      </c>
      <c r="B4" s="1" t="s">
        <v>73</v>
      </c>
      <c r="C4" s="2" t="s">
        <v>9</v>
      </c>
      <c r="D4" s="16">
        <v>2</v>
      </c>
      <c r="E4" s="10">
        <v>89794.656000000003</v>
      </c>
      <c r="F4" s="10">
        <v>17060.984640000002</v>
      </c>
      <c r="G4" s="10">
        <v>106855.64064</v>
      </c>
      <c r="H4" s="10">
        <f t="shared" ref="H4:H13" si="0">+G4*D4</f>
        <v>213711.28128</v>
      </c>
      <c r="I4" s="27"/>
      <c r="J4" s="27"/>
      <c r="K4" s="27">
        <f t="shared" ref="K4:K13" si="1">+I4+J4</f>
        <v>0</v>
      </c>
      <c r="L4" s="27">
        <f t="shared" ref="L4:L13" si="2">+K4*D4</f>
        <v>0</v>
      </c>
    </row>
    <row r="5" spans="1:12" ht="63.75" x14ac:dyDescent="0.2">
      <c r="A5" s="19">
        <v>1.3</v>
      </c>
      <c r="B5" s="1" t="s">
        <v>74</v>
      </c>
      <c r="C5" s="2" t="s">
        <v>9</v>
      </c>
      <c r="D5" s="16">
        <v>2</v>
      </c>
      <c r="E5" s="10">
        <v>279473.11817600002</v>
      </c>
      <c r="F5" s="10">
        <v>53099.892453440007</v>
      </c>
      <c r="G5" s="10">
        <v>332573.01062944002</v>
      </c>
      <c r="H5" s="10">
        <f t="shared" si="0"/>
        <v>665146.02125888004</v>
      </c>
      <c r="I5" s="27"/>
      <c r="J5" s="27"/>
      <c r="K5" s="27">
        <f t="shared" si="1"/>
        <v>0</v>
      </c>
      <c r="L5" s="27">
        <f t="shared" si="2"/>
        <v>0</v>
      </c>
    </row>
    <row r="6" spans="1:12" ht="16.5" x14ac:dyDescent="0.2">
      <c r="A6" s="20">
        <v>2</v>
      </c>
      <c r="B6" s="28" t="s">
        <v>75</v>
      </c>
      <c r="C6" s="29"/>
      <c r="D6" s="29"/>
      <c r="E6" s="29"/>
      <c r="F6" s="29"/>
      <c r="G6" s="29"/>
      <c r="H6" s="29"/>
      <c r="I6" s="29"/>
      <c r="J6" s="29"/>
      <c r="K6" s="29"/>
      <c r="L6" s="30"/>
    </row>
    <row r="7" spans="1:12" ht="38.25" x14ac:dyDescent="0.2">
      <c r="A7" s="19">
        <v>2.1</v>
      </c>
      <c r="B7" s="1" t="s">
        <v>76</v>
      </c>
      <c r="C7" s="2" t="s">
        <v>9</v>
      </c>
      <c r="D7" s="17">
        <v>1</v>
      </c>
      <c r="E7" s="10">
        <v>139736.55908800001</v>
      </c>
      <c r="F7" s="10">
        <v>26549.946226720003</v>
      </c>
      <c r="G7" s="10">
        <v>166286.50531472001</v>
      </c>
      <c r="H7" s="10">
        <f t="shared" si="0"/>
        <v>166286.50531472001</v>
      </c>
      <c r="I7" s="27"/>
      <c r="J7" s="27"/>
      <c r="K7" s="27">
        <f t="shared" si="1"/>
        <v>0</v>
      </c>
      <c r="L7" s="27">
        <f t="shared" si="2"/>
        <v>0</v>
      </c>
    </row>
    <row r="8" spans="1:12" ht="25.5" x14ac:dyDescent="0.2">
      <c r="A8" s="19">
        <v>2.2000000000000002</v>
      </c>
      <c r="B8" s="1" t="s">
        <v>73</v>
      </c>
      <c r="C8" s="2" t="s">
        <v>9</v>
      </c>
      <c r="D8" s="17">
        <v>1</v>
      </c>
      <c r="E8" s="10">
        <v>44897.328000000001</v>
      </c>
      <c r="F8" s="10">
        <v>8530.4923200000012</v>
      </c>
      <c r="G8" s="10">
        <v>53427.820319999999</v>
      </c>
      <c r="H8" s="10">
        <f t="shared" si="0"/>
        <v>53427.820319999999</v>
      </c>
      <c r="I8" s="27"/>
      <c r="J8" s="27"/>
      <c r="K8" s="27">
        <f t="shared" si="1"/>
        <v>0</v>
      </c>
      <c r="L8" s="27">
        <f t="shared" si="2"/>
        <v>0</v>
      </c>
    </row>
    <row r="9" spans="1:12" ht="63.75" x14ac:dyDescent="0.2">
      <c r="A9" s="19">
        <v>2.2999999999999998</v>
      </c>
      <c r="B9" s="1" t="s">
        <v>74</v>
      </c>
      <c r="C9" s="2" t="s">
        <v>9</v>
      </c>
      <c r="D9" s="17">
        <v>1</v>
      </c>
      <c r="E9" s="10">
        <v>139736.55908800001</v>
      </c>
      <c r="F9" s="10">
        <v>26549.946226720003</v>
      </c>
      <c r="G9" s="10">
        <v>166286.50531472001</v>
      </c>
      <c r="H9" s="10">
        <f t="shared" si="0"/>
        <v>166286.50531472001</v>
      </c>
      <c r="I9" s="27"/>
      <c r="J9" s="27"/>
      <c r="K9" s="27">
        <f t="shared" si="1"/>
        <v>0</v>
      </c>
      <c r="L9" s="27">
        <f t="shared" si="2"/>
        <v>0</v>
      </c>
    </row>
    <row r="10" spans="1:12" ht="16.5" x14ac:dyDescent="0.2">
      <c r="A10" s="20">
        <v>3</v>
      </c>
      <c r="B10" s="28" t="s">
        <v>75</v>
      </c>
      <c r="C10" s="29"/>
      <c r="D10" s="29"/>
      <c r="E10" s="29"/>
      <c r="F10" s="29"/>
      <c r="G10" s="29"/>
      <c r="H10" s="29"/>
      <c r="I10" s="29"/>
      <c r="J10" s="29"/>
      <c r="K10" s="29"/>
      <c r="L10" s="30"/>
    </row>
    <row r="11" spans="1:12" ht="38.25" x14ac:dyDescent="0.2">
      <c r="A11" s="19">
        <v>3.1</v>
      </c>
      <c r="B11" s="1" t="s">
        <v>77</v>
      </c>
      <c r="C11" s="2" t="s">
        <v>9</v>
      </c>
      <c r="D11" s="17">
        <v>1</v>
      </c>
      <c r="E11" s="10">
        <v>139736.55908800001</v>
      </c>
      <c r="F11" s="10">
        <v>26549.946226720003</v>
      </c>
      <c r="G11" s="10">
        <v>166286.50531472001</v>
      </c>
      <c r="H11" s="10">
        <f t="shared" si="0"/>
        <v>166286.50531472001</v>
      </c>
      <c r="I11" s="27"/>
      <c r="J11" s="27"/>
      <c r="K11" s="27">
        <f t="shared" si="1"/>
        <v>0</v>
      </c>
      <c r="L11" s="27">
        <f t="shared" si="2"/>
        <v>0</v>
      </c>
    </row>
    <row r="12" spans="1:12" ht="25.5" x14ac:dyDescent="0.2">
      <c r="A12" s="19">
        <v>3.2</v>
      </c>
      <c r="B12" s="1" t="s">
        <v>73</v>
      </c>
      <c r="C12" s="2" t="s">
        <v>9</v>
      </c>
      <c r="D12" s="17">
        <v>1</v>
      </c>
      <c r="E12" s="10">
        <v>44897.328000000001</v>
      </c>
      <c r="F12" s="10">
        <v>8530.4923200000012</v>
      </c>
      <c r="G12" s="10">
        <v>53427.820319999999</v>
      </c>
      <c r="H12" s="10">
        <f t="shared" si="0"/>
        <v>53427.820319999999</v>
      </c>
      <c r="I12" s="27"/>
      <c r="J12" s="27"/>
      <c r="K12" s="27">
        <f t="shared" si="1"/>
        <v>0</v>
      </c>
      <c r="L12" s="27">
        <f t="shared" si="2"/>
        <v>0</v>
      </c>
    </row>
    <row r="13" spans="1:12" ht="63.75" x14ac:dyDescent="0.2">
      <c r="A13" s="19">
        <v>3.2</v>
      </c>
      <c r="B13" s="1" t="s">
        <v>74</v>
      </c>
      <c r="C13" s="2" t="s">
        <v>9</v>
      </c>
      <c r="D13" s="17">
        <v>1</v>
      </c>
      <c r="E13" s="10">
        <v>139736.55908800001</v>
      </c>
      <c r="F13" s="10">
        <v>26549.946226720003</v>
      </c>
      <c r="G13" s="10">
        <v>166286.50531472001</v>
      </c>
      <c r="H13" s="10">
        <f t="shared" si="0"/>
        <v>166286.50531472001</v>
      </c>
      <c r="I13" s="27"/>
      <c r="J13" s="27"/>
      <c r="K13" s="27">
        <f t="shared" si="1"/>
        <v>0</v>
      </c>
      <c r="L13" s="27">
        <f t="shared" si="2"/>
        <v>0</v>
      </c>
    </row>
    <row r="15" spans="1:12" x14ac:dyDescent="0.2">
      <c r="H15" s="15">
        <f>+SUM(H3:H13)</f>
        <v>2316004.9856966403</v>
      </c>
      <c r="L15" s="5">
        <f>SUM(L3:L14)</f>
        <v>0</v>
      </c>
    </row>
  </sheetData>
  <mergeCells count="3">
    <mergeCell ref="B2:L2"/>
    <mergeCell ref="B6:L6"/>
    <mergeCell ref="B10:L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LOTE 1</vt:lpstr>
      <vt:lpstr>LOTE 2</vt:lpstr>
      <vt:lpstr>LOTE 3</vt:lpstr>
    </vt:vector>
  </TitlesOfParts>
  <Manager/>
  <Company>Luffi</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Lorena Julieth Lozano Puentes</dc:creator>
  <cp:keywords/>
  <dc:description/>
  <cp:lastModifiedBy>lorena lozano</cp:lastModifiedBy>
  <cp:revision/>
  <dcterms:created xsi:type="dcterms:W3CDTF">2022-05-14T02:05:35Z</dcterms:created>
  <dcterms:modified xsi:type="dcterms:W3CDTF">2023-09-12T02:30:12Z</dcterms:modified>
  <cp:category/>
  <cp:contentStatus/>
</cp:coreProperties>
</file>