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milo.Diaz\OneDrive - Hospital Militar Central\Escritorio\PROCESOS 2023\PROCESOS\SA-XXX-2023 ADECUACION DE AGUA POTABLE\"/>
    </mc:Choice>
  </mc:AlternateContent>
  <bookViews>
    <workbookView xWindow="0" yWindow="0" windowWidth="28800" windowHeight="12315"/>
  </bookViews>
  <sheets>
    <sheet name="anex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G17" i="1"/>
  <c r="G16" i="1"/>
  <c r="G15" i="1"/>
  <c r="G14" i="1"/>
  <c r="G13" i="1"/>
  <c r="G12" i="1"/>
  <c r="E11" i="1"/>
  <c r="G10" i="1"/>
  <c r="G9" i="1"/>
  <c r="G8" i="1"/>
  <c r="G6" i="1"/>
  <c r="G5" i="1"/>
  <c r="G11" i="1" l="1"/>
  <c r="G18" i="1" s="1"/>
  <c r="G19" i="1" l="1"/>
  <c r="G21" i="1"/>
  <c r="G22" i="1" s="1"/>
  <c r="G20" i="1"/>
  <c r="G23" i="1" l="1"/>
</calcChain>
</file>

<file path=xl/sharedStrings.xml><?xml version="1.0" encoding="utf-8"?>
<sst xmlns="http://schemas.openxmlformats.org/spreadsheetml/2006/main" count="61" uniqueCount="45">
  <si>
    <t>PRECIO REFERENCIA</t>
  </si>
  <si>
    <t>ITEM</t>
  </si>
  <si>
    <t>DESCRIPCIÓN</t>
  </si>
  <si>
    <t>UN</t>
  </si>
  <si>
    <t>CANTIDAD</t>
  </si>
  <si>
    <t>V/UNITARIO</t>
  </si>
  <si>
    <t>V/TOTAL</t>
  </si>
  <si>
    <t>Preliminares</t>
  </si>
  <si>
    <t>1.1.</t>
  </si>
  <si>
    <t>Localización y replanteo</t>
  </si>
  <si>
    <t>m</t>
  </si>
  <si>
    <t>1.2.</t>
  </si>
  <si>
    <t>Cerramiento en Polisombra h=2.00m con soportes en madera de 10cmx10cm cada 3m, incluye excavación, instalación de soporte en madera, polisombra, durmiente de fijación, puntillas y todo lo necesario para su correcta instalación.</t>
  </si>
  <si>
    <t>Red de Agua Potable</t>
  </si>
  <si>
    <t>2.1.</t>
  </si>
  <si>
    <t>Excavación manual en material hetereogeneo (no incluye cargue y retiro de material excavado).</t>
  </si>
  <si>
    <t>m3</t>
  </si>
  <si>
    <t>2.2.</t>
  </si>
  <si>
    <t>Entibado metálico, incluye cargue, instalación, elementos de soporte y elementos de fijación.</t>
  </si>
  <si>
    <t>2.3.</t>
  </si>
  <si>
    <t>Cama de arena para protección de tubería (incluye suministro, instalación, trasiego, compactación manual y todo lo necesario para su correcta ejecución)</t>
  </si>
  <si>
    <t>2.4.</t>
  </si>
  <si>
    <t>Relleno con material seleccionado proveniente de la excavación y recuperación de la capa vegetal de protección</t>
  </si>
  <si>
    <t>2.5.</t>
  </si>
  <si>
    <t>Reparación de tubería de 10” en acero al carbón SCH-40 en longitud de máximo 50cm, incluye todos los accesorios necesarios para su correcta ejecución.</t>
  </si>
  <si>
    <t>und</t>
  </si>
  <si>
    <t>2.6.</t>
  </si>
  <si>
    <t>Reparación de tubería de 8” en acero al carbón SCH-40 en longitud de máximo 50cm, incluye todos los accesorios necesarios para su correcta ejecución.</t>
  </si>
  <si>
    <t>2.7.</t>
  </si>
  <si>
    <t>Reparación de tubería de 6” en acero al carbón SCH-40 en longitud de máximo 50cm, incluye todos los accesorios necesarios para su correcta ejecución.</t>
  </si>
  <si>
    <t>2.8.</t>
  </si>
  <si>
    <t>Reparación y/o Construcción de cañuelas existentes, incluye conformación de superficia, instalación de malla de refuerzo de 5mm@150mm, formaleta, concreto de 3000psi, sellos y todo lo necesario para garantizar la escorrentía superficial de agua sin afectación a los predios aledaños (Desarrollo máximo 0,90m)</t>
  </si>
  <si>
    <t>2.9.</t>
  </si>
  <si>
    <t xml:space="preserve">Jornales para trasiego de material proveniente de la excavación </t>
  </si>
  <si>
    <t>2.10.</t>
  </si>
  <si>
    <t>Aseo final y disposición final de materiales provenientes de la excavación, incluye cargue y disposición final a botadero certificado</t>
  </si>
  <si>
    <t>Costo Directo</t>
  </si>
  <si>
    <t>Administración</t>
  </si>
  <si>
    <t>Imprevistos</t>
  </si>
  <si>
    <t>Utilidad</t>
  </si>
  <si>
    <t>IVA / Utilidad</t>
  </si>
  <si>
    <t>Costo Total</t>
  </si>
  <si>
    <t>VALOR OFERTADO</t>
  </si>
  <si>
    <t>Administraciòn</t>
  </si>
  <si>
    <t>IVA/ Utilidad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</si>
</sst>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&quot;$&quot;\ #,##0.00;\-&quot;$&quot;\ #,##0.00"/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b/>
      <sz val="8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vertical="center"/>
    </xf>
    <xf numFmtId="0" fontId="3" fillId="4" borderId="8" xfId="0" applyFont="1" applyFill="1" applyBorder="1" applyAlignment="1">
      <alignment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justify" vertical="center" wrapText="1"/>
    </xf>
    <xf numFmtId="0" fontId="5" fillId="0" borderId="10" xfId="0" applyFont="1" applyBorder="1" applyAlignment="1">
      <alignment horizontal="center" vertical="center" wrapText="1"/>
    </xf>
    <xf numFmtId="2" fontId="5" fillId="0" borderId="10" xfId="0" applyNumberFormat="1" applyFont="1" applyBorder="1" applyAlignment="1">
      <alignment horizontal="center" vertical="center" wrapText="1"/>
    </xf>
    <xf numFmtId="7" fontId="3" fillId="0" borderId="10" xfId="1" applyNumberFormat="1" applyFont="1" applyBorder="1" applyAlignment="1">
      <alignment vertical="center"/>
    </xf>
    <xf numFmtId="7" fontId="3" fillId="0" borderId="11" xfId="0" applyNumberFormat="1" applyFont="1" applyBorder="1" applyAlignment="1">
      <alignment vertical="center"/>
    </xf>
    <xf numFmtId="44" fontId="2" fillId="0" borderId="0" xfId="0" applyNumberFormat="1" applyFont="1" applyAlignment="1">
      <alignment vertical="center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vertical="center" wrapText="1"/>
    </xf>
    <xf numFmtId="0" fontId="4" fillId="3" borderId="10" xfId="0" applyFont="1" applyFill="1" applyBorder="1" applyAlignment="1">
      <alignment horizontal="center" vertical="center" wrapText="1"/>
    </xf>
    <xf numFmtId="2" fontId="4" fillId="3" borderId="10" xfId="0" applyNumberFormat="1" applyFont="1" applyFill="1" applyBorder="1" applyAlignment="1">
      <alignment horizontal="center" vertical="center" wrapText="1"/>
    </xf>
    <xf numFmtId="7" fontId="3" fillId="4" borderId="10" xfId="1" applyNumberFormat="1" applyFont="1" applyFill="1" applyBorder="1" applyAlignment="1">
      <alignment vertical="center"/>
    </xf>
    <xf numFmtId="0" fontId="3" fillId="4" borderId="11" xfId="0" applyFont="1" applyFill="1" applyBorder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justify" vertical="center" wrapText="1"/>
    </xf>
    <xf numFmtId="0" fontId="5" fillId="0" borderId="13" xfId="0" applyFont="1" applyBorder="1" applyAlignment="1">
      <alignment horizontal="center" vertical="center" wrapText="1"/>
    </xf>
    <xf numFmtId="2" fontId="5" fillId="0" borderId="13" xfId="0" applyNumberFormat="1" applyFont="1" applyBorder="1" applyAlignment="1">
      <alignment horizontal="center" vertical="center" wrapText="1"/>
    </xf>
    <xf numFmtId="7" fontId="3" fillId="0" borderId="13" xfId="1" applyNumberFormat="1" applyFont="1" applyBorder="1" applyAlignment="1">
      <alignment vertical="center"/>
    </xf>
    <xf numFmtId="7" fontId="3" fillId="0" borderId="14" xfId="0" applyNumberFormat="1" applyFont="1" applyBorder="1" applyAlignment="1">
      <alignment vertical="center"/>
    </xf>
    <xf numFmtId="7" fontId="6" fillId="5" borderId="5" xfId="0" applyNumberFormat="1" applyFont="1" applyFill="1" applyBorder="1" applyAlignment="1">
      <alignment vertical="center"/>
    </xf>
    <xf numFmtId="9" fontId="3" fillId="0" borderId="7" xfId="0" applyNumberFormat="1" applyFont="1" applyBorder="1" applyAlignment="1">
      <alignment horizontal="center" vertical="center"/>
    </xf>
    <xf numFmtId="7" fontId="3" fillId="0" borderId="8" xfId="0" applyNumberFormat="1" applyFont="1" applyBorder="1" applyAlignment="1">
      <alignment vertical="center"/>
    </xf>
    <xf numFmtId="9" fontId="3" fillId="0" borderId="10" xfId="0" applyNumberFormat="1" applyFont="1" applyBorder="1" applyAlignment="1">
      <alignment horizontal="center" vertical="center"/>
    </xf>
    <xf numFmtId="9" fontId="3" fillId="0" borderId="13" xfId="0" applyNumberFormat="1" applyFont="1" applyBorder="1" applyAlignment="1">
      <alignment horizontal="center" vertical="center"/>
    </xf>
    <xf numFmtId="7" fontId="2" fillId="0" borderId="0" xfId="0" applyNumberFormat="1" applyFont="1" applyAlignment="1">
      <alignment vertical="center"/>
    </xf>
    <xf numFmtId="44" fontId="2" fillId="0" borderId="0" xfId="1" applyFont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9"/>
  <sheetViews>
    <sheetView tabSelected="1" workbookViewId="0">
      <selection activeCell="K15" sqref="K15"/>
    </sheetView>
  </sheetViews>
  <sheetFormatPr baseColWidth="10" defaultColWidth="10.85546875" defaultRowHeight="12.75" x14ac:dyDescent="0.25"/>
  <cols>
    <col min="1" max="1" width="10.85546875" style="1"/>
    <col min="2" max="2" width="5.7109375" style="1" customWidth="1"/>
    <col min="3" max="3" width="63.7109375" style="1" customWidth="1"/>
    <col min="4" max="4" width="4.85546875" style="1" customWidth="1"/>
    <col min="5" max="5" width="9.85546875" style="1" customWidth="1"/>
    <col min="6" max="6" width="11.7109375" style="1" customWidth="1"/>
    <col min="7" max="7" width="16.5703125" style="1" customWidth="1"/>
    <col min="8" max="8" width="9.7109375" style="1" customWidth="1"/>
    <col min="9" max="9" width="13.7109375" style="1" customWidth="1"/>
    <col min="10" max="10" width="10.85546875" style="1"/>
    <col min="11" max="11" width="14.28515625" style="1" bestFit="1" customWidth="1"/>
    <col min="12" max="16384" width="10.85546875" style="1"/>
  </cols>
  <sheetData>
    <row r="1" spans="2:10" ht="13.5" thickBot="1" x14ac:dyDescent="0.3"/>
    <row r="2" spans="2:10" ht="16.149999999999999" customHeight="1" thickBot="1" x14ac:dyDescent="0.3">
      <c r="B2" s="2"/>
      <c r="C2" s="2"/>
      <c r="D2" s="2"/>
      <c r="E2" s="45" t="s">
        <v>0</v>
      </c>
      <c r="F2" s="46"/>
      <c r="G2" s="47"/>
      <c r="H2" s="42" t="s">
        <v>42</v>
      </c>
      <c r="I2" s="43"/>
      <c r="J2" s="44"/>
    </row>
    <row r="3" spans="2:10" ht="13.5" thickBot="1" x14ac:dyDescent="0.3"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5" t="s">
        <v>6</v>
      </c>
      <c r="H3" s="40" t="s">
        <v>4</v>
      </c>
      <c r="I3" s="40" t="s">
        <v>5</v>
      </c>
      <c r="J3" s="41" t="s">
        <v>6</v>
      </c>
    </row>
    <row r="4" spans="2:10" x14ac:dyDescent="0.25">
      <c r="B4" s="6">
        <v>1</v>
      </c>
      <c r="C4" s="7" t="s">
        <v>7</v>
      </c>
      <c r="D4" s="8"/>
      <c r="E4" s="8"/>
      <c r="F4" s="9"/>
      <c r="G4" s="10"/>
      <c r="H4" s="8"/>
      <c r="I4" s="9"/>
      <c r="J4" s="10"/>
    </row>
    <row r="5" spans="2:10" x14ac:dyDescent="0.25">
      <c r="B5" s="11" t="s">
        <v>8</v>
      </c>
      <c r="C5" s="12" t="s">
        <v>9</v>
      </c>
      <c r="D5" s="13" t="s">
        <v>10</v>
      </c>
      <c r="E5" s="14">
        <v>150</v>
      </c>
      <c r="F5" s="15">
        <v>4500</v>
      </c>
      <c r="G5" s="16">
        <f>+E5*F5</f>
        <v>675000</v>
      </c>
      <c r="H5" s="14">
        <v>150</v>
      </c>
      <c r="I5" s="15"/>
      <c r="J5" s="16"/>
    </row>
    <row r="6" spans="2:10" ht="38.25" x14ac:dyDescent="0.25">
      <c r="B6" s="11" t="s">
        <v>11</v>
      </c>
      <c r="C6" s="12" t="s">
        <v>12</v>
      </c>
      <c r="D6" s="13" t="s">
        <v>10</v>
      </c>
      <c r="E6" s="14">
        <v>200</v>
      </c>
      <c r="F6" s="15">
        <v>65000</v>
      </c>
      <c r="G6" s="16">
        <f>+E6*F6</f>
        <v>13000000</v>
      </c>
      <c r="H6" s="14">
        <v>200</v>
      </c>
      <c r="I6" s="15"/>
      <c r="J6" s="16"/>
    </row>
    <row r="7" spans="2:10" x14ac:dyDescent="0.25">
      <c r="B7" s="18">
        <v>2</v>
      </c>
      <c r="C7" s="19" t="s">
        <v>13</v>
      </c>
      <c r="D7" s="20"/>
      <c r="E7" s="21"/>
      <c r="F7" s="22"/>
      <c r="G7" s="23"/>
      <c r="H7" s="21"/>
      <c r="I7" s="22"/>
      <c r="J7" s="23"/>
    </row>
    <row r="8" spans="2:10" x14ac:dyDescent="0.25">
      <c r="B8" s="11" t="s">
        <v>14</v>
      </c>
      <c r="C8" s="12" t="s">
        <v>15</v>
      </c>
      <c r="D8" s="13" t="s">
        <v>16</v>
      </c>
      <c r="E8" s="14">
        <v>238.78447905907501</v>
      </c>
      <c r="F8" s="15">
        <v>154500</v>
      </c>
      <c r="G8" s="16">
        <f>+E8*F8</f>
        <v>36892202.014627092</v>
      </c>
      <c r="H8" s="14">
        <v>238.78447905907501</v>
      </c>
      <c r="I8" s="15"/>
      <c r="J8" s="16"/>
    </row>
    <row r="9" spans="2:10" ht="48.6" customHeight="1" x14ac:dyDescent="0.25">
      <c r="B9" s="11" t="s">
        <v>17</v>
      </c>
      <c r="C9" s="12" t="s">
        <v>18</v>
      </c>
      <c r="D9" s="13" t="s">
        <v>10</v>
      </c>
      <c r="E9" s="14">
        <v>60</v>
      </c>
      <c r="F9" s="15">
        <v>279800</v>
      </c>
      <c r="G9" s="16">
        <f t="shared" ref="G9:G17" si="0">+E9*F9</f>
        <v>16788000</v>
      </c>
      <c r="H9" s="14">
        <v>60</v>
      </c>
      <c r="I9" s="15"/>
      <c r="J9" s="16"/>
    </row>
    <row r="10" spans="2:10" ht="25.5" x14ac:dyDescent="0.25">
      <c r="B10" s="11" t="s">
        <v>19</v>
      </c>
      <c r="C10" s="12" t="s">
        <v>20</v>
      </c>
      <c r="D10" s="13" t="s">
        <v>16</v>
      </c>
      <c r="E10" s="14">
        <v>16</v>
      </c>
      <c r="F10" s="15">
        <v>248600</v>
      </c>
      <c r="G10" s="16">
        <f t="shared" si="0"/>
        <v>3977600</v>
      </c>
      <c r="H10" s="14">
        <v>16</v>
      </c>
      <c r="I10" s="15"/>
      <c r="J10" s="16"/>
    </row>
    <row r="11" spans="2:10" ht="25.5" x14ac:dyDescent="0.25">
      <c r="B11" s="11" t="s">
        <v>21</v>
      </c>
      <c r="C11" s="12" t="s">
        <v>22</v>
      </c>
      <c r="D11" s="13" t="s">
        <v>16</v>
      </c>
      <c r="E11" s="14">
        <f>+E8*0.9</f>
        <v>214.9060311531675</v>
      </c>
      <c r="F11" s="15">
        <v>98700</v>
      </c>
      <c r="G11" s="16">
        <f t="shared" si="0"/>
        <v>21211225.274817634</v>
      </c>
      <c r="H11" s="14">
        <f>+H8*0.9</f>
        <v>214.9060311531675</v>
      </c>
      <c r="I11" s="15"/>
      <c r="J11" s="16"/>
    </row>
    <row r="12" spans="2:10" ht="25.5" x14ac:dyDescent="0.25">
      <c r="B12" s="11" t="s">
        <v>23</v>
      </c>
      <c r="C12" s="12" t="s">
        <v>24</v>
      </c>
      <c r="D12" s="13" t="s">
        <v>25</v>
      </c>
      <c r="E12" s="14">
        <v>3</v>
      </c>
      <c r="F12" s="15">
        <v>2870000</v>
      </c>
      <c r="G12" s="16">
        <f t="shared" si="0"/>
        <v>8610000</v>
      </c>
      <c r="H12" s="14">
        <v>3</v>
      </c>
      <c r="I12" s="15"/>
      <c r="J12" s="16"/>
    </row>
    <row r="13" spans="2:10" ht="25.5" x14ac:dyDescent="0.25">
      <c r="B13" s="11" t="s">
        <v>26</v>
      </c>
      <c r="C13" s="12" t="s">
        <v>27</v>
      </c>
      <c r="D13" s="13" t="s">
        <v>25</v>
      </c>
      <c r="E13" s="14">
        <v>3</v>
      </c>
      <c r="F13" s="15">
        <v>2645800</v>
      </c>
      <c r="G13" s="16">
        <f t="shared" si="0"/>
        <v>7937400</v>
      </c>
      <c r="H13" s="14">
        <v>3</v>
      </c>
      <c r="I13" s="15"/>
      <c r="J13" s="16"/>
    </row>
    <row r="14" spans="2:10" ht="25.5" x14ac:dyDescent="0.25">
      <c r="B14" s="11" t="s">
        <v>28</v>
      </c>
      <c r="C14" s="12" t="s">
        <v>29</v>
      </c>
      <c r="D14" s="13" t="s">
        <v>25</v>
      </c>
      <c r="E14" s="14">
        <v>3</v>
      </c>
      <c r="F14" s="15">
        <v>2089500</v>
      </c>
      <c r="G14" s="16">
        <f t="shared" si="0"/>
        <v>6268500</v>
      </c>
      <c r="H14" s="14">
        <v>3</v>
      </c>
      <c r="I14" s="15"/>
      <c r="J14" s="16"/>
    </row>
    <row r="15" spans="2:10" ht="51" x14ac:dyDescent="0.25">
      <c r="B15" s="11" t="s">
        <v>30</v>
      </c>
      <c r="C15" s="12" t="s">
        <v>31</v>
      </c>
      <c r="D15" s="13" t="s">
        <v>10</v>
      </c>
      <c r="E15" s="14">
        <v>50</v>
      </c>
      <c r="F15" s="15">
        <v>246000</v>
      </c>
      <c r="G15" s="16">
        <f t="shared" si="0"/>
        <v>12300000</v>
      </c>
      <c r="H15" s="14">
        <v>50</v>
      </c>
      <c r="I15" s="15"/>
      <c r="J15" s="16"/>
    </row>
    <row r="16" spans="2:10" x14ac:dyDescent="0.25">
      <c r="B16" s="11" t="s">
        <v>32</v>
      </c>
      <c r="C16" s="12" t="s">
        <v>33</v>
      </c>
      <c r="D16" s="13" t="s">
        <v>25</v>
      </c>
      <c r="E16" s="14">
        <v>15</v>
      </c>
      <c r="F16" s="15">
        <v>115000</v>
      </c>
      <c r="G16" s="16">
        <f t="shared" si="0"/>
        <v>1725000</v>
      </c>
      <c r="H16" s="14">
        <v>15</v>
      </c>
      <c r="I16" s="15"/>
      <c r="J16" s="16"/>
    </row>
    <row r="17" spans="2:11" ht="26.25" thickBot="1" x14ac:dyDescent="0.3">
      <c r="B17" s="24" t="s">
        <v>34</v>
      </c>
      <c r="C17" s="25" t="s">
        <v>35</v>
      </c>
      <c r="D17" s="26" t="s">
        <v>16</v>
      </c>
      <c r="E17" s="27">
        <v>60</v>
      </c>
      <c r="F17" s="28">
        <v>112000</v>
      </c>
      <c r="G17" s="29">
        <f t="shared" si="0"/>
        <v>6720000</v>
      </c>
      <c r="H17" s="27">
        <v>60</v>
      </c>
      <c r="I17" s="28"/>
      <c r="J17" s="29"/>
    </row>
    <row r="18" spans="2:11" ht="13.5" thickBot="1" x14ac:dyDescent="0.3">
      <c r="B18" s="2"/>
      <c r="C18" s="2"/>
      <c r="D18" s="48" t="s">
        <v>36</v>
      </c>
      <c r="E18" s="49"/>
      <c r="F18" s="49"/>
      <c r="G18" s="30">
        <f>SUM(G4:G17)</f>
        <v>136104927.28944474</v>
      </c>
      <c r="H18" s="49" t="s">
        <v>36</v>
      </c>
      <c r="I18" s="49"/>
      <c r="J18" s="30"/>
    </row>
    <row r="19" spans="2:11" x14ac:dyDescent="0.25">
      <c r="B19" s="2"/>
      <c r="C19" s="2"/>
      <c r="D19" s="50" t="s">
        <v>37</v>
      </c>
      <c r="E19" s="51"/>
      <c r="F19" s="31">
        <v>0.2</v>
      </c>
      <c r="G19" s="32">
        <f>+F19*G18</f>
        <v>27220985.45788895</v>
      </c>
      <c r="H19" s="37" t="s">
        <v>43</v>
      </c>
      <c r="I19" s="31">
        <v>0.2</v>
      </c>
      <c r="J19" s="32"/>
    </row>
    <row r="20" spans="2:11" x14ac:dyDescent="0.25">
      <c r="B20" s="2"/>
      <c r="C20" s="2"/>
      <c r="D20" s="52" t="s">
        <v>38</v>
      </c>
      <c r="E20" s="53"/>
      <c r="F20" s="33">
        <v>0.1</v>
      </c>
      <c r="G20" s="16">
        <f>+F20*G18</f>
        <v>13610492.728944475</v>
      </c>
      <c r="H20" s="38" t="s">
        <v>38</v>
      </c>
      <c r="I20" s="33">
        <v>0.1</v>
      </c>
      <c r="J20" s="16"/>
    </row>
    <row r="21" spans="2:11" x14ac:dyDescent="0.25">
      <c r="B21" s="2"/>
      <c r="C21" s="2"/>
      <c r="D21" s="52" t="s">
        <v>39</v>
      </c>
      <c r="E21" s="53"/>
      <c r="F21" s="33">
        <v>0.05</v>
      </c>
      <c r="G21" s="16">
        <f>+F21*G18</f>
        <v>6805246.3644722374</v>
      </c>
      <c r="H21" s="38" t="s">
        <v>39</v>
      </c>
      <c r="I21" s="33">
        <v>0.05</v>
      </c>
      <c r="J21" s="16"/>
    </row>
    <row r="22" spans="2:11" ht="13.5" thickBot="1" x14ac:dyDescent="0.3">
      <c r="B22" s="2"/>
      <c r="C22" s="2"/>
      <c r="D22" s="54" t="s">
        <v>40</v>
      </c>
      <c r="E22" s="55"/>
      <c r="F22" s="34">
        <v>0.19</v>
      </c>
      <c r="G22" s="29">
        <f>+F22*G21</f>
        <v>1292996.8092497252</v>
      </c>
      <c r="H22" s="39" t="s">
        <v>44</v>
      </c>
      <c r="I22" s="34">
        <v>0.19</v>
      </c>
      <c r="J22" s="29"/>
    </row>
    <row r="23" spans="2:11" ht="13.5" thickBot="1" x14ac:dyDescent="0.3">
      <c r="B23" s="2"/>
      <c r="C23" s="2"/>
      <c r="D23" s="48" t="s">
        <v>41</v>
      </c>
      <c r="E23" s="49"/>
      <c r="F23" s="49"/>
      <c r="G23" s="30">
        <f>SUM(G18:G22)</f>
        <v>185034648.65000015</v>
      </c>
      <c r="H23" s="49" t="s">
        <v>41</v>
      </c>
      <c r="I23" s="49"/>
      <c r="J23" s="30"/>
    </row>
    <row r="24" spans="2:11" x14ac:dyDescent="0.25">
      <c r="H24" s="35"/>
      <c r="I24" s="35"/>
      <c r="K24" s="36"/>
    </row>
    <row r="25" spans="2:11" x14ac:dyDescent="0.25">
      <c r="H25" s="36"/>
      <c r="I25" s="35"/>
      <c r="K25" s="36"/>
    </row>
    <row r="26" spans="2:11" x14ac:dyDescent="0.25">
      <c r="H26" s="36"/>
      <c r="I26" s="35"/>
      <c r="K26" s="36"/>
    </row>
    <row r="27" spans="2:11" x14ac:dyDescent="0.25">
      <c r="H27" s="36"/>
      <c r="I27" s="35"/>
      <c r="K27" s="36"/>
    </row>
    <row r="28" spans="2:11" x14ac:dyDescent="0.25">
      <c r="H28" s="17"/>
      <c r="I28" s="35"/>
      <c r="K28" s="36"/>
    </row>
    <row r="29" spans="2:11" x14ac:dyDescent="0.25">
      <c r="H29" s="17"/>
    </row>
  </sheetData>
  <mergeCells count="10">
    <mergeCell ref="H2:J2"/>
    <mergeCell ref="E2:G2"/>
    <mergeCell ref="D23:F23"/>
    <mergeCell ref="H18:I18"/>
    <mergeCell ref="H23:I23"/>
    <mergeCell ref="D18:F18"/>
    <mergeCell ref="D19:E19"/>
    <mergeCell ref="D20:E20"/>
    <mergeCell ref="D21:E21"/>
    <mergeCell ref="D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Viviana.Diaz</dc:creator>
  <cp:lastModifiedBy>camilo diaz</cp:lastModifiedBy>
  <dcterms:created xsi:type="dcterms:W3CDTF">2023-09-20T15:53:30Z</dcterms:created>
  <dcterms:modified xsi:type="dcterms:W3CDTF">2023-09-20T17:39:09Z</dcterms:modified>
</cp:coreProperties>
</file>