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D:\FUNCIONARIO-ARGENIA\Downloads\"/>
    </mc:Choice>
  </mc:AlternateContent>
  <xr:revisionPtr revIDLastSave="0" documentId="13_ncr:1_{0B265339-5096-469D-976A-0A81A2D0E29D}" xr6:coauthVersionLast="47" xr6:coauthVersionMax="47" xr10:uidLastSave="{00000000-0000-0000-0000-000000000000}"/>
  <bookViews>
    <workbookView xWindow="-120" yWindow="-120" windowWidth="29040" windowHeight="15720" tabRatio="598" activeTab="1" xr2:uid="{00000000-000D-0000-FFFF-FFFF00000000}"/>
  </bookViews>
  <sheets>
    <sheet name="PERFILES" sheetId="22" r:id="rId1"/>
    <sheet name="Cuarto Trimestre" sheetId="23" r:id="rId2"/>
  </sheets>
  <definedNames>
    <definedName name="_xlnm._FilterDatabase" localSheetId="1" hidden="1">'Cuarto Trimestre'!$A$15:$O$17</definedName>
    <definedName name="_xlnm._FilterDatabase" localSheetId="0" hidden="1">PERFILES!$A$15:$O$64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7" i="23" l="1"/>
  <c r="M16" i="23" l="1"/>
  <c r="K16" i="23"/>
  <c r="E64" i="22"/>
  <c r="M46" i="22"/>
  <c r="K46" i="22"/>
  <c r="K17" i="23" l="1"/>
  <c r="M17" i="23"/>
  <c r="D12" i="23" s="1"/>
  <c r="K35" i="22"/>
  <c r="M35" i="22"/>
  <c r="M54" i="22"/>
  <c r="K54" i="22"/>
  <c r="M23" i="22"/>
  <c r="K23" i="22"/>
  <c r="M42" i="22"/>
  <c r="M36" i="22"/>
  <c r="L18" i="23" l="1"/>
  <c r="M47" i="22"/>
  <c r="M48" i="22"/>
  <c r="M49" i="22"/>
  <c r="M50" i="22"/>
  <c r="M51" i="22"/>
  <c r="M52" i="22"/>
  <c r="M53" i="22"/>
  <c r="M55" i="22"/>
  <c r="M56" i="22"/>
  <c r="M57" i="22"/>
  <c r="M58" i="22"/>
  <c r="M59" i="22"/>
  <c r="M60" i="22"/>
  <c r="M61" i="22"/>
  <c r="M62" i="22"/>
  <c r="M63" i="22"/>
  <c r="M44" i="22"/>
  <c r="M45" i="22"/>
  <c r="M43" i="22"/>
  <c r="M37" i="22"/>
  <c r="M38" i="22"/>
  <c r="M39" i="22"/>
  <c r="M40" i="22"/>
  <c r="M41" i="22"/>
  <c r="M34" i="22"/>
  <c r="M30" i="22"/>
  <c r="M31" i="22"/>
  <c r="M32" i="22"/>
  <c r="M33" i="22"/>
  <c r="M27" i="22"/>
  <c r="M28" i="22"/>
  <c r="M29" i="22"/>
  <c r="M16" i="22"/>
  <c r="M17" i="22"/>
  <c r="M18" i="22"/>
  <c r="M19" i="22"/>
  <c r="M20" i="22"/>
  <c r="M21" i="22"/>
  <c r="M22" i="22"/>
  <c r="M24" i="22"/>
  <c r="M25" i="22"/>
  <c r="K43" i="22"/>
  <c r="K29" i="22"/>
  <c r="K28" i="22"/>
  <c r="K27" i="22"/>
  <c r="K18" i="22"/>
  <c r="K63" i="22"/>
  <c r="K62" i="22"/>
  <c r="K61" i="22"/>
  <c r="K60" i="22"/>
  <c r="K59" i="22"/>
  <c r="K58" i="22"/>
  <c r="K51" i="22"/>
  <c r="K47" i="22"/>
  <c r="K45" i="22"/>
  <c r="K57" i="22"/>
  <c r="K41" i="22"/>
  <c r="K40" i="22"/>
  <c r="K20" i="22"/>
  <c r="K22" i="22"/>
  <c r="M26" i="22"/>
  <c r="K55" i="22"/>
  <c r="K36" i="22"/>
  <c r="K56" i="22"/>
  <c r="K53" i="22"/>
  <c r="K52" i="22"/>
  <c r="K44" i="22"/>
  <c r="K42" i="22"/>
  <c r="K39" i="22"/>
  <c r="K38" i="22"/>
  <c r="K37" i="22"/>
  <c r="K34" i="22"/>
  <c r="K33" i="22"/>
  <c r="K32" i="22"/>
  <c r="K31" i="22"/>
  <c r="K30" i="22"/>
  <c r="K25" i="22"/>
  <c r="K24" i="22"/>
  <c r="K21" i="22"/>
  <c r="K19" i="22"/>
  <c r="K17" i="22"/>
  <c r="K16" i="22"/>
  <c r="M64" i="22" l="1"/>
  <c r="K64" i="22"/>
  <c r="L65" i="22" s="1"/>
  <c r="D12" i="22" l="1"/>
</calcChain>
</file>

<file path=xl/sharedStrings.xml><?xml version="1.0" encoding="utf-8"?>
<sst xmlns="http://schemas.openxmlformats.org/spreadsheetml/2006/main" count="425" uniqueCount="198">
  <si>
    <t>Versión: 01</t>
  </si>
  <si>
    <t>Código: 
GFPI-F-139</t>
  </si>
  <si>
    <t>GESTIÓN DE FORMACIÓN PROFESIONAL INTEGRAL</t>
  </si>
  <si>
    <t>ANEXO 2: PLAN DE CONTRATACIÓN DE INSTRUCTORES  -  APOYOS ADMINISTRATIVOS Y OTROS PERFILES RELACIONADOS CON LA FORMACIÓN PROFESIONAL</t>
  </si>
  <si>
    <t>INSTRUCTORES-REGULAR</t>
  </si>
  <si>
    <t>FECHA</t>
  </si>
  <si>
    <t xml:space="preserve"> </t>
  </si>
  <si>
    <t xml:space="preserve">TOPE GLOBAL PROGRAMADO: </t>
  </si>
  <si>
    <t>ELABORADO POR:  COORDINADOR DE FORMACIÓN PROFESIONAL</t>
  </si>
  <si>
    <t>SALDO</t>
  </si>
  <si>
    <t>Nombre:</t>
  </si>
  <si>
    <t xml:space="preserve">% UTILIZADO: </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</si>
  <si>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</si>
  <si>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</si>
  <si>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</si>
  <si>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</si>
  <si>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</si>
  <si>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</si>
  <si>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</si>
  <si>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</si>
  <si>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</si>
  <si>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</si>
  <si>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</si>
  <si>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</si>
  <si>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</si>
  <si>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</si>
  <si>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</si>
  <si>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</si>
  <si>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</si>
  <si>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</si>
  <si>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</si>
  <si>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Horas o Meses</t>
  </si>
  <si>
    <t>OPERARIO</t>
  </si>
  <si>
    <r>
      <rPr>
        <b/>
        <sz val="9"/>
        <color theme="1"/>
        <rFont val="Arial"/>
        <family val="2"/>
      </rPr>
      <t>961520_PROCESOS DE PANADERÍA</t>
    </r>
    <r>
      <rPr>
        <sz val="9"/>
        <color theme="1"/>
        <rFont val="Arial"/>
        <family val="2"/>
      </rPr>
      <t xml:space="preserve">
ELABORAR PRODUCTOS DE PANIFICACIÓN DE ACUERDO CON EL PROGRAMA DE PRODUCCIÓN Y NORMATIVIDAD VIGENTE</t>
    </r>
  </si>
  <si>
    <t>INSTRUCTOR</t>
  </si>
  <si>
    <t>3 MESES</t>
  </si>
  <si>
    <t>TECNICO</t>
  </si>
  <si>
    <r>
      <rPr>
        <b/>
        <sz val="9"/>
        <color theme="1"/>
        <rFont val="Arial"/>
        <family val="2"/>
      </rPr>
      <t>635503_COCINA</t>
    </r>
    <r>
      <rPr>
        <sz val="9"/>
        <color theme="1"/>
        <rFont val="Arial"/>
        <family val="2"/>
      </rPr>
      <t xml:space="preserve">
PREPARAR ALIMENTOS DE ACUERDO CON LA ORDEN DE PRODUCCIÓN Y PROCEDIMIENTO TÉCNICO MÍNIMO VEINTICUATRO (24) MESES EN LA PREPARACIÓN DE ALIMENTOS PARA ESTABLECIMIENTOS GASTRONÓMICOS.</t>
    </r>
  </si>
  <si>
    <r>
      <rPr>
        <b/>
        <sz val="9"/>
        <color rgb="FF000000"/>
        <rFont val="Arial"/>
        <family val="2"/>
      </rPr>
      <t>134507_APOYO ADMINISTRATIVO EN SALUD.</t>
    </r>
    <r>
      <rPr>
        <sz val="9"/>
        <color rgb="FF000000"/>
        <rFont val="Arial"/>
        <family val="2"/>
      </rPr>
      <t xml:space="preserve">
APOYAR PROCESOS DE AFILIACIÓN DE LA POBLACIÓN AL SISTEMA GENERAL DE SEGURIDAD SOCIAL EN SALUD SEGÚN NORMATIVIDAD VIGENTE.</t>
    </r>
  </si>
  <si>
    <t>12  MESES</t>
  </si>
  <si>
    <r>
      <t xml:space="preserve">664210_EJECUCION DE PROGRAMAS DEPORTIVOS
</t>
    </r>
    <r>
      <rPr>
        <sz val="9"/>
        <color theme="1"/>
        <rFont val="Arial"/>
        <family val="2"/>
      </rPr>
      <t>FUNDAMENTAR LA PREPARACIÓN TÉCNICO - TÁCTICA DEL DEPORTISTA SEGÚN LA
DISCIPLINA Y/O MODALIDAD EN EL NIVEL DE FORMACIÓN DEPORTIVA.</t>
    </r>
  </si>
  <si>
    <t>18 MESES</t>
  </si>
  <si>
    <t>TECNOLOGO</t>
  </si>
  <si>
    <r>
      <rPr>
        <b/>
        <sz val="9"/>
        <color theme="1"/>
        <rFont val="Arial"/>
        <family val="2"/>
      </rPr>
      <t xml:space="preserve">222319_TRANSVERSAL - TECNÓLOGOS
</t>
    </r>
    <r>
      <rPr>
        <sz val="9"/>
        <color theme="1"/>
        <rFont val="Arial"/>
        <family val="2"/>
      </rPr>
      <t xml:space="preserve">GENERAR HÁBITOS SALUDABLES DE VIDA MEDIANTE LA APLICACIÓN DE PROGRAMAS DE ACTIVIDAD FÍSICA EN LOS CONTEXTOS PRODUCTIVOS Y SOCIALES.
</t>
    </r>
  </si>
  <si>
    <t>TECNÓLOGO</t>
  </si>
  <si>
    <r>
      <rPr>
        <b/>
        <sz val="9"/>
        <rFont val="Arial"/>
        <family val="2"/>
      </rPr>
      <t>723105_GESTIÓN DE EMPRESAS AGROPECUARIAS</t>
    </r>
    <r>
      <rPr>
        <sz val="9"/>
        <rFont val="Arial"/>
        <family val="2"/>
      </rPr>
      <t xml:space="preserve">
MANEJAR LOS CULTIVOS CON EL FIN DE OFRECER CONDICIONES ADECUADAS PARA SU
DESARROLLO.</t>
    </r>
  </si>
  <si>
    <r>
      <rPr>
        <b/>
        <sz val="9"/>
        <rFont val="Arial"/>
        <family val="2"/>
      </rPr>
      <t>722143_PRODUCCIÓN AGROPECUARIA ECOLÓGICA</t>
    </r>
    <r>
      <rPr>
        <sz val="9"/>
        <rFont val="Arial"/>
        <family val="2"/>
      </rPr>
      <t xml:space="preserve">
MANEJAR LA PRODUCCIÓN DE LAS ESPECIES PECUARIAS CONFORME A LA NORMATIVIDAD
DE LA AGRICULTURA ECOLÓGICA</t>
    </r>
  </si>
  <si>
    <r>
      <rPr>
        <b/>
        <sz val="9"/>
        <rFont val="Arial"/>
        <family val="2"/>
      </rPr>
      <t>722143_PRODUCCIÓN AGROPECUARIA ECOLÓGICA</t>
    </r>
    <r>
      <rPr>
        <sz val="9"/>
        <rFont val="Arial"/>
        <family val="2"/>
      </rPr>
      <t xml:space="preserve">
PLANEAR LOS PROCESOS DE LOS CICLOS BIOLÓGICOS Y LA DIVERSIDAD GENÉTICA DEL
SISTEMA AGROPECUARIO, EN CONFORMIDAD CON LAS NORMAS Y PRINCIPIOS DE LA
AGRICULTURA ECOLÓGICA</t>
    </r>
  </si>
  <si>
    <r>
      <t xml:space="preserve">222319_PREVENCION Y CONTROL AMBIENTAL
</t>
    </r>
    <r>
      <rPr>
        <sz val="9"/>
        <rFont val="Arial"/>
        <family val="2"/>
      </rPr>
      <t xml:space="preserve">CONTROLAR LOS VERTIMIENTOS RESULTANTES DE PROCESOS Y OPERACIONES PRODUCTIVAS DE ACUERDO CON LA NORMATIVA AMBIENTAL ESTABLECIDA
</t>
    </r>
  </si>
  <si>
    <r>
      <t xml:space="preserve">222319_PREVENCION Y CONTROL AMBIENTAL
</t>
    </r>
    <r>
      <rPr>
        <sz val="9"/>
        <rFont val="Arial"/>
        <family val="2"/>
      </rPr>
      <t>CONTROLAR LAS EMISIONES ATMOSFÉRICAS RESULTANTES DE PROCESOS Y OPERACIONES PRODUCTIVAS DE ACUERDO CON LA NORMATIVA AMBIENTAL ESTABLECIDA</t>
    </r>
    <r>
      <rPr>
        <b/>
        <sz val="9"/>
        <rFont val="Arial"/>
        <family val="2"/>
      </rPr>
      <t xml:space="preserve">
</t>
    </r>
  </si>
  <si>
    <r>
      <rPr>
        <b/>
        <sz val="9"/>
        <color rgb="FF000000"/>
        <rFont val="Arial"/>
        <family val="2"/>
      </rPr>
      <t xml:space="preserve">222203_GESTIÓN DE RECURSOS NATURALES 
</t>
    </r>
    <r>
      <rPr>
        <sz val="9"/>
        <color rgb="FF000000"/>
        <rFont val="Arial"/>
        <family val="2"/>
      </rPr>
      <t>DESARROLLAR ESTRATEGIAS PARA EL MANEJO Y CONSERVACION DE LA FLORA SILVESTRE, DE ACUERDO CON LOS PROCEDIMIENTOS Y LA NORMATIVIDAD VIGENTE.</t>
    </r>
  </si>
  <si>
    <r>
      <rPr>
        <b/>
        <sz val="9"/>
        <color rgb="FF000000"/>
        <rFont val="Arial"/>
        <family val="2"/>
      </rPr>
      <t xml:space="preserve">222203_GESTIÓN DE RECURSOS NATURALES 
</t>
    </r>
    <r>
      <rPr>
        <sz val="9"/>
        <color rgb="FF000000"/>
        <rFont val="Arial"/>
        <family val="2"/>
      </rPr>
      <t xml:space="preserve">ESTRUCTURAR SISTEMAS DE GESTIÓN AMBIENTAL SIGUIENDO ESTÁNDARES NACIONALES E INTERNACIONALES
</t>
    </r>
  </si>
  <si>
    <t>TÉCNICO</t>
  </si>
  <si>
    <r>
      <t xml:space="preserve">838318_MANTENIMIENTO DE MOTOCICLETAS Y MOTOCARROS
</t>
    </r>
    <r>
      <rPr>
        <sz val="9"/>
        <rFont val="Arial"/>
        <family val="2"/>
      </rPr>
      <t>ACONDICIONAR MOTOCICLETAS DE ACUERDO CON PROCEDIMIENTOS TÉCNICOS Y NORMATIVAS</t>
    </r>
  </si>
  <si>
    <t>1344 horas</t>
  </si>
  <si>
    <r>
      <rPr>
        <b/>
        <sz val="9"/>
        <color rgb="FF000000"/>
        <rFont val="Arial"/>
        <family val="2"/>
      </rPr>
      <t xml:space="preserve">513208_COORDINACIÓN DE ESCUELAS DE MÚSICA
</t>
    </r>
    <r>
      <rPr>
        <sz val="9"/>
        <color rgb="FF000000"/>
        <rFont val="Arial"/>
        <family val="2"/>
      </rPr>
      <t>DIRECCIÓN DE AGRUPACIONES INSTRUMENTALES, VOCALES O MIXTAS DE ACUERDO CON LOS LENGUAJES LAS TECNICAS Y EL REPERTORIO ESPECIFICO.</t>
    </r>
  </si>
  <si>
    <t>3080 HORAS</t>
  </si>
  <si>
    <t>CULTURA - MÚSICA
SE REQUIERE DE UN EQUIPO DE INSTRUCTORES TÉCNICOS, CONFORMADO POR ¿MAESTRO EN MÚSICA, O LICENCIADO EN MÚSICA Ó LICENCIADO EN PEDAGOGÍA MUSICAL. ¿PROFESIONAL EN GESTIÓN Y ADMINISTRACIÓN DE PROYECTOS Ó TECNÓLOGO EN ADMINISTRACIÓN DE PROYECTOS EDUCATIVOS EXPERIENCIA LABORAL: ¿PARA PROFESIONALMÍNIMO VEINTICUATRO (24) MESES DE EXPERIENCIA RELACIONADA CON EL OBJETO DE FORMACIÓN PROFESIONAL (MÚSICO O COMPOSITOR Y ARREGLISTA EN PRÁCTICAS MUSICALES TRADICIONALES POPULARES Y ACADÉMICAS Ó DIRECTOR DE AGRUPACIONES MUSICALES EN PRÁCTICAS MUSICALES TRADICIONALES POPULARES Y ACADÉMICAS) Y MÍNIMO SEIS (6) MESES EN EXPERIENCIA EN DOCENCIA O EN PROCESOS FORMATIVOS PARA EL TRABAJO Y EL DESARROLLO HUMANO PARA TECNÓLOGOMÍNIMO TREINTA Y SEIS (36) MESES DE EXPERIENCIA RELACIONADA CON EL OBJETO DE FORMACIÓN PROFESIONAL (MÚSICO O COMPOSITOR Y ARREGLISTA EN PRÁCTICAS MUSICALES TRADICIONALES POPULARES Y ACADÉMICAS Ó DIRECTOR DE AGRUPACIONES MUSICALES EN PRÁCTICAS MUSICALES TRADICIONALES POPULARES Y ACADÉMICAS)Í Y MÍNIMO SEIS (6) MESES EN EXPERIENCIA EN DOCENCIA O EN PROCESOS FORMATIVOS PARA EL TRABAJO Y EL DESARROLLO HUMANO"</t>
  </si>
  <si>
    <r>
      <rPr>
        <b/>
        <sz val="9"/>
        <rFont val="Arial"/>
        <family val="2"/>
      </rPr>
      <t>112005_GESTIÓN DEL TALENTO HUMANO</t>
    </r>
    <r>
      <rPr>
        <sz val="9"/>
        <rFont val="Arial"/>
        <family val="2"/>
      </rPr>
      <t xml:space="preserve">
SELECCIONAR CANDIDATOS PARA DESEMPEÑAR LOS CARGOS Y ROLES DE TRABAJO, DE ACUERDO CON LOS PERFILES, POLÍTICAS, NORMAS LEGALES VIGENTES Y
PROCEDIMIENTOS DE LA ORGANIZACIÓN.</t>
    </r>
  </si>
  <si>
    <r>
      <rPr>
        <b/>
        <sz val="9"/>
        <rFont val="Arial"/>
        <family val="2"/>
      </rPr>
      <t xml:space="preserve">112005_GESTIÓN DEL TALENTO HUMANO
</t>
    </r>
    <r>
      <rPr>
        <sz val="9"/>
        <rFont val="Arial"/>
        <family val="2"/>
      </rPr>
      <t>ADMINISTRAR LA SALUD OCUPACIONAL DE ACUERDO CON LA NORMATIVIDAD TÉCNICA
LEGAL VIGENTE Y LAS POLÍTICAS DE LA ORGANIZACIÓN</t>
    </r>
  </si>
  <si>
    <r>
      <t xml:space="preserve">123101_GESTION CONTABLE Y DE INFORMACION FINANCIERA
</t>
    </r>
    <r>
      <rPr>
        <sz val="9"/>
        <rFont val="Arial"/>
        <family val="2"/>
      </rPr>
      <t>ELABORAR DECLARACIONES TRIBUTARIAS DE ACUERDO CON GUÍA TÉCNICA Y NORMATIVA FISCAL</t>
    </r>
  </si>
  <si>
    <t>3120 horas</t>
  </si>
  <si>
    <r>
      <t xml:space="preserve">123101_GESTION CONTABLE Y DE INFORMACION FINANCIERA
</t>
    </r>
    <r>
      <rPr>
        <sz val="9"/>
        <rFont val="Arial"/>
        <family val="2"/>
      </rPr>
      <t xml:space="preserve">ELABORAR INFORMES FINANCIEROS DE ACUERDO CON METODOLOGÍAS Y NORMATIVA
</t>
    </r>
  </si>
  <si>
    <t>3121 horas</t>
  </si>
  <si>
    <r>
      <t xml:space="preserve">123101_GESTION CONTABLE Y DE INFORMACION FINANCIERA
</t>
    </r>
    <r>
      <rPr>
        <sz val="9"/>
        <rFont val="Arial"/>
        <family val="2"/>
      </rPr>
      <t>EVALUAR RESULTADOS FINANCIEROS DE ACUERDO CON INDICADORES Y METODOLOGÍAS</t>
    </r>
    <r>
      <rPr>
        <b/>
        <sz val="9"/>
        <rFont val="Arial"/>
        <family val="2"/>
      </rPr>
      <t xml:space="preserve">
</t>
    </r>
  </si>
  <si>
    <r>
      <rPr>
        <b/>
        <sz val="9"/>
        <color rgb="FF000000"/>
        <rFont val="Arial"/>
        <family val="2"/>
      </rPr>
      <t xml:space="preserve">134101_ASISTENCIA ADMINISTRATIVA
</t>
    </r>
    <r>
      <rPr>
        <sz val="9"/>
        <color rgb="FF000000"/>
        <rFont val="Arial"/>
        <family val="2"/>
      </rPr>
      <t>GESTIONAR PROCESOS PROPIOS DE LA CULTURA EMPRENDEDORA Y EMPRESARIAL DE ACUERDO CON EL PERFIL PERSONAL Y LOS REQUERIMIENTOS DE LOS CONTEXTOS PRODUCTIVOS Y SOCIAL..</t>
    </r>
  </si>
  <si>
    <r>
      <rPr>
        <b/>
        <sz val="9"/>
        <color rgb="FF000000"/>
        <rFont val="Arial"/>
        <family val="2"/>
      </rPr>
      <t xml:space="preserve">621201 _GESTIÓN EMPRESARIAL
</t>
    </r>
    <r>
      <rPr>
        <sz val="9"/>
        <color rgb="FF000000"/>
        <rFont val="Arial"/>
        <family val="2"/>
      </rPr>
      <t>CONTROLAR LOS INVENTARIOS SEGÚN INDICADORES DE ROTACIÓN Y MÉTODOS DE MANEJO.</t>
    </r>
  </si>
  <si>
    <r>
      <rPr>
        <b/>
        <sz val="9"/>
        <color rgb="FF000000"/>
        <rFont val="Arial"/>
        <family val="2"/>
      </rPr>
      <t xml:space="preserve">621201_GESTIÓN EMPRESARIAL
</t>
    </r>
    <r>
      <rPr>
        <sz val="9"/>
        <color rgb="FF000000"/>
        <rFont val="Arial"/>
        <family val="2"/>
      </rPr>
      <t>INTERVENIR EN EL DESARROLLO DE LOS PROGRAMAS DE MEJORAMIENTO
ORGANIZACIONAL QUE SE DERIVEN DE LA FUNCIÓN ADMINISTRATIVA</t>
    </r>
  </si>
  <si>
    <r>
      <rPr>
        <b/>
        <sz val="9"/>
        <color rgb="FF000000"/>
        <rFont val="Arial"/>
        <family val="2"/>
      </rPr>
      <t xml:space="preserve">134101_ASISTENCIA ADMINISTRATIVA
</t>
    </r>
    <r>
      <rPr>
        <sz val="9"/>
        <color rgb="FF000000"/>
        <rFont val="Arial"/>
        <family val="2"/>
      </rPr>
      <t>ATENDER CLIENTES DE ACUERDO CON PROCEDIMIENTO DE SERVICIO Y NORMATIVA.</t>
    </r>
  </si>
  <si>
    <r>
      <rPr>
        <b/>
        <sz val="9"/>
        <color rgb="FF000000"/>
        <rFont val="Arial"/>
        <family val="2"/>
      </rPr>
      <t xml:space="preserve">621201_GESTIÓN EMPRESARIAL
</t>
    </r>
    <r>
      <rPr>
        <sz val="9"/>
        <color rgb="FF000000"/>
        <rFont val="Arial"/>
        <family val="2"/>
      </rPr>
      <t>PROPONER ALTERNATIVAS DE SOLUCIÓN QUE CONTRIBUYAN AL LOGRO DE LOS OBJETIVOS
DE ACUERDO CON EL NIVEL DE IMPORTANCIA Y RESPONSABILIDAD DE LAS FUNCIONES
ASIGNADAS POR LA ORGANIZACIÓN.</t>
    </r>
  </si>
  <si>
    <r>
      <rPr>
        <b/>
        <sz val="9"/>
        <rFont val="Arial"/>
        <family val="2"/>
      </rPr>
      <t>228106_ANALISIS Y DESARROLLO DE SISTEMAS DE INFORMACION</t>
    </r>
    <r>
      <rPr>
        <sz val="9"/>
        <rFont val="Arial"/>
        <family val="2"/>
      </rPr>
      <t xml:space="preserve">
ESPECIFICAR LOS REQUISITOS NECESARIOS PARA DESARROLLAR EL SISTEMA DE INFORMACION DE ACUERDO CON LAS NECESIDADES DEL CLIENTE.</t>
    </r>
  </si>
  <si>
    <r>
      <rPr>
        <b/>
        <sz val="9"/>
        <color rgb="FF000000"/>
        <rFont val="Arial"/>
        <family val="2"/>
      </rPr>
      <t xml:space="preserve">228118__ANALISIS Y DESARROLLO DE SOFTWARE
</t>
    </r>
    <r>
      <rPr>
        <sz val="9"/>
        <color rgb="FF000000"/>
        <rFont val="Arial"/>
        <family val="2"/>
      </rPr>
      <t>Diseñar la solución de software de acuerdo con procedimientos y requisitos técnicos</t>
    </r>
  </si>
  <si>
    <t>3120 HORAS</t>
  </si>
  <si>
    <r>
      <rPr>
        <b/>
        <sz val="9"/>
        <color rgb="FF000000"/>
        <rFont val="Arial"/>
        <family val="2"/>
      </rPr>
      <t xml:space="preserve">226245_GESTION DE LA SEGURIDAD Y SALUD EN EL TRABAJO
</t>
    </r>
    <r>
      <rPr>
        <sz val="9"/>
        <color rgb="FF000000"/>
        <rFont val="Arial"/>
        <family val="2"/>
      </rPr>
      <t>APOYAR LAS ACTIVIDADES DE SALUD OCUPACIONAL DE ACUUERDO CON EL
PROGRAMA ESTABLECIDO Y NORMATIVA LEGAL VIGENTE.</t>
    </r>
  </si>
  <si>
    <r>
      <rPr>
        <b/>
        <sz val="9"/>
        <rFont val="Arial"/>
        <family val="2"/>
      </rPr>
      <t>331120_ENFERMERIA.</t>
    </r>
    <r>
      <rPr>
        <sz val="9"/>
        <rFont val="Arial"/>
        <family val="2"/>
      </rPr>
      <t xml:space="preserve">
ASISTIR PACIENTES QUIRÚRGICOS DE ACUERDO CON GUÍAS DE MANEJO Y NORMATIVA DE SALUD</t>
    </r>
  </si>
  <si>
    <t>1760 HORAS</t>
  </si>
  <si>
    <r>
      <rPr>
        <b/>
        <sz val="9"/>
        <rFont val="Arial"/>
        <family val="2"/>
      </rPr>
      <t>331120_ENFERMERIA.</t>
    </r>
    <r>
      <rPr>
        <sz val="9"/>
        <rFont val="Arial"/>
        <family val="2"/>
      </rPr>
      <t xml:space="preserve">
APOYAR LOS PROCEDIMIENTOS DE DIAGNÓSTICO INDIVIDUAL DE ACUERDO CON
DELEGACIÓN, PROTOCOLOS Y TECNOLOGÍA REQUERIDA</t>
    </r>
  </si>
  <si>
    <r>
      <rPr>
        <b/>
        <sz val="9"/>
        <color rgb="FF000000"/>
        <rFont val="Arial"/>
        <family val="2"/>
      </rPr>
      <t xml:space="preserve">331505_SERVICIOS FARMACEUTICOS
</t>
    </r>
    <r>
      <rPr>
        <sz val="9"/>
        <color rgb="FF000000"/>
        <rFont val="Arial"/>
        <family val="2"/>
      </rPr>
      <t>ENTREGAR PRODUCTOS FARMACÉUTICOS SEGÚN DELEGACIÓN Y NORMATIVA DE SALUD</t>
    </r>
  </si>
  <si>
    <r>
      <rPr>
        <b/>
        <sz val="9"/>
        <rFont val="Arial"/>
        <family val="2"/>
      </rPr>
      <t>637303_COSMETOLOGIA Y ESTETICA INTEGRAL.</t>
    </r>
    <r>
      <rPr>
        <sz val="9"/>
        <rFont val="Arial"/>
        <family val="2"/>
      </rPr>
      <t xml:space="preserve">
REALIZAR TRATAMIENTOS CORPORALES DE NATURALEZA NO CRUENTA, NO
INVASIVA CON BASE EN UNA VALORACIÓN Y PROTOCOLO ESTÉTICO</t>
    </r>
  </si>
  <si>
    <t>1328 HORAS</t>
  </si>
  <si>
    <r>
      <rPr>
        <b/>
        <sz val="9"/>
        <rFont val="Arial"/>
        <family val="2"/>
      </rPr>
      <t>637307_PELUQUERIA.</t>
    </r>
    <r>
      <rPr>
        <sz val="9"/>
        <rFont val="Arial"/>
        <family val="2"/>
      </rPr>
      <t xml:space="preserve">
CORTAR CABELLO SEGÚN LÍNEAS DE DISEÑO Y PROCEDIMIENTO TÉCNICO</t>
    </r>
  </si>
  <si>
    <t>1344 HORAS</t>
  </si>
  <si>
    <r>
      <rPr>
        <b/>
        <sz val="9"/>
        <rFont val="Arial"/>
        <family val="2"/>
      </rPr>
      <t>233102_INSTALACION DE REDES DE COMPUTADORES .</t>
    </r>
    <r>
      <rPr>
        <sz val="9"/>
        <rFont val="Arial"/>
        <family val="2"/>
      </rPr>
      <t xml:space="preserve">
IMPLEMENTAR LA RED FÍSICA DE DATOS SEGÚN DISEÑO Y ESTÁNDARES </t>
    </r>
  </si>
  <si>
    <t>12 MESES</t>
  </si>
  <si>
    <r>
      <rPr>
        <b/>
        <sz val="9"/>
        <color rgb="FF000000"/>
        <rFont val="Arial"/>
        <family val="2"/>
      </rPr>
      <t xml:space="preserve">TRANSVERSAL TECNÓLOGO </t>
    </r>
    <r>
      <rPr>
        <sz val="9"/>
        <color rgb="FF000000"/>
        <rFont val="Arial"/>
        <family val="2"/>
      </rPr>
      <t xml:space="preserve">- 
DERECHOS FUNDAMENTALES DEL TRABAJO - SELECCIONAR CANDIDATOS DE ACUERDO CON EL PERFIL DEL CARGO Y NORMATIVA LEGAL VIGENTE
</t>
    </r>
  </si>
  <si>
    <r>
      <rPr>
        <b/>
        <sz val="9"/>
        <color rgb="FF000000"/>
        <rFont val="Arial"/>
        <family val="2"/>
      </rPr>
      <t>TRANSVERSAL TECNÓLOGO</t>
    </r>
    <r>
      <rPr>
        <sz val="9"/>
        <color rgb="FF000000"/>
        <rFont val="Arial"/>
        <family val="2"/>
      </rPr>
      <t xml:space="preserve"> - 
PROCESOS COMUNICATIVOS - PROMOVER LA INTERACCIÓN IDÓNEA CONSIGO MISMO, CON LOS DEMÁS Y CON LA NATURALEZA EN LOS CONTEXTOS LABORAL Y SOCIAL
</t>
    </r>
  </si>
  <si>
    <r>
      <rPr>
        <b/>
        <sz val="9"/>
        <color rgb="FF000000"/>
        <rFont val="Arial"/>
        <family val="2"/>
      </rPr>
      <t>TRANSVERSAL TECNÓLOGO</t>
    </r>
    <r>
      <rPr>
        <sz val="9"/>
        <color rgb="FF000000"/>
        <rFont val="Arial"/>
        <family val="2"/>
      </rPr>
      <t xml:space="preserve"> - 
DESARROLLAR PROCESOS DE COMUNICACIÓN EFICACES Y EFECTIVOS, TENIENDO EN CUENTA SITUACIONES  DE ORDEN SOCIAL, PERSONAL Y PRODUCTIVO.
</t>
    </r>
  </si>
  <si>
    <r>
      <rPr>
        <b/>
        <sz val="9"/>
        <rFont val="Arial"/>
        <family val="2"/>
      </rPr>
      <t>COMPLEMENTARIA</t>
    </r>
    <r>
      <rPr>
        <sz val="9"/>
        <rFont val="Arial"/>
        <family val="2"/>
      </rPr>
      <t xml:space="preserve"> - 
FORTALECIMIENTO VOCACIONAL</t>
    </r>
  </si>
  <si>
    <r>
      <rPr>
        <b/>
        <sz val="9"/>
        <color rgb="FF000000"/>
        <rFont val="Arial"/>
        <family val="2"/>
      </rPr>
      <t xml:space="preserve">123101_GESTION CONTABLE Y DE INFORMACION FINANCIERA
</t>
    </r>
    <r>
      <rPr>
        <sz val="9"/>
        <color rgb="FF000000"/>
        <rFont val="Arial"/>
        <family val="2"/>
      </rPr>
      <t xml:space="preserve">
INTERACTUAR EN LENGUA INGLESA DE FORMA ORAL Y ESCRITA DENTRO DE
CONTEXTOS SOCIALES Y LABORALES SEGÚN LOS CRITERIOS ESTABLECIDOS
POR EL MARCO COMÚN EUROPEO DE REFERENCIA PARA LAS LENGUAS</t>
    </r>
  </si>
  <si>
    <r>
      <rPr>
        <b/>
        <sz val="9"/>
        <color rgb="FF000000"/>
        <rFont val="Arial"/>
        <family val="2"/>
      </rPr>
      <t xml:space="preserve">PRODUCCIÓN AGROPECUARIA ECOLÓGICA
</t>
    </r>
    <r>
      <rPr>
        <sz val="9"/>
        <color rgb="FF000000"/>
        <rFont val="Arial"/>
        <family val="2"/>
      </rPr>
      <t>PRODUCIR TEXTOS EN INGLÉS EN FORMA ESCRITA Y ORAL</t>
    </r>
  </si>
  <si>
    <r>
      <rPr>
        <b/>
        <sz val="9"/>
        <color rgb="FF000000"/>
        <rFont val="Arial"/>
        <family val="2"/>
      </rPr>
      <t xml:space="preserve">226245_ GESTION DE LA SEGURIDAD Y SALUD EN EL TRABAJO
</t>
    </r>
    <r>
      <rPr>
        <sz val="9"/>
        <color rgb="FF000000"/>
        <rFont val="Arial"/>
        <family val="2"/>
      </rPr>
      <t xml:space="preserve">COMPRENDER TEXTOS EN INGLÉS EN FORMA ESCRITA Y AUDITIVA
</t>
    </r>
  </si>
  <si>
    <r>
      <rPr>
        <b/>
        <sz val="9"/>
        <color rgb="FF000000"/>
        <rFont val="Arial"/>
        <family val="2"/>
      </rPr>
      <t xml:space="preserve">723105_GESTIÓN DE EMPRESAS AGROPECUARIAS
</t>
    </r>
    <r>
      <rPr>
        <sz val="9"/>
        <color rgb="FF000000"/>
        <rFont val="Arial"/>
        <family val="2"/>
      </rPr>
      <t>COMPRENDER TEXTOS EN INGLÉS EN FORMA ESCRITA Y AUDITIVA</t>
    </r>
  </si>
  <si>
    <r>
      <rPr>
        <b/>
        <sz val="9"/>
        <rFont val="Arial"/>
        <family val="2"/>
      </rPr>
      <t>ANALISIS Y DESARROLLO DE SISTEMAS DE INFORMACION</t>
    </r>
    <r>
      <rPr>
        <sz val="9"/>
        <rFont val="Arial"/>
        <family val="2"/>
      </rPr>
      <t xml:space="preserve">
INTERACTUAR EN LENGUA INGLESA DE FORMA ORAL Y ESCRITA DENTRO DE
CONTEXTOS SOCIALES Y LABORALES SEGÚN LOS CRITERIOS ESTABLECIDOS
POR EL MARCO COMÚN EUROPEO DE REFERENCIA PARA LAS LENGUAS</t>
    </r>
  </si>
  <si>
    <r>
      <rPr>
        <b/>
        <sz val="9"/>
        <color rgb="FF000000"/>
        <rFont val="Arial"/>
        <family val="2"/>
      </rPr>
      <t xml:space="preserve">121202_GESTIÓN BANCARIA Y DE ENTIDADES FINANCIERAS
</t>
    </r>
    <r>
      <rPr>
        <sz val="9"/>
        <color rgb="FF000000"/>
        <rFont val="Arial"/>
        <family val="2"/>
      </rPr>
      <t>COMPRENDER TEXTOS EN INGLÉS EN FORMA ESCRITA Y AUDITIVA</t>
    </r>
  </si>
  <si>
    <r>
      <rPr>
        <b/>
        <sz val="9"/>
        <color rgb="FF000000"/>
        <rFont val="Arial"/>
        <family val="2"/>
      </rPr>
      <t xml:space="preserve">112005_GESTIÓN DEL TALENTO HUMANO
</t>
    </r>
    <r>
      <rPr>
        <sz val="9"/>
        <color rgb="FF000000"/>
        <rFont val="Arial"/>
        <family val="2"/>
      </rPr>
      <t>PRODUCIR TEXTOS EN INGLÉS EN FORMA ESCRITA Y ORAL</t>
    </r>
  </si>
  <si>
    <t>LUZ PIEDAD ECHEVERRY QUICENO</t>
  </si>
  <si>
    <t xml:space="preserve">Subdirectora del Centro de Desarrollo Agroindustrial, Turístico y Tecnológico del Guaviare </t>
  </si>
  <si>
    <t xml:space="preserve">EDGAR AUGUSTO BRAGA SILVA </t>
  </si>
  <si>
    <t>ID</t>
  </si>
  <si>
    <t>PERIODO :  AÑO 2023</t>
  </si>
  <si>
    <t>CUARENTA Y OCHO (48)</t>
  </si>
  <si>
    <t>REGIONAL GUAVIARE / CDATTG</t>
  </si>
  <si>
    <r>
      <rPr>
        <b/>
        <sz val="9"/>
        <color theme="1"/>
        <rFont val="Arial"/>
        <family val="2"/>
      </rPr>
      <t xml:space="preserve">PANEDERIA-PASTELERIA
</t>
    </r>
    <r>
      <rPr>
        <sz val="9"/>
        <color theme="1"/>
        <rFont val="Arial"/>
        <family val="2"/>
      </rPr>
      <t xml:space="preserve">INGENIERO DE ALIMENTOS O  ÁREAS AFINES CON EXPERIENCIA TÉCNICA EN PANADERÍA. 
MÍNIMO 24 MESES DE VINCULACIÓN LABORAL CON EL ÁREA DE SU PROFESIÓN. ESPECIALISTA O EXPERTO PROCESOS DE PANADERÍA.
</t>
    </r>
  </si>
  <si>
    <r>
      <rPr>
        <b/>
        <sz val="9"/>
        <rFont val="Arial"/>
        <family val="2"/>
      </rPr>
      <t xml:space="preserve">HOTELERÍA Y TURISMO. - COCINA
</t>
    </r>
    <r>
      <rPr>
        <sz val="9"/>
        <rFont val="Arial"/>
        <family val="2"/>
      </rPr>
      <t xml:space="preserve"> PROFESIONAL EN LAS ÁREAS DE GASTRONOMÍA, COCINA, ALTA COCINA, CULINARIA O GESTIÓN HOTELERA.
ADICIONALMENTE, PARA TODAS LAS OPCIONES, CERTIFICAR CURSOS DE FORMACIÓN EN PEDAGOGÍA DEMÍNIMO 40 HORAS O CERTIFICACIÓN DE COMPETENCIA LABORAL VIGENTE EN ORIENTACIÓN DE PROCESOS FORMATIVOS PRESENCIALES.
</t>
    </r>
  </si>
  <si>
    <r>
      <rPr>
        <b/>
        <sz val="9"/>
        <color theme="1"/>
        <rFont val="Arial"/>
        <family val="2"/>
      </rPr>
      <t>SALUD. - GESTIÓN ADMINISTRATIVA EN SALUD</t>
    </r>
    <r>
      <rPr>
        <sz val="9"/>
        <color theme="1"/>
        <rFont val="Arial"/>
        <family val="2"/>
      </rPr>
      <t xml:space="preserve">
1. OPCIÓN: TÍTULO PROFESIONAL EN ÁREAS DE LA SALUD CON POSTGRADO EN ADMINISTRACIÓN EN SALUD O GERENCIA EN SALUD U HOSPITALARIA O AUDITORÍA EN SALUD.
2. OPCIÓN: TÍTULO PROFESIONAL EN ADMINISTRACIÓN DE EMPRESAS O ADMINISTRACIÓN PÚBLICA, O ADMINISTRACIÓN EN SALUD, O CONTADURÍA PÚBLICA O ECONOMÍA CON POSTGRADO EN ÁREAS ADMINISTRATIVAS EN SALUD, GERENCIALES EN SALUD O DE AUDITORÍA EN SALUD.
MÍNIMO 24 MESES DE EXPERIENCIA CERTIFICADA EN PROCESOS DE FACTURACIÓN DE SERVICIOS DE SALUD, O EN PROCESOS DE ADMISIÓN Y AFILIACIÓN DE USUARIOS EN LA RED DE SERVICIOS DE SALUD. MÍNIMO 6 MESES DE EXPERIENCIA DOCENTE.
</t>
    </r>
  </si>
  <si>
    <r>
      <rPr>
        <b/>
        <sz val="9"/>
        <color theme="1"/>
        <rFont val="Arial"/>
        <family val="2"/>
      </rPr>
      <t>ACTIVIDAD FÍSICA, RECREACIÓN Y DEPORTE - GESTIÓN DEPORTIVA.</t>
    </r>
    <r>
      <rPr>
        <sz val="9"/>
        <color theme="1"/>
        <rFont val="Arial"/>
        <family val="2"/>
      </rPr>
      <t xml:space="preserve">
TECNOLOGO EN ENTRENAMIENTO DEPORTIVO O AFINES, PROFESIONAL LICENCIADO EN EDUCACIÓN FÍSICA Ó PROFESIONAL EN CULTURA FÍSICA, DEPORTE Y RECREACIÓN Ó PROFESIONAL EN CIENCIAS DEL DEPORTE O AFINES.
TECNOLOGO VEINTI CUATRO MESES DE EXPERINCIA RLACIONADO CON EL EJERCICIO DE LA PROFESION U OFICIO OBJETO DE LA FORMACION PROFESIONAL Y EXPERIENCIA DOCENTE, 
PROFESIONAL Ó LICENCIADO: DOCE (12) MESES DE EXPERIENCIA
MÍNIMO SEIS (6) MESES EN LABORES DE DOCENCIA.</t>
    </r>
  </si>
  <si>
    <r>
      <t xml:space="preserve">
</t>
    </r>
    <r>
      <rPr>
        <b/>
        <sz val="9"/>
        <color rgb="FF000000"/>
        <rFont val="Arial"/>
        <family val="2"/>
      </rPr>
      <t xml:space="preserve">
ACTIVIDAD FÍSICA, RECREACIÓN Y DEPORTE - GESTIÓN DEPORTIVA.
</t>
    </r>
    <r>
      <rPr>
        <sz val="9"/>
        <color rgb="FF000000"/>
        <rFont val="Arial"/>
        <family val="2"/>
      </rPr>
      <t xml:space="preserve"> LICENCIADO EN EDUCACIÓN FÍSICA.  TECNÓLOGO EN EL NÚCLEO BÁSICO DE CONOCIMIENTO DE DEPORTES, EDUCACIÓN FÍSICA Y RECREACIÓN ALTERNATIVA, PROFESIONAL EN CIENCIAS DEL DEPORTE.  TÍTULO PROFESIONAL UNIVERSITARIO EL NÚCLEO BÁSICO DE CONOCIMIENTO DE DEPORTES, EDUCACIÓN FÍSICA Y RECREACIÓN; O EDUCACIÓN FÍSICA Y AFINES; O EDUCACIÓN, TENÓLOGO EN ACTIVIDAD FÍSICA O ENTRENAMIENTO DEPORTIVO CON ESPECIALIZACIÓN TECNOLÓGICA RELACIONADA CON EL ÁREA DE CONOCIMIENTO.   EXPERIENCIA LABORAL: OPCIÓN 1: TREINTA (30) MESES DE EXPERIENCIA RELACIONADA DISTRIBUIDA ASÍ DIECIOCHO (18) MESES DE EXPERIENCIA RELACIONADA CON EL EJERCICIO DE CULTURA FÍSICA Y DOCE (12) MESES EN DOCENCIA, OPCIÓN 2: VEINTICUATRO (24) MESES DE EXPERIENCIA RELACIONADA DISTRIBUIDA ASÍ DOCE (12) MESES DE EXPERIENCIA RELACIONADA CON EL EJERCICIO DE LA CULTURA FÍSICA Y DOCE (12) MESES EN DOCENCIA, ADICIONALMENTE CERTIFICAR CURSOS DE FORMACIÓN EN PEDAGOGÍA DE MÍNIMO 40 HORAS O PRESENTAR CERTIFICACIÓN DE COMPETENCIA LABORAL VIGENTE EN ORIENTACIÓN DE PROCESOS FORMATIVOS PRESENCIALES.</t>
    </r>
  </si>
  <si>
    <r>
      <rPr>
        <b/>
        <sz val="9"/>
        <color rgb="FF000000"/>
        <rFont val="Arial"/>
        <family val="2"/>
      </rPr>
      <t xml:space="preserve">AGRÍCOLA - AGRICULTURA
</t>
    </r>
    <r>
      <rPr>
        <sz val="9"/>
        <color rgb="FF00000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AGRÓNOMOS MÉDICO VETERINARIO O ZOOTECNISTATECNÓLOGO EN ADMINISTRACIÓN AGROPECUARIA, EN PRODUCCIÓN AGRÍCOLA O EN PRODUCCIÓN PECUARIA. EXPERIENCIA LABORAL MÍNIMO 24 ME SES DE VINCULACIÓN LABORAL CON EL ÁREA DE SU PROFESIÓN</t>
    </r>
  </si>
  <si>
    <r>
      <rPr>
        <b/>
        <sz val="9"/>
        <color rgb="FF000000"/>
        <rFont val="Arial"/>
        <family val="2"/>
      </rPr>
      <t xml:space="preserve">PECUARIA - PRODUCCIÓN ESPECIES MAYORES
</t>
    </r>
    <r>
      <rPr>
        <sz val="9"/>
        <color rgb="FF000000"/>
        <rFont val="Arial"/>
        <family val="2"/>
      </rPr>
      <t>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r>
  </si>
  <si>
    <r>
      <rPr>
        <b/>
        <sz val="9"/>
        <color rgb="FF000000"/>
        <rFont val="Arial"/>
        <family val="2"/>
      </rPr>
      <t xml:space="preserve">AGRÍCOLA - AGRICULTURA
</t>
    </r>
    <r>
      <rPr>
        <sz val="9"/>
        <color rgb="FF000000"/>
        <rFont val="Arial"/>
        <family val="2"/>
      </rPr>
      <t xml:space="preserve">
EL PROGRAMA REQUIERE DE UN EQUIPO DE INSTRUCTORES TÉCNICOS, CONFORMADO POR: INGENIEROS AGRÓNOMOS, MÉDICO VETERINARIOS Y/O ZOOTECNISTA., BIÓLOGOS, INGENIEROS DE ALIMENTOS, INGENIEROS AGROECÓLOGO, ADMINISTRADOR DE EMPRESAS AGROPECUARIAS, INGENIERO AGRÍCOLA, TECNÓLOGO EN PRODUCCIÓN AGROPECUARIA ECOLÓGICA. EXPERIENCIA LABORAL MÍNIMO 24 MESES DE VINCULACIÓN LABORAL CON EL ÁREA DE SU PROFESIÓN, ESPECIALISTA CON EXPERIENCIA EN PRODUCCIÓN AGROECOLÓGICA</t>
    </r>
  </si>
  <si>
    <r>
      <rPr>
        <b/>
        <sz val="9"/>
        <color rgb="FF000000"/>
        <rFont val="Arial"/>
        <family val="2"/>
      </rPr>
      <t xml:space="preserve">AMBIENTAL - GESTIÓN DEL RECURSO HÍDRICO
</t>
    </r>
    <r>
      <rPr>
        <sz val="9"/>
        <color rgb="FF000000"/>
        <rFont val="Arial"/>
        <family val="2"/>
      </rPr>
      <t xml:space="preserve">
OPCIÓN 1 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Y AFINES CON ESPECIALIZACIÓN EN MUESTREO DE AIRE, AGUA, SUELOS Y RUIDO O AFINES Y CURSOS PEDAGÓGICOS O DIDÁCTICOS EN INSTITUCIONES RECONOCIDAS Experiencia Laboral; 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r>
  </si>
  <si>
    <r>
      <rPr>
        <b/>
        <sz val="9"/>
        <color rgb="FF000000"/>
        <rFont val="Arial"/>
        <family val="2"/>
      </rPr>
      <t xml:space="preserve">AMBIENTAL - GESTIÓN DEL RECURSO HÍDRICO
</t>
    </r>
    <r>
      <rPr>
        <sz val="9"/>
        <color rgb="FF000000"/>
        <rFont val="Arial"/>
        <family val="2"/>
      </rPr>
      <t>OPCIÓN 1TÍTULO DE PROFESIONAL UNIVERSITARIO EN NÚCLEOS BÁSICOS DE CONOCIMIENTO DE: INGENIERÍA AMBIENTAL, SANITARIA Y AFINES; O INGENIERÍA QUÍMICA Y AFINES; O QUÍMICA Y AFINES. OPCIÓN 2TÍTULO DE TECNÓLOGO, EN DISCIPLINA ACADÉMICA DEL NÚCLEO BÁSICO DE CONOCIMIENTO EN: CONTROL AMBIENTAL, PREVENCIÓN Y CONTROL AMBIENTAL Y AFINES CON ESPECIALIZACIÓN EN MUESTREO DE AIRE, AGUA, SUELOS Y RUIDO O AFINES Y CURSOS PEDAGÓGICOS O DIDÁCTICOS EN INSTITUCIONES RECONOCIDAS Experiencia Laboral;OPCIÓN 1VEINTICUATRO (24) MESES DE EXPERIENCIA RELACIONADA DISTRIBUIDOS ASÍ: DOCE (12) MESES ESTARÁN RELACIONADOS CON EL EJERCICIO DE GESTIÓN AMBIENTAL SECTORIAL Y URBANA Y DOCE (12) MESES EN LABORES DE DOCENCIA. OPCIÓN 2TREINTA (30) MESES DE EXPERIENCIA RELACIONADA DISTRIBUIDA ASÍ: DIEZ Y OCHO (18) MESES RELACIONADOS CON EL EJERCICIO DE GESTIÓN AMBIENTAL SECTORIAL Y URBANA Y DOCE (12) MESES EN DOCENCIAREQUISITOS MODALIDAD A DISTANCIA:ACREDITAR CAPACITACIÓN RELACIONADA CON TUTORÍA VIRTUAL NO INFERIOR A 40 HORAS, TENER EXPERIENCIA CERTIFICADA MÍNIMO DE (6) MESES EN MANEJO DE PLATAFORMAS VIRTUALES ESPECIALMENTE EN EL LMS QUE TENGA LA ENTIDAD, MANEJO DE HERRAMIENTAS WEB, EXPERIENCIA CERTIFICADA EN PEDAGOGÍA DEMÍNIMO 120 HORAS, Y LOS DEMÁS REQUISITOS Y EXPERIENCIA DISCIPLINAR QUE APLIQUEN."</t>
    </r>
  </si>
  <si>
    <r>
      <rPr>
        <b/>
        <sz val="9"/>
        <color rgb="FF000000"/>
        <rFont val="Arial"/>
        <family val="2"/>
      </rPr>
      <t xml:space="preserve">AMBIENTAL - FORESTAL
</t>
    </r>
    <r>
      <rPr>
        <sz val="9"/>
        <color rgb="FF000000"/>
        <rFont val="Arial"/>
        <family val="2"/>
      </rPr>
      <t xml:space="preserve">
EL PROGRAMA REQUIERE DE UN EQUIPO DE INSTRUCTORES TÉCNICOS, CONFORMADO POR 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r>
  </si>
  <si>
    <r>
      <t xml:space="preserve">AMBIENTAL - GEOREFRENCIACIÓN
</t>
    </r>
    <r>
      <rPr>
        <sz val="9"/>
        <color rgb="FF000000"/>
        <rFont val="Arial"/>
        <family val="2"/>
      </rPr>
      <t>INGENIERO AMBIENTAL, SANITARIO, ECÓLOGO, BIÓLOGO, LICENCIADO EN BIOLOGÍA Y/O CIENCIAS AFINES, OTROS PROFESIONALES CON POSGRADOS EN SISTEMAS DE GESTIÓN AMBIENTAL, INGENIERÍA AMBIENTAL, SANEAMIENTO. EXPERIENCIA LABORAL: ¿MÍNIMO 12 MESES DE EXPERIENCIA DE EXPERIENCIA EN SISTEMAS DE GESTIÓN AMBIENTAL Y/O PROYECTOS AMBIENTALES ¿EXPERIENCIA DE 6 MESES EN ACCIONES DE CAPACITACIÓN O FORMACIÓN</t>
    </r>
  </si>
  <si>
    <r>
      <rPr>
        <b/>
        <sz val="9"/>
        <color rgb="FF000000"/>
        <rFont val="Arial"/>
        <family val="2"/>
      </rPr>
      <t xml:space="preserve">MECÁNICA DE MOTOS
</t>
    </r>
    <r>
      <rPr>
        <sz val="9"/>
        <color rgb="FF000000"/>
        <rFont val="Arial"/>
        <family val="2"/>
      </rPr>
      <t xml:space="preserve">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CERTIFICACIÓN EN FORMACIÓN COMPLEMENTARIA: HABILITACIÓN ELÉCTRICA PARA VEHÍCULOS DE PROPULSIÓN ELÉCTRICA E HÍBRIDA EXPERIENCIA LABORAL: OPCION 1CUARENTA Y DOS (42) MESES DE EXPERIENCIA RELACIONADA DISTRIBUIDA ASÍTREINTA (30) MESES DE EXPERIENCIA RELACIONADA CON EL EJERCICIO DE MOTOCICLETAS Y DOCE (12) MESES EN DOCENCIA O INSTRUCCIÓN CERTIFICADA POR ENTIDAD LEGALMENTE RECONOCIDAOPCION 2TREINTA (30) MESES DE EXPERIENCIA RELACIONADA DISTRIBUIDA ASÍ:DIECIOCHO (18) MESES DE EXPERIENCIA RELACIONADA CON EL EJERCICIO DE MOTOCICLETAS Y DOCE (12) MESES EN DOCENCIAOPCION 3 VEINTICUATRO (24) MESES DE EXPERIENCIA RELACIONADA DISTRIBUIDA ASÍ:DOCE (12) MESES DE EXPERIENCIA RELACIONADA CON EL EJERCICIO DE MOTOCICLETAS Y DOCE (12) MESES EN DOCENCIA.</t>
    </r>
  </si>
  <si>
    <r>
      <rPr>
        <b/>
        <sz val="9"/>
        <color rgb="FF000000"/>
        <rFont val="Arial"/>
        <family val="2"/>
      </rPr>
      <t xml:space="preserve">GESTIÓN ADMINISTRATIVA Y FINANCIERA - TALENTO HUMANO
</t>
    </r>
    <r>
      <rPr>
        <sz val="9"/>
        <color rgb="FF000000"/>
        <rFont val="Arial"/>
        <family val="2"/>
      </rPr>
      <t xml:space="preserve">
"REQUISITOS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</si>
  <si>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GESTIÓN ADMINISTRATIVA
</t>
    </r>
    <r>
      <rPr>
        <sz val="9"/>
        <color rgb="FF000000"/>
        <rFont val="Arial"/>
        <family val="2"/>
      </rPr>
      <t xml:space="preserve">
"REQUISITOS ACADEMICOS: EL PROGRAMA REQUIERE DE UN EQUIPO DE INSTRUCTORES TÉCNICOS, CONFORMADO POR PROFESIONALES FORMADOS EN ALGUNA DE LAS SIGUIENTES ÁREAS CIENCIAS ECONÓMICAS O AFINESFORMACIÓN PROFESIONAL EN ÁREAS DE ADMINISTRACIÓN EMPRESARIAL, PÚBLICA, O NEGOCIOS, PSICOLOGÍA, SOCIOLOGÍA, COMUNICACOÓN SOCIAL Y ÁREAS DE LA SALUD INGENIERÍA INDUSTRIAL O AFINESALTERNATIVA 1. TÍTULO DE TECNÓLOGO O CUATRO (4) AÑOS ESTUDIOS UNIVERSITARIOS ENCIENCIAS ECONÓMICAS, INGENIERÍA INDUSTRIAL, ADMININSITRACIÓN PÚBLICA, DE EMPRESAS O NEGOCIOS, PSICOLOGÍA O ÁREAS AFINES, COMUNICACIÓN SOCIAL, SOCIOLOGÍA Y CIENCIAS DE LA SALUD. EXPERIENCIA LABORAL PREFERIBLEMENTE CON ESPECIALIZACIÓN EN GERENCIA DEL TALENTO HUMANO, SALUD OCUPACIONAL O ÁREAS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</si>
  <si>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CONTABILIDAD
</t>
    </r>
    <r>
      <rPr>
        <sz val="9"/>
        <color rgb="FF000000"/>
        <rFont val="Arial"/>
        <family val="2"/>
      </rPr>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r>
  </si>
  <si>
    <r>
      <rPr>
        <b/>
        <sz val="9"/>
        <color rgb="FF000000"/>
        <rFont val="Arial"/>
        <family val="2"/>
      </rPr>
      <t xml:space="preserve">GESTIÓN ADMINISTRATIVA Y FINANCIERA - CONTABILIDAD
</t>
    </r>
    <r>
      <rPr>
        <sz val="9"/>
        <color rgb="FF000000"/>
        <rFont val="Arial"/>
        <family val="2"/>
      </rPr>
      <t>REQUISITOS ACADÉMICOS: EL PROGRAMA REQUIERE DE UN EQUIPO DE INSTRUCTORES PARA ORIENTAR LA COMPETENCIA CONFORMADO POR PROFESIONALES DE LAS SIGUIENTES ÁREAS: ALTERNATIVA 1: TÍTULO PROFESIONAL UNIVERSITARIO EN EL NÚCLEO BÁSICO DE CONOCIMIENTO DE ADMINISTRACIÓN; O CONTADURÍA PÚBLICA; O ECONOMÍA; O INGENIERÍA INDUSTRIAL Y AFINES O EDUCACIÓN (LICENCIATURA EN COMERCIO Y CONTADURÍA); O INGENIERÍA ADMINISTRATIVA Y AFINES. TARJETA PROFESIONAL EN LOS CASOS EXIGIDOS POR LA LEY. ALTERNATIVA 2: TÍTULO DE TECNÓLOGO EN EL NÚCLEO BÁSICO DE CONOCIMIENTO DE: ADMINISTRACIÓN; O CONTADURÍA PÚBLICA; O NBC SIN CLASIFICAR (TECNOLOGÍA EN ANÁLISIS DE OPERACIONES ADUANERAS Y FINANCIERAS, TECNOLOGÍA EN GESTIÓN COMERCIAL Y FINANCIERA O TECNOLOGÍA EN GESTIÓN FINANCIERA Y CONTABLE). EXPERIENCIA LABORAL: ALTERNATIVA 1: VEINTICUATRO (24) MESES DE EXPERIENCIA RELACIONADA DISTRIBUIDA ASÍ: DOCE (12) MESES DE EXPERIENCIA RELACIONADA CON EL EJERCICIO DE FINANZAS Y DOCE (12) MESES EN DOCENCIA Y CON EL PROGRAMA DE FORMACIÓN ALTERNATIVA 2: TREINTA (30) MESES DE EXPERIENCIA RELACIONADA DISTRIBUIDA ASÍ: DIECIOCHO (18) MESES DE EXPERIENCIA RELACIONADA CON EL EJERCICIO DE FINANZAS Y DOCE (12) MESES EN DOCENCIA Y CON EL PROGRAMA DE FORMACIÓN</t>
    </r>
  </si>
  <si>
    <r>
      <rPr>
        <b/>
        <sz val="9"/>
        <color rgb="FF000000"/>
        <rFont val="Arial"/>
        <family val="2"/>
      </rPr>
      <t xml:space="preserve">GESTIÓN ADMINISTRATIVA Y FINANCIERA - CONTABILIDAD
</t>
    </r>
    <r>
      <rPr>
        <sz val="9"/>
        <color rgb="FF000000"/>
        <rFont val="Arial"/>
        <family val="2"/>
      </rPr>
      <t>EL PROGRAMA REQUIERE DE UN EQUIPO DE INSTRUCTORES PARA ORIENTAR LA COMPETENCIA CONFORMADO POR PROFESIONALES DE LAS SIGUIENTES ÁREAS: ALTERNATIVA 1: TÍTULO PROFESIONAL UNIVERSITARIO EN EL NÚCLEO BÁSICO DE CONOCIMIENTO DE ADMINISTRACIÓN; O CONTADURÍA PÚBLICA; O ECONOMÍA; O INGENIERÍA INDUSTRIAL Y AFINES O EDUCACIÓN (LICENCIATURA EN COMERCIO Y CONTADURÍA); O INGENIERÍA ADMINISTRATIVA Y AFINES; O NBC SIN CLASIFICAR (ADMINISTRACIÓN COMERCIAL Y FINANCIERA). TARJETA PROFESIONAL EN LOS CASOS EXIGIDOS POR LA LEY. ALTERNATIVA 2: TÍTULO DE TECNÓLOGO EN EL NÚCLEO BÁSICO DE CONOCIMIENTO DE: ADMINISTRACIÓN; O CONTADURÍA PÚBLICA; O NBC SIN CLASIFICAR (TECNOLOGÍA EN ANÁLISIS DE OPERACIONES ADUANERAS Y FINANCIERAS, TECNOLOGÍA EN GESTIÓN COMERCIAL Y FINANCIERA O TECNOLOGÍA EN GESTIÓN FINANCIERA Y CONTABLE). EXPERIENCIA LABORAL: ALTERNATIVA 1: VEINTICUATRO (24) MESES DE EXPERIENCIA RELACIONADA DISTRIBUIDA ASÍ: DOCE (12) MESES DE EXPERIENCIA RELACIONADA CON EL EJERCICIO DE FINANZAS Y DOCE (12) MESES EN DOCENCIA Y CON EL PROGRAMA DE FORMACIÓN ALTERNATIVA 2: TREINTA (30) MESES DE EXPERIENCIA RELACIONADA DISTRIBUIDA ASÍ: DIECIOCHO (18) MESES DE EXPERIENCIA RELACIONADA CON EL EJERCICIO DE FINANZAS Y DOCE (12) MESES EN DOCENCIA Y CON EL PROGRAMA DE FORMACIÓN.</t>
    </r>
  </si>
  <si>
    <r>
      <rPr>
        <b/>
        <sz val="9"/>
        <color rgb="FF000000"/>
        <rFont val="Arial"/>
        <family val="2"/>
      </rPr>
      <t xml:space="preserve">GESTIÓN ADMINISTRATIVA Y FINANCIERA - GESTIÓN ADMINISTRATIVA
</t>
    </r>
    <r>
      <rPr>
        <sz val="9"/>
        <color rgb="FF000000"/>
        <rFont val="Arial"/>
        <family val="2"/>
      </rPr>
      <t xml:space="preserve">
"REQUISITOS ACADÉMICOS: PROFESIONAL EN CIENCIAS ECONÓMICAS O FINANCIERAS, PROFESIONAL EN ADMINISTRACIÓN DE EMPRESAS, PROFESIONAL EN MERCADEO, CONTADURÍA PÚBLICA, INGENIERÍA ADMINISTRATIVA Y AFINES, PROFESIONAL EN INGENIERÍA INDUSTRIAL O AFINES, PROFESIONAL EN FILOSOFÍA, ANTROPOLOGÍA, PSICOLOGÍA, TRABAJO SOCIAL, SOCIOLOGÍA O AFINES, PROFESIONAL CON ESTUDIOS RELACIONADOS EN ÉTICA, O BIOÉTICA, O DE ONTOLOGÍA O HUMANISMO, CERTIFICAR CURSOS DE FORMACIÓN EN PEDAGOGÍA DE MÍNIMO 40 HORAS.
EXPERIENCIA LABORAL: VEINTICUATRO (24) MESES DE EXPERIENCIA DE LOS CUALES DOCE (12) MESES ESTARÁN RELACIONADOS CON EL EJERCICIO DE LA PROFESIÓN U OFICIO OBJETO DE LA FORMACIÓN PROFESIONAL Y DOCE (12) MESES EN LABORES DE DOCENCIA."
</t>
    </r>
  </si>
  <si>
    <r>
      <rPr>
        <b/>
        <sz val="9"/>
        <color rgb="FF000000"/>
        <rFont val="Arial"/>
        <family val="2"/>
      </rPr>
      <t xml:space="preserve">GESTIÓN ADMINISTRATIVA Y FINANCIERA - GESTIÓN ADMINISTRATIVA
</t>
    </r>
    <r>
      <rPr>
        <sz val="9"/>
        <color rgb="FF000000"/>
        <rFont val="Arial"/>
        <family val="2"/>
      </rPr>
      <t xml:space="preserve">
"REQUISITOS ACADEMICOS: EL PROGRAMA REQUIERE DE UN EQUIPO DE INSTRUCTORES TÉCNICOS, CONFORMADO POR PROFESIONALES FORMADOS EN ALGUNA DE LAS SIGUIENTES ÁREASCIENCIAS ECONÓMICAS O AFINESMERCADEOINGENIERÍA INDUSTRIAL O AFINESLOGÍSTICA O AFINESALTERNATIVA 1. TÍTULO DE TECNÓLOGO O CUATRO (4) AÑOS ESTUDIOS UNIVERSITARIOS ENCIENCIAS ECONÓMICAS, INGENIERÍA INDUSTRIAL, MERCADEO, LOGÍSTICA O AFINES.ALTERNATIVA 2. TÍTULO DE TÉCNICO PROFESIONAL O TRES (3) AÑOS ESTUDIOS UNIVERSITARIOS ENCIENCIAS ECONÓMICAS, MERCADEO, INGENIERÍA INDUSTRIAL, LOGÍSTICA O AFINES. EXPERIENCIA LABORAL PREFERIBLEMENTE CON ESPECIALIZACIÓN EN ÁREA OBJETO DE CONOCIMIENTO O EN DOCENCIA Y PEDAGOGÍAALTERNATIVA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</si>
  <si>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r>
      <rPr>
        <b/>
        <sz val="9"/>
        <color rgb="FF000000"/>
        <rFont val="Arial"/>
        <family val="2"/>
      </rPr>
      <t xml:space="preserve">GESTIÓN ADMINISTRATIVA Y FINANCIERA - GESTIÓN ADMINISTRATIVA
</t>
    </r>
    <r>
      <rPr>
        <sz val="9"/>
        <color rgb="FF000000"/>
        <rFont val="Arial"/>
        <family val="2"/>
      </rPr>
      <t xml:space="preserve">
REQUISITOS ACADÉMICOS: REQUISITOS ACADÉMICOS ALTERNATIVA 1ADMINISTRADOR DE EMPRESAS, PROFESIONAL EN GESTIÓN EMPRESARIAL. COMUNICADOR SOCIAL PERIODISTA. FORMACIÓN PROFESIONAL EN CIENCIAS ADMINISTRATIVAS, HUMANAS, SOCIALES O AFINES, PREFERIBLEMENTE ESPECIALISTA Y/O ACTUALIZACIÓN EN SERVICIO AL CLIENTE. CERTIFICADO DE COMPETENCIAS LABORALES ENORIENTAR LOS PROCESOS FORMATIVOS PRESENCIALES CON BASE EN LOS PLANES DE FORMACIÓN CONCERTADOS. INTEGRAR LAS TIC EN LOS PROCESOS DE ENSEÑANZA APRENDIZAJE DE ACUERDO CON LAS COMPETENCIAS A ORIENTAR. ALTERNATIVA 2TECNÓLOGO EN GESTIÓN EMPRESARIAL O ÁREAS AFINES O CUATRO (4) AÑOS DE ESTUDIOS UNIVERSITARIOS EN CIENCIAS ECONÓMICAS, INGENIERÍA, MERCADEO, LOGÍSTICA O ÁREAS AFINES. (ESTA ALTERNATIVA APLICA PARA ZONAS Y PROVINCIAS DEL PAÍS)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VEINYICUATRO (24) MESES ESTARÁN RELACIONADOS CON EL EJERCICIO DE LA PROFESIÓN U OFICIO OBJETO DE LA FORMACIÓN PROFESIONAL Y DOCE (12) MESES EN LABORES DE DOCENCIA</t>
    </r>
  </si>
  <si>
    <r>
      <rPr>
        <b/>
        <sz val="9"/>
        <color rgb="FF000000"/>
        <rFont val="Arial"/>
        <family val="2"/>
      </rPr>
      <t xml:space="preserve">INFORMATICA DISEÑO Y DESARROLLO DE SOFTWARE - SOFTWARE
</t>
    </r>
    <r>
      <rPr>
        <sz val="9"/>
        <color rgb="FF000000"/>
        <rFont val="Arial"/>
        <family val="2"/>
      </rPr>
      <t xml:space="preserve">
REQUISITOS ACADÉMICOS: INGENIERO DE SISTEMAS (OPCIÓN1) ¿ TECNÓLOGO EN SISTEMAS Ó ANÁLISIS Y DESARROLLO DE SISTEMAS DE INFORMACIÓN (OPCIÓN 2) ¿ SEIS SEMESTRES O SU EQUIVALENTE EN INGENIERÍA DE SISTEMAS (OPCIÓN 2) EXPERIENCIA LABORAL: OPCIÓN 1VEINTICUATRO (24) MESES DE EXPERIENCIA¿ OPCIÓN 2TREINTA Y SEIS (36) MESES DE EXPERIENCIA.</t>
    </r>
  </si>
  <si>
    <r>
      <rPr>
        <b/>
        <sz val="9"/>
        <color rgb="FF000000"/>
        <rFont val="Arial"/>
        <family val="2"/>
      </rPr>
      <t xml:space="preserve">INFORMATICA DISEÑO Y DESARROLLO DE SOFTWARE - SOFTWARE
</t>
    </r>
    <r>
      <rPr>
        <sz val="9"/>
        <color rgb="FF000000"/>
        <rFont val="Arial"/>
        <family val="2"/>
      </rPr>
      <t xml:space="preserve">
TECNÓLOGO O PROFESIONAL EN SISTEMAS Y AFINES.*  CONOCIMIENTOS EN DISEÑO DE SOFTWARE, BASES DE DATOS, ARQUITECTURA DE SOFTWARE, PATRONES DE DISEÑO.*  CONOCIMIENTOS EN DISEÑO DE INTERFACES DE USUARIO, DISEÑO GRÁFICO-VEINTICUATRO (24) MESES DE EXPERIENCIA, DE LOS CUALES DIECIOCHO (18) MESES RELACIONADOS CON EL ÁREA DE DISEÑO DE SOFTWARE Y SEIS (6) MESES EN LABORES DE DOCENCIA EN EL ÁREA.CERTIFICACIÓN *  PREFERIBLEMENTE CON CERTIFICACIÓN EN ARQUITECTURA DE SOFTWARE Y EN ORIENTACIÓN DE PROCESOS FORMATIVOS PRESENCIALES Y/O VIRTUALES.CENTE </t>
    </r>
  </si>
  <si>
    <r>
      <rPr>
        <b/>
        <sz val="9"/>
        <rFont val="Arial"/>
        <family val="2"/>
      </rPr>
      <t>SST - TRABAJO SEGURO</t>
    </r>
    <r>
      <rPr>
        <sz val="9"/>
        <rFont val="Arial"/>
        <family val="2"/>
      </rPr>
      <t xml:space="preserve">
PROFESIONALES EN LAS ÁREAS DE:
 SEGURIDAD Y SALUD EN EL TRABAJO
MÍNIMO 24 MESES DE EXPERIENCIA LABORAL ENSEGURIDAD Y SALUD EN EL TRABAJO
ESPECIALISTA EN GESTIÓN DE LA SEGURIDAD Y SALUD EN EL TRABAJO, CON LICENCIA DE PRESTACIÓN DE SERVICIOS DE SALUD
OCUPACIONAL VIGENTE
 24 MESES RELACIONADAS EN EL DESEMPEÑO DE LA SST  Y 12 MESES DE EXPERIENCIA DOCENTE</t>
    </r>
  </si>
  <si>
    <r>
      <rPr>
        <b/>
        <sz val="9"/>
        <color rgb="FF000000"/>
        <rFont val="Arial"/>
        <family val="2"/>
      </rPr>
      <t xml:space="preserve">SALUD
</t>
    </r>
    <r>
      <rPr>
        <sz val="9"/>
        <color rgb="FF000000"/>
        <rFont val="Arial"/>
        <family val="2"/>
      </rPr>
      <t xml:space="preserve">
"REQUISITOS ACADÉMICOS: PROFESIONAL DE ENFERMERIA EXPERIENCIA LABORAL: MÍNIMO 24 MESES DE VINCULACIÓN LABORAL EN ÁREAS DE DESEMPEÑO CON FUNCIONES RELACIONADAS CON EL ÁREAMÍNIMO 6 MESE DE EXPERIENCIA PEDAGÓGICA CON ADULTOS"</t>
    </r>
  </si>
  <si>
    <r>
      <rPr>
        <b/>
        <sz val="9"/>
        <rFont val="Arial"/>
        <family val="2"/>
      </rPr>
      <t>SALUD</t>
    </r>
    <r>
      <rPr>
        <sz val="9"/>
        <rFont val="Arial"/>
        <family val="2"/>
      </rPr>
      <t xml:space="preserve">
PROFESIONAL EN ENFERMERIA CON EXPERIENCIA LABORAL MINIMO 24 MESES RELACIONADAS EN ATENCIÒN CLINICA Y 6 MESES DE EXPERIENCIA DOCENTE</t>
    </r>
  </si>
  <si>
    <r>
      <rPr>
        <b/>
        <sz val="9"/>
        <color rgb="FF000000"/>
        <rFont val="Arial"/>
        <family val="2"/>
      </rPr>
      <t xml:space="preserve">SALUD - SERVICIOS FARMACÉUTICOS
</t>
    </r>
    <r>
      <rPr>
        <sz val="9"/>
        <color rgb="FF000000"/>
        <rFont val="Arial"/>
        <family val="2"/>
      </rPr>
      <t xml:space="preserve">
"REQUISITOS ACADÉMICOS: QUÍMICO FARMACÉUTICO O REGENTE DE FARMACIA EXPERIENCIA LABORAL: ¿ MÍNIMO 24 MESES DE VINCULACIÓN LABORAL EN EL DESEMPEÑO DE FUNCIONES RELACIONADAS CON EL PROCESO FARMACÉUTICO¿ MÍNIMO 6 MESES DE EXPERIENCIA EN FORMACIÓN Y/O EDUCACIÓN.</t>
    </r>
  </si>
  <si>
    <r>
      <rPr>
        <b/>
        <sz val="9"/>
        <color rgb="FF000000"/>
        <rFont val="Arial"/>
        <family val="2"/>
      </rPr>
      <t xml:space="preserve">SERVICIOS PERSONALES. - BELLEZA - COSMETOLOGÍA
</t>
    </r>
    <r>
      <rPr>
        <sz val="9"/>
        <color rgb="FF000000"/>
        <rFont val="Arial"/>
        <family val="2"/>
      </rPr>
      <t xml:space="preserve">
REQUISITOS ACADÉMICOS: TÉCNICO EN COSMETOLOGÍA Y ESTÉTICA INTEGRAL EXPERIENCIA LABORAL: MINIMO VENTICUATRO MESES DE EXPERIENCIA LABORAL EN FUNCIONES AFINES MINIMO SEIS MESES DE EXPERIENCIA EN PEDAGOGÍA.</t>
    </r>
  </si>
  <si>
    <r>
      <rPr>
        <b/>
        <sz val="9"/>
        <color rgb="FF000000"/>
        <rFont val="Arial"/>
        <family val="2"/>
      </rPr>
      <t xml:space="preserve">SERVICIOS PERSONALES. - BELLEZA - PELUQUERÍA
</t>
    </r>
    <r>
      <rPr>
        <sz val="9"/>
        <color rgb="FF000000"/>
        <rFont val="Arial"/>
        <family val="2"/>
      </rPr>
      <t>"REQUISITOS ACADEMICOS: TÉCNICO EN PELUQUERÍA O TÉCNICO EN BELLEZA INTEGRAL. EXPERIENCIA LABORAL;MINIMO 24 MESES DE VINCULACIÓN LABORAL CON EL ÁREA DE SU PROFESIÓNMÍNIMO 6 MESES DE EXPERIENCIA DOCENTE"</t>
    </r>
  </si>
  <si>
    <r>
      <rPr>
        <b/>
        <sz val="9"/>
        <color rgb="FF000000"/>
        <rFont val="Arial"/>
        <family val="2"/>
      </rPr>
      <t xml:space="preserve">TELECOMUNICACIONES - REDES CABLEADAS PARA TELECOMUNICACIONES
</t>
    </r>
    <r>
      <rPr>
        <sz val="9"/>
        <color rgb="FF000000"/>
        <rFont val="Arial"/>
        <family val="2"/>
      </rPr>
      <t xml:space="preserve">
REQUISITOS ACADÉMICOS: TECNÓLOGO O PROFESIONAL EN SISTEMAS, ELECTRÓNICA O AFINES. EXPERIENCIA LABORAL: ¿DOCE (12) MESES DE EXPERIENCIA QUE ESTÉN RELACIONADOS CON EL EJERCICIO DE LA PROFESIÓN U OFICIO OBJETO DE LA FORMACIÓN  SEIS (6) MESES DE EXPERIENCIA EN LABORES DE DOCENCIA"
</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</si>
  <si>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t>
    </r>
    <r>
      <rPr>
        <b/>
        <sz val="9"/>
        <color rgb="FF000000"/>
        <rFont val="Arial"/>
        <family val="2"/>
      </rPr>
      <t xml:space="preserve">PROFESIONAL EN DERECHO
</t>
    </r>
    <r>
      <rPr>
        <sz val="9"/>
        <color rgb="FF000000"/>
        <rFont val="Arial"/>
        <family val="2"/>
      </rPr>
      <t xml:space="preserve">PROFESIONAL EN ÁREAS ADMINISTRATIVAS, ECONOMÍA, INGENIERÍA INDUSTRIAL, DERECHO, PSICÓLOGOS. EXPERIENCIA LABORAL ¿EL PROFESIONAL DEBERÁ ACREDITAR 2 AÑOS DE EXPERIENCIA EN EL SECTOR PRODUCTIVO, LABORANDO EN CARGOS RELACIONADOS CON ADMINISTRACIÓN, DIRECCIÓN O COORDINACIÓN DE PERSONAL Y/O 6 MESES DE EXPERIENCIA COMO DOCENTE EN EL PROGRAMA DE FORMACIÓN DE TALENTO HUMANO </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</si>
  <si>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</si>
  <si>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PROFESIONAL EN CIENCIAS DE LA COMUNICACIÓN, PERIODISMO, LINGÜÍSTICA, FILOLOGÍA, LENGUAS CLÁSICAS O MODERNAS, ESPAÑOL Y LITERATURA. EXPERIENCIA LABORAL: ¿ UN (1) AÑO DE EXPERIENCIA LABORAL EN EL ÁREA SEIS (6) MESES DE EXPERIENCIA DOCENTE.</t>
    </r>
  </si>
  <si>
    <r>
      <rPr>
        <b/>
        <sz val="9"/>
        <color rgb="FF000000"/>
        <rFont val="Arial"/>
        <family val="2"/>
      </rPr>
      <t xml:space="preserve">INSTITUCIONAL DE INTEGRALIDAD DE LA FORMACIÓN - INTERACCIÓN CONSIGO MISMO, CON LOS DEMÁS, CON LA NATURALEZA Y CON LA TRASCENDENCIA
</t>
    </r>
    <r>
      <rPr>
        <sz val="9"/>
        <color rgb="FF000000"/>
        <rFont val="Arial"/>
        <family val="2"/>
      </rPr>
      <t xml:space="preserve">
</t>
    </r>
    <r>
      <rPr>
        <b/>
        <sz val="9"/>
        <color rgb="FF000000"/>
        <rFont val="Arial"/>
        <family val="2"/>
      </rPr>
      <t xml:space="preserve">LICENCIADO EN ARTES VISUALES, COMUNICACIÓN, ARTE TEATRAL 
</t>
    </r>
    <r>
      <rPr>
        <sz val="9"/>
        <color rgb="FF000000"/>
        <rFont val="Arial"/>
        <family val="2"/>
      </rPr>
      <t>PARA EL DESARROLLO INTEGRAL DE ESTA COMPETENCIA SE REQUIERE LA PARTICIPACIÓN DE DIFERENTES PROFESIONALES ASOCIADOS A PERFILES ACADÉMICOS RELACIONADOS CON LOS RESULTADOS DE APRENDIZAJES ESPECÍFICOS, ASÍ: - OPCIÓN 1: CERTIFICACIÓN EN FORMACIÓN BASADA EN COMPETENCIAS LABORALES Y/O EN APRENDIZAJE POR PROYECTOS O RELACIONADAS. - OPCIÓN 2: PROFESIONAL QUE TENGA COMPETENCIAS HUMANÍSTICAS Y FORMACIÓN EN CIENCIAS HUMANAS. - OPCIÓN 3: PROFESIONAL EDUCACIÓN FÍSICA, RECREACIÓN Y DEPORTES. - OPCIÓN 4: PROFESIONAL CIENCIAS DE LA SALUD OCUPACIONAL. - EXPERIENCIA LABORAL: - TENER EXPERIENCIA MÍNIMA EN PROCESOS DE FORMACIÓN O ACTIVIDADES LABORALES DE 2 AÑOS EN EL ÁREA DE DESARROLLO HUMANO CON EL ENFOQUE BASADO EN COMPETENCIAS LABORALES. - COMPETENCIAS: - GESTIONAR PROCESOS DE DESARROLLO HUMANO SEGÚN LAS PARTICULARIDADES DE LOS CONTEXTOS SOCIALES Y PRODUCTIVOS. - INTERACTUAR IDÓNEAMENTE CONSIGO MISMO CON LOS DEMÁS Y CON LA NATURALEZA SEGÚN LOS CONTEXTOS SOCIALES Y PRODUCTIVOS. - PROMOVER EL DESARROLLO DE LAS ACTIVIDADES FÍSICAS QUE POSIBILITEN EL DESEMPEÑO LABORAL SEGURO Y EFICAZ, UN ESTILO DE VIDA SALUDABLE Y EL MEJORAMIENTO DE LA CALIDAD DE VIDA - TRABAJAR INTERDISCIPLINARIAMENTE EN LA PLANEACIÓN - EJECUCIÓN Y EVALUACIÓN Y MEJORAMIENTO DEL PROCESO DE INDUCCIÓN. - PROPICIAR LA INTEGRACIÓN Y PARTICIPACIÓN DE LOS APRENDICES EN EL PROCESO DE APRENDIZAJE. - ORIENTAR LAS ACTIVIDADES DE APRENDIZAJE PARA EL LOGRO DE LOS RESULTADOS DE APRENDIZAJE DEL PROCESO DE INDUCCIÓN MOTIVANDO LA ACTUACIÓN PROTAGÓNICA DE LOS APRENDICES. - INTEGRAR A LOS PROCESOS DE LA INDUCCIÓN LOS RECURSOS TECNOLÓGICOS DISPONIBLES.</t>
    </r>
  </si>
  <si>
    <r>
      <rPr>
        <b/>
        <sz val="9"/>
        <rFont val="Arial"/>
        <family val="2"/>
      </rPr>
      <t>INSTITUCIONAL DE INTEGRALIDAD DE LA FORMACIÓN - INTERACCIÓN CONSIGO MISMO, CON LOS DEMÁS, CON LA NATURALEZA Y CON LA TRASCENDENCIA</t>
    </r>
    <r>
      <rPr>
        <sz val="9"/>
        <rFont val="Arial"/>
        <family val="2"/>
      </rPr>
      <t xml:space="preserve">
PROFESIONAL EN PSICOLOGÍA ,  CON EXPERIENCIA MINIMA DE 24 MESES EN EL EJERCICIO DE LA PROFESIÓN Y 6 MESES DE EXPERIENCIA DOCENTE. EXPERIENCIA EN EL FORTALECIMIENTO VOCACIONAL </t>
    </r>
  </si>
  <si>
    <r>
      <rPr>
        <b/>
        <sz val="9"/>
        <color rgb="FF000000"/>
        <rFont val="Arial"/>
        <family val="2"/>
      </rPr>
      <t xml:space="preserve">INSTITUCIONAL DE LA ENSEÑANZA DE IDIOMAS - IDIOMAS
</t>
    </r>
    <r>
      <rPr>
        <sz val="9"/>
        <color rgb="FF000000"/>
        <rFont val="Arial"/>
        <family val="2"/>
      </rPr>
      <t xml:space="preserve">"OPCIÓN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t>
    </r>
  </si>
  <si>
    <r>
      <rPr>
        <b/>
        <sz val="9"/>
        <color rgb="FF000000"/>
        <rFont val="Arial"/>
        <family val="2"/>
      </rPr>
      <t xml:space="preserve">INSTITUCIONAL DE LA ENSEÑANZA DE IDIOMAS - IDIOMAS
</t>
    </r>
    <r>
      <rPr>
        <sz val="9"/>
        <color rgb="FF000000"/>
        <rFont val="Arial"/>
        <family val="2"/>
      </rPr>
      <t xml:space="preserve">
"OPCIÓN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r>
  </si>
  <si>
    <r>
      <rPr>
        <b/>
        <sz val="9"/>
        <color rgb="FF000000"/>
        <rFont val="Arial"/>
        <family val="2"/>
      </rPr>
      <t xml:space="preserve">INSTITUCIONAL DE LA ENSEÑANZA DE IDIOMAS - IDIOMAS
</t>
    </r>
    <r>
      <rPr>
        <sz val="9"/>
        <color rgb="FF000000"/>
        <rFont val="Arial"/>
        <family val="2"/>
      </rPr>
      <t xml:space="preserve">"OPCIÓN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
</t>
    </r>
  </si>
  <si>
    <r>
      <rPr>
        <b/>
        <sz val="9"/>
        <color theme="1"/>
        <rFont val="Arial"/>
        <family val="2"/>
      </rPr>
      <t>INSTITUCIONAL DE LA ENSEÑANZA DE IDIOMAS - IDIOMAS</t>
    </r>
    <r>
      <rPr>
        <sz val="9"/>
        <color theme="1"/>
        <rFont val="Arial"/>
        <family val="2"/>
      </rPr>
      <t xml:space="preserve">
PROFESIONAL CON TÍTULO EN LICENCIATURA EN IDIOMAS O PROFESIONAL EN CUALQUIER AREA DE CONOCIMIENTO.
NIVEL MÍNIMO B2 DE SUFICIENCIA EN INGLÉS, ACREDITADO MEDIANTE UNA UNO DE LOS EXÁMENES CONTEMPLADOS EN NTC 5580 DE 2011 y la resolución 18035 del 2021 en las 4 habilidades comunicativas (hablar, escribir, escuchar y leer).
MINIMO 12 MESES EN LA ORIENTACION DE PROCESOS DE CAPACITACIÓN O FORMACION EN LA LENGUA EXTRANJERA EN MODALIDAD PRESENCIAL.
DEMOSTRAR ALTAS COMPETENCIAS ADMINISTRATIVAS Y TÉCNICAS DEL SISTEMA DE GESTIÓN ACADÉMICA Y LMS.
DOMINIO DEMOSTRADO EN OFIMATICA E INTERNET Y/O CIUDADANIA DIGITAL.
COMPETENCIAS METODOLOGICAS PARA LA ORIENTACION DE PROGRAMAS DE FORMACION PARA 
</t>
    </r>
  </si>
  <si>
    <r>
      <rPr>
        <b/>
        <sz val="9"/>
        <color theme="1"/>
        <rFont val="Arial"/>
        <family val="2"/>
      </rPr>
      <t>INSTITUCIONAL DE LA ENSEÑANZA DE IDIOMAS                                                                                                               P</t>
    </r>
    <r>
      <rPr>
        <sz val="9"/>
        <color theme="1"/>
        <rFont val="Arial"/>
        <family val="2"/>
      </rPr>
      <t>ROFESIONAL CON TÍTULO EN LICENCIATURA EN IDIOMAS O PROFESIONAL EN CUALQUIER ÁREA DE CONOCIMIENTO.NIVEL MÍNIMO B2 DE SUFICIENCIA EN INGLÉS, ACREDITADO MEDIANTE UNA DE LAS SIGUIENTES PRUEBAS INTERNACIONALES:* FCE (FIRST CERTIFICATE IN ENGLISH) BEC (VANTAGE O HIGHER) CELS (VANTAGE O HIGHER) IELTS (MÍNIMO 5,5).* ISE II (INTEGRATED SKILLS IN ENGLISH) TOEFL PBT (MÍNIMO 567 TOEFL CBT (MÍNIMO 227).* TOEFL IBT (MÍNIMO 87).* BULATS (B2 EN TODAS LAS HABILIDADES) CAE (CERTIFICATE IN ADVANCED ENGLISH) CPE (CERTIFICATE OF PROFICIENCY IN ENGLISH) APTIS (B2 EN TODAS LAS HABILIDADES.-* MÍNIMO 12 MESES EN LA ORIENTACIÓN DE PROCESOS DE CAPACITACIÓN O FORMACIÓN EN LA LENGUA EXTRANJERA EN MODALIDAD PRESENCIAL.* DEMOSTRAR ALTAS COMPETENCIAS ADMINISTRATIVAS Y TÉCNICAS DEL SISTEMA DE GESTIÓN ACADÉMICA Y LMS.* DOMINIO DEMOSTRADO EN OFIMÁTICA E INTERNET Y/O CIUDADANÍA DIGITAL.* COMPETENCIAS METODOLÓGICAS PARA LA ORIENTACIÓN DE PROGRAMAS DE FORMACIÓN PARA EL TRABAJO Y EL DESARROLLO HUMANO.* HABILIDADES EN COMUNICACIÓN ESCRITA, SOLUCIÓN DE PROBLEMAS, PENSAMIENTO CRÍTICO, ENTENDIMIENTO INTERPERSONAL, TRABAJO EN EQUIPO Y COMPRENSIÓN LECTORA.* CREATIVO Y PROACTIVO.* PREFERIBLEMENTE: ESTAR CERTIFICADO EN EL CURSO DE INSTRUCTOR VIRTUAL VIGENTE, ESTABLECIDO POR LA DIRECCIÓN DE FORMACIÓN PROFESIONAL DEL SENA Y/O CERTIFICADO RELACIONADO CON TUTORÍA VIRTUAL EXPEDIDO EN LOS TRES ÚLTIMOS AÑOS. * PREFERIBLEMENTE: CONOCIMIENTO DE LA METODOLOGÍA DE FORMACIÓN DEL SENA.</t>
    </r>
  </si>
  <si>
    <r>
      <rPr>
        <b/>
        <sz val="9"/>
        <color rgb="FF000000"/>
        <rFont val="Arial"/>
        <family val="2"/>
      </rPr>
      <t xml:space="preserve">INSTITUCIONAL DE LA ENSEÑANZA DE IDIOMAS - IDIOMAS
</t>
    </r>
    <r>
      <rPr>
        <sz val="9"/>
        <color rgb="FF000000"/>
        <rFont val="Arial"/>
        <family val="2"/>
      </rPr>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r>
  </si>
  <si>
    <t>SUBTOTAL</t>
  </si>
  <si>
    <t>TOTAL</t>
  </si>
  <si>
    <t>PROTECCION CONSTITU-CIONAL</t>
  </si>
  <si>
    <t>MANUEL IVAN ERNESTO SEGURA</t>
  </si>
  <si>
    <t>ARGEMIRO TOLEDO</t>
  </si>
  <si>
    <t>OSCA LAMPREA</t>
  </si>
  <si>
    <t>JAIRO CORREDOR</t>
  </si>
  <si>
    <t>JUAN TARAZONA</t>
  </si>
  <si>
    <t>EDISON SANCHEZ</t>
  </si>
  <si>
    <t>MIGUEL ALVARADO</t>
  </si>
  <si>
    <t xml:space="preserve">FIDEL </t>
  </si>
  <si>
    <t>LUIS GUILLERMO AHUMADA</t>
  </si>
  <si>
    <t>YOINER SANCHEZ</t>
  </si>
  <si>
    <t>JHON NARVAEZ</t>
  </si>
  <si>
    <t>MARLY SANTAMARIA</t>
  </si>
  <si>
    <t>FABIO GONZALO</t>
  </si>
  <si>
    <t>JUAN REYES</t>
  </si>
  <si>
    <t>JUAN PANTOJA</t>
  </si>
  <si>
    <t>CAROLINA BUITRAGO</t>
  </si>
  <si>
    <t>LUZ ANGELA VARELA</t>
  </si>
  <si>
    <t>DEIVID BOHORQUEZ</t>
  </si>
  <si>
    <t>LUIS PERDOMO</t>
  </si>
  <si>
    <t xml:space="preserve">DIANA LORENA </t>
  </si>
  <si>
    <t>HECTOR CUESTA</t>
  </si>
  <si>
    <t>JULIAN RICARDO RODRIGUEZ</t>
  </si>
  <si>
    <t>CARLOS AQUINO</t>
  </si>
  <si>
    <t>NATAÑIA TORRES</t>
  </si>
  <si>
    <t>YURI ROJAS</t>
  </si>
  <si>
    <t>WILMAR CLEMENTE</t>
  </si>
  <si>
    <t>JHON JADER RODRIGUEZ</t>
  </si>
  <si>
    <t>JESUS CAMILO VILLLAMIL</t>
  </si>
  <si>
    <t>WILMER OLIMPO</t>
  </si>
  <si>
    <t>RICHARD PARDO</t>
  </si>
  <si>
    <t>MAIRA VELANDIA</t>
  </si>
  <si>
    <t>GINA PARRADO</t>
  </si>
  <si>
    <t>MARISOL CASTELLANOS</t>
  </si>
  <si>
    <t>LEYDI SOSSA</t>
  </si>
  <si>
    <t>OSCAR VILLAMARIN</t>
  </si>
  <si>
    <t>DANIEL LUGO</t>
  </si>
  <si>
    <t>JUAN SOLANO</t>
  </si>
  <si>
    <t>DIEGO GRANADOS</t>
  </si>
  <si>
    <t>CARLOS RAMOS</t>
  </si>
  <si>
    <t>LUZ AGUILAR</t>
  </si>
  <si>
    <t>NAIDA CAROLINA</t>
  </si>
  <si>
    <t>BIBIANA JICEDD</t>
  </si>
  <si>
    <t>ANDRES ARIZA</t>
  </si>
  <si>
    <t>VALENTINA RIVERA</t>
  </si>
  <si>
    <t>JHONATHAN FANDIÑO</t>
  </si>
  <si>
    <t>ANGIE PORTILLA</t>
  </si>
  <si>
    <t>NATALIA TELLEZ</t>
  </si>
  <si>
    <t>JAVIER CANCINO</t>
  </si>
  <si>
    <t>GUSTAVO ADOLFO ACOSTA RODRÍGUEZ</t>
  </si>
  <si>
    <t xml:space="preserve">Subdirector (E) del Centro de Desarrollo Agroindustrial, Turístico y Tecnológico del Guaviare </t>
  </si>
  <si>
    <t>CARLOS ARTURO GALVIS OSORIO</t>
  </si>
  <si>
    <t>Uno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</si>
</sst>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_-&quot;$&quot;\ * #,##0_-;\-&quot;$&quot;\ * #,##0_-;_-&quot;$&quot;\ * &quot;-&quot;??_-;_-@_-"/>
  </numFmts>
  <fonts count="28"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sz val="11"/>
      <color theme="1"/>
      <name val="Arial"/>
      <family val="2"/>
    </font>
    <font>
      <b/>
      <sz val="8"/>
      <color theme="1"/>
      <name val="Arial"/>
      <family val="2"/>
    </font>
    <font>
      <sz val="9"/>
      <name val="Arial"/>
      <family val="2"/>
    </font>
    <font>
      <sz val="9"/>
      <color theme="1"/>
      <name val="Arial"/>
      <family val="2"/>
    </font>
    <font>
      <sz val="8"/>
      <color theme="1"/>
      <name val="Arial"/>
      <family val="2"/>
    </font>
    <font>
      <b/>
      <sz val="11"/>
      <color theme="1"/>
      <name val="Arial"/>
      <family val="2"/>
    </font>
    <font>
      <sz val="12"/>
      <color theme="1"/>
      <name val="Calibri"/>
      <family val="2"/>
      <scheme val="minor"/>
    </font>
    <font>
      <sz val="11"/>
      <name val="Calibri"/>
      <family val="2"/>
    </font>
    <font>
      <b/>
      <sz val="9"/>
      <name val="Arial"/>
      <family val="2"/>
    </font>
    <font>
      <b/>
      <sz val="9"/>
      <color theme="1"/>
      <name val="Arial"/>
      <family val="2"/>
    </font>
    <font>
      <sz val="8"/>
      <name val="Calibri"/>
      <family val="2"/>
      <scheme val="minor"/>
    </font>
    <font>
      <sz val="9"/>
      <color rgb="FF000000"/>
      <name val="Arial"/>
      <family val="2"/>
    </font>
    <font>
      <b/>
      <sz val="9"/>
      <color indexed="8"/>
      <name val="Arial"/>
      <family val="2"/>
    </font>
    <font>
      <b/>
      <sz val="9"/>
      <color rgb="FF000000"/>
      <name val="Arial"/>
      <family val="2"/>
    </font>
    <font>
      <b/>
      <sz val="9"/>
      <color rgb="FF000000"/>
      <name val="Arial"/>
      <family val="2"/>
    </font>
    <font>
      <sz val="9"/>
      <color rgb="FF000000"/>
      <name val="Arial"/>
      <family val="2"/>
    </font>
    <font>
      <b/>
      <sz val="9"/>
      <name val="Arial"/>
      <family val="2"/>
    </font>
    <font>
      <b/>
      <sz val="12"/>
      <color theme="1"/>
      <name val="Calibri"/>
      <family val="2"/>
      <scheme val="minor"/>
    </font>
    <font>
      <sz val="10"/>
      <color theme="1"/>
      <name val="Arial"/>
      <family val="2"/>
    </font>
    <font>
      <b/>
      <sz val="10"/>
      <color theme="1"/>
      <name val="Arial"/>
      <family val="2"/>
    </font>
    <font>
      <sz val="10"/>
      <color theme="1"/>
      <name val="Calibri"/>
      <family val="2"/>
      <scheme val="minor"/>
    </font>
    <font>
      <b/>
      <sz val="10"/>
      <name val="Arial"/>
      <family val="2"/>
    </font>
    <font>
      <sz val="11"/>
      <name val="Arial"/>
      <family val="2"/>
    </font>
  </fonts>
  <fills count="5">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1" fillId="0" borderId="0"/>
    <xf numFmtId="44" fontId="1" fillId="0" borderId="0" applyFont="0" applyFill="0" applyBorder="0" applyAlignment="0" applyProtection="0"/>
    <xf numFmtId="0" fontId="12" fillId="0" borderId="0"/>
    <xf numFmtId="9" fontId="1" fillId="0" borderId="0" applyFont="0" applyFill="0" applyBorder="0" applyAlignment="0" applyProtection="0"/>
    <xf numFmtId="0" fontId="2" fillId="0" borderId="0"/>
  </cellStyleXfs>
  <cellXfs count="120">
    <xf numFmtId="0" fontId="0" fillId="0" borderId="0" xfId="0"/>
    <xf numFmtId="0" fontId="4" fillId="0" borderId="1" xfId="3" applyFont="1" applyBorder="1" applyAlignment="1">
      <alignment horizontal="center" vertical="center"/>
    </xf>
    <xf numFmtId="165"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5"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0" fontId="5" fillId="0" borderId="0" xfId="0" applyFont="1"/>
    <xf numFmtId="0" fontId="8" fillId="0" borderId="0" xfId="0" applyFont="1" applyAlignment="1">
      <alignment horizontal="center"/>
    </xf>
    <xf numFmtId="0" fontId="4" fillId="0" borderId="0" xfId="0" applyFont="1" applyAlignment="1">
      <alignment wrapText="1"/>
    </xf>
    <xf numFmtId="0" fontId="5" fillId="0" borderId="0" xfId="0" applyFont="1" applyAlignment="1">
      <alignment horizontal="center"/>
    </xf>
    <xf numFmtId="43" fontId="5" fillId="0" borderId="0" xfId="1" applyFont="1" applyFill="1" applyBorder="1"/>
    <xf numFmtId="0" fontId="3" fillId="0" borderId="1" xfId="4" applyNumberFormat="1" applyFont="1" applyFill="1" applyBorder="1" applyAlignment="1">
      <alignment horizontal="left" vertical="center" wrapText="1"/>
    </xf>
    <xf numFmtId="44" fontId="3" fillId="0" borderId="1" xfId="7" applyFont="1" applyFill="1" applyBorder="1" applyAlignment="1">
      <alignment horizontal="left" vertical="center" wrapText="1"/>
    </xf>
    <xf numFmtId="0" fontId="7" fillId="0" borderId="1" xfId="0" applyFont="1" applyBorder="1" applyAlignment="1">
      <alignment vertical="center"/>
    </xf>
    <xf numFmtId="0" fontId="7" fillId="0" borderId="1" xfId="0" applyFont="1" applyBorder="1" applyAlignment="1">
      <alignment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xf>
    <xf numFmtId="0" fontId="5" fillId="0" borderId="0" xfId="0" applyFont="1" applyAlignment="1">
      <alignment vertical="center"/>
    </xf>
    <xf numFmtId="10" fontId="13" fillId="0" borderId="1" xfId="9" applyNumberFormat="1" applyFont="1" applyFill="1" applyBorder="1" applyAlignment="1">
      <alignment horizontal="center" vertical="center" wrapText="1"/>
    </xf>
    <xf numFmtId="0" fontId="7" fillId="4" borderId="1" xfId="0" applyFont="1" applyFill="1" applyBorder="1" applyAlignment="1">
      <alignment horizontal="left" vertical="center" wrapText="1"/>
    </xf>
    <xf numFmtId="0" fontId="8" fillId="0" borderId="1" xfId="0" applyFont="1" applyBorder="1" applyAlignment="1">
      <alignment vertical="center" wrapText="1"/>
    </xf>
    <xf numFmtId="0" fontId="7" fillId="4" borderId="1" xfId="3" applyFont="1" applyFill="1" applyBorder="1" applyAlignment="1">
      <alignment horizontal="left" vertical="center" wrapText="1"/>
    </xf>
    <xf numFmtId="0" fontId="9" fillId="0" borderId="0" xfId="0" applyFont="1" applyAlignment="1">
      <alignment horizontal="center" wrapText="1"/>
    </xf>
    <xf numFmtId="0" fontId="5" fillId="0" borderId="0" xfId="0" applyFont="1" applyAlignment="1">
      <alignment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4" fillId="0" borderId="1" xfId="0" applyFont="1" applyBorder="1" applyAlignment="1">
      <alignment horizontal="center" vertical="center"/>
    </xf>
    <xf numFmtId="0" fontId="9" fillId="0" borderId="0" xfId="0" applyFont="1" applyAlignment="1">
      <alignment horizontal="center" vertical="center"/>
    </xf>
    <xf numFmtId="0" fontId="9" fillId="0" borderId="1" xfId="0" applyFont="1" applyBorder="1" applyAlignment="1">
      <alignment horizontal="center" wrapText="1"/>
    </xf>
    <xf numFmtId="41" fontId="9" fillId="0" borderId="0" xfId="2" applyFont="1" applyFill="1" applyBorder="1" applyAlignment="1">
      <alignment horizontal="center" vertical="center"/>
    </xf>
    <xf numFmtId="0" fontId="14" fillId="0" borderId="1" xfId="0" applyFont="1" applyBorder="1" applyAlignment="1">
      <alignment vertical="center" wrapText="1"/>
    </xf>
    <xf numFmtId="0" fontId="7" fillId="4" borderId="1" xfId="3" applyFont="1" applyFill="1" applyBorder="1" applyAlignment="1">
      <alignment horizontal="justify" vertical="center" wrapText="1"/>
    </xf>
    <xf numFmtId="0" fontId="13" fillId="4" borderId="1" xfId="3" applyFont="1" applyFill="1" applyBorder="1" applyAlignment="1">
      <alignment horizontal="justify" vertical="center" wrapText="1"/>
    </xf>
    <xf numFmtId="0" fontId="16" fillId="0" borderId="1" xfId="0" applyFont="1" applyBorder="1" applyAlignment="1">
      <alignment vertical="center" wrapText="1"/>
    </xf>
    <xf numFmtId="0" fontId="18" fillId="4" borderId="1" xfId="3" applyFont="1" applyFill="1" applyBorder="1" applyAlignment="1">
      <alignment horizontal="justify" vertical="center" wrapText="1"/>
    </xf>
    <xf numFmtId="0" fontId="21" fillId="4" borderId="1" xfId="3" applyFont="1" applyFill="1" applyBorder="1" applyAlignment="1">
      <alignment horizontal="justify" vertical="center" wrapText="1"/>
    </xf>
    <xf numFmtId="0" fontId="19" fillId="4" borderId="1" xfId="3" applyFont="1" applyFill="1" applyBorder="1" applyAlignment="1">
      <alignment horizontal="justify" vertical="center" wrapText="1"/>
    </xf>
    <xf numFmtId="0" fontId="16" fillId="4" borderId="1" xfId="3" applyFont="1" applyFill="1" applyBorder="1" applyAlignment="1">
      <alignment horizontal="justify" vertical="center" wrapText="1"/>
    </xf>
    <xf numFmtId="0" fontId="5" fillId="0" borderId="0" xfId="0" applyFont="1" applyAlignment="1">
      <alignment horizontal="center" vertical="center"/>
    </xf>
    <xf numFmtId="0" fontId="20" fillId="4" borderId="1" xfId="3" applyFont="1" applyFill="1" applyBorder="1" applyAlignment="1">
      <alignment horizontal="justify" vertical="center" wrapText="1"/>
    </xf>
    <xf numFmtId="0" fontId="8"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vertical="center" wrapText="1"/>
    </xf>
    <xf numFmtId="3" fontId="3" fillId="3" borderId="1" xfId="3" applyNumberFormat="1" applyFont="1" applyFill="1" applyBorder="1" applyAlignment="1">
      <alignment horizontal="center" vertical="center" wrapText="1"/>
    </xf>
    <xf numFmtId="0" fontId="3" fillId="0" borderId="1" xfId="3" applyFont="1" applyBorder="1" applyAlignment="1">
      <alignment horizontal="left"/>
    </xf>
    <xf numFmtId="0" fontId="16" fillId="4" borderId="1" xfId="0" applyFont="1" applyFill="1" applyBorder="1" applyAlignment="1">
      <alignment vertical="center" wrapText="1"/>
    </xf>
    <xf numFmtId="0" fontId="13" fillId="4" borderId="1" xfId="0" applyFont="1" applyFill="1" applyBorder="1" applyAlignment="1">
      <alignment horizontal="center" vertical="center"/>
    </xf>
    <xf numFmtId="0" fontId="3"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13" fillId="4" borderId="1" xfId="0" applyFont="1" applyFill="1" applyBorder="1" applyAlignment="1">
      <alignment vertical="center" wrapText="1"/>
    </xf>
    <xf numFmtId="14" fontId="3" fillId="4" borderId="1" xfId="3" applyNumberFormat="1" applyFont="1" applyFill="1" applyBorder="1" applyAlignment="1">
      <alignment horizontal="center" vertical="center" wrapText="1"/>
    </xf>
    <xf numFmtId="3" fontId="3" fillId="4" borderId="1" xfId="3" applyNumberFormat="1" applyFont="1" applyFill="1" applyBorder="1" applyAlignment="1">
      <alignment horizontal="center" vertical="center" wrapText="1"/>
    </xf>
    <xf numFmtId="0" fontId="14" fillId="0" borderId="1" xfId="0" applyFont="1" applyBorder="1"/>
    <xf numFmtId="0" fontId="5" fillId="0" borderId="1" xfId="0" applyFont="1" applyBorder="1"/>
    <xf numFmtId="0" fontId="5" fillId="0" borderId="1" xfId="0" applyFont="1" applyBorder="1" applyAlignment="1">
      <alignment wrapText="1"/>
    </xf>
    <xf numFmtId="0" fontId="9" fillId="2" borderId="1" xfId="0" applyFont="1" applyFill="1" applyBorder="1" applyAlignment="1">
      <alignment horizontal="center" vertical="center"/>
    </xf>
    <xf numFmtId="14" fontId="5" fillId="0" borderId="1" xfId="0" applyNumberFormat="1" applyFont="1" applyBorder="1"/>
    <xf numFmtId="0" fontId="5" fillId="0" borderId="1" xfId="0" applyFont="1" applyBorder="1" applyAlignment="1">
      <alignment horizontal="center"/>
    </xf>
    <xf numFmtId="0" fontId="2" fillId="0" borderId="1" xfId="3" applyBorder="1" applyAlignment="1">
      <alignment horizontal="left" vertical="center"/>
    </xf>
    <xf numFmtId="0" fontId="7"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10" applyFont="1" applyBorder="1" applyAlignment="1">
      <alignment horizontal="center" vertical="center" wrapText="1"/>
    </xf>
    <xf numFmtId="0" fontId="18" fillId="0" borderId="1" xfId="0" applyFont="1" applyBorder="1" applyAlignment="1">
      <alignment horizontal="center" vertical="center" wrapText="1"/>
    </xf>
    <xf numFmtId="0" fontId="7" fillId="0" borderId="1" xfId="10" applyFont="1" applyBorder="1" applyAlignment="1">
      <alignment horizontal="center" vertical="center" wrapText="1"/>
    </xf>
    <xf numFmtId="0" fontId="16" fillId="0" borderId="1" xfId="0" applyFont="1" applyBorder="1" applyAlignment="1">
      <alignment horizontal="center" wrapText="1"/>
    </xf>
    <xf numFmtId="0" fontId="8" fillId="0" borderId="1" xfId="0" applyFont="1" applyBorder="1" applyAlignment="1">
      <alignment horizontal="center" wrapText="1"/>
    </xf>
    <xf numFmtId="0" fontId="14" fillId="0" borderId="1" xfId="0" applyFont="1" applyBorder="1" applyAlignment="1">
      <alignment horizontal="center"/>
    </xf>
    <xf numFmtId="0" fontId="4" fillId="0" borderId="1" xfId="0" applyFont="1" applyBorder="1" applyAlignment="1">
      <alignment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166" fontId="24" fillId="0" borderId="1" xfId="7" applyNumberFormat="1" applyFont="1" applyFill="1" applyBorder="1"/>
    <xf numFmtId="0" fontId="14" fillId="0" borderId="0" xfId="0" applyFont="1" applyAlignment="1">
      <alignment horizontal="center"/>
    </xf>
    <xf numFmtId="3" fontId="5" fillId="0" borderId="0" xfId="0" applyNumberFormat="1" applyFont="1"/>
    <xf numFmtId="166" fontId="24" fillId="0" borderId="0" xfId="7" applyNumberFormat="1" applyFont="1" applyFill="1" applyBorder="1"/>
    <xf numFmtId="166" fontId="2" fillId="4" borderId="1" xfId="7" applyNumberFormat="1" applyFont="1" applyFill="1" applyBorder="1" applyAlignment="1">
      <alignment horizontal="center" vertical="center" wrapText="1"/>
    </xf>
    <xf numFmtId="166" fontId="23" fillId="4" borderId="1" xfId="7" applyNumberFormat="1" applyFont="1" applyFill="1" applyBorder="1" applyAlignment="1">
      <alignment vertical="center"/>
    </xf>
    <xf numFmtId="14" fontId="2" fillId="0" borderId="1" xfId="0" applyNumberFormat="1" applyFont="1" applyBorder="1" applyAlignment="1">
      <alignment vertical="center"/>
    </xf>
    <xf numFmtId="166" fontId="2" fillId="0" borderId="1" xfId="7" applyNumberFormat="1" applyFont="1" applyFill="1" applyBorder="1" applyAlignment="1">
      <alignment vertical="center"/>
    </xf>
    <xf numFmtId="166" fontId="2" fillId="0" borderId="1" xfId="7" applyNumberFormat="1" applyFont="1" applyFill="1" applyBorder="1" applyAlignment="1">
      <alignment horizontal="center" vertical="center" wrapText="1"/>
    </xf>
    <xf numFmtId="3" fontId="2" fillId="0" borderId="1" xfId="3" applyNumberFormat="1" applyBorder="1" applyAlignment="1">
      <alignment horizontal="center" vertical="center" wrapText="1"/>
    </xf>
    <xf numFmtId="166" fontId="2" fillId="0" borderId="1" xfId="7" applyNumberFormat="1" applyFont="1" applyFill="1" applyBorder="1" applyAlignment="1">
      <alignment vertical="center" wrapText="1"/>
    </xf>
    <xf numFmtId="0" fontId="25" fillId="0" borderId="1" xfId="0" applyFont="1" applyBorder="1" applyAlignment="1">
      <alignment vertical="center" wrapText="1"/>
    </xf>
    <xf numFmtId="3" fontId="2" fillId="4" borderId="1" xfId="3" applyNumberFormat="1" applyFill="1" applyBorder="1" applyAlignment="1">
      <alignment horizontal="center" vertical="center" wrapText="1"/>
    </xf>
    <xf numFmtId="3" fontId="26" fillId="4" borderId="1" xfId="3" applyNumberFormat="1" applyFont="1" applyFill="1" applyBorder="1" applyAlignment="1">
      <alignment horizontal="center" vertical="center" wrapText="1"/>
    </xf>
    <xf numFmtId="0" fontId="24" fillId="4" borderId="1" xfId="0" applyFont="1" applyFill="1" applyBorder="1" applyAlignment="1">
      <alignment vertical="center"/>
    </xf>
    <xf numFmtId="43" fontId="23" fillId="4" borderId="1" xfId="1" applyFont="1" applyFill="1" applyBorder="1" applyAlignment="1">
      <alignment vertical="center"/>
    </xf>
    <xf numFmtId="3" fontId="26" fillId="0" borderId="1" xfId="3" applyNumberFormat="1" applyFont="1" applyBorder="1" applyAlignment="1">
      <alignment horizontal="center" vertical="center" wrapText="1"/>
    </xf>
    <xf numFmtId="0" fontId="23" fillId="0" borderId="1" xfId="0" applyFont="1" applyBorder="1"/>
    <xf numFmtId="43" fontId="23" fillId="0" borderId="1" xfId="1" applyFont="1" applyFill="1" applyBorder="1"/>
    <xf numFmtId="3" fontId="23" fillId="0" borderId="1" xfId="0" applyNumberFormat="1" applyFont="1" applyBorder="1"/>
    <xf numFmtId="3" fontId="22" fillId="0" borderId="0" xfId="0" applyNumberFormat="1" applyFont="1"/>
    <xf numFmtId="0" fontId="24" fillId="4" borderId="1" xfId="0" applyFont="1" applyFill="1" applyBorder="1" applyAlignment="1">
      <alignment horizontal="center" vertical="center"/>
    </xf>
    <xf numFmtId="0" fontId="8" fillId="0" borderId="0" xfId="0" applyFont="1" applyAlignment="1">
      <alignment horizontal="center" vertical="center" wrapText="1"/>
    </xf>
    <xf numFmtId="166" fontId="5" fillId="0" borderId="0" xfId="0" applyNumberFormat="1" applyFont="1"/>
    <xf numFmtId="0" fontId="23" fillId="0" borderId="0" xfId="0" applyFont="1" applyAlignment="1">
      <alignment horizontal="center" vertical="center"/>
    </xf>
    <xf numFmtId="14" fontId="27" fillId="0" borderId="1" xfId="0" applyNumberFormat="1" applyFont="1" applyBorder="1"/>
    <xf numFmtId="0" fontId="3" fillId="0" borderId="1" xfId="3" applyFont="1" applyBorder="1" applyAlignment="1">
      <alignment horizontal="left"/>
    </xf>
    <xf numFmtId="0" fontId="5" fillId="0" borderId="1" xfId="0" applyFont="1" applyBorder="1" applyAlignment="1">
      <alignment horizontal="center"/>
    </xf>
    <xf numFmtId="0" fontId="10" fillId="3" borderId="1" xfId="0" applyFont="1" applyFill="1" applyBorder="1" applyAlignment="1">
      <alignment horizontal="center" vertical="center"/>
    </xf>
    <xf numFmtId="0" fontId="3" fillId="3" borderId="1" xfId="3" applyFont="1" applyFill="1" applyBorder="1" applyAlignment="1">
      <alignment horizontal="center" vertical="center"/>
    </xf>
    <xf numFmtId="0" fontId="3" fillId="0" borderId="1" xfId="3" applyFont="1" applyBorder="1" applyAlignment="1">
      <alignment horizontal="center"/>
    </xf>
    <xf numFmtId="0" fontId="17" fillId="0" borderId="1" xfId="0" applyFont="1" applyBorder="1" applyAlignment="1">
      <alignment horizontal="center" vertical="center"/>
    </xf>
    <xf numFmtId="0" fontId="3" fillId="3" borderId="1" xfId="3" applyFont="1" applyFill="1" applyBorder="1" applyAlignment="1">
      <alignment horizontal="center" vertical="center" wrapText="1"/>
    </xf>
    <xf numFmtId="0" fontId="3" fillId="0" borderId="1" xfId="3" applyFont="1" applyBorder="1" applyAlignment="1">
      <alignment horizontal="left" vertical="center"/>
    </xf>
    <xf numFmtId="0" fontId="4" fillId="0" borderId="1" xfId="3" applyFont="1" applyBorder="1" applyAlignment="1">
      <alignment horizontal="left" vertical="center" wrapText="1"/>
    </xf>
    <xf numFmtId="165" fontId="3" fillId="0" borderId="1" xfId="4" applyNumberFormat="1" applyFont="1" applyFill="1" applyBorder="1" applyAlignment="1">
      <alignment horizontal="left" vertical="center" wrapText="1"/>
    </xf>
    <xf numFmtId="165" fontId="3" fillId="0" borderId="1" xfId="4" applyNumberFormat="1" applyFont="1" applyFill="1" applyBorder="1" applyAlignment="1">
      <alignment horizontal="left" vertical="center"/>
    </xf>
    <xf numFmtId="0" fontId="3" fillId="0" borderId="1" xfId="3" applyFont="1" applyBorder="1" applyAlignment="1">
      <alignment horizontal="left" vertical="center" wrapText="1"/>
    </xf>
    <xf numFmtId="165" fontId="3" fillId="0" borderId="1" xfId="4" applyNumberFormat="1" applyFont="1" applyFill="1" applyBorder="1" applyAlignment="1">
      <alignment horizontal="center" vertical="center" wrapText="1"/>
    </xf>
    <xf numFmtId="0" fontId="10" fillId="0" borderId="0" xfId="0" applyFont="1" applyAlignment="1">
      <alignment horizontal="center"/>
    </xf>
    <xf numFmtId="165" fontId="3" fillId="3" borderId="1" xfId="4"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3" fontId="3" fillId="2" borderId="1" xfId="3" applyNumberFormat="1" applyFont="1" applyFill="1" applyBorder="1" applyAlignment="1">
      <alignment horizontal="center" vertical="center" wrapText="1"/>
    </xf>
  </cellXfs>
  <cellStyles count="11">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5000000}"/>
    <cellStyle name="Normal 14" xfId="3" xr:uid="{00000000-0005-0000-0000-000006000000}"/>
    <cellStyle name="Normal 2" xfId="6" xr:uid="{00000000-0005-0000-0000-000007000000}"/>
    <cellStyle name="Normal 3" xfId="8" xr:uid="{00000000-0005-0000-0000-000008000000}"/>
    <cellStyle name="Normal 5 2 2" xfId="10" xr:uid="{00000000-0005-0000-0000-000009000000}"/>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548669</xdr:colOff>
      <xdr:row>2</xdr:row>
      <xdr:rowOff>65957</xdr:rowOff>
    </xdr:to>
    <xdr:pic>
      <xdr:nvPicPr>
        <xdr:cNvPr id="2" name="Imagen 1" descr="Logotipo SENA">
          <a:extLst>
            <a:ext uri="{FF2B5EF4-FFF2-40B4-BE49-F238E27FC236}">
              <a16:creationId xmlns:a16="http://schemas.microsoft.com/office/drawing/2014/main" id="{70F9E57E-9B29-420F-98E5-86188883BBB5}"/>
            </a:ext>
          </a:extLst>
        </xdr:cNvPr>
        <xdr:cNvPicPr>
          <a:picLocks noChangeAspect="1"/>
        </xdr:cNvPicPr>
      </xdr:nvPicPr>
      <xdr:blipFill>
        <a:blip xmlns:r="http://schemas.openxmlformats.org/officeDocument/2006/relationships" r:embed="rId1"/>
        <a:stretch>
          <a:fillRect/>
        </a:stretch>
      </xdr:blipFill>
      <xdr:spPr>
        <a:xfrm>
          <a:off x="9886538" y="41413"/>
          <a:ext cx="702595" cy="6912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548669</xdr:colOff>
      <xdr:row>2</xdr:row>
      <xdr:rowOff>65957</xdr:rowOff>
    </xdr:to>
    <xdr:pic>
      <xdr:nvPicPr>
        <xdr:cNvPr id="2" name="Imagen 1" descr="Logotipo SENA">
          <a:extLst>
            <a:ext uri="{FF2B5EF4-FFF2-40B4-BE49-F238E27FC236}">
              <a16:creationId xmlns:a16="http://schemas.microsoft.com/office/drawing/2014/main" id="{74EB67CD-56F0-4677-A470-20B7D1F9613D}"/>
            </a:ext>
          </a:extLst>
        </xdr:cNvPr>
        <xdr:cNvPicPr>
          <a:picLocks noChangeAspect="1"/>
        </xdr:cNvPicPr>
      </xdr:nvPicPr>
      <xdr:blipFill>
        <a:blip xmlns:r="http://schemas.openxmlformats.org/officeDocument/2006/relationships" r:embed="rId1"/>
        <a:stretch>
          <a:fillRect/>
        </a:stretch>
      </xdr:blipFill>
      <xdr:spPr>
        <a:xfrm>
          <a:off x="7495763" y="41413"/>
          <a:ext cx="711006" cy="691294"/>
        </a:xfrm>
        <a:prstGeom prst="rect">
          <a:avLst/>
        </a:prstGeom>
      </xdr:spPr>
    </xdr:pic>
    <xdr:clientData/>
  </xdr:twoCellAnchor>
  <xdr:twoCellAnchor editAs="oneCell">
    <xdr:from>
      <xdr:col>12</xdr:col>
      <xdr:colOff>381000</xdr:colOff>
      <xdr:row>9</xdr:row>
      <xdr:rowOff>40822</xdr:rowOff>
    </xdr:from>
    <xdr:to>
      <xdr:col>14</xdr:col>
      <xdr:colOff>164192</xdr:colOff>
      <xdr:row>12</xdr:row>
      <xdr:rowOff>16080</xdr:rowOff>
    </xdr:to>
    <xdr:pic>
      <xdr:nvPicPr>
        <xdr:cNvPr id="3" name="Imagen 2">
          <a:extLst>
            <a:ext uri="{FF2B5EF4-FFF2-40B4-BE49-F238E27FC236}">
              <a16:creationId xmlns:a16="http://schemas.microsoft.com/office/drawing/2014/main" id="{B6B1B6A7-2D92-4A99-A541-81140B01012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26143" y="2204358"/>
          <a:ext cx="1715406" cy="533151"/>
        </a:xfrm>
        <a:prstGeom prst="rect">
          <a:avLst/>
        </a:prstGeom>
      </xdr:spPr>
    </xdr:pic>
    <xdr:clientData/>
  </xdr:twoCellAnchor>
  <xdr:twoCellAnchor editAs="oneCell">
    <xdr:from>
      <xdr:col>10</xdr:col>
      <xdr:colOff>966107</xdr:colOff>
      <xdr:row>17</xdr:row>
      <xdr:rowOff>5885</xdr:rowOff>
    </xdr:from>
    <xdr:to>
      <xdr:col>11</xdr:col>
      <xdr:colOff>1088571</xdr:colOff>
      <xdr:row>25</xdr:row>
      <xdr:rowOff>16771</xdr:rowOff>
    </xdr:to>
    <xdr:pic>
      <xdr:nvPicPr>
        <xdr:cNvPr id="5" name="Imagen 4">
          <a:extLst>
            <a:ext uri="{FF2B5EF4-FFF2-40B4-BE49-F238E27FC236}">
              <a16:creationId xmlns:a16="http://schemas.microsoft.com/office/drawing/2014/main" id="{247D064E-3038-6816-3E08-832A0752A41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334750" y="7448992"/>
          <a:ext cx="1265464" cy="145324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40EEC-0206-4D14-B495-7E3906C78474}">
  <dimension ref="A1:Q71"/>
  <sheetViews>
    <sheetView topLeftCell="G45" zoomScale="80" zoomScaleNormal="80" workbookViewId="0">
      <selection activeCell="E17" sqref="E17"/>
    </sheetView>
  </sheetViews>
  <sheetFormatPr baseColWidth="10" defaultColWidth="11.42578125" defaultRowHeight="14.25" x14ac:dyDescent="0.2"/>
  <cols>
    <col min="1" max="1" width="18.7109375" style="11" bestFit="1" customWidth="1"/>
    <col min="2" max="2" width="16.28515625" style="11" customWidth="1"/>
    <col min="3" max="3" width="31.85546875" style="28" customWidth="1"/>
    <col min="4" max="4" width="16.85546875" style="11" customWidth="1"/>
    <col min="5" max="5" width="13" style="11" customWidth="1"/>
    <col min="6" max="6" width="9" style="11" customWidth="1"/>
    <col min="7" max="7" width="9.140625" style="11" customWidth="1"/>
    <col min="8" max="8" width="11.5703125" style="11" customWidth="1"/>
    <col min="9" max="9" width="13.85546875" style="11" customWidth="1"/>
    <col min="10" max="10" width="14.85546875" style="11" customWidth="1"/>
    <col min="11" max="11" width="17.140625" style="11" customWidth="1"/>
    <col min="12" max="12" width="20" style="11" customWidth="1"/>
    <col min="13" max="13" width="15.85546875" style="11" customWidth="1"/>
    <col min="14" max="14" width="13" style="11" customWidth="1"/>
    <col min="15" max="15" width="69.7109375" style="32" customWidth="1"/>
    <col min="16" max="16" width="13" style="11" customWidth="1"/>
    <col min="17" max="17" width="35.5703125" style="11" customWidth="1"/>
    <col min="18" max="16384" width="11.42578125" style="11"/>
  </cols>
  <sheetData>
    <row r="1" spans="1:17" ht="21.75" customHeight="1" x14ac:dyDescent="0.2">
      <c r="A1" s="102"/>
      <c r="B1" s="102"/>
      <c r="C1" s="102"/>
      <c r="D1" s="102"/>
      <c r="E1" s="102"/>
      <c r="F1" s="102"/>
      <c r="G1" s="102"/>
      <c r="H1" s="102"/>
      <c r="I1" s="102"/>
      <c r="J1" s="102"/>
      <c r="K1" s="102"/>
      <c r="L1" s="102"/>
      <c r="M1" s="102"/>
      <c r="N1" s="102"/>
      <c r="O1" s="30" t="s">
        <v>0</v>
      </c>
    </row>
    <row r="2" spans="1:17" ht="30.75" customHeight="1" x14ac:dyDescent="0.2">
      <c r="A2" s="102"/>
      <c r="B2" s="102"/>
      <c r="C2" s="102"/>
      <c r="D2" s="102"/>
      <c r="E2" s="102"/>
      <c r="F2" s="102"/>
      <c r="G2" s="102"/>
      <c r="H2" s="102"/>
      <c r="I2" s="102"/>
      <c r="J2" s="102"/>
      <c r="K2" s="102"/>
      <c r="L2" s="102"/>
      <c r="M2" s="102"/>
      <c r="N2" s="102"/>
      <c r="O2" s="31" t="s">
        <v>1</v>
      </c>
    </row>
    <row r="3" spans="1:17" ht="34.5" customHeight="1" x14ac:dyDescent="0.2">
      <c r="A3" s="103" t="s">
        <v>2</v>
      </c>
      <c r="B3" s="103"/>
      <c r="C3" s="103"/>
      <c r="D3" s="103"/>
      <c r="E3" s="103"/>
      <c r="F3" s="103"/>
      <c r="G3" s="103"/>
      <c r="H3" s="103"/>
      <c r="I3" s="103"/>
      <c r="J3" s="103"/>
      <c r="K3" s="103"/>
      <c r="L3" s="103"/>
      <c r="M3" s="103"/>
      <c r="N3" s="103"/>
      <c r="O3" s="103"/>
    </row>
    <row r="4" spans="1:17" x14ac:dyDescent="0.2">
      <c r="A4" s="104" t="s">
        <v>3</v>
      </c>
      <c r="B4" s="104"/>
      <c r="C4" s="104"/>
      <c r="D4" s="104"/>
      <c r="E4" s="104"/>
      <c r="F4" s="104"/>
      <c r="G4" s="104"/>
      <c r="H4" s="104"/>
      <c r="I4" s="104"/>
      <c r="J4" s="104"/>
      <c r="K4" s="104"/>
      <c r="L4" s="104"/>
      <c r="M4" s="104"/>
      <c r="N4" s="104"/>
      <c r="O4" s="104"/>
    </row>
    <row r="5" spans="1:17" x14ac:dyDescent="0.2">
      <c r="A5" s="105"/>
      <c r="B5" s="105"/>
      <c r="C5" s="105"/>
      <c r="D5" s="105"/>
      <c r="E5" s="105"/>
      <c r="F5" s="105"/>
      <c r="G5" s="105"/>
      <c r="H5" s="105"/>
      <c r="I5" s="105"/>
      <c r="J5" s="105"/>
      <c r="K5" s="105"/>
      <c r="L5" s="105"/>
      <c r="M5" s="105"/>
      <c r="N5" s="105"/>
      <c r="O5" s="105"/>
    </row>
    <row r="6" spans="1:17" x14ac:dyDescent="0.2">
      <c r="A6" s="106" t="s">
        <v>4</v>
      </c>
      <c r="B6" s="106"/>
      <c r="C6" s="106"/>
      <c r="D6" s="106"/>
      <c r="E6" s="106"/>
      <c r="F6" s="106"/>
      <c r="G6" s="106"/>
      <c r="H6" s="106"/>
      <c r="I6" s="106"/>
      <c r="J6" s="106"/>
      <c r="K6" s="106"/>
      <c r="L6" s="106"/>
      <c r="M6" s="106"/>
      <c r="N6" s="106"/>
      <c r="O6" s="106"/>
    </row>
    <row r="7" spans="1:17" x14ac:dyDescent="0.2">
      <c r="A7" s="57" t="s">
        <v>5</v>
      </c>
      <c r="B7" s="61">
        <v>44944</v>
      </c>
      <c r="C7" s="59"/>
      <c r="D7" s="58"/>
      <c r="E7" s="58"/>
      <c r="F7" s="58"/>
      <c r="G7" s="58"/>
      <c r="H7" s="58"/>
      <c r="I7" s="58"/>
      <c r="J7" s="58"/>
      <c r="K7" s="58"/>
      <c r="L7" s="58"/>
      <c r="M7" s="58"/>
      <c r="N7" s="58"/>
      <c r="O7" s="30"/>
    </row>
    <row r="8" spans="1:17" x14ac:dyDescent="0.2">
      <c r="A8" s="101" t="s">
        <v>99</v>
      </c>
      <c r="B8" s="101"/>
      <c r="C8" s="101"/>
      <c r="D8" s="101"/>
      <c r="E8" s="101"/>
      <c r="F8" s="101"/>
      <c r="G8" s="101"/>
      <c r="H8" s="101"/>
      <c r="I8" s="101"/>
      <c r="J8" s="101"/>
      <c r="K8" s="49"/>
      <c r="L8" s="49" t="s">
        <v>6</v>
      </c>
      <c r="M8" s="49"/>
      <c r="N8" s="49"/>
      <c r="O8" s="30"/>
    </row>
    <row r="9" spans="1:17" x14ac:dyDescent="0.2">
      <c r="A9" s="108" t="s">
        <v>7</v>
      </c>
      <c r="B9" s="108"/>
      <c r="C9" s="108"/>
      <c r="D9" s="63" t="s">
        <v>100</v>
      </c>
      <c r="E9" s="1"/>
      <c r="F9" s="2"/>
      <c r="G9" s="2"/>
      <c r="H9" s="2"/>
      <c r="I9" s="2"/>
      <c r="J9" s="2"/>
      <c r="K9" s="2"/>
      <c r="L9" s="2"/>
      <c r="M9" s="2"/>
      <c r="N9" s="2"/>
      <c r="O9" s="30"/>
    </row>
    <row r="10" spans="1:17" x14ac:dyDescent="0.2">
      <c r="A10" s="109"/>
      <c r="B10" s="109"/>
      <c r="C10" s="109"/>
      <c r="D10" s="58"/>
      <c r="E10" s="3"/>
      <c r="F10" s="2"/>
      <c r="G10" s="2"/>
      <c r="H10" s="1"/>
      <c r="I10" s="2"/>
      <c r="J10" s="110" t="s">
        <v>8</v>
      </c>
      <c r="K10" s="110"/>
      <c r="L10" s="110"/>
      <c r="M10" s="110"/>
      <c r="N10" s="110"/>
      <c r="O10" s="111"/>
    </row>
    <row r="11" spans="1:17" ht="15.75" x14ac:dyDescent="0.25">
      <c r="A11" s="112" t="s">
        <v>9</v>
      </c>
      <c r="B11" s="109"/>
      <c r="C11" s="109"/>
      <c r="D11" s="95">
        <v>1379551000</v>
      </c>
      <c r="E11" s="3"/>
      <c r="F11" s="113"/>
      <c r="G11" s="113"/>
      <c r="H11" s="2"/>
      <c r="I11" s="2"/>
      <c r="J11" s="4" t="s">
        <v>10</v>
      </c>
      <c r="K11" s="110" t="s">
        <v>97</v>
      </c>
      <c r="L11" s="110"/>
      <c r="M11" s="110"/>
      <c r="N11" s="110"/>
      <c r="O11" s="111"/>
    </row>
    <row r="12" spans="1:17" x14ac:dyDescent="0.2">
      <c r="A12" s="112" t="s">
        <v>11</v>
      </c>
      <c r="B12" s="109"/>
      <c r="C12" s="109"/>
      <c r="D12" s="23">
        <f>(M64+K64)/D11</f>
        <v>0.89900812114473039</v>
      </c>
      <c r="E12" s="5"/>
      <c r="F12" s="2"/>
      <c r="G12" s="2"/>
      <c r="H12" s="2"/>
      <c r="I12" s="2"/>
      <c r="J12" s="17" t="s">
        <v>12</v>
      </c>
      <c r="K12" s="16">
        <v>85300</v>
      </c>
      <c r="L12" s="4"/>
      <c r="M12" s="4"/>
      <c r="N12" s="4"/>
      <c r="O12" s="30"/>
    </row>
    <row r="13" spans="1:17" ht="42.75" customHeight="1" x14ac:dyDescent="0.2">
      <c r="A13" s="117" t="s">
        <v>13</v>
      </c>
      <c r="B13" s="107" t="s">
        <v>14</v>
      </c>
      <c r="C13" s="107" t="s">
        <v>15</v>
      </c>
      <c r="D13" s="107" t="s">
        <v>16</v>
      </c>
      <c r="E13" s="107" t="s">
        <v>17</v>
      </c>
      <c r="F13" s="107" t="s">
        <v>18</v>
      </c>
      <c r="G13" s="107"/>
      <c r="H13" s="115" t="s">
        <v>19</v>
      </c>
      <c r="I13" s="115"/>
      <c r="J13" s="116" t="s">
        <v>20</v>
      </c>
      <c r="K13" s="116" t="s">
        <v>21</v>
      </c>
      <c r="L13" s="116" t="s">
        <v>20</v>
      </c>
      <c r="M13" s="116" t="s">
        <v>21</v>
      </c>
      <c r="N13" s="48" t="s">
        <v>22</v>
      </c>
      <c r="O13" s="117" t="s">
        <v>23</v>
      </c>
    </row>
    <row r="14" spans="1:17" ht="30.75" customHeight="1" x14ac:dyDescent="0.2">
      <c r="A14" s="117"/>
      <c r="B14" s="107"/>
      <c r="C14" s="107"/>
      <c r="D14" s="107"/>
      <c r="E14" s="107"/>
      <c r="F14" s="107"/>
      <c r="G14" s="107"/>
      <c r="H14" s="107" t="s">
        <v>24</v>
      </c>
      <c r="I14" s="107" t="s">
        <v>25</v>
      </c>
      <c r="J14" s="116"/>
      <c r="K14" s="116"/>
      <c r="L14" s="116"/>
      <c r="M14" s="116"/>
      <c r="N14" s="48" t="s">
        <v>26</v>
      </c>
      <c r="O14" s="118"/>
    </row>
    <row r="15" spans="1:17" ht="15.75" customHeight="1" x14ac:dyDescent="0.2">
      <c r="A15" s="117"/>
      <c r="B15" s="107"/>
      <c r="C15" s="107"/>
      <c r="D15" s="107"/>
      <c r="E15" s="107"/>
      <c r="F15" s="6" t="s">
        <v>27</v>
      </c>
      <c r="G15" s="6" t="s">
        <v>28</v>
      </c>
      <c r="H15" s="107"/>
      <c r="I15" s="107"/>
      <c r="J15" s="119" t="s">
        <v>29</v>
      </c>
      <c r="K15" s="119"/>
      <c r="L15" s="119" t="s">
        <v>30</v>
      </c>
      <c r="M15" s="119"/>
      <c r="N15" s="7" t="s">
        <v>31</v>
      </c>
      <c r="O15" s="60"/>
      <c r="P15" s="43" t="s">
        <v>98</v>
      </c>
    </row>
    <row r="16" spans="1:17" s="22" customFormat="1" ht="69" customHeight="1" x14ac:dyDescent="0.25">
      <c r="A16" s="50" t="s">
        <v>101</v>
      </c>
      <c r="B16" s="18" t="s">
        <v>32</v>
      </c>
      <c r="C16" s="25" t="s">
        <v>33</v>
      </c>
      <c r="D16" s="19" t="s">
        <v>34</v>
      </c>
      <c r="E16" s="20">
        <v>1</v>
      </c>
      <c r="F16" s="21">
        <v>6</v>
      </c>
      <c r="G16" s="21">
        <v>8</v>
      </c>
      <c r="H16" s="81">
        <v>44950</v>
      </c>
      <c r="I16" s="81">
        <v>45137</v>
      </c>
      <c r="J16" s="82">
        <v>4246092</v>
      </c>
      <c r="K16" s="83">
        <f t="shared" ref="K16:K25" si="0">+(J16*F16)+(J16/30)*G16</f>
        <v>26608843.199999999</v>
      </c>
      <c r="L16" s="83"/>
      <c r="M16" s="83">
        <f t="shared" ref="M16:M25" si="1">+(L16*F16)+(L16/30)*G16</f>
        <v>0</v>
      </c>
      <c r="N16" s="84" t="s">
        <v>35</v>
      </c>
      <c r="O16" s="45" t="s">
        <v>102</v>
      </c>
      <c r="P16" s="43">
        <v>13179</v>
      </c>
      <c r="Q16" s="22" t="s">
        <v>146</v>
      </c>
    </row>
    <row r="17" spans="1:17" s="22" customFormat="1" ht="114.75" customHeight="1" x14ac:dyDescent="0.25">
      <c r="A17" s="50" t="s">
        <v>101</v>
      </c>
      <c r="B17" s="18" t="s">
        <v>36</v>
      </c>
      <c r="C17" s="25" t="s">
        <v>37</v>
      </c>
      <c r="D17" s="19" t="s">
        <v>34</v>
      </c>
      <c r="E17" s="20">
        <v>1</v>
      </c>
      <c r="F17" s="21">
        <v>6</v>
      </c>
      <c r="G17" s="21">
        <v>8</v>
      </c>
      <c r="H17" s="81">
        <v>44950</v>
      </c>
      <c r="I17" s="81">
        <v>45137</v>
      </c>
      <c r="J17" s="82"/>
      <c r="K17" s="83">
        <f t="shared" si="0"/>
        <v>0</v>
      </c>
      <c r="L17" s="83">
        <v>3402697</v>
      </c>
      <c r="M17" s="83">
        <f t="shared" si="1"/>
        <v>21323567.866666667</v>
      </c>
      <c r="N17" s="84">
        <v>1320</v>
      </c>
      <c r="O17" s="64" t="s">
        <v>103</v>
      </c>
      <c r="P17" s="43">
        <v>13134</v>
      </c>
      <c r="Q17" s="22" t="s">
        <v>147</v>
      </c>
    </row>
    <row r="18" spans="1:17" s="47" customFormat="1" ht="185.25" customHeight="1" x14ac:dyDescent="0.25">
      <c r="A18" s="50" t="s">
        <v>101</v>
      </c>
      <c r="B18" s="19" t="s">
        <v>36</v>
      </c>
      <c r="C18" s="38" t="s">
        <v>38</v>
      </c>
      <c r="D18" s="19" t="s">
        <v>34</v>
      </c>
      <c r="E18" s="45">
        <v>1</v>
      </c>
      <c r="F18" s="21">
        <v>6</v>
      </c>
      <c r="G18" s="21">
        <v>8</v>
      </c>
      <c r="H18" s="81">
        <v>44950</v>
      </c>
      <c r="I18" s="81">
        <v>45137</v>
      </c>
      <c r="J18" s="85">
        <v>4246092</v>
      </c>
      <c r="K18" s="83">
        <f t="shared" si="0"/>
        <v>26608843.199999999</v>
      </c>
      <c r="L18" s="83"/>
      <c r="M18" s="83">
        <f t="shared" si="1"/>
        <v>0</v>
      </c>
      <c r="N18" s="84" t="s">
        <v>39</v>
      </c>
      <c r="O18" s="45" t="s">
        <v>104</v>
      </c>
      <c r="P18" s="46">
        <v>13189</v>
      </c>
      <c r="Q18" s="47" t="s">
        <v>148</v>
      </c>
    </row>
    <row r="19" spans="1:17" s="47" customFormat="1" ht="119.25" customHeight="1" x14ac:dyDescent="0.25">
      <c r="A19" s="50" t="s">
        <v>101</v>
      </c>
      <c r="B19" s="19" t="s">
        <v>36</v>
      </c>
      <c r="C19" s="35" t="s">
        <v>40</v>
      </c>
      <c r="D19" s="19" t="s">
        <v>34</v>
      </c>
      <c r="E19" s="45">
        <v>1</v>
      </c>
      <c r="F19" s="21">
        <v>6</v>
      </c>
      <c r="G19" s="21">
        <v>8</v>
      </c>
      <c r="H19" s="81">
        <v>44950</v>
      </c>
      <c r="I19" s="81">
        <v>45137</v>
      </c>
      <c r="J19" s="85">
        <v>4246092</v>
      </c>
      <c r="K19" s="83">
        <f t="shared" si="0"/>
        <v>26608843.199999999</v>
      </c>
      <c r="L19" s="83"/>
      <c r="M19" s="83">
        <f t="shared" si="1"/>
        <v>0</v>
      </c>
      <c r="N19" s="84" t="s">
        <v>41</v>
      </c>
      <c r="O19" s="45" t="s">
        <v>105</v>
      </c>
      <c r="P19" s="46">
        <v>13199</v>
      </c>
      <c r="Q19" s="47" t="s">
        <v>149</v>
      </c>
    </row>
    <row r="20" spans="1:17" s="47" customFormat="1" ht="244.5" customHeight="1" x14ac:dyDescent="0.25">
      <c r="A20" s="50" t="s">
        <v>101</v>
      </c>
      <c r="B20" s="19" t="s">
        <v>42</v>
      </c>
      <c r="C20" s="25" t="s">
        <v>43</v>
      </c>
      <c r="D20" s="19" t="s">
        <v>34</v>
      </c>
      <c r="E20" s="45">
        <v>1</v>
      </c>
      <c r="F20" s="21">
        <v>6</v>
      </c>
      <c r="G20" s="21">
        <v>8</v>
      </c>
      <c r="H20" s="81">
        <v>44950</v>
      </c>
      <c r="I20" s="81">
        <v>45137</v>
      </c>
      <c r="J20" s="85">
        <v>4246092</v>
      </c>
      <c r="K20" s="83">
        <f t="shared" si="0"/>
        <v>26608843.199999999</v>
      </c>
      <c r="L20" s="83"/>
      <c r="M20" s="83">
        <f t="shared" si="1"/>
        <v>0</v>
      </c>
      <c r="N20" s="84" t="s">
        <v>41</v>
      </c>
      <c r="O20" s="65" t="s">
        <v>106</v>
      </c>
      <c r="P20" s="46">
        <v>13221</v>
      </c>
      <c r="Q20" s="47" t="s">
        <v>150</v>
      </c>
    </row>
    <row r="21" spans="1:17" s="47" customFormat="1" ht="118.5" customHeight="1" x14ac:dyDescent="0.25">
      <c r="A21" s="50" t="s">
        <v>101</v>
      </c>
      <c r="B21" s="19" t="s">
        <v>44</v>
      </c>
      <c r="C21" s="26" t="s">
        <v>45</v>
      </c>
      <c r="D21" s="19" t="s">
        <v>34</v>
      </c>
      <c r="E21" s="45">
        <v>1</v>
      </c>
      <c r="F21" s="21">
        <v>6</v>
      </c>
      <c r="G21" s="21">
        <v>8</v>
      </c>
      <c r="H21" s="81">
        <v>44950</v>
      </c>
      <c r="I21" s="81">
        <v>45144</v>
      </c>
      <c r="J21" s="85">
        <v>4246092</v>
      </c>
      <c r="K21" s="83">
        <f t="shared" si="0"/>
        <v>26608843.199999999</v>
      </c>
      <c r="L21" s="83"/>
      <c r="M21" s="83">
        <f t="shared" si="1"/>
        <v>0</v>
      </c>
      <c r="N21" s="84" t="s">
        <v>41</v>
      </c>
      <c r="O21" s="66" t="s">
        <v>107</v>
      </c>
      <c r="P21" s="46">
        <v>13226</v>
      </c>
      <c r="Q21" s="47" t="s">
        <v>151</v>
      </c>
    </row>
    <row r="22" spans="1:17" s="47" customFormat="1" ht="117" customHeight="1" x14ac:dyDescent="0.25">
      <c r="A22" s="50" t="s">
        <v>101</v>
      </c>
      <c r="B22" s="19" t="s">
        <v>44</v>
      </c>
      <c r="C22" s="24" t="s">
        <v>46</v>
      </c>
      <c r="D22" s="19" t="s">
        <v>34</v>
      </c>
      <c r="E22" s="45">
        <v>1</v>
      </c>
      <c r="F22" s="21">
        <v>6</v>
      </c>
      <c r="G22" s="21">
        <v>8</v>
      </c>
      <c r="H22" s="81">
        <v>44950</v>
      </c>
      <c r="I22" s="81">
        <v>45137</v>
      </c>
      <c r="J22" s="85">
        <v>4246092</v>
      </c>
      <c r="K22" s="83">
        <f t="shared" si="0"/>
        <v>26608843.199999999</v>
      </c>
      <c r="L22" s="83"/>
      <c r="M22" s="83">
        <f t="shared" si="1"/>
        <v>0</v>
      </c>
      <c r="N22" s="84" t="s">
        <v>41</v>
      </c>
      <c r="O22" s="65" t="s">
        <v>108</v>
      </c>
      <c r="P22" s="46">
        <v>13223</v>
      </c>
      <c r="Q22" s="47" t="s">
        <v>152</v>
      </c>
    </row>
    <row r="23" spans="1:17" s="47" customFormat="1" ht="117.75" customHeight="1" x14ac:dyDescent="0.25">
      <c r="A23" s="50" t="s">
        <v>101</v>
      </c>
      <c r="B23" s="19" t="s">
        <v>44</v>
      </c>
      <c r="C23" s="24" t="s">
        <v>46</v>
      </c>
      <c r="D23" s="19" t="s">
        <v>34</v>
      </c>
      <c r="E23" s="45">
        <v>1</v>
      </c>
      <c r="F23" s="21">
        <v>6</v>
      </c>
      <c r="G23" s="21">
        <v>8</v>
      </c>
      <c r="H23" s="81">
        <v>44950</v>
      </c>
      <c r="I23" s="81">
        <v>45137</v>
      </c>
      <c r="J23" s="85">
        <v>4246092</v>
      </c>
      <c r="K23" s="83">
        <f t="shared" ref="K23" si="2">+(J23*F23)+(J23/30)*G23</f>
        <v>26608843.199999999</v>
      </c>
      <c r="L23" s="83"/>
      <c r="M23" s="83">
        <f t="shared" ref="M23" si="3">+(L23*F23)+(L23/30)*G23</f>
        <v>0</v>
      </c>
      <c r="N23" s="84" t="s">
        <v>41</v>
      </c>
      <c r="O23" s="65" t="s">
        <v>108</v>
      </c>
      <c r="P23" s="46">
        <v>17853</v>
      </c>
      <c r="Q23" s="47" t="s">
        <v>153</v>
      </c>
    </row>
    <row r="24" spans="1:17" s="47" customFormat="1" ht="126.75" customHeight="1" x14ac:dyDescent="0.25">
      <c r="A24" s="50" t="s">
        <v>101</v>
      </c>
      <c r="B24" s="19" t="s">
        <v>44</v>
      </c>
      <c r="C24" s="24" t="s">
        <v>47</v>
      </c>
      <c r="D24" s="19" t="s">
        <v>34</v>
      </c>
      <c r="E24" s="45">
        <v>1</v>
      </c>
      <c r="F24" s="21">
        <v>6</v>
      </c>
      <c r="G24" s="21">
        <v>8</v>
      </c>
      <c r="H24" s="81">
        <v>44950</v>
      </c>
      <c r="I24" s="81">
        <v>45137</v>
      </c>
      <c r="J24" s="85">
        <v>4246092</v>
      </c>
      <c r="K24" s="83">
        <f t="shared" si="0"/>
        <v>26608843.199999999</v>
      </c>
      <c r="L24" s="83"/>
      <c r="M24" s="83">
        <f t="shared" si="1"/>
        <v>0</v>
      </c>
      <c r="N24" s="84" t="s">
        <v>41</v>
      </c>
      <c r="O24" s="66" t="s">
        <v>109</v>
      </c>
      <c r="P24" s="46">
        <v>13239</v>
      </c>
      <c r="Q24" s="47" t="s">
        <v>154</v>
      </c>
    </row>
    <row r="25" spans="1:17" s="47" customFormat="1" ht="267.75" customHeight="1" x14ac:dyDescent="0.25">
      <c r="A25" s="50" t="s">
        <v>101</v>
      </c>
      <c r="B25" s="19" t="s">
        <v>44</v>
      </c>
      <c r="C25" s="37" t="s">
        <v>48</v>
      </c>
      <c r="D25" s="19" t="s">
        <v>34</v>
      </c>
      <c r="E25" s="45">
        <v>1</v>
      </c>
      <c r="F25" s="21">
        <v>6</v>
      </c>
      <c r="G25" s="21">
        <v>8</v>
      </c>
      <c r="H25" s="81">
        <v>44950</v>
      </c>
      <c r="I25" s="81">
        <v>45137</v>
      </c>
      <c r="J25" s="85">
        <v>4246092</v>
      </c>
      <c r="K25" s="83">
        <f t="shared" si="0"/>
        <v>26608843.199999999</v>
      </c>
      <c r="L25" s="83"/>
      <c r="M25" s="83">
        <f t="shared" si="1"/>
        <v>0</v>
      </c>
      <c r="N25" s="84" t="s">
        <v>41</v>
      </c>
      <c r="O25" s="65" t="s">
        <v>110</v>
      </c>
      <c r="P25" s="46">
        <v>13252</v>
      </c>
      <c r="Q25" s="47" t="s">
        <v>155</v>
      </c>
    </row>
    <row r="26" spans="1:17" s="47" customFormat="1" ht="263.25" customHeight="1" x14ac:dyDescent="0.25">
      <c r="A26" s="50" t="s">
        <v>101</v>
      </c>
      <c r="B26" s="19" t="s">
        <v>44</v>
      </c>
      <c r="C26" s="40" t="s">
        <v>49</v>
      </c>
      <c r="D26" s="19" t="s">
        <v>34</v>
      </c>
      <c r="E26" s="45">
        <v>1</v>
      </c>
      <c r="F26" s="21">
        <v>6</v>
      </c>
      <c r="G26" s="21">
        <v>8</v>
      </c>
      <c r="H26" s="81">
        <v>44950</v>
      </c>
      <c r="I26" s="81">
        <v>45137</v>
      </c>
      <c r="J26" s="85"/>
      <c r="K26" s="83"/>
      <c r="L26" s="79">
        <v>3402697</v>
      </c>
      <c r="M26" s="83">
        <f>+(L26*F26)+(L26/30)*G26</f>
        <v>21323567.866666667</v>
      </c>
      <c r="N26" s="84" t="s">
        <v>41</v>
      </c>
      <c r="O26" s="65" t="s">
        <v>111</v>
      </c>
      <c r="P26" s="46">
        <v>13306</v>
      </c>
      <c r="Q26" s="47" t="s">
        <v>156</v>
      </c>
    </row>
    <row r="27" spans="1:17" s="47" customFormat="1" ht="156.75" customHeight="1" x14ac:dyDescent="0.25">
      <c r="A27" s="50" t="s">
        <v>101</v>
      </c>
      <c r="B27" s="19" t="s">
        <v>44</v>
      </c>
      <c r="C27" s="39" t="s">
        <v>50</v>
      </c>
      <c r="D27" s="19" t="s">
        <v>34</v>
      </c>
      <c r="E27" s="45">
        <v>1</v>
      </c>
      <c r="F27" s="21">
        <v>6</v>
      </c>
      <c r="G27" s="21">
        <v>8</v>
      </c>
      <c r="H27" s="81">
        <v>44950</v>
      </c>
      <c r="I27" s="81">
        <v>45137</v>
      </c>
      <c r="J27" s="85">
        <v>4246092</v>
      </c>
      <c r="K27" s="83">
        <f>+(J27*F27)+(J27/30)*G27</f>
        <v>26608843.199999999</v>
      </c>
      <c r="L27" s="83"/>
      <c r="M27" s="83">
        <f t="shared" ref="M27:M29" si="4">+(L27*F27)+(L27/30)*G27</f>
        <v>0</v>
      </c>
      <c r="N27" s="84" t="s">
        <v>41</v>
      </c>
      <c r="O27" s="65" t="s">
        <v>112</v>
      </c>
      <c r="P27" s="46">
        <v>13346</v>
      </c>
      <c r="Q27" s="47" t="s">
        <v>157</v>
      </c>
    </row>
    <row r="28" spans="1:17" s="47" customFormat="1" ht="111" customHeight="1" x14ac:dyDescent="0.25">
      <c r="A28" s="50" t="s">
        <v>101</v>
      </c>
      <c r="B28" s="19" t="s">
        <v>44</v>
      </c>
      <c r="C28" s="41" t="s">
        <v>51</v>
      </c>
      <c r="D28" s="19" t="s">
        <v>34</v>
      </c>
      <c r="E28" s="45">
        <v>1</v>
      </c>
      <c r="F28" s="21">
        <v>6</v>
      </c>
      <c r="G28" s="21">
        <v>8</v>
      </c>
      <c r="H28" s="81">
        <v>44950</v>
      </c>
      <c r="I28" s="81">
        <v>45137</v>
      </c>
      <c r="J28" s="85">
        <v>4246092</v>
      </c>
      <c r="K28" s="83">
        <f>+(J28*F28)+(J28/30)*G28</f>
        <v>26608843.199999999</v>
      </c>
      <c r="L28" s="83"/>
      <c r="M28" s="83">
        <f t="shared" si="4"/>
        <v>0</v>
      </c>
      <c r="N28" s="84" t="s">
        <v>41</v>
      </c>
      <c r="O28" s="67" t="s">
        <v>113</v>
      </c>
      <c r="P28" s="43">
        <v>18571</v>
      </c>
      <c r="Q28" s="47" t="s">
        <v>158</v>
      </c>
    </row>
    <row r="29" spans="1:17" s="47" customFormat="1" ht="354.75" customHeight="1" x14ac:dyDescent="0.25">
      <c r="A29" s="50" t="s">
        <v>101</v>
      </c>
      <c r="B29" s="19" t="s">
        <v>52</v>
      </c>
      <c r="C29" s="37" t="s">
        <v>53</v>
      </c>
      <c r="D29" s="19" t="s">
        <v>34</v>
      </c>
      <c r="E29" s="45">
        <v>1</v>
      </c>
      <c r="F29" s="21">
        <v>6</v>
      </c>
      <c r="G29" s="21">
        <v>8</v>
      </c>
      <c r="H29" s="81">
        <v>44950</v>
      </c>
      <c r="I29" s="81">
        <v>45137</v>
      </c>
      <c r="J29" s="85"/>
      <c r="K29" s="83">
        <f>+(J29*F29)+(J29/30)*G29</f>
        <v>0</v>
      </c>
      <c r="L29" s="83">
        <v>3402697</v>
      </c>
      <c r="M29" s="83">
        <f t="shared" si="4"/>
        <v>21323567.866666667</v>
      </c>
      <c r="N29" s="84" t="s">
        <v>54</v>
      </c>
      <c r="O29" s="65" t="s">
        <v>114</v>
      </c>
      <c r="P29" s="46">
        <v>13371</v>
      </c>
      <c r="Q29" s="47" t="s">
        <v>159</v>
      </c>
    </row>
    <row r="30" spans="1:17" s="47" customFormat="1" ht="252.75" customHeight="1" x14ac:dyDescent="0.25">
      <c r="A30" s="50" t="s">
        <v>101</v>
      </c>
      <c r="B30" s="19" t="s">
        <v>44</v>
      </c>
      <c r="C30" s="42" t="s">
        <v>55</v>
      </c>
      <c r="D30" s="19" t="s">
        <v>34</v>
      </c>
      <c r="E30" s="45">
        <v>1</v>
      </c>
      <c r="F30" s="21">
        <v>6</v>
      </c>
      <c r="G30" s="21">
        <v>8</v>
      </c>
      <c r="H30" s="81">
        <v>44950</v>
      </c>
      <c r="I30" s="81">
        <v>45137</v>
      </c>
      <c r="J30" s="85">
        <v>4246092</v>
      </c>
      <c r="K30" s="83">
        <f t="shared" ref="K30:K47" si="5">+(J30*F30)+(J30/30)*G30</f>
        <v>26608843.199999999</v>
      </c>
      <c r="L30" s="83"/>
      <c r="M30" s="83">
        <f t="shared" ref="M30:M63" si="6">+(L30*F30)+(L30/30)*G30</f>
        <v>0</v>
      </c>
      <c r="N30" s="84" t="s">
        <v>56</v>
      </c>
      <c r="O30" s="64" t="s">
        <v>57</v>
      </c>
      <c r="P30" s="46">
        <v>13379</v>
      </c>
      <c r="Q30" s="47" t="s">
        <v>160</v>
      </c>
    </row>
    <row r="31" spans="1:17" s="47" customFormat="1" ht="267" customHeight="1" x14ac:dyDescent="0.25">
      <c r="A31" s="50" t="s">
        <v>101</v>
      </c>
      <c r="B31" s="19" t="s">
        <v>44</v>
      </c>
      <c r="C31" s="36" t="s">
        <v>58</v>
      </c>
      <c r="D31" s="19" t="s">
        <v>34</v>
      </c>
      <c r="E31" s="45">
        <v>1</v>
      </c>
      <c r="F31" s="21">
        <v>6</v>
      </c>
      <c r="G31" s="21">
        <v>8</v>
      </c>
      <c r="H31" s="81">
        <v>44950</v>
      </c>
      <c r="I31" s="81">
        <v>45137</v>
      </c>
      <c r="J31" s="85">
        <v>4246092</v>
      </c>
      <c r="K31" s="83">
        <f t="shared" si="5"/>
        <v>26608843.199999999</v>
      </c>
      <c r="L31" s="83"/>
      <c r="M31" s="83">
        <f t="shared" si="6"/>
        <v>0</v>
      </c>
      <c r="N31" s="84" t="s">
        <v>41</v>
      </c>
      <c r="O31" s="66" t="s">
        <v>115</v>
      </c>
      <c r="P31" s="46">
        <v>13381</v>
      </c>
      <c r="Q31" s="47" t="s">
        <v>161</v>
      </c>
    </row>
    <row r="32" spans="1:17" s="47" customFormat="1" ht="270.75" customHeight="1" x14ac:dyDescent="0.25">
      <c r="A32" s="50" t="s">
        <v>101</v>
      </c>
      <c r="B32" s="19" t="s">
        <v>44</v>
      </c>
      <c r="C32" s="36" t="s">
        <v>59</v>
      </c>
      <c r="D32" s="19" t="s">
        <v>34</v>
      </c>
      <c r="E32" s="45">
        <v>1</v>
      </c>
      <c r="F32" s="21">
        <v>6</v>
      </c>
      <c r="G32" s="21">
        <v>8</v>
      </c>
      <c r="H32" s="81">
        <v>44950</v>
      </c>
      <c r="I32" s="81">
        <v>45137</v>
      </c>
      <c r="J32" s="85">
        <v>4246092</v>
      </c>
      <c r="K32" s="83">
        <f t="shared" si="5"/>
        <v>26608843.199999999</v>
      </c>
      <c r="L32" s="83"/>
      <c r="M32" s="83">
        <f t="shared" si="6"/>
        <v>0</v>
      </c>
      <c r="N32" s="84" t="s">
        <v>41</v>
      </c>
      <c r="O32" s="65" t="s">
        <v>116</v>
      </c>
      <c r="P32" s="46">
        <v>13383</v>
      </c>
      <c r="Q32" s="47" t="s">
        <v>162</v>
      </c>
    </row>
    <row r="33" spans="1:17" s="47" customFormat="1" ht="214.5" customHeight="1" x14ac:dyDescent="0.25">
      <c r="A33" s="50" t="s">
        <v>101</v>
      </c>
      <c r="B33" s="19" t="s">
        <v>44</v>
      </c>
      <c r="C33" s="37" t="s">
        <v>60</v>
      </c>
      <c r="D33" s="19" t="s">
        <v>34</v>
      </c>
      <c r="E33" s="45">
        <v>1</v>
      </c>
      <c r="F33" s="21">
        <v>6</v>
      </c>
      <c r="G33" s="21">
        <v>8</v>
      </c>
      <c r="H33" s="81">
        <v>44950</v>
      </c>
      <c r="I33" s="81">
        <v>45137</v>
      </c>
      <c r="J33" s="85">
        <v>4246092</v>
      </c>
      <c r="K33" s="83">
        <f t="shared" si="5"/>
        <v>26608843.199999999</v>
      </c>
      <c r="L33" s="83"/>
      <c r="M33" s="83">
        <f t="shared" si="6"/>
        <v>0</v>
      </c>
      <c r="N33" s="86" t="s">
        <v>61</v>
      </c>
      <c r="O33" s="65" t="s">
        <v>117</v>
      </c>
      <c r="P33" s="46">
        <v>13384</v>
      </c>
      <c r="Q33" s="47" t="s">
        <v>163</v>
      </c>
    </row>
    <row r="34" spans="1:17" s="47" customFormat="1" ht="257.25" customHeight="1" x14ac:dyDescent="0.25">
      <c r="A34" s="50" t="s">
        <v>101</v>
      </c>
      <c r="B34" s="19" t="s">
        <v>44</v>
      </c>
      <c r="C34" s="37" t="s">
        <v>62</v>
      </c>
      <c r="D34" s="19" t="s">
        <v>34</v>
      </c>
      <c r="E34" s="45">
        <v>1</v>
      </c>
      <c r="F34" s="21">
        <v>6</v>
      </c>
      <c r="G34" s="21">
        <v>8</v>
      </c>
      <c r="H34" s="81">
        <v>44950</v>
      </c>
      <c r="I34" s="81">
        <v>45137</v>
      </c>
      <c r="J34" s="85">
        <v>4246092</v>
      </c>
      <c r="K34" s="83">
        <f t="shared" si="5"/>
        <v>26608843.199999999</v>
      </c>
      <c r="L34" s="83"/>
      <c r="M34" s="83">
        <f>+(L34*F34)+(L34/30)*G34</f>
        <v>0</v>
      </c>
      <c r="N34" s="86" t="s">
        <v>61</v>
      </c>
      <c r="O34" s="65" t="s">
        <v>118</v>
      </c>
      <c r="P34" s="46">
        <v>13385</v>
      </c>
      <c r="Q34" s="47" t="s">
        <v>164</v>
      </c>
    </row>
    <row r="35" spans="1:17" s="47" customFormat="1" ht="268.5" customHeight="1" x14ac:dyDescent="0.25">
      <c r="A35" s="50" t="s">
        <v>101</v>
      </c>
      <c r="B35" s="19" t="s">
        <v>44</v>
      </c>
      <c r="C35" s="37" t="s">
        <v>62</v>
      </c>
      <c r="D35" s="19" t="s">
        <v>34</v>
      </c>
      <c r="E35" s="45">
        <v>1</v>
      </c>
      <c r="F35" s="21">
        <v>6</v>
      </c>
      <c r="G35" s="21">
        <v>8</v>
      </c>
      <c r="H35" s="81">
        <v>44950</v>
      </c>
      <c r="I35" s="81">
        <v>45137</v>
      </c>
      <c r="J35" s="85">
        <v>4246093</v>
      </c>
      <c r="K35" s="83">
        <f t="shared" ref="K35" si="7">+(J35*F35)+(J35/30)*G35</f>
        <v>26608849.466666665</v>
      </c>
      <c r="L35" s="83"/>
      <c r="M35" s="83">
        <f>+(L35*F35)+(L35/30)*G35</f>
        <v>0</v>
      </c>
      <c r="N35" s="86" t="s">
        <v>63</v>
      </c>
      <c r="O35" s="65" t="s">
        <v>118</v>
      </c>
      <c r="P35" s="46">
        <v>13385</v>
      </c>
      <c r="Q35" s="47" t="s">
        <v>165</v>
      </c>
    </row>
    <row r="36" spans="1:17" s="47" customFormat="1" ht="254.25" customHeight="1" x14ac:dyDescent="0.25">
      <c r="A36" s="50" t="s">
        <v>101</v>
      </c>
      <c r="B36" s="19" t="s">
        <v>44</v>
      </c>
      <c r="C36" s="37" t="s">
        <v>64</v>
      </c>
      <c r="D36" s="19" t="s">
        <v>34</v>
      </c>
      <c r="E36" s="45">
        <v>1</v>
      </c>
      <c r="F36" s="21">
        <v>6</v>
      </c>
      <c r="G36" s="21">
        <v>8</v>
      </c>
      <c r="H36" s="81">
        <v>44950</v>
      </c>
      <c r="I36" s="81">
        <v>45137</v>
      </c>
      <c r="J36" s="85">
        <v>4246092</v>
      </c>
      <c r="K36" s="83">
        <f t="shared" si="5"/>
        <v>26608843.199999999</v>
      </c>
      <c r="L36" s="83"/>
      <c r="M36" s="83">
        <f>+(L36*F36)+(L36/30)*G36</f>
        <v>0</v>
      </c>
      <c r="N36" s="86" t="s">
        <v>61</v>
      </c>
      <c r="O36" s="65" t="s">
        <v>119</v>
      </c>
      <c r="P36" s="46">
        <v>13386</v>
      </c>
      <c r="Q36" s="47" t="s">
        <v>166</v>
      </c>
    </row>
    <row r="37" spans="1:17" s="47" customFormat="1" ht="194.25" customHeight="1" x14ac:dyDescent="0.25">
      <c r="A37" s="50" t="s">
        <v>101</v>
      </c>
      <c r="B37" s="19" t="s">
        <v>52</v>
      </c>
      <c r="C37" s="39" t="s">
        <v>65</v>
      </c>
      <c r="D37" s="19" t="s">
        <v>34</v>
      </c>
      <c r="E37" s="45">
        <v>1</v>
      </c>
      <c r="F37" s="21">
        <v>6</v>
      </c>
      <c r="G37" s="21">
        <v>8</v>
      </c>
      <c r="H37" s="81">
        <v>44950</v>
      </c>
      <c r="I37" s="81">
        <v>45137</v>
      </c>
      <c r="J37" s="85">
        <v>4246092</v>
      </c>
      <c r="K37" s="83">
        <f t="shared" si="5"/>
        <v>26608843.199999999</v>
      </c>
      <c r="L37" s="83"/>
      <c r="M37" s="83">
        <f>+(L37*F37)+(L37/30)*G37</f>
        <v>0</v>
      </c>
      <c r="N37" s="86" t="s">
        <v>54</v>
      </c>
      <c r="O37" s="65" t="s">
        <v>120</v>
      </c>
      <c r="P37" s="46">
        <v>13387</v>
      </c>
      <c r="Q37" s="47" t="s">
        <v>167</v>
      </c>
    </row>
    <row r="38" spans="1:17" s="47" customFormat="1" ht="265.5" customHeight="1" x14ac:dyDescent="0.25">
      <c r="A38" s="50" t="s">
        <v>101</v>
      </c>
      <c r="B38" s="19" t="s">
        <v>44</v>
      </c>
      <c r="C38" s="39" t="s">
        <v>66</v>
      </c>
      <c r="D38" s="19" t="s">
        <v>34</v>
      </c>
      <c r="E38" s="45">
        <v>1</v>
      </c>
      <c r="F38" s="21">
        <v>6</v>
      </c>
      <c r="G38" s="21">
        <v>8</v>
      </c>
      <c r="H38" s="81">
        <v>44950</v>
      </c>
      <c r="I38" s="81">
        <v>45137</v>
      </c>
      <c r="J38" s="85">
        <v>4246092</v>
      </c>
      <c r="K38" s="83">
        <f t="shared" si="5"/>
        <v>26608843.199999999</v>
      </c>
      <c r="L38" s="83"/>
      <c r="M38" s="83">
        <f t="shared" si="6"/>
        <v>0</v>
      </c>
      <c r="N38" s="87" t="s">
        <v>41</v>
      </c>
      <c r="O38" s="65" t="s">
        <v>121</v>
      </c>
      <c r="P38" s="46">
        <v>13388</v>
      </c>
      <c r="Q38" s="47" t="s">
        <v>168</v>
      </c>
    </row>
    <row r="39" spans="1:17" s="47" customFormat="1" ht="258" customHeight="1" x14ac:dyDescent="0.25">
      <c r="A39" s="50" t="s">
        <v>101</v>
      </c>
      <c r="B39" s="19" t="s">
        <v>44</v>
      </c>
      <c r="C39" s="42" t="s">
        <v>67</v>
      </c>
      <c r="D39" s="19" t="s">
        <v>34</v>
      </c>
      <c r="E39" s="45">
        <v>1</v>
      </c>
      <c r="F39" s="21">
        <v>6</v>
      </c>
      <c r="G39" s="21">
        <v>8</v>
      </c>
      <c r="H39" s="81">
        <v>44950</v>
      </c>
      <c r="I39" s="81">
        <v>45137</v>
      </c>
      <c r="J39" s="85">
        <v>4246092</v>
      </c>
      <c r="K39" s="83">
        <f t="shared" si="5"/>
        <v>26608843.199999999</v>
      </c>
      <c r="L39" s="83"/>
      <c r="M39" s="83">
        <f t="shared" si="6"/>
        <v>0</v>
      </c>
      <c r="N39" s="87" t="s">
        <v>41</v>
      </c>
      <c r="O39" s="65" t="s">
        <v>121</v>
      </c>
      <c r="P39" s="46">
        <v>13389</v>
      </c>
      <c r="Q39" s="47" t="s">
        <v>169</v>
      </c>
    </row>
    <row r="40" spans="1:17" s="47" customFormat="1" ht="292.5" customHeight="1" x14ac:dyDescent="0.25">
      <c r="A40" s="50" t="s">
        <v>101</v>
      </c>
      <c r="B40" s="19" t="s">
        <v>36</v>
      </c>
      <c r="C40" s="41" t="s">
        <v>68</v>
      </c>
      <c r="D40" s="19" t="s">
        <v>34</v>
      </c>
      <c r="E40" s="45">
        <v>1</v>
      </c>
      <c r="F40" s="21">
        <v>6</v>
      </c>
      <c r="G40" s="21">
        <v>8</v>
      </c>
      <c r="H40" s="81">
        <v>44950</v>
      </c>
      <c r="I40" s="81">
        <v>45137</v>
      </c>
      <c r="J40" s="85">
        <v>4246092</v>
      </c>
      <c r="K40" s="83">
        <f t="shared" si="5"/>
        <v>26608843.199999999</v>
      </c>
      <c r="L40" s="83"/>
      <c r="M40" s="83">
        <f t="shared" si="6"/>
        <v>0</v>
      </c>
      <c r="N40" s="87" t="s">
        <v>41</v>
      </c>
      <c r="O40" s="65" t="s">
        <v>122</v>
      </c>
      <c r="P40" s="46">
        <v>13390</v>
      </c>
      <c r="Q40" s="47" t="s">
        <v>170</v>
      </c>
    </row>
    <row r="41" spans="1:17" s="47" customFormat="1" ht="267.75" customHeight="1" x14ac:dyDescent="0.25">
      <c r="A41" s="50" t="s">
        <v>101</v>
      </c>
      <c r="B41" s="19" t="s">
        <v>44</v>
      </c>
      <c r="C41" s="42" t="s">
        <v>69</v>
      </c>
      <c r="D41" s="19" t="s">
        <v>34</v>
      </c>
      <c r="E41" s="45">
        <v>1</v>
      </c>
      <c r="F41" s="21">
        <v>6</v>
      </c>
      <c r="G41" s="21">
        <v>8</v>
      </c>
      <c r="H41" s="81">
        <v>44950</v>
      </c>
      <c r="I41" s="81">
        <v>45137</v>
      </c>
      <c r="J41" s="85">
        <v>4246092</v>
      </c>
      <c r="K41" s="83">
        <f t="shared" si="5"/>
        <v>26608843.199999999</v>
      </c>
      <c r="L41" s="83"/>
      <c r="M41" s="83">
        <f t="shared" si="6"/>
        <v>0</v>
      </c>
      <c r="N41" s="87" t="s">
        <v>41</v>
      </c>
      <c r="O41" s="65" t="s">
        <v>121</v>
      </c>
      <c r="P41" s="46">
        <v>13393</v>
      </c>
      <c r="Q41" s="47" t="s">
        <v>171</v>
      </c>
    </row>
    <row r="42" spans="1:17" s="47" customFormat="1" ht="109.5" customHeight="1" x14ac:dyDescent="0.25">
      <c r="A42" s="50" t="s">
        <v>101</v>
      </c>
      <c r="B42" s="19" t="s">
        <v>44</v>
      </c>
      <c r="C42" s="36" t="s">
        <v>70</v>
      </c>
      <c r="D42" s="19" t="s">
        <v>34</v>
      </c>
      <c r="E42" s="45">
        <v>1</v>
      </c>
      <c r="F42" s="21">
        <v>6</v>
      </c>
      <c r="G42" s="21">
        <v>8</v>
      </c>
      <c r="H42" s="81">
        <v>44950</v>
      </c>
      <c r="I42" s="81">
        <v>45137</v>
      </c>
      <c r="J42" s="85">
        <v>4246092</v>
      </c>
      <c r="K42" s="83">
        <f t="shared" si="5"/>
        <v>26608843.199999999</v>
      </c>
      <c r="L42" s="83"/>
      <c r="M42" s="83">
        <f>+(L42*F42)+(L42/30)*G42</f>
        <v>0</v>
      </c>
      <c r="N42" s="84" t="s">
        <v>41</v>
      </c>
      <c r="O42" s="65" t="s">
        <v>123</v>
      </c>
      <c r="P42" s="46">
        <v>16689</v>
      </c>
      <c r="Q42" s="47" t="s">
        <v>172</v>
      </c>
    </row>
    <row r="43" spans="1:17" s="47" customFormat="1" ht="163.5" customHeight="1" x14ac:dyDescent="0.25">
      <c r="A43" s="50" t="s">
        <v>101</v>
      </c>
      <c r="B43" s="19" t="s">
        <v>44</v>
      </c>
      <c r="C43" s="44" t="s">
        <v>71</v>
      </c>
      <c r="D43" s="19" t="s">
        <v>34</v>
      </c>
      <c r="E43" s="45">
        <v>1</v>
      </c>
      <c r="F43" s="21">
        <v>6</v>
      </c>
      <c r="G43" s="21">
        <v>8</v>
      </c>
      <c r="H43" s="81">
        <v>44950</v>
      </c>
      <c r="I43" s="81">
        <v>45137</v>
      </c>
      <c r="J43" s="85"/>
      <c r="K43" s="83">
        <f t="shared" si="5"/>
        <v>0</v>
      </c>
      <c r="L43" s="83">
        <v>3402697</v>
      </c>
      <c r="M43" s="83">
        <f t="shared" si="6"/>
        <v>21323567.866666667</v>
      </c>
      <c r="N43" s="84" t="s">
        <v>72</v>
      </c>
      <c r="O43" s="65" t="s">
        <v>124</v>
      </c>
      <c r="P43" s="46">
        <v>16731</v>
      </c>
      <c r="Q43" s="47" t="s">
        <v>173</v>
      </c>
    </row>
    <row r="44" spans="1:17" s="47" customFormat="1" ht="138" customHeight="1" x14ac:dyDescent="0.25">
      <c r="A44" s="50" t="s">
        <v>101</v>
      </c>
      <c r="B44" s="19" t="s">
        <v>44</v>
      </c>
      <c r="C44" s="44" t="s">
        <v>73</v>
      </c>
      <c r="D44" s="19" t="s">
        <v>34</v>
      </c>
      <c r="E44" s="45">
        <v>1</v>
      </c>
      <c r="F44" s="21">
        <v>6</v>
      </c>
      <c r="G44" s="21">
        <v>8</v>
      </c>
      <c r="H44" s="81">
        <v>44950</v>
      </c>
      <c r="I44" s="81">
        <v>45137</v>
      </c>
      <c r="J44" s="85">
        <v>4246092</v>
      </c>
      <c r="K44" s="83">
        <f t="shared" si="5"/>
        <v>26608843.199999999</v>
      </c>
      <c r="L44" s="83"/>
      <c r="M44" s="83">
        <f>+(L44*F44)+(L44/30)*G44</f>
        <v>0</v>
      </c>
      <c r="N44" s="84" t="s">
        <v>41</v>
      </c>
      <c r="O44" s="68" t="s">
        <v>125</v>
      </c>
      <c r="P44" s="46">
        <v>16778</v>
      </c>
      <c r="Q44" s="47" t="s">
        <v>174</v>
      </c>
    </row>
    <row r="45" spans="1:17" s="47" customFormat="1" ht="87" customHeight="1" x14ac:dyDescent="0.25">
      <c r="A45" s="50" t="s">
        <v>101</v>
      </c>
      <c r="B45" s="19" t="s">
        <v>52</v>
      </c>
      <c r="C45" s="36" t="s">
        <v>74</v>
      </c>
      <c r="D45" s="19" t="s">
        <v>34</v>
      </c>
      <c r="E45" s="45">
        <v>1</v>
      </c>
      <c r="F45" s="21">
        <v>6</v>
      </c>
      <c r="G45" s="21">
        <v>8</v>
      </c>
      <c r="H45" s="81">
        <v>44950</v>
      </c>
      <c r="I45" s="81">
        <v>45137</v>
      </c>
      <c r="J45" s="85">
        <v>4246092</v>
      </c>
      <c r="K45" s="83">
        <f t="shared" si="5"/>
        <v>26608843.199999999</v>
      </c>
      <c r="L45" s="83"/>
      <c r="M45" s="83">
        <f t="shared" si="6"/>
        <v>0</v>
      </c>
      <c r="N45" s="84" t="s">
        <v>75</v>
      </c>
      <c r="O45" s="65" t="s">
        <v>126</v>
      </c>
      <c r="P45" s="46">
        <v>16982</v>
      </c>
      <c r="Q45" s="47" t="s">
        <v>175</v>
      </c>
    </row>
    <row r="46" spans="1:17" s="47" customFormat="1" ht="90.75" customHeight="1" x14ac:dyDescent="0.25">
      <c r="A46" s="50" t="s">
        <v>101</v>
      </c>
      <c r="B46" s="19" t="s">
        <v>52</v>
      </c>
      <c r="C46" s="36" t="s">
        <v>76</v>
      </c>
      <c r="D46" s="19" t="s">
        <v>34</v>
      </c>
      <c r="E46" s="45">
        <v>1</v>
      </c>
      <c r="F46" s="21">
        <v>6</v>
      </c>
      <c r="G46" s="21">
        <v>8</v>
      </c>
      <c r="H46" s="81">
        <v>44950</v>
      </c>
      <c r="I46" s="81">
        <v>45137</v>
      </c>
      <c r="J46" s="85">
        <v>4246092</v>
      </c>
      <c r="K46" s="83">
        <f t="shared" ref="K46" si="8">+(J46*F46)+(J46/30)*G46</f>
        <v>26608843.199999999</v>
      </c>
      <c r="L46" s="83"/>
      <c r="M46" s="83">
        <f t="shared" ref="M46" si="9">+(L46*F46)+(L46/30)*G46</f>
        <v>0</v>
      </c>
      <c r="N46" s="84" t="s">
        <v>75</v>
      </c>
      <c r="O46" s="64" t="s">
        <v>127</v>
      </c>
      <c r="P46" s="97" t="s">
        <v>145</v>
      </c>
      <c r="Q46" s="47" t="s">
        <v>176</v>
      </c>
    </row>
    <row r="47" spans="1:17" s="47" customFormat="1" ht="86.25" customHeight="1" x14ac:dyDescent="0.25">
      <c r="A47" s="50" t="s">
        <v>101</v>
      </c>
      <c r="B47" s="19" t="s">
        <v>52</v>
      </c>
      <c r="C47" s="36" t="s">
        <v>76</v>
      </c>
      <c r="D47" s="19" t="s">
        <v>34</v>
      </c>
      <c r="E47" s="45">
        <v>1</v>
      </c>
      <c r="F47" s="21">
        <v>6</v>
      </c>
      <c r="G47" s="21">
        <v>8</v>
      </c>
      <c r="H47" s="81">
        <v>44950</v>
      </c>
      <c r="I47" s="81">
        <v>45137</v>
      </c>
      <c r="J47" s="85">
        <v>4246092</v>
      </c>
      <c r="K47" s="83">
        <f t="shared" si="5"/>
        <v>26608843.199999999</v>
      </c>
      <c r="L47" s="83"/>
      <c r="M47" s="83">
        <f t="shared" si="6"/>
        <v>0</v>
      </c>
      <c r="N47" s="84" t="s">
        <v>75</v>
      </c>
      <c r="O47" s="64" t="s">
        <v>127</v>
      </c>
      <c r="P47" s="46">
        <v>16991</v>
      </c>
      <c r="Q47" s="47" t="s">
        <v>177</v>
      </c>
    </row>
    <row r="48" spans="1:17" s="47" customFormat="1" ht="96" customHeight="1" x14ac:dyDescent="0.25">
      <c r="A48" s="50" t="s">
        <v>101</v>
      </c>
      <c r="B48" s="19" t="s">
        <v>52</v>
      </c>
      <c r="C48" s="41" t="s">
        <v>77</v>
      </c>
      <c r="D48" s="19" t="s">
        <v>34</v>
      </c>
      <c r="E48" s="45">
        <v>1</v>
      </c>
      <c r="F48" s="21">
        <v>6</v>
      </c>
      <c r="G48" s="21">
        <v>8</v>
      </c>
      <c r="H48" s="81">
        <v>44950</v>
      </c>
      <c r="I48" s="81">
        <v>45137</v>
      </c>
      <c r="J48" s="85"/>
      <c r="K48" s="83"/>
      <c r="L48" s="83">
        <v>3402697</v>
      </c>
      <c r="M48" s="83">
        <f t="shared" si="6"/>
        <v>21323567.866666667</v>
      </c>
      <c r="N48" s="84" t="s">
        <v>75</v>
      </c>
      <c r="O48" s="66" t="s">
        <v>128</v>
      </c>
      <c r="P48" s="46">
        <v>17017</v>
      </c>
      <c r="Q48" s="47" t="s">
        <v>178</v>
      </c>
    </row>
    <row r="49" spans="1:17" s="47" customFormat="1" ht="99.75" customHeight="1" x14ac:dyDescent="0.25">
      <c r="A49" s="50" t="s">
        <v>101</v>
      </c>
      <c r="B49" s="19" t="s">
        <v>52</v>
      </c>
      <c r="C49" s="36" t="s">
        <v>78</v>
      </c>
      <c r="D49" s="19" t="s">
        <v>34</v>
      </c>
      <c r="E49" s="45">
        <v>1</v>
      </c>
      <c r="F49" s="21">
        <v>6</v>
      </c>
      <c r="G49" s="21">
        <v>8</v>
      </c>
      <c r="H49" s="81">
        <v>44950</v>
      </c>
      <c r="I49" s="81">
        <v>45137</v>
      </c>
      <c r="J49" s="85"/>
      <c r="K49" s="83"/>
      <c r="L49" s="83">
        <v>3402697</v>
      </c>
      <c r="M49" s="83">
        <f t="shared" si="6"/>
        <v>21323567.866666667</v>
      </c>
      <c r="N49" s="84" t="s">
        <v>79</v>
      </c>
      <c r="O49" s="65" t="s">
        <v>129</v>
      </c>
      <c r="P49" s="46">
        <v>17072</v>
      </c>
      <c r="Q49" s="47" t="s">
        <v>179</v>
      </c>
    </row>
    <row r="50" spans="1:17" s="47" customFormat="1" ht="60.75" customHeight="1" x14ac:dyDescent="0.25">
      <c r="A50" s="50" t="s">
        <v>101</v>
      </c>
      <c r="B50" s="19" t="s">
        <v>52</v>
      </c>
      <c r="C50" s="36" t="s">
        <v>80</v>
      </c>
      <c r="D50" s="19" t="s">
        <v>34</v>
      </c>
      <c r="E50" s="45">
        <v>1</v>
      </c>
      <c r="F50" s="21">
        <v>6</v>
      </c>
      <c r="G50" s="21">
        <v>8</v>
      </c>
      <c r="H50" s="81">
        <v>44950</v>
      </c>
      <c r="I50" s="81">
        <v>45137</v>
      </c>
      <c r="J50" s="85"/>
      <c r="K50" s="83"/>
      <c r="L50" s="83">
        <v>3402697</v>
      </c>
      <c r="M50" s="83">
        <f t="shared" si="6"/>
        <v>21323567.866666667</v>
      </c>
      <c r="N50" s="84" t="s">
        <v>81</v>
      </c>
      <c r="O50" s="65" t="s">
        <v>130</v>
      </c>
      <c r="P50" s="46">
        <v>17088</v>
      </c>
      <c r="Q50" s="47" t="s">
        <v>180</v>
      </c>
    </row>
    <row r="51" spans="1:17" s="47" customFormat="1" ht="132.75" customHeight="1" x14ac:dyDescent="0.25">
      <c r="A51" s="50" t="s">
        <v>101</v>
      </c>
      <c r="B51" s="19" t="s">
        <v>52</v>
      </c>
      <c r="C51" s="36" t="s">
        <v>82</v>
      </c>
      <c r="D51" s="19" t="s">
        <v>34</v>
      </c>
      <c r="E51" s="45">
        <v>1</v>
      </c>
      <c r="F51" s="21">
        <v>6</v>
      </c>
      <c r="G51" s="21">
        <v>8</v>
      </c>
      <c r="H51" s="81">
        <v>44950</v>
      </c>
      <c r="I51" s="81">
        <v>45137</v>
      </c>
      <c r="J51" s="85">
        <v>4246092</v>
      </c>
      <c r="K51" s="83">
        <f>+(J51*F51)+(J51/30)*G51</f>
        <v>26608843.199999999</v>
      </c>
      <c r="L51" s="83"/>
      <c r="M51" s="83">
        <f t="shared" si="6"/>
        <v>0</v>
      </c>
      <c r="N51" s="84" t="s">
        <v>83</v>
      </c>
      <c r="O51" s="65" t="s">
        <v>131</v>
      </c>
      <c r="P51" s="46">
        <v>17103</v>
      </c>
      <c r="Q51" s="47" t="s">
        <v>181</v>
      </c>
    </row>
    <row r="52" spans="1:17" s="47" customFormat="1" ht="150.75" customHeight="1" x14ac:dyDescent="0.25">
      <c r="A52" s="50" t="s">
        <v>101</v>
      </c>
      <c r="B52" s="19" t="s">
        <v>44</v>
      </c>
      <c r="C52" s="44" t="s">
        <v>84</v>
      </c>
      <c r="D52" s="19" t="s">
        <v>34</v>
      </c>
      <c r="E52" s="45">
        <v>1</v>
      </c>
      <c r="F52" s="21">
        <v>6</v>
      </c>
      <c r="G52" s="21">
        <v>8</v>
      </c>
      <c r="H52" s="81">
        <v>44950</v>
      </c>
      <c r="I52" s="81">
        <v>45137</v>
      </c>
      <c r="J52" s="85">
        <v>4246092</v>
      </c>
      <c r="K52" s="83">
        <f t="shared" ref="K52:K63" si="10">+(J52*F52)+(J52/30)*G52</f>
        <v>26608843.199999999</v>
      </c>
      <c r="L52" s="83"/>
      <c r="M52" s="83">
        <f t="shared" si="6"/>
        <v>0</v>
      </c>
      <c r="N52" s="84" t="s">
        <v>41</v>
      </c>
      <c r="O52" s="66" t="s">
        <v>132</v>
      </c>
      <c r="P52" s="46">
        <v>18468</v>
      </c>
      <c r="Q52" s="47" t="s">
        <v>182</v>
      </c>
    </row>
    <row r="53" spans="1:17" s="47" customFormat="1" ht="363" customHeight="1" x14ac:dyDescent="0.25">
      <c r="A53" s="50" t="s">
        <v>101</v>
      </c>
      <c r="B53" s="19" t="s">
        <v>44</v>
      </c>
      <c r="C53" s="44" t="s">
        <v>85</v>
      </c>
      <c r="D53" s="19" t="s">
        <v>34</v>
      </c>
      <c r="E53" s="45">
        <v>1</v>
      </c>
      <c r="F53" s="21">
        <v>6</v>
      </c>
      <c r="G53" s="21">
        <v>8</v>
      </c>
      <c r="H53" s="81">
        <v>44950</v>
      </c>
      <c r="I53" s="81">
        <v>45137</v>
      </c>
      <c r="J53" s="85">
        <v>4246092</v>
      </c>
      <c r="K53" s="83">
        <f t="shared" si="10"/>
        <v>26608843.199999999</v>
      </c>
      <c r="L53" s="83"/>
      <c r="M53" s="83">
        <f t="shared" si="6"/>
        <v>0</v>
      </c>
      <c r="N53" s="84">
        <v>48</v>
      </c>
      <c r="O53" s="66" t="s">
        <v>133</v>
      </c>
      <c r="P53" s="46">
        <v>18408</v>
      </c>
      <c r="Q53" s="47" t="s">
        <v>183</v>
      </c>
    </row>
    <row r="54" spans="1:17" s="47" customFormat="1" ht="126.75" customHeight="1" x14ac:dyDescent="0.25">
      <c r="A54" s="50" t="s">
        <v>101</v>
      </c>
      <c r="B54" s="19" t="s">
        <v>44</v>
      </c>
      <c r="C54" s="44" t="s">
        <v>86</v>
      </c>
      <c r="D54" s="19" t="s">
        <v>34</v>
      </c>
      <c r="E54" s="45">
        <v>1</v>
      </c>
      <c r="F54" s="21">
        <v>6</v>
      </c>
      <c r="G54" s="21">
        <v>8</v>
      </c>
      <c r="H54" s="81">
        <v>44950</v>
      </c>
      <c r="I54" s="81">
        <v>45137</v>
      </c>
      <c r="J54" s="85">
        <v>4246092</v>
      </c>
      <c r="K54" s="83">
        <f t="shared" ref="K54" si="11">+(J54*F54)+(J54/30)*G54</f>
        <v>26608843.199999999</v>
      </c>
      <c r="L54" s="83"/>
      <c r="M54" s="83">
        <f t="shared" ref="M54" si="12">+(L54*F54)+(L54/30)*G54</f>
        <v>0</v>
      </c>
      <c r="N54" s="84">
        <v>48</v>
      </c>
      <c r="O54" s="66" t="s">
        <v>134</v>
      </c>
      <c r="P54" s="46">
        <v>18042</v>
      </c>
      <c r="Q54" s="47" t="s">
        <v>184</v>
      </c>
    </row>
    <row r="55" spans="1:17" s="47" customFormat="1" ht="375.75" customHeight="1" x14ac:dyDescent="0.25">
      <c r="A55" s="50" t="s">
        <v>101</v>
      </c>
      <c r="B55" s="19" t="s">
        <v>44</v>
      </c>
      <c r="C55" s="44" t="s">
        <v>85</v>
      </c>
      <c r="D55" s="19" t="s">
        <v>34</v>
      </c>
      <c r="E55" s="45">
        <v>1</v>
      </c>
      <c r="F55" s="21">
        <v>6</v>
      </c>
      <c r="G55" s="21">
        <v>8</v>
      </c>
      <c r="H55" s="81">
        <v>44950</v>
      </c>
      <c r="I55" s="81">
        <v>45137</v>
      </c>
      <c r="J55" s="85">
        <v>4246092</v>
      </c>
      <c r="K55" s="83">
        <f t="shared" si="10"/>
        <v>26608843.199999999</v>
      </c>
      <c r="L55" s="83"/>
      <c r="M55" s="83">
        <f t="shared" si="6"/>
        <v>0</v>
      </c>
      <c r="N55" s="84">
        <v>48</v>
      </c>
      <c r="O55" s="66" t="s">
        <v>135</v>
      </c>
      <c r="P55" s="46">
        <v>18414</v>
      </c>
      <c r="Q55" s="47" t="s">
        <v>185</v>
      </c>
    </row>
    <row r="56" spans="1:17" s="47" customFormat="1" ht="101.25" customHeight="1" x14ac:dyDescent="0.25">
      <c r="A56" s="50" t="s">
        <v>101</v>
      </c>
      <c r="B56" s="19" t="s">
        <v>44</v>
      </c>
      <c r="C56" s="36" t="s">
        <v>87</v>
      </c>
      <c r="D56" s="19" t="s">
        <v>34</v>
      </c>
      <c r="E56" s="45">
        <v>1</v>
      </c>
      <c r="F56" s="21">
        <v>6</v>
      </c>
      <c r="G56" s="21">
        <v>8</v>
      </c>
      <c r="H56" s="81">
        <v>44950</v>
      </c>
      <c r="I56" s="81">
        <v>45137</v>
      </c>
      <c r="J56" s="85">
        <v>4246092</v>
      </c>
      <c r="K56" s="83">
        <f t="shared" si="10"/>
        <v>26608843.199999999</v>
      </c>
      <c r="L56" s="83"/>
      <c r="M56" s="83">
        <f t="shared" si="6"/>
        <v>0</v>
      </c>
      <c r="N56" s="84">
        <v>48</v>
      </c>
      <c r="O56" s="68" t="s">
        <v>136</v>
      </c>
      <c r="P56" s="97" t="s">
        <v>145</v>
      </c>
      <c r="Q56" s="47" t="s">
        <v>186</v>
      </c>
    </row>
    <row r="57" spans="1:17" s="47" customFormat="1" ht="225" customHeight="1" x14ac:dyDescent="0.2">
      <c r="A57" s="50" t="s">
        <v>101</v>
      </c>
      <c r="B57" s="19" t="s">
        <v>44</v>
      </c>
      <c r="C57" s="44" t="s">
        <v>88</v>
      </c>
      <c r="D57" s="19" t="s">
        <v>34</v>
      </c>
      <c r="E57" s="45">
        <v>1</v>
      </c>
      <c r="F57" s="21">
        <v>6</v>
      </c>
      <c r="G57" s="21">
        <v>8</v>
      </c>
      <c r="H57" s="81">
        <v>44950</v>
      </c>
      <c r="I57" s="81">
        <v>45137</v>
      </c>
      <c r="J57" s="85">
        <v>4246092</v>
      </c>
      <c r="K57" s="83">
        <f t="shared" si="10"/>
        <v>26608843.199999999</v>
      </c>
      <c r="L57" s="83"/>
      <c r="M57" s="83">
        <f t="shared" si="6"/>
        <v>0</v>
      </c>
      <c r="N57" s="84" t="s">
        <v>72</v>
      </c>
      <c r="O57" s="69" t="s">
        <v>137</v>
      </c>
      <c r="P57" s="46">
        <v>17617</v>
      </c>
      <c r="Q57" s="47" t="s">
        <v>187</v>
      </c>
    </row>
    <row r="58" spans="1:17" s="47" customFormat="1" ht="317.25" customHeight="1" x14ac:dyDescent="0.2">
      <c r="A58" s="50" t="s">
        <v>101</v>
      </c>
      <c r="B58" s="19" t="s">
        <v>44</v>
      </c>
      <c r="C58" s="44" t="s">
        <v>89</v>
      </c>
      <c r="D58" s="19" t="s">
        <v>34</v>
      </c>
      <c r="E58" s="45">
        <v>1</v>
      </c>
      <c r="F58" s="21">
        <v>6</v>
      </c>
      <c r="G58" s="21">
        <v>8</v>
      </c>
      <c r="H58" s="81">
        <v>44950</v>
      </c>
      <c r="I58" s="81">
        <v>45137</v>
      </c>
      <c r="J58" s="85">
        <v>4246092</v>
      </c>
      <c r="K58" s="83">
        <f t="shared" si="10"/>
        <v>26608843.199999999</v>
      </c>
      <c r="L58" s="83"/>
      <c r="M58" s="83">
        <f t="shared" si="6"/>
        <v>0</v>
      </c>
      <c r="N58" s="84" t="s">
        <v>41</v>
      </c>
      <c r="O58" s="69" t="s">
        <v>138</v>
      </c>
      <c r="P58" s="46">
        <v>17636</v>
      </c>
      <c r="Q58" s="47" t="s">
        <v>188</v>
      </c>
    </row>
    <row r="59" spans="1:17" s="47" customFormat="1" ht="323.25" customHeight="1" x14ac:dyDescent="0.2">
      <c r="A59" s="50" t="s">
        <v>101</v>
      </c>
      <c r="B59" s="19" t="s">
        <v>44</v>
      </c>
      <c r="C59" s="44" t="s">
        <v>90</v>
      </c>
      <c r="D59" s="19" t="s">
        <v>34</v>
      </c>
      <c r="E59" s="45">
        <v>1</v>
      </c>
      <c r="F59" s="21">
        <v>6</v>
      </c>
      <c r="G59" s="21">
        <v>8</v>
      </c>
      <c r="H59" s="81">
        <v>44950</v>
      </c>
      <c r="I59" s="81">
        <v>45137</v>
      </c>
      <c r="J59" s="85">
        <v>4246092</v>
      </c>
      <c r="K59" s="83">
        <f t="shared" si="10"/>
        <v>26608843.199999999</v>
      </c>
      <c r="L59" s="83"/>
      <c r="M59" s="83">
        <f t="shared" si="6"/>
        <v>0</v>
      </c>
      <c r="N59" s="84" t="s">
        <v>41</v>
      </c>
      <c r="O59" s="69" t="s">
        <v>139</v>
      </c>
      <c r="P59" s="46">
        <v>17668</v>
      </c>
      <c r="Q59" s="47" t="s">
        <v>189</v>
      </c>
    </row>
    <row r="60" spans="1:17" s="47" customFormat="1" ht="181.5" customHeight="1" x14ac:dyDescent="0.2">
      <c r="A60" s="50" t="s">
        <v>101</v>
      </c>
      <c r="B60" s="19" t="s">
        <v>44</v>
      </c>
      <c r="C60" s="44" t="s">
        <v>91</v>
      </c>
      <c r="D60" s="19" t="s">
        <v>34</v>
      </c>
      <c r="E60" s="45">
        <v>1</v>
      </c>
      <c r="F60" s="21">
        <v>6</v>
      </c>
      <c r="G60" s="21">
        <v>8</v>
      </c>
      <c r="H60" s="81">
        <v>44950</v>
      </c>
      <c r="I60" s="81">
        <v>45137</v>
      </c>
      <c r="J60" s="85">
        <v>4246092</v>
      </c>
      <c r="K60" s="83">
        <f t="shared" si="10"/>
        <v>26608843.199999999</v>
      </c>
      <c r="L60" s="83"/>
      <c r="M60" s="83">
        <f t="shared" si="6"/>
        <v>0</v>
      </c>
      <c r="N60" s="84" t="s">
        <v>41</v>
      </c>
      <c r="O60" s="70" t="s">
        <v>140</v>
      </c>
      <c r="P60" s="46">
        <v>17689</v>
      </c>
      <c r="Q60" s="47" t="s">
        <v>190</v>
      </c>
    </row>
    <row r="61" spans="1:17" s="47" customFormat="1" ht="307.5" customHeight="1" x14ac:dyDescent="0.2">
      <c r="A61" s="50" t="s">
        <v>101</v>
      </c>
      <c r="B61" s="19" t="s">
        <v>44</v>
      </c>
      <c r="C61" s="36" t="s">
        <v>92</v>
      </c>
      <c r="D61" s="19" t="s">
        <v>34</v>
      </c>
      <c r="E61" s="45">
        <v>1</v>
      </c>
      <c r="F61" s="21">
        <v>6</v>
      </c>
      <c r="G61" s="21">
        <v>8</v>
      </c>
      <c r="H61" s="81">
        <v>44950</v>
      </c>
      <c r="I61" s="81">
        <v>45137</v>
      </c>
      <c r="J61" s="85">
        <v>4246092</v>
      </c>
      <c r="K61" s="83">
        <f t="shared" si="10"/>
        <v>26608843.199999999</v>
      </c>
      <c r="L61" s="83"/>
      <c r="M61" s="83">
        <f t="shared" si="6"/>
        <v>0</v>
      </c>
      <c r="N61" s="84" t="s">
        <v>41</v>
      </c>
      <c r="O61" s="70" t="s">
        <v>141</v>
      </c>
      <c r="P61" s="46">
        <v>17710</v>
      </c>
      <c r="Q61" s="47" t="s">
        <v>191</v>
      </c>
    </row>
    <row r="62" spans="1:17" s="47" customFormat="1" ht="318.75" customHeight="1" x14ac:dyDescent="0.2">
      <c r="A62" s="50" t="s">
        <v>101</v>
      </c>
      <c r="B62" s="19" t="s">
        <v>44</v>
      </c>
      <c r="C62" s="44" t="s">
        <v>93</v>
      </c>
      <c r="D62" s="19" t="s">
        <v>34</v>
      </c>
      <c r="E62" s="45">
        <v>1</v>
      </c>
      <c r="F62" s="21">
        <v>6</v>
      </c>
      <c r="G62" s="21">
        <v>8</v>
      </c>
      <c r="H62" s="81">
        <v>44950</v>
      </c>
      <c r="I62" s="81">
        <v>45137</v>
      </c>
      <c r="J62" s="85">
        <v>4246092</v>
      </c>
      <c r="K62" s="83">
        <f t="shared" si="10"/>
        <v>26608843.199999999</v>
      </c>
      <c r="L62" s="83"/>
      <c r="M62" s="83">
        <f t="shared" si="6"/>
        <v>0</v>
      </c>
      <c r="N62" s="84" t="s">
        <v>41</v>
      </c>
      <c r="O62" s="69" t="s">
        <v>142</v>
      </c>
      <c r="P62" s="46">
        <v>17736</v>
      </c>
      <c r="Q62" s="47" t="s">
        <v>192</v>
      </c>
    </row>
    <row r="63" spans="1:17" ht="309" customHeight="1" x14ac:dyDescent="0.2">
      <c r="A63" s="50" t="s">
        <v>101</v>
      </c>
      <c r="B63" s="19" t="s">
        <v>44</v>
      </c>
      <c r="C63" s="44" t="s">
        <v>94</v>
      </c>
      <c r="D63" s="19" t="s">
        <v>34</v>
      </c>
      <c r="E63" s="45">
        <v>1</v>
      </c>
      <c r="F63" s="21">
        <v>6</v>
      </c>
      <c r="G63" s="21">
        <v>8</v>
      </c>
      <c r="H63" s="81">
        <v>44950</v>
      </c>
      <c r="I63" s="81">
        <v>45137</v>
      </c>
      <c r="J63" s="85">
        <v>4246092</v>
      </c>
      <c r="K63" s="83">
        <f t="shared" si="10"/>
        <v>26608843.199999999</v>
      </c>
      <c r="L63" s="83"/>
      <c r="M63" s="83">
        <f t="shared" si="6"/>
        <v>0</v>
      </c>
      <c r="N63" s="84" t="s">
        <v>41</v>
      </c>
      <c r="O63" s="69" t="s">
        <v>139</v>
      </c>
      <c r="P63" s="46">
        <v>17756</v>
      </c>
      <c r="Q63" s="22" t="s">
        <v>193</v>
      </c>
    </row>
    <row r="64" spans="1:17" x14ac:dyDescent="0.2">
      <c r="A64" s="51" t="s">
        <v>143</v>
      </c>
      <c r="B64" s="52"/>
      <c r="C64" s="53"/>
      <c r="D64" s="54"/>
      <c r="E64" s="96">
        <f>SUM(E16:E63)</f>
        <v>48</v>
      </c>
      <c r="F64" s="55"/>
      <c r="G64" s="56"/>
      <c r="H64" s="88"/>
      <c r="I64" s="89"/>
      <c r="J64" s="90"/>
      <c r="K64" s="79">
        <f>SUM(K16:K63)</f>
        <v>1090962577.4666674</v>
      </c>
      <c r="L64" s="80"/>
      <c r="M64" s="79">
        <f>SUM(M16:M63)</f>
        <v>149264975.06666669</v>
      </c>
      <c r="N64" s="89"/>
      <c r="O64" s="29"/>
    </row>
    <row r="65" spans="1:15" x14ac:dyDescent="0.2">
      <c r="A65" s="71" t="s">
        <v>144</v>
      </c>
      <c r="B65" s="72"/>
      <c r="C65" s="33"/>
      <c r="D65" s="62"/>
      <c r="E65" s="73"/>
      <c r="F65" s="74"/>
      <c r="G65" s="73"/>
      <c r="H65" s="91"/>
      <c r="I65" s="92"/>
      <c r="J65" s="93"/>
      <c r="K65" s="94"/>
      <c r="L65" s="75">
        <f>K64+M64</f>
        <v>1240227552.533334</v>
      </c>
      <c r="M65" s="94"/>
      <c r="N65" s="92"/>
      <c r="O65" s="30"/>
    </row>
    <row r="66" spans="1:15" x14ac:dyDescent="0.2">
      <c r="A66" s="76"/>
      <c r="B66" s="13"/>
      <c r="C66" s="27"/>
      <c r="D66" s="14"/>
      <c r="E66" s="9"/>
      <c r="F66" s="8"/>
      <c r="G66" s="9"/>
      <c r="H66" s="10"/>
      <c r="J66" s="15"/>
      <c r="K66" s="77"/>
      <c r="L66" s="78"/>
      <c r="M66" s="77"/>
    </row>
    <row r="67" spans="1:15" x14ac:dyDescent="0.2">
      <c r="A67" s="76"/>
      <c r="B67" s="13"/>
      <c r="C67" s="27"/>
      <c r="D67" s="14"/>
      <c r="E67" s="9"/>
      <c r="F67" s="8"/>
      <c r="G67" s="9"/>
      <c r="H67" s="10"/>
      <c r="J67" s="15"/>
      <c r="K67" s="77"/>
      <c r="L67" s="78"/>
      <c r="M67" s="77"/>
    </row>
    <row r="68" spans="1:15" x14ac:dyDescent="0.2">
      <c r="A68" s="76"/>
      <c r="B68" s="13"/>
      <c r="C68" s="27"/>
      <c r="D68" s="14"/>
      <c r="E68" s="9"/>
      <c r="F68" s="8"/>
      <c r="G68" s="9"/>
      <c r="H68" s="10"/>
      <c r="J68" s="15"/>
      <c r="K68" s="77"/>
      <c r="L68" s="78"/>
      <c r="M68" s="77"/>
    </row>
    <row r="69" spans="1:15" x14ac:dyDescent="0.2">
      <c r="A69" s="12"/>
      <c r="B69" s="13"/>
      <c r="C69" s="27"/>
      <c r="D69" s="14"/>
      <c r="E69" s="8"/>
      <c r="F69" s="8"/>
      <c r="G69" s="9"/>
      <c r="H69" s="10"/>
      <c r="I69" s="11" t="s">
        <v>6</v>
      </c>
      <c r="J69" s="15"/>
      <c r="O69" s="34"/>
    </row>
    <row r="70" spans="1:15" ht="15" x14ac:dyDescent="0.25">
      <c r="A70" s="114" t="s">
        <v>95</v>
      </c>
      <c r="B70" s="114"/>
      <c r="C70" s="114"/>
      <c r="D70" s="114"/>
      <c r="E70" s="114"/>
      <c r="F70" s="114"/>
      <c r="G70" s="114"/>
      <c r="H70" s="114"/>
      <c r="I70" s="114"/>
      <c r="J70" s="114"/>
      <c r="K70" s="114"/>
      <c r="L70" s="114"/>
      <c r="M70" s="114"/>
      <c r="N70" s="114"/>
      <c r="O70" s="114"/>
    </row>
    <row r="71" spans="1:15" ht="15" x14ac:dyDescent="0.25">
      <c r="A71" s="114" t="s">
        <v>96</v>
      </c>
      <c r="B71" s="114"/>
      <c r="C71" s="114"/>
      <c r="D71" s="114"/>
      <c r="E71" s="114"/>
      <c r="F71" s="114"/>
      <c r="G71" s="114"/>
      <c r="H71" s="114"/>
      <c r="I71" s="114"/>
      <c r="J71" s="114"/>
      <c r="K71" s="114"/>
      <c r="L71" s="114"/>
      <c r="M71" s="114"/>
      <c r="N71" s="114"/>
      <c r="O71" s="114"/>
    </row>
  </sheetData>
  <autoFilter ref="A15:O64" xr:uid="{6D240EEC-0206-4D14-B495-7E3906C78474}">
    <filterColumn colId="9" showButton="0"/>
    <filterColumn colId="11" showButton="0"/>
  </autoFilter>
  <mergeCells count="31">
    <mergeCell ref="A70:O70"/>
    <mergeCell ref="A71:O71"/>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F11:G11"/>
    <mergeCell ref="A8:J8"/>
    <mergeCell ref="A1:N2"/>
    <mergeCell ref="A3:O3"/>
    <mergeCell ref="A4:O4"/>
    <mergeCell ref="A5:O5"/>
    <mergeCell ref="A6:O6"/>
  </mergeCells>
  <phoneticPr fontId="15" type="noConversion"/>
  <pageMargins left="0.51181102362204722" right="0.27559055118110237" top="0.43307086614173229" bottom="0.35433070866141736" header="0.31496062992125984" footer="0.31496062992125984"/>
  <pageSetup paperSize="14"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5D0DB-67E1-41FB-91CC-833595E0025E}">
  <dimension ref="A1:P33"/>
  <sheetViews>
    <sheetView tabSelected="1" topLeftCell="A9" zoomScale="70" zoomScaleNormal="70" workbookViewId="0">
      <selection activeCell="O32" sqref="O32"/>
    </sheetView>
  </sheetViews>
  <sheetFormatPr baseColWidth="10" defaultColWidth="11.42578125" defaultRowHeight="14.25" x14ac:dyDescent="0.2"/>
  <cols>
    <col min="1" max="1" width="18.7109375" style="11" bestFit="1" customWidth="1"/>
    <col min="2" max="2" width="16.28515625" style="11" customWidth="1"/>
    <col min="3" max="3" width="31.85546875" style="28" customWidth="1"/>
    <col min="4" max="4" width="16.85546875" style="11" customWidth="1"/>
    <col min="5" max="5" width="13" style="11" customWidth="1"/>
    <col min="6" max="6" width="9" style="11" customWidth="1"/>
    <col min="7" max="7" width="9.140625" style="11" customWidth="1"/>
    <col min="8" max="8" width="11.5703125" style="11" customWidth="1"/>
    <col min="9" max="9" width="13.85546875" style="11" customWidth="1"/>
    <col min="10" max="10" width="14.85546875" style="11" customWidth="1"/>
    <col min="11" max="11" width="17.140625" style="11" customWidth="1"/>
    <col min="12" max="12" width="20" style="11" customWidth="1"/>
    <col min="13" max="13" width="15.85546875" style="11" customWidth="1"/>
    <col min="14" max="14" width="13" style="11" customWidth="1"/>
    <col min="15" max="15" width="69.7109375" style="32" customWidth="1"/>
    <col min="16" max="16" width="13" style="11" customWidth="1"/>
    <col min="17" max="16384" width="11.42578125" style="11"/>
  </cols>
  <sheetData>
    <row r="1" spans="1:16" ht="21.75" customHeight="1" x14ac:dyDescent="0.2">
      <c r="A1" s="102"/>
      <c r="B1" s="102"/>
      <c r="C1" s="102"/>
      <c r="D1" s="102"/>
      <c r="E1" s="102"/>
      <c r="F1" s="102"/>
      <c r="G1" s="102"/>
      <c r="H1" s="102"/>
      <c r="I1" s="102"/>
      <c r="J1" s="102"/>
      <c r="K1" s="102"/>
      <c r="L1" s="102"/>
      <c r="M1" s="102"/>
      <c r="N1" s="102"/>
      <c r="O1" s="30" t="s">
        <v>0</v>
      </c>
    </row>
    <row r="2" spans="1:16" ht="30.75" customHeight="1" x14ac:dyDescent="0.2">
      <c r="A2" s="102"/>
      <c r="B2" s="102"/>
      <c r="C2" s="102"/>
      <c r="D2" s="102"/>
      <c r="E2" s="102"/>
      <c r="F2" s="102"/>
      <c r="G2" s="102"/>
      <c r="H2" s="102"/>
      <c r="I2" s="102"/>
      <c r="J2" s="102"/>
      <c r="K2" s="102"/>
      <c r="L2" s="102"/>
      <c r="M2" s="102"/>
      <c r="N2" s="102"/>
      <c r="O2" s="31" t="s">
        <v>1</v>
      </c>
    </row>
    <row r="3" spans="1:16" ht="34.5" customHeight="1" x14ac:dyDescent="0.2">
      <c r="A3" s="103" t="s">
        <v>2</v>
      </c>
      <c r="B3" s="103"/>
      <c r="C3" s="103"/>
      <c r="D3" s="103"/>
      <c r="E3" s="103"/>
      <c r="F3" s="103"/>
      <c r="G3" s="103"/>
      <c r="H3" s="103"/>
      <c r="I3" s="103"/>
      <c r="J3" s="103"/>
      <c r="K3" s="103"/>
      <c r="L3" s="103"/>
      <c r="M3" s="103"/>
      <c r="N3" s="103"/>
      <c r="O3" s="103"/>
    </row>
    <row r="4" spans="1:16" x14ac:dyDescent="0.2">
      <c r="A4" s="104" t="s">
        <v>3</v>
      </c>
      <c r="B4" s="104"/>
      <c r="C4" s="104"/>
      <c r="D4" s="104"/>
      <c r="E4" s="104"/>
      <c r="F4" s="104"/>
      <c r="G4" s="104"/>
      <c r="H4" s="104"/>
      <c r="I4" s="104"/>
      <c r="J4" s="104"/>
      <c r="K4" s="104"/>
      <c r="L4" s="104"/>
      <c r="M4" s="104"/>
      <c r="N4" s="104"/>
      <c r="O4" s="104"/>
    </row>
    <row r="5" spans="1:16" x14ac:dyDescent="0.2">
      <c r="A5" s="105"/>
      <c r="B5" s="105"/>
      <c r="C5" s="105"/>
      <c r="D5" s="105"/>
      <c r="E5" s="105"/>
      <c r="F5" s="105"/>
      <c r="G5" s="105"/>
      <c r="H5" s="105"/>
      <c r="I5" s="105"/>
      <c r="J5" s="105"/>
      <c r="K5" s="105"/>
      <c r="L5" s="105"/>
      <c r="M5" s="105"/>
      <c r="N5" s="105"/>
      <c r="O5" s="105"/>
    </row>
    <row r="6" spans="1:16" x14ac:dyDescent="0.2">
      <c r="A6" s="106" t="s">
        <v>4</v>
      </c>
      <c r="B6" s="106"/>
      <c r="C6" s="106"/>
      <c r="D6" s="106"/>
      <c r="E6" s="106"/>
      <c r="F6" s="106"/>
      <c r="G6" s="106"/>
      <c r="H6" s="106"/>
      <c r="I6" s="106"/>
      <c r="J6" s="106"/>
      <c r="K6" s="106"/>
      <c r="L6" s="106"/>
      <c r="M6" s="106"/>
      <c r="N6" s="106"/>
      <c r="O6" s="106"/>
    </row>
    <row r="7" spans="1:16" x14ac:dyDescent="0.2">
      <c r="A7" s="57" t="s">
        <v>5</v>
      </c>
      <c r="B7" s="100">
        <v>45188</v>
      </c>
      <c r="C7" s="59"/>
      <c r="D7" s="58"/>
      <c r="E7" s="58"/>
      <c r="F7" s="58"/>
      <c r="G7" s="58"/>
      <c r="H7" s="58"/>
      <c r="I7" s="58"/>
      <c r="J7" s="58"/>
      <c r="K7" s="58"/>
      <c r="L7" s="58"/>
      <c r="M7" s="58"/>
      <c r="N7" s="58"/>
      <c r="O7" s="30"/>
    </row>
    <row r="8" spans="1:16" x14ac:dyDescent="0.2">
      <c r="A8" s="101" t="s">
        <v>99</v>
      </c>
      <c r="B8" s="101"/>
      <c r="C8" s="101"/>
      <c r="D8" s="101"/>
      <c r="E8" s="101"/>
      <c r="F8" s="101"/>
      <c r="G8" s="101"/>
      <c r="H8" s="101"/>
      <c r="I8" s="101"/>
      <c r="J8" s="101"/>
      <c r="K8" s="49"/>
      <c r="L8" s="49" t="s">
        <v>6</v>
      </c>
      <c r="M8" s="49"/>
      <c r="N8" s="49"/>
      <c r="O8" s="30"/>
    </row>
    <row r="9" spans="1:16" x14ac:dyDescent="0.2">
      <c r="A9" s="108" t="s">
        <v>7</v>
      </c>
      <c r="B9" s="108"/>
      <c r="C9" s="108"/>
      <c r="D9" s="63" t="s">
        <v>197</v>
      </c>
      <c r="E9" s="1"/>
      <c r="F9" s="2"/>
      <c r="G9" s="2"/>
      <c r="H9" s="2"/>
      <c r="I9" s="2"/>
      <c r="J9" s="2"/>
      <c r="K9" s="2"/>
      <c r="L9" s="2"/>
      <c r="M9" s="2"/>
      <c r="N9" s="2"/>
      <c r="O9" s="30"/>
    </row>
    <row r="10" spans="1:16" x14ac:dyDescent="0.2">
      <c r="A10" s="109"/>
      <c r="B10" s="109"/>
      <c r="C10" s="109"/>
      <c r="D10" s="58"/>
      <c r="E10" s="3"/>
      <c r="F10" s="2"/>
      <c r="G10" s="2"/>
      <c r="H10" s="1"/>
      <c r="I10" s="2"/>
      <c r="J10" s="110" t="s">
        <v>8</v>
      </c>
      <c r="K10" s="110"/>
      <c r="L10" s="110"/>
      <c r="M10" s="110"/>
      <c r="N10" s="110"/>
      <c r="O10" s="111"/>
    </row>
    <row r="11" spans="1:16" ht="15.75" x14ac:dyDescent="0.25">
      <c r="A11" s="112" t="s">
        <v>9</v>
      </c>
      <c r="B11" s="109"/>
      <c r="C11" s="109"/>
      <c r="D11" s="95">
        <v>18666237</v>
      </c>
      <c r="E11" s="3"/>
      <c r="F11" s="113"/>
      <c r="G11" s="113"/>
      <c r="H11" s="2"/>
      <c r="I11" s="2"/>
      <c r="J11" s="4" t="s">
        <v>10</v>
      </c>
      <c r="K11" s="110" t="s">
        <v>196</v>
      </c>
      <c r="L11" s="110"/>
      <c r="M11" s="110"/>
      <c r="N11" s="110"/>
      <c r="O11" s="111"/>
    </row>
    <row r="12" spans="1:16" x14ac:dyDescent="0.2">
      <c r="A12" s="112" t="s">
        <v>11</v>
      </c>
      <c r="B12" s="109"/>
      <c r="C12" s="109"/>
      <c r="D12" s="23">
        <f>(M17+K17)/D11</f>
        <v>0.65209342407899351</v>
      </c>
      <c r="E12" s="5"/>
      <c r="F12" s="2"/>
      <c r="G12" s="2"/>
      <c r="H12" s="2"/>
      <c r="I12" s="2"/>
      <c r="J12" s="17" t="s">
        <v>12</v>
      </c>
      <c r="K12" s="16">
        <v>85300</v>
      </c>
      <c r="L12" s="4"/>
      <c r="M12" s="4"/>
      <c r="N12" s="4"/>
      <c r="O12" s="30"/>
    </row>
    <row r="13" spans="1:16" ht="42.75" customHeight="1" x14ac:dyDescent="0.2">
      <c r="A13" s="117" t="s">
        <v>13</v>
      </c>
      <c r="B13" s="107" t="s">
        <v>14</v>
      </c>
      <c r="C13" s="107" t="s">
        <v>15</v>
      </c>
      <c r="D13" s="107" t="s">
        <v>16</v>
      </c>
      <c r="E13" s="107" t="s">
        <v>17</v>
      </c>
      <c r="F13" s="107" t="s">
        <v>18</v>
      </c>
      <c r="G13" s="107"/>
      <c r="H13" s="115" t="s">
        <v>19</v>
      </c>
      <c r="I13" s="115"/>
      <c r="J13" s="116" t="s">
        <v>20</v>
      </c>
      <c r="K13" s="116" t="s">
        <v>21</v>
      </c>
      <c r="L13" s="116" t="s">
        <v>20</v>
      </c>
      <c r="M13" s="116" t="s">
        <v>21</v>
      </c>
      <c r="N13" s="48" t="s">
        <v>22</v>
      </c>
      <c r="O13" s="117" t="s">
        <v>23</v>
      </c>
    </row>
    <row r="14" spans="1:16" ht="30.75" customHeight="1" x14ac:dyDescent="0.2">
      <c r="A14" s="117"/>
      <c r="B14" s="107"/>
      <c r="C14" s="107"/>
      <c r="D14" s="107"/>
      <c r="E14" s="107"/>
      <c r="F14" s="107"/>
      <c r="G14" s="107"/>
      <c r="H14" s="107" t="s">
        <v>24</v>
      </c>
      <c r="I14" s="107" t="s">
        <v>25</v>
      </c>
      <c r="J14" s="116"/>
      <c r="K14" s="116"/>
      <c r="L14" s="116"/>
      <c r="M14" s="116"/>
      <c r="N14" s="48" t="s">
        <v>26</v>
      </c>
      <c r="O14" s="118"/>
    </row>
    <row r="15" spans="1:16" ht="15.75" customHeight="1" x14ac:dyDescent="0.2">
      <c r="A15" s="117"/>
      <c r="B15" s="107"/>
      <c r="C15" s="107"/>
      <c r="D15" s="107"/>
      <c r="E15" s="107"/>
      <c r="F15" s="6" t="s">
        <v>27</v>
      </c>
      <c r="G15" s="6" t="s">
        <v>28</v>
      </c>
      <c r="H15" s="107"/>
      <c r="I15" s="107"/>
      <c r="J15" s="119" t="s">
        <v>29</v>
      </c>
      <c r="K15" s="119"/>
      <c r="L15" s="119" t="s">
        <v>30</v>
      </c>
      <c r="M15" s="119"/>
      <c r="N15" s="7" t="s">
        <v>31</v>
      </c>
      <c r="O15" s="60"/>
      <c r="P15" s="43" t="s">
        <v>98</v>
      </c>
    </row>
    <row r="16" spans="1:16" s="47" customFormat="1" ht="267.75" customHeight="1" x14ac:dyDescent="0.25">
      <c r="A16" s="50" t="s">
        <v>101</v>
      </c>
      <c r="B16" s="19" t="s">
        <v>44</v>
      </c>
      <c r="C16" s="42" t="s">
        <v>69</v>
      </c>
      <c r="D16" s="19" t="s">
        <v>34</v>
      </c>
      <c r="E16" s="45">
        <v>1</v>
      </c>
      <c r="F16" s="21">
        <v>2</v>
      </c>
      <c r="G16" s="21">
        <v>26</v>
      </c>
      <c r="H16" s="81">
        <v>45190</v>
      </c>
      <c r="I16" s="81">
        <v>45276</v>
      </c>
      <c r="J16" s="85">
        <v>4246092</v>
      </c>
      <c r="K16" s="83">
        <f t="shared" ref="K16" si="0">+(J16*F16)+(J16/30)*G16</f>
        <v>12172130.4</v>
      </c>
      <c r="L16" s="83"/>
      <c r="M16" s="83">
        <f t="shared" ref="M16" si="1">+(L16*F16)+(L16/30)*G16</f>
        <v>0</v>
      </c>
      <c r="N16" s="87" t="s">
        <v>41</v>
      </c>
      <c r="O16" s="65" t="s">
        <v>121</v>
      </c>
      <c r="P16" s="46">
        <v>13393</v>
      </c>
    </row>
    <row r="17" spans="1:15" x14ac:dyDescent="0.2">
      <c r="A17" s="51" t="s">
        <v>143</v>
      </c>
      <c r="B17" s="52"/>
      <c r="C17" s="53"/>
      <c r="D17" s="54"/>
      <c r="E17" s="96">
        <f>SUM(E16:E16)</f>
        <v>1</v>
      </c>
      <c r="F17" s="55"/>
      <c r="G17" s="56"/>
      <c r="H17" s="88"/>
      <c r="I17" s="89"/>
      <c r="J17" s="90"/>
      <c r="K17" s="79">
        <f>SUM(K16:K16)</f>
        <v>12172130.4</v>
      </c>
      <c r="L17" s="80"/>
      <c r="M17" s="79">
        <f>SUM(M16:M16)</f>
        <v>0</v>
      </c>
      <c r="N17" s="89"/>
      <c r="O17" s="29"/>
    </row>
    <row r="18" spans="1:15" x14ac:dyDescent="0.2">
      <c r="A18" s="71" t="s">
        <v>144</v>
      </c>
      <c r="B18" s="72"/>
      <c r="C18" s="33"/>
      <c r="D18" s="62"/>
      <c r="E18" s="73"/>
      <c r="F18" s="74"/>
      <c r="G18" s="73"/>
      <c r="H18" s="91"/>
      <c r="I18" s="92"/>
      <c r="J18" s="93"/>
      <c r="K18" s="94"/>
      <c r="L18" s="75">
        <f>K17+M17</f>
        <v>12172130.4</v>
      </c>
      <c r="M18" s="94"/>
      <c r="N18" s="92"/>
      <c r="O18" s="30"/>
    </row>
    <row r="19" spans="1:15" x14ac:dyDescent="0.2">
      <c r="A19" s="76"/>
      <c r="B19" s="13"/>
      <c r="C19" s="27"/>
      <c r="D19" s="14"/>
      <c r="E19" s="9"/>
      <c r="F19" s="8"/>
      <c r="G19" s="9"/>
      <c r="H19" s="10"/>
      <c r="J19" s="15"/>
      <c r="K19" s="77"/>
      <c r="L19" s="78"/>
      <c r="M19" s="77"/>
    </row>
    <row r="20" spans="1:15" x14ac:dyDescent="0.2">
      <c r="A20" s="76"/>
      <c r="B20" s="13"/>
      <c r="C20" s="27"/>
      <c r="D20" s="14"/>
      <c r="E20" s="9"/>
      <c r="F20" s="8"/>
      <c r="G20" s="9"/>
      <c r="H20" s="10"/>
      <c r="J20" s="15"/>
      <c r="K20" s="77"/>
      <c r="L20" s="78"/>
      <c r="M20" s="77"/>
    </row>
    <row r="21" spans="1:15" x14ac:dyDescent="0.2">
      <c r="A21" s="76"/>
      <c r="B21" s="13"/>
      <c r="C21" s="27"/>
      <c r="D21" s="14"/>
      <c r="E21" s="9"/>
      <c r="F21" s="8"/>
      <c r="G21" s="9"/>
      <c r="H21" s="10"/>
      <c r="J21" s="15"/>
      <c r="K21" s="77"/>
      <c r="L21" s="78"/>
      <c r="M21" s="77"/>
    </row>
    <row r="22" spans="1:15" x14ac:dyDescent="0.2">
      <c r="A22" s="12"/>
      <c r="B22" s="13"/>
      <c r="C22" s="27"/>
      <c r="D22" s="14"/>
      <c r="E22" s="8"/>
      <c r="F22" s="8"/>
      <c r="G22" s="9"/>
      <c r="H22" s="10"/>
      <c r="I22" s="11" t="s">
        <v>6</v>
      </c>
      <c r="J22" s="15"/>
      <c r="O22" s="34"/>
    </row>
    <row r="23" spans="1:15" ht="15" x14ac:dyDescent="0.25">
      <c r="A23" s="114" t="s">
        <v>194</v>
      </c>
      <c r="B23" s="114"/>
      <c r="C23" s="114"/>
      <c r="D23" s="114"/>
      <c r="E23" s="114"/>
      <c r="F23" s="114"/>
      <c r="G23" s="114"/>
      <c r="H23" s="114"/>
      <c r="I23" s="114"/>
      <c r="J23" s="114"/>
      <c r="K23" s="114"/>
      <c r="L23" s="114"/>
      <c r="M23" s="114"/>
      <c r="N23" s="114"/>
      <c r="O23" s="114"/>
    </row>
    <row r="24" spans="1:15" ht="15" x14ac:dyDescent="0.25">
      <c r="A24" s="114" t="s">
        <v>195</v>
      </c>
      <c r="B24" s="114"/>
      <c r="C24" s="114"/>
      <c r="D24" s="114"/>
      <c r="E24" s="114"/>
      <c r="F24" s="114"/>
      <c r="G24" s="114"/>
      <c r="H24" s="114"/>
      <c r="I24" s="114"/>
      <c r="J24" s="114"/>
      <c r="K24" s="114"/>
      <c r="L24" s="114"/>
      <c r="M24" s="114"/>
      <c r="N24" s="114"/>
      <c r="O24" s="114"/>
    </row>
    <row r="26" spans="1:15" x14ac:dyDescent="0.2">
      <c r="K26" s="98"/>
    </row>
    <row r="27" spans="1:15" x14ac:dyDescent="0.2">
      <c r="O27" s="99"/>
    </row>
    <row r="28" spans="1:15" x14ac:dyDescent="0.2">
      <c r="O28" s="99"/>
    </row>
    <row r="29" spans="1:15" x14ac:dyDescent="0.2">
      <c r="K29" s="98"/>
      <c r="O29" s="99"/>
    </row>
    <row r="30" spans="1:15" x14ac:dyDescent="0.2">
      <c r="O30" s="99"/>
    </row>
    <row r="31" spans="1:15" x14ac:dyDescent="0.2">
      <c r="O31" s="99"/>
    </row>
    <row r="33" spans="12:12" x14ac:dyDescent="0.2">
      <c r="L33" s="98"/>
    </row>
  </sheetData>
  <autoFilter ref="A15:O17" xr:uid="{6D240EEC-0206-4D14-B495-7E3906C78474}">
    <filterColumn colId="9" showButton="0"/>
    <filterColumn colId="11" showButton="0"/>
  </autoFilter>
  <mergeCells count="31">
    <mergeCell ref="A24:O24"/>
    <mergeCell ref="O13:O14"/>
    <mergeCell ref="H14:H15"/>
    <mergeCell ref="I14:I15"/>
    <mergeCell ref="J15:K15"/>
    <mergeCell ref="L15:M15"/>
    <mergeCell ref="A23:O23"/>
    <mergeCell ref="F13:G14"/>
    <mergeCell ref="H13:I13"/>
    <mergeCell ref="J13:J14"/>
    <mergeCell ref="K13:K14"/>
    <mergeCell ref="L13:L14"/>
    <mergeCell ref="M13:M14"/>
    <mergeCell ref="E13:E15"/>
    <mergeCell ref="A12:C12"/>
    <mergeCell ref="A13:A15"/>
    <mergeCell ref="B13:B15"/>
    <mergeCell ref="C13:C15"/>
    <mergeCell ref="D13:D15"/>
    <mergeCell ref="A9:C9"/>
    <mergeCell ref="A10:C10"/>
    <mergeCell ref="J10:O10"/>
    <mergeCell ref="A11:C11"/>
    <mergeCell ref="F11:G11"/>
    <mergeCell ref="K11:O11"/>
    <mergeCell ref="A8:J8"/>
    <mergeCell ref="A1:N2"/>
    <mergeCell ref="A3:O3"/>
    <mergeCell ref="A4:O4"/>
    <mergeCell ref="A5:O5"/>
    <mergeCell ref="A6:O6"/>
  </mergeCells>
  <pageMargins left="0.51181102362204722" right="0.27559055118110237" top="0.43307086614173229" bottom="0.35433070866141736" header="0.31496062992125984" footer="0.31496062992125984"/>
  <pageSetup paperSize="14"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E0215FD7C40FA40B90CB533EC8840B2" ma:contentTypeVersion="14" ma:contentTypeDescription="Create a new document." ma:contentTypeScope="" ma:versionID="9c0fd4febe35fc5271c5c5168bf30fd0">
  <xsd:schema xmlns:xsd="http://www.w3.org/2001/XMLSchema" xmlns:xs="http://www.w3.org/2001/XMLSchema" xmlns:p="http://schemas.microsoft.com/office/2006/metadata/properties" xmlns:ns3="3d34e569-0efe-47f6-94da-c5e5761fdfff" xmlns:ns4="524b7882-f127-4385-bcc5-d0d8a5027ca3" targetNamespace="http://schemas.microsoft.com/office/2006/metadata/properties" ma:root="true" ma:fieldsID="93388e8cf9aa3b93fc26b2f793708b53" ns3:_="" ns4:_="">
    <xsd:import namespace="3d34e569-0efe-47f6-94da-c5e5761fdfff"/>
    <xsd:import namespace="524b7882-f127-4385-bcc5-d0d8a5027ca3"/>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EventHashCode" minOccurs="0"/>
                <xsd:element ref="ns3:MediaServiceGenerationTime" minOccurs="0"/>
                <xsd:element ref="ns3:MediaServiceOCR" minOccurs="0"/>
                <xsd:element ref="ns3:MediaServiceLocation" minOccurs="0"/>
                <xsd:element ref="ns3:MediaLengthInSeconds"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34e569-0efe-47f6-94da-c5e5761fdf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24b7882-f127-4385-bcc5-d0d8a5027ca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524b7882-f127-4385-bcc5-d0d8a5027ca3">
      <UserInfo>
        <DisplayName>Dolly Maryorie Longas Castro</DisplayName>
        <AccountId>23</AccountId>
        <AccountType/>
      </UserInfo>
      <UserInfo>
        <DisplayName>Edna Margarita Correa Arcos</DisplayName>
        <AccountId>73</AccountId>
        <AccountType/>
      </UserInfo>
    </SharedWithUsers>
  </documentManagement>
</p:properties>
</file>

<file path=customXml/itemProps1.xml><?xml version="1.0" encoding="utf-8"?>
<ds:datastoreItem xmlns:ds="http://schemas.openxmlformats.org/officeDocument/2006/customXml" ds:itemID="{BF89710D-DA84-4938-A990-899C1DA5B2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34e569-0efe-47f6-94da-c5e5761fdfff"/>
    <ds:schemaRef ds:uri="524b7882-f127-4385-bcc5-d0d8a5027ca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2F269D-D2AF-44BB-90CC-852B4C6FB24A}">
  <ds:schemaRefs>
    <ds:schemaRef ds:uri="http://schemas.microsoft.com/sharepoint/v3/contenttype/forms"/>
  </ds:schemaRefs>
</ds:datastoreItem>
</file>

<file path=customXml/itemProps3.xml><?xml version="1.0" encoding="utf-8"?>
<ds:datastoreItem xmlns:ds="http://schemas.openxmlformats.org/officeDocument/2006/customXml" ds:itemID="{50A4AD90-6AA2-43E2-92B9-00094AF86EAA}">
  <ds:schemaRefs>
    <ds:schemaRef ds:uri="http://schemas.microsoft.com/office/2006/metadata/properties"/>
    <ds:schemaRef ds:uri="http://schemas.microsoft.com/office/infopath/2007/PartnerControls"/>
    <ds:schemaRef ds:uri="524b7882-f127-4385-bcc5-d0d8a5027ca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PERFILES</vt:lpstr>
      <vt:lpstr>Cuarto Trimestre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Argenia Cantor Alvares</cp:lastModifiedBy>
  <cp:revision/>
  <cp:lastPrinted>2023-01-20T15:05:53Z</cp:lastPrinted>
  <dcterms:created xsi:type="dcterms:W3CDTF">2020-02-28T20:30:41Z</dcterms:created>
  <dcterms:modified xsi:type="dcterms:W3CDTF">2023-09-19T16:33:11Z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2022-11-24T19:06:00Z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37e5c835-ca63-4a2d-83df-3d0fe8a4c381</vt:lpwstr>
  </property>
  <property fmtid="{D5CDD505-2E9C-101B-9397-08002B2CF9AE}" pid="8" name="MSIP_Label_1299739c-ad3d-4908-806e-4d91151a6e13_ContentBits">
    <vt:lpwstr>0</vt:lpwstr>
  </property>
  <property fmtid="{D5CDD505-2E9C-101B-9397-08002B2CF9AE}" pid="9" name="ContentTypeId">
    <vt:lpwstr>0x0101002E0215FD7C40FA40B90CB533EC8840B2</vt:lpwstr>
  </property>
  <property fmtid="{D5CDD505-2E9C-101B-9397-08002B2CF9AE}" pid="10" name="ComplianceAssetId">
    <vt:lpwstr/>
  </property>
  <property fmtid="{D5CDD505-2E9C-101B-9397-08002B2CF9AE}" pid="11" name="_ExtendedDescription">
    <vt:lpwstr/>
  </property>
  <property fmtid="{D5CDD505-2E9C-101B-9397-08002B2CF9AE}" pid="12" name="TriggerFlowInfo">
    <vt:lpwstr/>
  </property>
</Properties>
</file>