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s>
  <definedNames>
    <definedName name="_xlnm.Print_Area" localSheetId="0">'FMI017'!$A$1:$M$424</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D96" i="3" l="1"/>
  <c r="D97" i="3"/>
  <c r="D98" i="3"/>
  <c r="D99" i="3"/>
  <c r="D100" i="3"/>
  <c r="D101" i="3"/>
  <c r="D102" i="3"/>
  <c r="D103" i="3"/>
  <c r="D104" i="3"/>
  <c r="D105" i="3"/>
  <c r="D106" i="3"/>
  <c r="D107" i="3"/>
  <c r="D108" i="3"/>
  <c r="D109" i="3"/>
  <c r="D110" i="3"/>
  <c r="D95" i="3"/>
  <c r="L90" i="3"/>
  <c r="L89" i="3"/>
  <c r="L88" i="3"/>
  <c r="L87" i="3"/>
  <c r="L86" i="3"/>
  <c r="L85" i="3"/>
  <c r="L84" i="3"/>
  <c r="L83" i="3"/>
  <c r="L82" i="3"/>
  <c r="L81" i="3"/>
  <c r="L80" i="3"/>
  <c r="L79" i="3"/>
  <c r="L78" i="3"/>
  <c r="L77" i="3"/>
  <c r="L76" i="3"/>
  <c r="L75" i="3"/>
  <c r="L74" i="3"/>
  <c r="H117" i="3" l="1"/>
  <c r="H118" i="3"/>
  <c r="H119" i="3"/>
  <c r="H120" i="3"/>
  <c r="H121" i="3"/>
  <c r="H122" i="3"/>
  <c r="H123" i="3"/>
  <c r="H124" i="3"/>
  <c r="H125" i="3"/>
  <c r="H126" i="3"/>
  <c r="H127" i="3"/>
  <c r="H128" i="3"/>
  <c r="H129" i="3"/>
  <c r="H130" i="3"/>
  <c r="H131" i="3"/>
  <c r="H116" i="3"/>
  <c r="G117" i="3"/>
  <c r="G118" i="3"/>
  <c r="G119" i="3"/>
  <c r="G120" i="3"/>
  <c r="G121" i="3"/>
  <c r="G122" i="3"/>
  <c r="G123" i="3"/>
  <c r="G124" i="3"/>
  <c r="G125" i="3"/>
  <c r="G126" i="3"/>
  <c r="G127" i="3"/>
  <c r="G128" i="3"/>
  <c r="J128" i="3" s="1"/>
  <c r="G129" i="3"/>
  <c r="J129" i="3" s="1"/>
  <c r="G130" i="3"/>
  <c r="G131" i="3"/>
  <c r="G116" i="3"/>
  <c r="D117" i="3"/>
  <c r="D118" i="3"/>
  <c r="D119" i="3"/>
  <c r="D120" i="3"/>
  <c r="D121" i="3"/>
  <c r="D122" i="3"/>
  <c r="D123" i="3"/>
  <c r="D124" i="3"/>
  <c r="D125" i="3"/>
  <c r="D126" i="3"/>
  <c r="D127" i="3"/>
  <c r="D128" i="3"/>
  <c r="D129" i="3"/>
  <c r="D130" i="3"/>
  <c r="D131" i="3"/>
  <c r="L107" i="3"/>
  <c r="L108" i="3"/>
  <c r="J24" i="3" l="1"/>
  <c r="K409" i="3" l="1"/>
  <c r="K410" i="3"/>
  <c r="K411" i="3"/>
  <c r="K412" i="3"/>
  <c r="K413" i="3"/>
  <c r="K414" i="3"/>
  <c r="K408" i="3"/>
  <c r="D360" i="3"/>
  <c r="G338" i="3"/>
  <c r="J148" i="3" l="1"/>
  <c r="K140" i="3"/>
  <c r="J117" i="3"/>
  <c r="J118" i="3"/>
  <c r="J119" i="3"/>
  <c r="J120" i="3"/>
  <c r="J121" i="3"/>
  <c r="J122" i="3"/>
  <c r="J123" i="3"/>
  <c r="J124" i="3"/>
  <c r="J125" i="3"/>
  <c r="J126" i="3"/>
  <c r="J127" i="3"/>
  <c r="J130" i="3"/>
  <c r="J131" i="3"/>
  <c r="J116" i="3"/>
  <c r="L96" i="3"/>
  <c r="L97" i="3"/>
  <c r="L98" i="3"/>
  <c r="L99" i="3"/>
  <c r="L100" i="3"/>
  <c r="L101" i="3"/>
  <c r="L102" i="3"/>
  <c r="L103" i="3"/>
  <c r="L104" i="3"/>
  <c r="L105" i="3"/>
  <c r="L106" i="3"/>
  <c r="L109" i="3"/>
  <c r="L110" i="3"/>
  <c r="L95" i="3"/>
  <c r="D116" i="3"/>
  <c r="K134" i="3" l="1"/>
  <c r="K139" i="3" s="1"/>
  <c r="L111" i="3"/>
  <c r="F27" i="3"/>
  <c r="J27" i="3"/>
  <c r="L25" i="3"/>
  <c r="J25" i="3"/>
  <c r="H25" i="3"/>
  <c r="F25" i="3"/>
  <c r="L19" i="3"/>
  <c r="F19" i="3"/>
  <c r="K138" i="3" l="1"/>
  <c r="J19" i="3"/>
  <c r="L7" i="3" l="1"/>
  <c r="J20" i="3" l="1"/>
  <c r="H20" i="3"/>
  <c r="L20" i="3" s="1"/>
  <c r="F21" i="3"/>
  <c r="J21" i="3" s="1"/>
  <c r="F7" i="3"/>
  <c r="J17" i="3"/>
  <c r="F18" i="3" l="1"/>
  <c r="J18" i="3" s="1"/>
</calcChain>
</file>

<file path=xl/sharedStrings.xml><?xml version="1.0" encoding="utf-8"?>
<sst xmlns="http://schemas.openxmlformats.org/spreadsheetml/2006/main" count="857" uniqueCount="424">
  <si>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</si>
  <si>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</si>
  <si>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</si>
  <si>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</si>
  <si>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</si>
  <si>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</si>
  <si>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</si>
  <si>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</si>
  <si>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</si>
  <si>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</si>
  <si>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</si>
  <si>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</si>
  <si>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</si>
  <si>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</si>
  <si>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</si>
  <si>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</si>
  <si>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</si>
  <si>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</si>
  <si>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</si>
  <si>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</si>
  <si>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</si>
  <si>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</si>
  <si>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</si>
  <si>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</si>
  <si>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</si>
  <si>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</si>
  <si>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</si>
  <si>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</si>
  <si>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</si>
  <si>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</si>
  <si>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</si>
  <si>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</si>
  <si>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</si>
  <si>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</si>
  <si>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</si>
  <si>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</si>
  <si>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</si>
  <si>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</si>
  <si>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</si>
  <si>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</si>
  <si>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</si>
  <si>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</si>
  <si>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</si>
  <si>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</si>
  <si>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</si>
  <si>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</si>
  <si>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</si>
  <si>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</si>
  <si>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</si>
  <si>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</si>
  <si>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</si>
  <si>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</si>
  <si>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</si>
  <si>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</si>
  <si>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</si>
  <si>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</si>
  <si>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</si>
  <si>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</si>
  <si>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</si>
  <si>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</si>
  <si>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</si>
  <si>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</si>
  <si>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</si>
  <si>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</si>
  <si>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</si>
  <si>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</si>
  <si>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</si>
  <si>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</si>
  <si>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</si>
  <si>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</si>
  <si>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</si>
  <si>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</si>
  <si>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</si>
  <si>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</si>
  <si>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</si>
  <si>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</si>
  <si>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</si>
  <si>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</si>
  <si>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</si>
  <si>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</si>
  <si>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</si>
  <si>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</si>
  <si>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</si>
  <si>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</si>
  <si>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</si>
  <si>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</si>
  <si>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</si>
  <si>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</si>
  <si>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</si>
  <si>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</si>
  <si>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</si>
  <si>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</si>
  <si>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</si>
  <si>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</si>
  <si>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</si>
  <si>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</si>
  <si>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</si>
  <si>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</si>
  <si>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</si>
  <si>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</si>
  <si>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</si>
  <si>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</si>
  <si>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</si>
  <si>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</si>
  <si>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</si>
  <si>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</si>
  <si>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</si>
  <si>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</si>
  <si>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</si>
  <si>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</si>
  <si>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</si>
  <si>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</si>
  <si>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</si>
  <si>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</si>
  <si>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</si>
  <si>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</si>
  <si>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</si>
  <si>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</si>
  <si>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</si>
  <si>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</si>
  <si>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</si>
  <si>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</si>
  <si>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</si>
  <si>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</si>
  <si>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</si>
  <si>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</si>
  <si>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</si>
  <si>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</si>
  <si>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</si>
  <si>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</si>
  <si>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</si>
  <si>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</si>
  <si>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&lt;Indique el proyecto en que color se encuentra ubicado de acuerdo a los parámetros establecidos en el MMI002 Manual de Supervisión e Interventoría de FONADE&gt;</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</si>
  <si>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</si>
  <si>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</si>
  <si>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</si>
  <si>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</si>
  <si>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</si>
  <si>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</si>
  <si>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</si>
  <si>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</si>
  <si>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</si>
  <si>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</si>
  <si>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</si>
  <si>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</si>
  <si>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</si>
  <si>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</si>
  <si>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</si>
  <si>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</si>
  <si>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</si>
  <si>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</si>
  <si>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</si>
  <si>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</si>
  <si>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</si>
  <si>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</si>
  <si>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</si>
  <si>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</si>
  <si>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</si>
  <si>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</si>
  <si>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</si>
  <si>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</si>
  <si>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</si>
  <si>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</si>
  <si>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</si>
  <si>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</si>
  <si>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</si>
  <si>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</si>
  <si>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</si>
  <si>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</si>
  <si>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</si>
  <si>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</si>
  <si>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</si>
  <si>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</si>
  <si>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</si>
  <si>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</si>
  <si>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</si>
  <si>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</si>
  <si>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</si>
  <si>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</si>
  <si>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KAREN JULIET  OCHOA  ANAYA</t>
  </si>
  <si>
    <t>10 MESES Y  15 QUINCE DIAS</t>
  </si>
  <si>
    <t>HENRY ALBERTO CASTRO REINA</t>
  </si>
  <si>
    <r>
      <t xml:space="preserve">Director de Interventoría
</t>
    </r>
    <r>
      <rPr>
        <sz val="9"/>
        <color theme="1"/>
        <rFont val="Arial Narrow"/>
        <family val="2"/>
      </rPr>
      <t>&lt;NO se admiten firmas diferentes a las solicitadas.</t>
    </r>
  </si>
  <si>
    <t>Supervisor: KAREN JULIET  OCHOA  ANAYA</t>
  </si>
  <si>
    <t>CONVENIO: 216144 DE 2016</t>
  </si>
  <si>
    <t>X</t>
  </si>
  <si>
    <t>NO APLICA</t>
  </si>
  <si>
    <t>NINGUNA A LA FECHA</t>
  </si>
  <si>
    <t>NO APLICA A LA FECHA</t>
  </si>
  <si>
    <t>EN PROCESO</t>
  </si>
  <si>
    <t>3.2.1.3</t>
  </si>
  <si>
    <t>3.2.1.4</t>
  </si>
  <si>
    <t>3.2.1.7</t>
  </si>
  <si>
    <t>3.2.2.1</t>
  </si>
  <si>
    <t>3.2.6.18</t>
  </si>
  <si>
    <t>3.2.6.19</t>
  </si>
  <si>
    <t>3.3.1.4</t>
  </si>
  <si>
    <t>8.1.3.25</t>
  </si>
  <si>
    <t>8.5.4.1</t>
  </si>
  <si>
    <t>8.5.4.5</t>
  </si>
  <si>
    <t>8.5.4.6</t>
  </si>
  <si>
    <t>8.5.4.8</t>
  </si>
  <si>
    <t>8.5.4.11</t>
  </si>
  <si>
    <t>8.5.4.27</t>
  </si>
  <si>
    <t>8.5.4.39</t>
  </si>
  <si>
    <t>10.2.1.12</t>
  </si>
  <si>
    <t>10.2.1.13</t>
  </si>
  <si>
    <t>10.2.1.40</t>
  </si>
  <si>
    <t>10.2.2.11</t>
  </si>
  <si>
    <t>10.2.2.29</t>
  </si>
  <si>
    <t>10.2.2.41</t>
  </si>
  <si>
    <t>10.2.2.42</t>
  </si>
  <si>
    <t>10.2.2.61</t>
  </si>
  <si>
    <t>10.2.3.47</t>
  </si>
  <si>
    <t>10.2.4.2</t>
  </si>
  <si>
    <t>10.2.4.7</t>
  </si>
  <si>
    <t>10.2.4.67</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</si>
  <si>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</si>
  <si>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</si>
  <si>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</si>
  <si>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</si>
  <si>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</si>
  <si>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</si>
  <si>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Limpieza de cajas existentes de redes eléctricas y/o de comunicaciones hasta medidas 1,00x1,00x1,00m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</si>
  <si>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Tubería PVCP 2,1/2"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</si>
  <si>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</si>
  <si>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</si>
  <si>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</si>
  <si>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</si>
  <si>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</si>
  <si>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4",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</si>
  <si>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</si>
  <si>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 xml:space="preserve">Manejo y retiro de lodos de origen orgánico y/o doméstico excedentes del tratamiento de aguas potables y/o residuales, contemplando la extracción, estabilización con cal, secado, limpieza, cargue, disposición de material final a sitio aprobado por la autoridad ambiental según los procesos de normativa departamental. Incluye manifiesto de carga y certificado de disposición final. </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</si>
  <si>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</si>
  <si>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</si>
  <si>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isntalacion de caja de paso de 15x15x10 cm, asegurada con chazo en muro.</t>
  </si>
  <si>
    <t>Red eléctrica Trifásica en Cable de Cu en 4 x N°  6 AWG (3 Fases + 1 Neutro) + 1 x N° 8T AWG  THHN/THWN 90°</t>
  </si>
  <si>
    <t>Red eléctrica Bifásica en Cable de Cu en 3 x N°  6 AWG (2 Fases + 1 Neutro) + 1 x N° 8T AWG  THHN/THWN 90°</t>
  </si>
  <si>
    <t>Red eléctricaa Monofásica en Cable de Cu en 2 x N°  12 AWG (1 Fase + 1 Neutro) + 1 x N° 12T AWG  THHN/THWN 90°</t>
  </si>
  <si>
    <t>Red eléctrica Monofásica en Cable de Cu en 2 x N°  10 AWG (1 Fase + 1 Neutro) + 1 x N° 12T AWG  THHN/THWN 90°</t>
  </si>
  <si>
    <t>Suministro e instalacion de Cable de cobre desnudo No 2 AWG</t>
  </si>
  <si>
    <t>Limpieza y Mantenimiento de Tablero de 12 Circuitos Existente. Incluye tapa, cambio de Breakers Requeridos, organización Identificación y marcación de Circuitos</t>
  </si>
  <si>
    <t>Suministro e instalacion de Interruptor Monopolar de 1x20 A,  Tipo Enchufable</t>
  </si>
  <si>
    <t>Suministro e instalacion de Interruptor Bipolar de 2x20 A,  Tipo Enchufable</t>
  </si>
  <si>
    <t>Suministro e instalacion de guardamotor 0.63-1A 0.25HP  .</t>
  </si>
  <si>
    <t>Suministro e instalacion de guardamotor 6.0-10A 3.0HP  .</t>
  </si>
  <si>
    <t>Suministro e instalacion de guardamotor13-18A 5.0HP  .</t>
  </si>
  <si>
    <t>Suministro e instalacion de guardamotor 24-32A 10HP  .</t>
  </si>
  <si>
    <t xml:space="preserve">Suministro e instalacion de Relevo 24VAC 4 Contactos 14 Pines 6A Con LED. Incluye base </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</si>
  <si>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</si>
  <si>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</si>
  <si>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</si>
  <si>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</si>
  <si>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</si>
  <si>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DEPARTAMENTO DE SAN ANDRES Y PROVIDENCIA.</t>
  </si>
  <si>
    <t>CORRECTIVA</t>
  </si>
  <si>
    <t>Suministro e instalación criba en PRFV, con rejillas</t>
  </si>
  <si>
    <t xml:space="preserve">Suministro e instalación tuberia en acero galvanizado para aireacion 1" incluye accesorios </t>
  </si>
  <si>
    <t>Cubierta en estructura metalica pintada con teja termo acustica  para lechos de secado</t>
  </si>
  <si>
    <t xml:space="preserve">Mantenimiento preventivo/correctivo  filtros, reversión de deterioro, incluye recubrimiento anticorrosivo y pintura exterior e interior.   no incluye analisis de espesor  </t>
  </si>
  <si>
    <t xml:space="preserve">Mantenimiento hidroflow, reversión de deterioro, incluye recubrimiento anticorrosivo y pintura.  no incluye revisión y mantenimiento interior </t>
  </si>
  <si>
    <t xml:space="preserve">Suministro e instalación sistema de riego por aspersión areal de 1200 m2, incluye tuberias, aspersores y accesorios para su instalación </t>
  </si>
  <si>
    <t xml:space="preserve">Suministro e instalación BLOWER O SOPLADOR DE 3 HP </t>
  </si>
  <si>
    <t>Suministro e instalación  BOMBAS SUMERGIBLES 1/3HP</t>
  </si>
  <si>
    <t>BOMBA SUMERGIBLE 0,4 HP</t>
  </si>
  <si>
    <t>Suministro e instalación  BOMBA CENTRIFUGAS DE 3,6 HP</t>
  </si>
  <si>
    <t>Suministro e instalación sistema dosificado automatico de cloro camara seca sin requerimiento de energia, trabajo en linea de flujo del agua, debe incluir flujometro y accesorios</t>
  </si>
  <si>
    <t>Suministro e instalación bomba centrifuga especializada para sistemas de riego 2HP</t>
  </si>
  <si>
    <t xml:space="preserve">Reparacion y programacion de tablero control 9 bombas, con PLC y temporizador para operación sistema reactor </t>
  </si>
  <si>
    <t xml:space="preserve">Reparacion y programacion de tablero control 2 blower  con temporizador para operación sistema  </t>
  </si>
  <si>
    <t xml:space="preserve">Reparacion y programacion de tablero control para 5 bombas </t>
  </si>
  <si>
    <t xml:space="preserve">Vactor para materiaL organico </t>
  </si>
  <si>
    <t>-</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</si>
  <si>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</si>
  <si>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</si>
  <si>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e.=10,0 cm. Incluye extendido y compactación.</t>
  </si>
  <si>
    <t>8.1.3.1</t>
  </si>
  <si>
    <t>Tubería PVCP 1/2" RDE 9,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</si>
  <si>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8.1.3.5</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</si>
  <si>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</si>
  <si>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8.1.3.9</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</si>
  <si>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</si>
  <si>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8.1.3.17</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</si>
  <si>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</si>
  <si>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8.1.3.24</t>
  </si>
  <si>
    <t>Tubería PVCP 2" RDE 21,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</si>
  <si>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8.1.8.5</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</si>
  <si>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</si>
  <si>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8.1.8.7</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</si>
  <si>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</si>
  <si>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8.5.2.3</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</si>
  <si>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</si>
  <si>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8.5.2.4</t>
  </si>
  <si>
    <t>Pase en muro de mampostería de arcilla espesor entre 20 y 25 cm, para paso de tubería de diámetro entre 4" y 6". Incluye apertura y posterior resane con mortero en ambas caras del muro dando acabado a la vista. Incluye cargue, retiro y disposición de escombros a sitio aprobado por la autoridad ambiental.</t>
  </si>
  <si>
    <t>8.5.3.1</t>
  </si>
  <si>
    <t>Abrazadera tipo U 1/2" - 1" en lámina galvanizada cal 16 x 1". Incluye suministro e instalación, chazo multiuso roscado y esparrago 3/8", implementos para trabajos en altura.</t>
  </si>
  <si>
    <t>8.5.3.2</t>
  </si>
  <si>
    <t>Abrazadera tipo U 1,1/4" - 2" en lámina galvanizada cal 16 x 1". Incluye suministro e instalación, chazo multiuso roscado y esparrago 3/8", implementos para trabajos en altura.</t>
  </si>
  <si>
    <t>8.5.3.3</t>
  </si>
  <si>
    <t>Abrazadera tipo U 2,1/2" - 4" en lámina galvanizada cal 16 x 1". Incluye suministro e instalación, chazo multiuso roscado y esparrago 3/8", implementos para trabajos en altura.</t>
  </si>
  <si>
    <t>8.6.1</t>
  </si>
  <si>
    <t>Sondeo y limpieza de red sanitaria ø.=2"-4", garantizando el retiro de las obstrucciones existentes y el correcto desagüe de los líquidos, implementando sonda eléctrica acarreable. Incluye prueba de flujo al finalizar el trabajo, cargue, retiro, disposición de escombros a sitio aprobado por la autoridad ambiental. NO incluye reemplazo de tuberías y/o accesorios.</t>
  </si>
  <si>
    <t>8.6.9</t>
  </si>
  <si>
    <t>Lavado y desinfección de tanque de reserva de agua potable, de dimensiones hasta 50,0 m3. Incluye entrega de certificado del trabajo realizado indicando el procedimiento ejecutado y el producto químico utilizado para la desinfección.</t>
  </si>
  <si>
    <t>9.2.2.2</t>
  </si>
  <si>
    <t>Mantenimiento preventivo / correctivo de Bomba centrífuga de 2,0 HP Trifásica. Qmed = 60 GPM a HDTmed= 25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</si>
  <si>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9.2.2.4</t>
  </si>
  <si>
    <t>Mantenimiento preventivo / correctivo de Bomba centrífuga de 5,0 HP Trifásica. Qmed = 80 GPM a HDT= 40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</si>
  <si>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9.2.5.4</t>
  </si>
  <si>
    <t>Mantenimiento preventivo / correctivo a Bomba dosificadora de 10,0 LPH - 50 PSI Monofásica. Incluye reemplazo de válvula de inyección, válvula de pie, limpieza de caracaza y diafragmas, transporte a taller certificado y todos los elementos y actividades necesarios para su correcto funcionamiento.</t>
  </si>
  <si>
    <t>9.2.9.2</t>
  </si>
  <si>
    <t>Suministro e instalación de motobomba dosificadora de 10,0 LPH - 50 PSI Monofásica. Incluye: mangueras se succión y descarga, válvulas se succión e inyección, elementos necesarios para su anclaje, pruebas necesarias y todos los elementos y actividades que garanticen el buen funcionamiento.</t>
  </si>
  <si>
    <t>9.2.11.8</t>
  </si>
  <si>
    <t xml:space="preserve">Suministro e instalacion manguera flexible para succión 2"x1,5m. Incluye montaje pruebas funcionales y todos elementos y actividades necesarias para su correcto funcionamiento. </t>
  </si>
  <si>
    <t>9.3.1.1</t>
  </si>
  <si>
    <t>9.4.1.1</t>
  </si>
  <si>
    <t>Manómetro con glicerina, medidor / dial ø.=2,5", rango de presión 0-200 PSI, caja en acero inoxidable SAE 304, ventana en acrílico, conexión vertical 1/4" NPT en bronce, temperatura de trabajo 0°C-60°C, tipo "323.11 Case A" de FTB o equivalente de igual calidad o superior. Incluye suministro e instalación.</t>
  </si>
  <si>
    <t>9.4.1.5</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</si>
  <si>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</si>
  <si>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9.4.3.2</t>
  </si>
  <si>
    <t>Mantenimiento preventivo / correctivo a Bomba Sumergible 1,0 HP Trifásica. Qmed = 110 GPM a HDTmed= 9 m.c.a. Incluye reemplazo de sello mecánico, rodamientos, equpaquetadura, pruebas de funcionamiento, lavado de carcaza, pintura anticorrosiva, barnizado de circuitos eléctricos, engrase, transporte a taller certificadoy todos los elementos y actividades necesarios para su correcto funcionamiento.</t>
  </si>
  <si>
    <t>9.4.4.2</t>
  </si>
  <si>
    <t>Mantenimiento preventivo / correctivo a Bomba autocebante de 2,0 HP Trifásica. Qmed = 70 GPM a HDTmed= 18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</si>
  <si>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9.4.5.1</t>
  </si>
  <si>
    <t>Mantenimiento preventivo / correctivo a Soplador de Canal Lateral de 3,5 HP, Trifásico. Incluye reemplazo de filtro de succión, manometro de glicerina, empaquetadura, rodamientos, transporte a taller certificado y todos los elementos y actividades necesarios para su correcto funcionamiento.</t>
  </si>
  <si>
    <t>9.4.13.2</t>
  </si>
  <si>
    <t>Recorte mecánico / Rocería de prado existente y limpieza final de las zonas trabajadas, garantizando una altura final de máximo 2,0 cm. Incluye elementos de seguridad, cargue, retiro, disposición de material recortado basuras y desperdicios a sitio aprobado por la autoridad ambiental.</t>
  </si>
  <si>
    <t>9.6.2.4</t>
  </si>
  <si>
    <t>Relleno manual con grava de 1/8". Incluye suministro, instalación y transporte del material.</t>
  </si>
  <si>
    <t>9.6.2.5</t>
  </si>
  <si>
    <t>Relleno manual con grava de 5/16". Incluye suministro, instalación y transporte del material.</t>
  </si>
  <si>
    <t>9.6.2.6</t>
  </si>
  <si>
    <t>Relleno manual con grava de 3/8". Incluye suministro, instalación y transporte del material.</t>
  </si>
  <si>
    <t>9.6.2.7</t>
  </si>
  <si>
    <t>Base colador / filtro para filtros de lechos de secado en ladrillo tolete macizo 24,5x12x5,5 cm (L x a x h) color natural tipo SANTAFE o equivalente de igual calidad o superior, colocados sobre la arena del filtro en traba tipo pandereta / inglés, SIN pegar las piezas con mortero ni algun otro adhesivo, garantizando piezas completas y totalmente nuevas. NO incluye arena de soporte ni algun otro relleno granular. El pago por m2 será medido en planta.</t>
  </si>
  <si>
    <t>9.8.3</t>
  </si>
  <si>
    <t>10.2.3.34</t>
  </si>
  <si>
    <t>10.2.3.9</t>
  </si>
  <si>
    <t>Suministro e instalación de cofre metálico de 60x40x30 cm para tablero de distribución general, con espacio para totalizador de 100 amperios en caja moldeada, incluye 4 barrajes (dos fases + neutro y tierra), tapa, aisladores y todos los elementos, accesorios y actividades necesarias para su correcto funcionamiento.</t>
  </si>
  <si>
    <t>10.2.3.23</t>
  </si>
  <si>
    <t>Suministro e instalacion de Tablero Trifasico de Distribución de 18 Circuitos con puerta</t>
  </si>
  <si>
    <t>10.2.3.41</t>
  </si>
  <si>
    <t>Suministro e instalacion de piloto 22mm verde con LED 120V</t>
  </si>
  <si>
    <t>10.2.3.42</t>
  </si>
  <si>
    <t>Suministro e instalacion de piloto 22mm rojo con LED 120V</t>
  </si>
  <si>
    <t>10.2.3.45</t>
  </si>
  <si>
    <t>Suministro e instalacion de selector 3 posiciones 22mm, 1 NA</t>
  </si>
  <si>
    <t>Suministro e instalacion de Bornera BORNA #12AWG 8WA1011-1DF11 26A P/RIEL 66144 0</t>
  </si>
  <si>
    <t>10.2.4.41</t>
  </si>
  <si>
    <t>Suministro e instalacion de contactor 18A 5.5HP 110/110/220V 1NA</t>
  </si>
  <si>
    <t>10.2.4.45</t>
  </si>
  <si>
    <t>Suministro e instalacion de contactor 40A 15HP  NA+NC 110/220V .</t>
  </si>
  <si>
    <t>10.2.4.85</t>
  </si>
  <si>
    <t>Suministro e instalacion de contactor 9A 3HP  NA+NC 110/220V .</t>
  </si>
  <si>
    <t>10.2.4.90</t>
  </si>
  <si>
    <t>10.2.4.96</t>
  </si>
  <si>
    <t>10.2.4.99</t>
  </si>
  <si>
    <t>10.2.4.106</t>
  </si>
  <si>
    <t>10.2.5.5</t>
  </si>
  <si>
    <t xml:space="preserve">Salida para iluminacion interna: cableada en 2 No 12 (F.N) + 1 No. 12T en tuberia EMT sobre puesta en pared o techo, incluye 0,5 metros de tuberia y red electrica ,cajas de paso inyectada, apliques, codos, uniones, terminales, conectores resorte y demas accesorios necesarios para su correcta instalacion y funcionamiento. </t>
  </si>
  <si>
    <t>10.2.5.12</t>
  </si>
  <si>
    <t>Salida interruptor doble en 3 No.12 AWG EMT 3/4: Incluye 0,5 m de tuberia EMT sobre puesto, el interruptor, caja 2x4 inyectada, elementos de fijacion con chazo, grapa doble ala y demas accesorios necesarios para la correcta instalacion y funcionamiento</t>
  </si>
  <si>
    <t>10.2.9.13</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</si>
  <si>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</si>
  <si>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20.1.1</t>
  </si>
  <si>
    <t>Suministro e instalacion de lampara fluorescentes 2x32" ,incluye balasto, tubos fluorescentes de 32W,   y Todos los Accesorios y Actividades para su Correcto Funcionamiento. .</t>
  </si>
  <si>
    <t>30,10</t>
  </si>
  <si>
    <t>30,13</t>
  </si>
  <si>
    <t>30,14</t>
  </si>
  <si>
    <t>30,15</t>
  </si>
  <si>
    <t>30,16</t>
  </si>
  <si>
    <t>9.4.15.1</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</si>
  <si>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</si>
  <si>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9.7.2.1</t>
  </si>
  <si>
    <t>Monitoreo y medición de parámetros de agua residual, realizando el muestreo en tres (3) puntos,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</si>
  <si>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9.7.2.4</t>
  </si>
  <si>
    <t>Parámetros de agua residual con análisis de bario, método de referencia SM3030 F -SM3120 B, límite de detección 0,102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</si>
  <si>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9.7.2.8</t>
  </si>
  <si>
    <t>Parámetros de agua residual con análisis de caudal con micromolinete, método de referencia área-velocidad con micromolinete, límite de detección L/s o m3/s.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</si>
  <si>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9.7.2.14</t>
  </si>
  <si>
    <t>Parámetros de agua residual con análisis de coliformes fecales totales, método de referencia SM9222 B - SM3111 B - NTC4772, límite de detección 1UFC/100ml.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</si>
  <si>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9.7.2.20</t>
  </si>
  <si>
    <t>Parámetros de agua residual con análisis de DBO5 (demanda bioquímica de oxigeno), método de referencia SM 5210 B y SM 4500 OG, límite de detección 5,0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</si>
  <si>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9.7.2.22</t>
  </si>
  <si>
    <t>Parámetros de agua residual con análisis de DQO (demanda química de oxigeno), método de referencia SM 5220 C, D, límite de detección 5,0 a 6,0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</si>
  <si>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9.7.2.25</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</si>
  <si>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</si>
  <si>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9.7.2.27</t>
  </si>
  <si>
    <t>Parámetros de agua residual con análisis de grasas y aceites, método de referencia SM 5520 B,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</si>
  <si>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9.7.2.31</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</si>
  <si>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</si>
  <si>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9.7.2.34</t>
  </si>
  <si>
    <t>Parámetros de agua residual con análisis de nitritos, método de referencia SM 4500 NO2 B, límite de detección 0,040 mg/L 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</si>
  <si>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9.7.2.35</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</si>
  <si>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</si>
  <si>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9.7.2.36</t>
  </si>
  <si>
    <t>Parámetros de agua residual con análisis de NTK, método de referencia SM4500 Norg C SM4500 NH3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</si>
  <si>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9.7.2.37</t>
  </si>
  <si>
    <t>Parámetros de agua residual con análisis de oxigeno disuelto, método de referencia EPA 360.0, límite de detección mg/L O2.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</si>
  <si>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9.7.2.38</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</si>
  <si>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</si>
  <si>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9.7.2.49</t>
  </si>
  <si>
    <t>Parámetros de agua residual con análisis de Solidos suspendidos totales SST, método de referencia SM 2540 D,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</si>
  <si>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9.7.2.51</t>
  </si>
  <si>
    <t>Parámetros de agua residual con análisis de solidos sedimentables, método de referencia SM 2540 F, límite de detección 0,1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</si>
  <si>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9.7.2.53</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</si>
  <si>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</si>
  <si>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9.7.2.54</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</si>
  <si>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</si>
  <si>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9.7.2.58</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</si>
  <si>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</si>
  <si>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9.7.2.59</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</si>
  <si>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</si>
  <si>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9.8.18</t>
  </si>
  <si>
    <t>Suministro y puesta en sitio de hipoclorito granulado de calcio al 70%. No incluye dilución y/o su disposición en dosificadores.</t>
  </si>
  <si>
    <t>3.1.6</t>
  </si>
  <si>
    <t>3.1.11</t>
  </si>
  <si>
    <t>3.1.16</t>
  </si>
  <si>
    <t>LOS OPERADORES NO ESTAN HACIENDO PRESENCIA EN LA OBRA</t>
  </si>
  <si>
    <t xml:space="preserve">LUIS FERNANDO ROMERO </t>
  </si>
  <si>
    <t>EL CONTRATISTA MANIFIESTA QUE NO HA PODIDO OPERAR LA PLANTA PORQUE NO SE HAN APROBADO PRECIOS NO PREVISTOS.</t>
  </si>
  <si>
    <t>SEPTIEMBRE</t>
  </si>
  <si>
    <t>LA INTERVENTORIA VERIFICA QUE LOS OPERARIOS NO ESTAN EN SITIO DE OBRA.</t>
  </si>
  <si>
    <t xml:space="preserve"> CAPACITACION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</si>
</sst>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30"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ont>
    <font>
      <sz val="11"/>
      <color theme="0"/>
      <name val="Arial Narrow"/>
      <family val="2"/>
    </font>
    <font>
      <sz val="8"/>
      <name val="Arial"/>
      <family val="2"/>
    </font>
    <font>
      <sz val="10"/>
      <color theme="1"/>
      <name val="Verdana"/>
      <family val="2"/>
    </font>
    <font>
      <sz val="11"/>
      <color rgb="FFFF0000"/>
      <name val="Arial Narrow"/>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36">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1" fillId="2" borderId="1" xfId="3" applyFont="1" applyFill="1" applyBorder="1" applyAlignment="1">
      <alignment horizontal="center" vertical="center"/>
    </xf>
    <xf numFmtId="0" fontId="9" fillId="0" borderId="0" xfId="0" applyFont="1"/>
    <xf numFmtId="0" fontId="9" fillId="0" borderId="1" xfId="0" applyFont="1" applyBorder="1"/>
    <xf numFmtId="0" fontId="9" fillId="0" borderId="1" xfId="0" applyFont="1" applyBorder="1" applyAlignment="1"/>
    <xf numFmtId="0" fontId="9" fillId="0" borderId="0" xfId="0" applyFont="1" applyBorder="1"/>
    <xf numFmtId="0" fontId="9" fillId="0" borderId="0" xfId="0" applyFont="1" applyBorder="1" applyAlignment="1"/>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0" fillId="0" borderId="0" xfId="0" applyAlignment="1">
      <alignment vertical="center"/>
    </xf>
    <xf numFmtId="9" fontId="9" fillId="0" borderId="1" xfId="0" applyNumberFormat="1" applyFont="1" applyBorder="1"/>
    <xf numFmtId="9" fontId="9" fillId="0" borderId="0" xfId="0" applyNumberFormat="1" applyFont="1" applyBorder="1"/>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0" fontId="12" fillId="0" borderId="1" xfId="0" applyFont="1" applyBorder="1" applyAlignment="1">
      <alignment horizontal="center"/>
    </xf>
    <xf numFmtId="0" fontId="9" fillId="0" borderId="1" xfId="0" applyFont="1" applyBorder="1" applyAlignment="1">
      <alignment horizontal="center" wrapText="1"/>
    </xf>
    <xf numFmtId="0" fontId="9" fillId="0" borderId="1" xfId="0" applyFont="1" applyBorder="1" applyAlignment="1">
      <alignment horizontal="center"/>
    </xf>
    <xf numFmtId="9" fontId="29" fillId="0" borderId="1" xfId="0" applyNumberFormat="1" applyFont="1" applyBorder="1" applyAlignment="1">
      <alignment horizontal="center"/>
    </xf>
    <xf numFmtId="9" fontId="29" fillId="0" borderId="1" xfId="0" applyNumberFormat="1" applyFont="1" applyBorder="1"/>
    <xf numFmtId="168" fontId="9" fillId="0" borderId="1" xfId="0" applyNumberFormat="1" applyFont="1" applyBorder="1" applyAlignment="1"/>
    <xf numFmtId="0" fontId="9" fillId="0" borderId="1" xfId="0" applyFont="1" applyBorder="1" applyAlignment="1">
      <alignment horizontal="center" vertical="center"/>
    </xf>
    <xf numFmtId="0" fontId="1" fillId="0" borderId="1" xfId="0" applyFont="1" applyBorder="1" applyAlignment="1">
      <alignment horizontal="center" vertical="center"/>
    </xf>
    <xf numFmtId="0" fontId="9" fillId="0" borderId="1" xfId="0" applyFont="1" applyBorder="1" applyAlignment="1">
      <alignment horizontal="left"/>
    </xf>
    <xf numFmtId="49" fontId="9" fillId="0" borderId="1" xfId="0" applyNumberFormat="1" applyFont="1" applyBorder="1" applyAlignment="1">
      <alignment horizontal="center" vertical="center"/>
    </xf>
    <xf numFmtId="0" fontId="0" fillId="0" borderId="1" xfId="0" applyBorder="1" applyAlignment="1">
      <alignment horizontal="center" vertical="center"/>
    </xf>
    <xf numFmtId="49" fontId="12"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16" fillId="0" borderId="1" xfId="0" applyFont="1" applyBorder="1" applyAlignment="1">
      <alignment horizontal="left"/>
    </xf>
    <xf numFmtId="0" fontId="10" fillId="0" borderId="1" xfId="0" applyFont="1" applyBorder="1" applyAlignment="1">
      <alignment horizontal="center" vertical="center"/>
    </xf>
    <xf numFmtId="0" fontId="3" fillId="0" borderId="1" xfId="0" applyFont="1" applyBorder="1" applyAlignment="1">
      <alignment horizontal="center" vertical="center"/>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9" fillId="5" borderId="1" xfId="0" applyFont="1" applyFill="1" applyBorder="1" applyAlignment="1">
      <alignment horizontal="center"/>
    </xf>
    <xf numFmtId="0" fontId="9" fillId="5" borderId="0" xfId="0" applyFont="1" applyFill="1" applyBorder="1" applyAlignment="1">
      <alignment horizontal="left" wrapText="1"/>
    </xf>
    <xf numFmtId="0" fontId="9" fillId="0" borderId="1" xfId="0" applyFont="1" applyBorder="1" applyAlignment="1">
      <alignment horizontal="center"/>
    </xf>
    <xf numFmtId="0" fontId="9" fillId="0" borderId="1" xfId="0" applyFont="1" applyBorder="1" applyAlignment="1">
      <alignment horizontal="center" wrapText="1"/>
    </xf>
    <xf numFmtId="0" fontId="0" fillId="5" borderId="0" xfId="0" applyFill="1" applyBorder="1" applyAlignment="1">
      <alignment horizontal="left" wrapText="1"/>
    </xf>
    <xf numFmtId="0" fontId="10" fillId="9" borderId="1" xfId="0" applyFont="1" applyFill="1" applyBorder="1" applyAlignment="1">
      <alignment horizontal="center" vertical="center"/>
    </xf>
    <xf numFmtId="0" fontId="3" fillId="9" borderId="1" xfId="0" applyFont="1" applyFill="1"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xf>
    <xf numFmtId="0" fontId="17" fillId="0" borderId="1" xfId="0" applyFont="1" applyBorder="1" applyAlignment="1">
      <alignment horizontal="center" wrapText="1"/>
    </xf>
    <xf numFmtId="9" fontId="9" fillId="0" borderId="1" xfId="0" applyNumberFormat="1" applyFont="1" applyBorder="1" applyAlignment="1">
      <alignment horizontal="center"/>
    </xf>
    <xf numFmtId="0" fontId="9" fillId="0" borderId="0" xfId="0" applyFont="1" applyBorder="1" applyAlignment="1">
      <alignment horizontal="justify" wrapText="1"/>
    </xf>
    <xf numFmtId="0" fontId="0" fillId="0" borderId="0" xfId="0" applyBorder="1" applyAlignment="1">
      <alignment horizontal="justify" wrapText="1"/>
    </xf>
    <xf numFmtId="0" fontId="10" fillId="5" borderId="1" xfId="0" applyFont="1" applyFill="1" applyBorder="1" applyAlignment="1">
      <alignment horizontal="center"/>
    </xf>
    <xf numFmtId="0" fontId="9" fillId="5" borderId="0" xfId="0" applyFont="1" applyFill="1" applyBorder="1" applyAlignment="1">
      <alignment horizontal="justify" wrapText="1"/>
    </xf>
    <xf numFmtId="0" fontId="0" fillId="5" borderId="0" xfId="0" applyFill="1" applyBorder="1" applyAlignment="1">
      <alignment horizontal="justify" wrapText="1"/>
    </xf>
    <xf numFmtId="0" fontId="9" fillId="0" borderId="2" xfId="0" applyFont="1" applyBorder="1" applyAlignment="1">
      <alignment horizont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9" fillId="0" borderId="3" xfId="0" applyFont="1" applyBorder="1" applyAlignment="1">
      <alignment horizontal="center"/>
    </xf>
    <xf numFmtId="0" fontId="10" fillId="9" borderId="2" xfId="0" applyFont="1" applyFill="1" applyBorder="1" applyAlignment="1">
      <alignment horizontal="center" vertical="center"/>
    </xf>
    <xf numFmtId="0" fontId="10" fillId="9" borderId="3" xfId="0" applyFont="1" applyFill="1" applyBorder="1" applyAlignment="1">
      <alignment horizontal="center" vertical="center"/>
    </xf>
    <xf numFmtId="0" fontId="10" fillId="9" borderId="8" xfId="0" applyFont="1" applyFill="1" applyBorder="1" applyAlignment="1">
      <alignment horizontal="center" vertical="center"/>
    </xf>
    <xf numFmtId="0" fontId="19" fillId="0" borderId="5" xfId="0" applyFont="1" applyBorder="1" applyAlignment="1">
      <alignment horizontal="center"/>
    </xf>
    <xf numFmtId="0" fontId="19" fillId="0" borderId="6" xfId="0" applyFont="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18" fillId="0" borderId="14" xfId="0" applyFont="1" applyBorder="1" applyAlignment="1">
      <alignment horizontal="center"/>
    </xf>
    <xf numFmtId="0" fontId="9" fillId="0" borderId="0" xfId="0" applyFont="1" applyBorder="1" applyAlignment="1">
      <alignment horizontal="left" vertical="center" wrapText="1"/>
    </xf>
    <xf numFmtId="0" fontId="10" fillId="4" borderId="0" xfId="0" applyFont="1" applyFill="1" applyBorder="1" applyAlignment="1">
      <alignment horizontal="center"/>
    </xf>
    <xf numFmtId="0" fontId="0" fillId="4" borderId="0" xfId="0" applyFill="1" applyBorder="1" applyAlignment="1">
      <alignment horizontal="center"/>
    </xf>
    <xf numFmtId="0" fontId="21" fillId="0" borderId="0" xfId="0" applyFont="1" applyBorder="1" applyAlignment="1">
      <alignment horizontal="right"/>
    </xf>
    <xf numFmtId="0" fontId="10" fillId="9" borderId="14"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17" fillId="0" borderId="1" xfId="0" applyFont="1" applyBorder="1" applyAlignment="1">
      <alignment horizontal="center" vertical="center" wrapText="1"/>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9" fillId="5" borderId="0" xfId="0" applyFont="1" applyFill="1" applyBorder="1" applyAlignment="1">
      <alignment horizontal="left"/>
    </xf>
    <xf numFmtId="0" fontId="0" fillId="5" borderId="0" xfId="0"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9" fillId="0" borderId="0" xfId="0" applyFont="1" applyBorder="1" applyAlignment="1">
      <alignment horizontal="left" wrapText="1"/>
    </xf>
    <xf numFmtId="0" fontId="0" fillId="0" borderId="0" xfId="0" applyBorder="1" applyAlignment="1">
      <alignment horizontal="left" wrapText="1"/>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2" fillId="0" borderId="0" xfId="0" applyFont="1" applyBorder="1" applyAlignment="1">
      <alignment horizontal="left"/>
    </xf>
    <xf numFmtId="0" fontId="0" fillId="0" borderId="0" xfId="0" applyBorder="1" applyAlignment="1">
      <alignment horizontal="left"/>
    </xf>
    <xf numFmtId="0" fontId="9" fillId="0" borderId="2" xfId="0" applyFont="1" applyBorder="1" applyAlignment="1"/>
    <xf numFmtId="0" fontId="9" fillId="0" borderId="3" xfId="0" applyFont="1" applyBorder="1" applyAlignment="1"/>
    <xf numFmtId="0" fontId="9" fillId="0" borderId="8" xfId="0" applyFont="1" applyBorder="1" applyAlignment="1"/>
    <xf numFmtId="0" fontId="12" fillId="0" borderId="1" xfId="0" applyFont="1" applyBorder="1" applyAlignment="1">
      <alignment horizontal="center"/>
    </xf>
    <xf numFmtId="0" fontId="10" fillId="0" borderId="1" xfId="0" applyFont="1" applyBorder="1" applyAlignment="1">
      <alignment horizontal="center"/>
    </xf>
    <xf numFmtId="168" fontId="9" fillId="0" borderId="2" xfId="0" applyNumberFormat="1" applyFont="1" applyBorder="1" applyAlignment="1">
      <alignment horizontal="center"/>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9" fillId="0" borderId="29" xfId="0" applyFont="1" applyBorder="1" applyAlignment="1">
      <alignment horizontal="left"/>
    </xf>
    <xf numFmtId="0" fontId="0" fillId="0" borderId="1" xfId="0"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168" fontId="12" fillId="0" borderId="33" xfId="0" applyNumberFormat="1" applyFont="1" applyBorder="1" applyAlignment="1">
      <alignment horizontal="right"/>
    </xf>
    <xf numFmtId="168" fontId="12" fillId="0" borderId="1" xfId="0" applyNumberFormat="1" applyFont="1" applyBorder="1" applyAlignment="1">
      <alignment horizontal="right"/>
    </xf>
    <xf numFmtId="0" fontId="1" fillId="5" borderId="1" xfId="0" applyFont="1" applyFill="1" applyBorder="1" applyAlignment="1">
      <alignment horizontal="center"/>
    </xf>
    <xf numFmtId="0" fontId="1" fillId="5" borderId="0" xfId="0" applyFont="1" applyFill="1" applyBorder="1" applyAlignment="1">
      <alignment horizontal="justify" wrapText="1"/>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168" fontId="12" fillId="0" borderId="31" xfId="0" applyNumberFormat="1" applyFont="1" applyBorder="1" applyAlignment="1">
      <alignment horizontal="right"/>
    </xf>
    <xf numFmtId="0" fontId="9" fillId="0" borderId="24" xfId="0" applyFont="1" applyBorder="1" applyAlignment="1">
      <alignment horizontal="center"/>
    </xf>
    <xf numFmtId="0" fontId="9" fillId="0" borderId="25" xfId="0" applyFont="1" applyBorder="1" applyAlignment="1">
      <alignment horizontal="center"/>
    </xf>
    <xf numFmtId="14" fontId="12" fillId="0" borderId="2" xfId="0" applyNumberFormat="1" applyFont="1" applyBorder="1" applyAlignment="1">
      <alignment horizontal="right"/>
    </xf>
    <xf numFmtId="0" fontId="12" fillId="0" borderId="3" xfId="0" applyFont="1" applyBorder="1" applyAlignment="1">
      <alignment horizontal="right"/>
    </xf>
    <xf numFmtId="0" fontId="12" fillId="0" borderId="8" xfId="0" applyFont="1" applyBorder="1" applyAlignment="1">
      <alignment horizontal="right"/>
    </xf>
    <xf numFmtId="2" fontId="12" fillId="0" borderId="2" xfId="0" applyNumberFormat="1" applyFont="1" applyBorder="1" applyAlignment="1">
      <alignment horizontal="right"/>
    </xf>
    <xf numFmtId="0" fontId="12" fillId="0" borderId="30" xfId="0" applyFont="1" applyBorder="1" applyAlignment="1">
      <alignment horizontal="right"/>
    </xf>
    <xf numFmtId="0" fontId="8" fillId="2" borderId="1" xfId="3" applyFont="1" applyFill="1" applyBorder="1" applyAlignment="1">
      <alignment horizontal="center" vertical="center" wrapText="1"/>
    </xf>
    <xf numFmtId="0" fontId="1" fillId="5" borderId="0" xfId="0" applyFont="1" applyFill="1" applyBorder="1" applyAlignment="1">
      <alignment horizontal="left"/>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2" fillId="0" borderId="13" xfId="0" applyFont="1" applyBorder="1" applyAlignment="1">
      <alignment horizontal="left" wrapText="1"/>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14" xfId="0" applyBorder="1" applyAlignment="1">
      <alignment horizontal="center"/>
    </xf>
    <xf numFmtId="0" fontId="19" fillId="0" borderId="11" xfId="0" applyFont="1" applyBorder="1" applyAlignment="1">
      <alignment horizontal="left" vertical="top" wrapText="1"/>
    </xf>
    <xf numFmtId="0" fontId="10" fillId="9" borderId="13" xfId="0" applyFont="1" applyFill="1" applyBorder="1" applyAlignment="1">
      <alignment horizontal="center" vertical="center" wrapText="1"/>
    </xf>
    <xf numFmtId="0" fontId="3" fillId="9" borderId="1" xfId="0" applyFont="1" applyFill="1" applyBorder="1" applyAlignment="1">
      <alignment horizontal="center"/>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12" fillId="0" borderId="2" xfId="0" applyFont="1" applyFill="1" applyBorder="1" applyAlignment="1">
      <alignment horizontal="left" vertical="top"/>
    </xf>
    <xf numFmtId="0" fontId="1" fillId="0" borderId="3" xfId="0" applyFont="1" applyFill="1" applyBorder="1" applyAlignment="1">
      <alignment horizontal="left" vertical="top"/>
    </xf>
    <xf numFmtId="0" fontId="1" fillId="0" borderId="8" xfId="0" applyFont="1" applyFill="1" applyBorder="1" applyAlignment="1">
      <alignment horizontal="left"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24" fillId="0" borderId="1" xfId="0" applyFont="1" applyBorder="1" applyAlignment="1">
      <alignment horizontal="left"/>
    </xf>
    <xf numFmtId="0" fontId="3" fillId="0" borderId="1" xfId="0" applyFont="1" applyBorder="1" applyAlignment="1">
      <alignment horizontal="left"/>
    </xf>
    <xf numFmtId="0" fontId="10" fillId="0" borderId="27" xfId="0" applyFont="1" applyBorder="1" applyAlignment="1">
      <alignment horizontal="center"/>
    </xf>
    <xf numFmtId="0" fontId="10" fillId="0" borderId="28" xfId="0" applyFont="1" applyBorder="1" applyAlignment="1">
      <alignment horizontal="center"/>
    </xf>
    <xf numFmtId="0" fontId="9" fillId="0" borderId="0" xfId="0" applyFont="1" applyBorder="1" applyAlignment="1">
      <alignment horizontal="left"/>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3" fillId="0" borderId="1" xfId="0" applyFont="1" applyBorder="1" applyAlignment="1">
      <alignment horizontal="center"/>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9" borderId="1" xfId="0" applyFont="1" applyFill="1" applyBorder="1" applyAlignment="1">
      <alignment horizontal="center"/>
    </xf>
    <xf numFmtId="0" fontId="9" fillId="10" borderId="5" xfId="0" applyFont="1" applyFill="1" applyBorder="1" applyAlignment="1">
      <alignment horizontal="justify" vertical="top" wrapText="1"/>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'FMI017'!$H$147</c:f>
              <c:strCache>
                <c:ptCount val="1"/>
                <c:pt idx="0">
                  <c:v>Ejecutado</c:v>
                </c:pt>
              </c:strCache>
            </c:strRef>
          </c:tx>
          <c:cat>
            <c:strRef>
              <c:f>'FMI017'!$F$148:$F$188</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'FMI017'!$H$148:$H$188</c:f>
              <c:numCache>
                <c:formatCode>0%</c:formatCode>
                <c:ptCount val="41"/>
                <c:pt idx="0">
                  <c:v>0</c:v>
                </c:pt>
                <c:pt idx="1">
                  <c:v>0</c:v>
                </c:pt>
                <c:pt idx="2">
                  <c:v>0</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'FMI017'!$G$147</c:f>
              <c:strCache>
                <c:ptCount val="1"/>
                <c:pt idx="0">
                  <c:v>Programado</c:v>
                </c:pt>
              </c:strCache>
            </c:strRef>
          </c:tx>
          <c:spPr>
            <a:ln w="12700" cap="rnd"/>
          </c:spPr>
          <c:marker>
            <c:spPr>
              <a:ln w="9525">
                <a:solidFill>
                  <a:schemeClr val="tx1"/>
                </a:solidFill>
              </a:ln>
            </c:spPr>
          </c:marker>
          <c:cat>
            <c:strRef>
              <c:f>'FMI017'!$F$148:$F$188</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'FMI017'!$G$148:$G$188</c:f>
              <c:numCache>
                <c:formatCode>0%</c:formatCode>
                <c:ptCount val="41"/>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pt idx="20">
                  <c:v>0.02</c:v>
                </c:pt>
                <c:pt idx="21">
                  <c:v>0.03</c:v>
                </c:pt>
                <c:pt idx="22">
                  <c:v>0.02</c:v>
                </c:pt>
                <c:pt idx="23">
                  <c:v>0.02</c:v>
                </c:pt>
                <c:pt idx="24">
                  <c:v>0.02</c:v>
                </c:pt>
                <c:pt idx="25">
                  <c:v>0.02</c:v>
                </c:pt>
                <c:pt idx="26">
                  <c:v>0.02</c:v>
                </c:pt>
                <c:pt idx="27">
                  <c:v>0.02</c:v>
                </c:pt>
                <c:pt idx="28">
                  <c:v>0.02</c:v>
                </c:pt>
                <c:pt idx="29">
                  <c:v>0.02</c:v>
                </c:pt>
                <c:pt idx="30">
                  <c:v>0.02</c:v>
                </c:pt>
                <c:pt idx="31">
                  <c:v>0.01</c:v>
                </c:pt>
                <c:pt idx="32">
                  <c:v>0.01</c:v>
                </c:pt>
                <c:pt idx="33">
                  <c:v>0.01</c:v>
                </c:pt>
                <c:pt idx="34">
                  <c:v>0.01</c:v>
                </c:pt>
                <c:pt idx="35">
                  <c:v>0.01</c:v>
                </c:pt>
                <c:pt idx="36">
                  <c:v>0.01</c:v>
                </c:pt>
                <c:pt idx="37">
                  <c:v>0.01</c:v>
                </c:pt>
                <c:pt idx="38">
                  <c:v>0.01</c:v>
                </c:pt>
                <c:pt idx="39">
                  <c:v>0.01</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110690304"/>
        <c:axId val="50501248"/>
      </c:lineChart>
      <c:catAx>
        <c:axId val="110690304"/>
        <c:scaling>
          <c:orientation val="minMax"/>
        </c:scaling>
        <c:delete val="0"/>
        <c:axPos val="b"/>
        <c:numFmt formatCode="General" sourceLinked="0"/>
        <c:majorTickMark val="none"/>
        <c:minorTickMark val="none"/>
        <c:tickLblPos val="nextTo"/>
        <c:crossAx val="50501248"/>
        <c:crosses val="autoZero"/>
        <c:auto val="1"/>
        <c:lblAlgn val="ctr"/>
        <c:lblOffset val="100"/>
        <c:noMultiLvlLbl val="0"/>
      </c:catAx>
      <c:valAx>
        <c:axId val="50501248"/>
        <c:scaling>
          <c:orientation val="minMax"/>
        </c:scaling>
        <c:delete val="0"/>
        <c:axPos val="l"/>
        <c:majorGridlines/>
        <c:numFmt formatCode="0%" sourceLinked="1"/>
        <c:majorTickMark val="none"/>
        <c:minorTickMark val="none"/>
        <c:tickLblPos val="nextTo"/>
        <c:crossAx val="11069030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188</xdr:row>
      <xdr:rowOff>126375</xdr:rowOff>
    </xdr:from>
    <xdr:to>
      <xdr:col>11</xdr:col>
      <xdr:colOff>123691</xdr:colOff>
      <xdr:row>201</xdr:row>
      <xdr:rowOff>116850</xdr:rowOff>
    </xdr:to>
    <xdr:graphicFrame macro="">
      <xdr:nvGraphicFramePr>
        <xdr:cNvPr id="4" name="3 Gráfico">
          <a:extLst>
            <a:ext uri="{FF2B5EF4-FFF2-40B4-BE49-F238E27FC236}">
              <a16:creationId xmlns=""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429296</xdr:colOff>
      <xdr:row>417</xdr:row>
      <xdr:rowOff>198646</xdr:rowOff>
    </xdr:from>
    <xdr:to>
      <xdr:col>5</xdr:col>
      <xdr:colOff>355510</xdr:colOff>
      <xdr:row>417</xdr:row>
      <xdr:rowOff>802907</xdr:rowOff>
    </xdr:to>
    <xdr:pic>
      <xdr:nvPicPr>
        <xdr:cNvPr id="5" name="4 Imagen"/>
        <xdr:cNvPicPr>
          <a:picLocks noChangeAspect="1"/>
        </xdr:cNvPicPr>
      </xdr:nvPicPr>
      <xdr:blipFill>
        <a:blip xmlns:r="http://schemas.openxmlformats.org/officeDocument/2006/relationships" r:embed="rId3"/>
        <a:stretch>
          <a:fillRect/>
        </a:stretch>
      </xdr:blipFill>
      <xdr:spPr>
        <a:xfrm>
          <a:off x="972623" y="60897044"/>
          <a:ext cx="2394665" cy="6042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28"/>
  <sheetViews>
    <sheetView showGridLines="0" tabSelected="1" view="pageBreakPreview" zoomScale="95" zoomScaleNormal="100" zoomScaleSheetLayoutView="95" workbookViewId="0">
      <selection activeCell="H400" sqref="H400:K400"/>
    </sheetView>
  </sheetViews>
  <sheetFormatPr baseColWidth="10" defaultRowHeight="16.5" x14ac:dyDescent="0.3"/>
  <cols>
    <col min="1" max="1" width="1.5703125" customWidth="1"/>
    <col min="2" max="2" width="6.5703125" style="21" customWidth="1"/>
    <col min="3" max="3" width="9.28515625" customWidth="1"/>
    <col min="4" max="4" width="21.5703125" customWidth="1"/>
    <col min="5" max="5" width="6.28515625" customWidth="1"/>
    <col min="6" max="6" width="15.5703125" customWidth="1"/>
    <col min="7" max="7" width="13.85546875" bestFit="1" customWidth="1"/>
    <col min="8" max="8" width="12.7109375" customWidth="1"/>
    <col min="9" max="9" width="5.28515625" customWidth="1"/>
    <col min="10" max="10" width="15.5703125" customWidth="1"/>
    <col min="11" max="11" width="15.42578125" customWidth="1"/>
    <col min="12" max="12" width="14.85546875" customWidth="1"/>
    <col min="13" max="13" width="1.5703125" customWidth="1"/>
    <col min="15" max="15" width="11.5703125" customWidth="1"/>
  </cols>
  <sheetData>
    <row r="1" spans="1:13" ht="3" customHeight="1" x14ac:dyDescent="0.3">
      <c r="A1" s="28"/>
      <c r="B1" s="29"/>
      <c r="C1" s="30"/>
      <c r="D1" s="30"/>
      <c r="E1" s="30"/>
      <c r="F1" s="30"/>
      <c r="G1" s="30"/>
      <c r="H1" s="30"/>
      <c r="I1" s="30"/>
      <c r="J1" s="30"/>
      <c r="K1" s="30"/>
      <c r="L1" s="30"/>
      <c r="M1" s="31"/>
    </row>
    <row r="2" spans="1:13" ht="27" customHeight="1" x14ac:dyDescent="0.2">
      <c r="A2" s="32"/>
      <c r="B2" s="188"/>
      <c r="C2" s="188"/>
      <c r="D2" s="283" t="s">
        <v>161</v>
      </c>
      <c r="E2" s="283"/>
      <c r="F2" s="283"/>
      <c r="G2" s="283"/>
      <c r="H2" s="283"/>
      <c r="I2" s="283"/>
      <c r="J2" s="283"/>
      <c r="K2" s="7" t="s">
        <v>40</v>
      </c>
      <c r="L2" s="88" t="s">
        <v>131</v>
      </c>
      <c r="M2" s="33"/>
    </row>
    <row r="3" spans="1:13" ht="24.75" customHeight="1" x14ac:dyDescent="0.2">
      <c r="A3" s="32"/>
      <c r="B3" s="188"/>
      <c r="C3" s="188"/>
      <c r="D3" s="283"/>
      <c r="E3" s="283"/>
      <c r="F3" s="283"/>
      <c r="G3" s="283"/>
      <c r="H3" s="283"/>
      <c r="I3" s="283"/>
      <c r="J3" s="283"/>
      <c r="K3" s="7" t="s">
        <v>41</v>
      </c>
      <c r="L3" s="89">
        <v>7</v>
      </c>
      <c r="M3" s="33"/>
    </row>
    <row r="4" spans="1:13" ht="19.5" x14ac:dyDescent="0.2">
      <c r="A4" s="32"/>
      <c r="B4" s="188"/>
      <c r="C4" s="188"/>
      <c r="D4" s="291" t="s">
        <v>42</v>
      </c>
      <c r="E4" s="291"/>
      <c r="F4" s="291"/>
      <c r="G4" s="291"/>
      <c r="H4" s="291"/>
      <c r="I4" s="291"/>
      <c r="J4" s="291"/>
      <c r="K4" s="7" t="s">
        <v>43</v>
      </c>
      <c r="L4" s="101">
        <v>43038</v>
      </c>
      <c r="M4" s="57"/>
    </row>
    <row r="5" spans="1:13" ht="15.75" x14ac:dyDescent="0.2">
      <c r="A5" s="32"/>
      <c r="B5" s="2"/>
      <c r="C5" s="6"/>
      <c r="D5" s="6"/>
      <c r="E5" s="6"/>
      <c r="F5" s="13"/>
      <c r="G5" s="14"/>
      <c r="H5" s="14"/>
      <c r="I5" s="14"/>
      <c r="J5" s="14"/>
      <c r="K5" s="14"/>
      <c r="L5" s="14"/>
      <c r="M5" s="34"/>
    </row>
    <row r="6" spans="1:13" x14ac:dyDescent="0.3">
      <c r="A6" s="32"/>
      <c r="B6" s="136">
        <v>43322</v>
      </c>
      <c r="C6" s="2"/>
      <c r="D6" s="2"/>
      <c r="E6" s="2"/>
      <c r="F6" s="2"/>
      <c r="G6" s="2"/>
      <c r="H6" s="2"/>
      <c r="I6" s="2"/>
      <c r="J6" s="2"/>
      <c r="K6" s="2"/>
      <c r="L6" s="2"/>
      <c r="M6" s="35"/>
    </row>
    <row r="7" spans="1:13" ht="12.75" x14ac:dyDescent="0.2">
      <c r="A7" s="32"/>
      <c r="B7" s="300" t="s">
        <v>117</v>
      </c>
      <c r="C7" s="300"/>
      <c r="D7" s="300"/>
      <c r="E7" s="129"/>
      <c r="F7" s="301">
        <f>L7+1</f>
        <v>43344</v>
      </c>
      <c r="G7" s="302"/>
      <c r="H7" s="95" t="s">
        <v>120</v>
      </c>
      <c r="I7" s="95"/>
      <c r="J7" s="102">
        <v>43336</v>
      </c>
      <c r="K7" s="94" t="s">
        <v>121</v>
      </c>
      <c r="L7" s="102">
        <f>J7+7</f>
        <v>43343</v>
      </c>
      <c r="M7" s="35"/>
    </row>
    <row r="8" spans="1:13" ht="56.25" customHeight="1" x14ac:dyDescent="0.3">
      <c r="A8" s="32"/>
      <c r="B8" s="313" t="s">
        <v>10</v>
      </c>
      <c r="C8" s="313"/>
      <c r="D8" s="313"/>
      <c r="E8" s="130"/>
      <c r="F8" s="318" t="s">
        <v>178</v>
      </c>
      <c r="G8" s="319"/>
      <c r="H8" s="319"/>
      <c r="I8" s="319"/>
      <c r="J8" s="319"/>
      <c r="K8" s="319"/>
      <c r="L8" s="320"/>
      <c r="M8" s="36"/>
    </row>
    <row r="9" spans="1:13" x14ac:dyDescent="0.3">
      <c r="A9" s="32"/>
      <c r="B9" s="313" t="s">
        <v>57</v>
      </c>
      <c r="C9" s="314"/>
      <c r="D9" s="314"/>
      <c r="E9" s="131"/>
      <c r="F9" s="321" t="s">
        <v>254</v>
      </c>
      <c r="G9" s="322"/>
      <c r="H9" s="322"/>
      <c r="I9" s="322"/>
      <c r="J9" s="322"/>
      <c r="K9" s="322"/>
      <c r="L9" s="323"/>
      <c r="M9" s="36"/>
    </row>
    <row r="10" spans="1:13" x14ac:dyDescent="0.3">
      <c r="A10" s="32"/>
      <c r="B10" s="313" t="s">
        <v>123</v>
      </c>
      <c r="C10" s="314"/>
      <c r="D10" s="314"/>
      <c r="E10" s="131"/>
      <c r="F10" s="321" t="s">
        <v>184</v>
      </c>
      <c r="G10" s="322"/>
      <c r="H10" s="322"/>
      <c r="I10" s="322"/>
      <c r="J10" s="322"/>
      <c r="K10" s="322"/>
      <c r="L10" s="323"/>
      <c r="M10" s="36"/>
    </row>
    <row r="11" spans="1:13" x14ac:dyDescent="0.3">
      <c r="A11" s="32"/>
      <c r="B11" s="313" t="s">
        <v>11</v>
      </c>
      <c r="C11" s="314"/>
      <c r="D11" s="314"/>
      <c r="E11" s="131"/>
      <c r="F11" s="321" t="s">
        <v>179</v>
      </c>
      <c r="G11" s="322"/>
      <c r="H11" s="322"/>
      <c r="I11" s="322"/>
      <c r="J11" s="322"/>
      <c r="K11" s="322"/>
      <c r="L11" s="323"/>
      <c r="M11" s="36"/>
    </row>
    <row r="12" spans="1:13" x14ac:dyDescent="0.3">
      <c r="A12" s="32"/>
      <c r="B12" s="2"/>
      <c r="C12" s="11"/>
      <c r="D12" s="11"/>
      <c r="E12" s="11"/>
      <c r="F12" s="11"/>
      <c r="G12" s="11"/>
      <c r="H12" s="11"/>
      <c r="I12" s="11"/>
      <c r="J12" s="11"/>
      <c r="K12" s="11"/>
      <c r="L12" s="11"/>
      <c r="M12" s="36"/>
    </row>
    <row r="13" spans="1:13" s="3" customFormat="1" x14ac:dyDescent="0.3">
      <c r="A13" s="37"/>
      <c r="B13" s="214" t="s">
        <v>14</v>
      </c>
      <c r="C13" s="215"/>
      <c r="D13" s="215"/>
      <c r="E13" s="215"/>
      <c r="F13" s="215"/>
      <c r="G13" s="215"/>
      <c r="H13" s="215"/>
      <c r="I13" s="215"/>
      <c r="J13" s="215"/>
      <c r="K13" s="215"/>
      <c r="L13" s="215"/>
      <c r="M13" s="38"/>
    </row>
    <row r="14" spans="1:13" s="3" customFormat="1" ht="17.25" thickBot="1" x14ac:dyDescent="0.35">
      <c r="A14" s="37"/>
      <c r="B14" s="16"/>
      <c r="C14" s="22"/>
      <c r="D14" s="22"/>
      <c r="E14" s="22"/>
      <c r="F14" s="22"/>
      <c r="G14" s="22"/>
      <c r="H14" s="22"/>
      <c r="I14" s="22"/>
      <c r="J14" s="22"/>
      <c r="K14" s="22"/>
      <c r="L14" s="22"/>
      <c r="M14" s="38"/>
    </row>
    <row r="15" spans="1:13" x14ac:dyDescent="0.3">
      <c r="A15" s="32"/>
      <c r="B15" s="28"/>
      <c r="C15" s="276"/>
      <c r="D15" s="277"/>
      <c r="E15" s="134"/>
      <c r="F15" s="315" t="s">
        <v>162</v>
      </c>
      <c r="G15" s="315"/>
      <c r="H15" s="315"/>
      <c r="I15" s="139"/>
      <c r="J15" s="315" t="s">
        <v>122</v>
      </c>
      <c r="K15" s="315"/>
      <c r="L15" s="316"/>
      <c r="M15" s="36"/>
    </row>
    <row r="16" spans="1:13" ht="15" customHeight="1" x14ac:dyDescent="0.3">
      <c r="A16" s="32"/>
      <c r="B16" s="254" t="s">
        <v>44</v>
      </c>
      <c r="C16" s="255"/>
      <c r="D16" s="255"/>
      <c r="E16" s="132"/>
      <c r="F16" s="271">
        <v>2181129</v>
      </c>
      <c r="G16" s="272"/>
      <c r="H16" s="273"/>
      <c r="I16" s="124"/>
      <c r="J16" s="271">
        <v>2181105</v>
      </c>
      <c r="K16" s="272"/>
      <c r="L16" s="274"/>
      <c r="M16" s="36"/>
    </row>
    <row r="17" spans="1:13" ht="15" customHeight="1" x14ac:dyDescent="0.3">
      <c r="A17" s="32"/>
      <c r="B17" s="254" t="s">
        <v>6</v>
      </c>
      <c r="C17" s="255"/>
      <c r="D17" s="255"/>
      <c r="E17" s="132"/>
      <c r="F17" s="271" t="s">
        <v>180</v>
      </c>
      <c r="G17" s="272"/>
      <c r="H17" s="273"/>
      <c r="I17" s="124"/>
      <c r="J17" s="271" t="str">
        <f>F17</f>
        <v>10 MESES Y  15 QUINCE DIAS</v>
      </c>
      <c r="K17" s="272"/>
      <c r="L17" s="274"/>
      <c r="M17" s="36"/>
    </row>
    <row r="18" spans="1:13" ht="15" customHeight="1" x14ac:dyDescent="0.3">
      <c r="A18" s="32"/>
      <c r="B18" s="254" t="s">
        <v>7</v>
      </c>
      <c r="C18" s="255"/>
      <c r="D18" s="255"/>
      <c r="E18" s="132"/>
      <c r="F18" s="271" t="str">
        <f>F17</f>
        <v>10 MESES Y  15 QUINCE DIAS</v>
      </c>
      <c r="G18" s="272"/>
      <c r="H18" s="273"/>
      <c r="I18" s="124"/>
      <c r="J18" s="271" t="str">
        <f>F18</f>
        <v>10 MESES Y  15 QUINCE DIAS</v>
      </c>
      <c r="K18" s="272"/>
      <c r="L18" s="274"/>
      <c r="M18" s="36"/>
    </row>
    <row r="19" spans="1:13" ht="15" customHeight="1" x14ac:dyDescent="0.3">
      <c r="A19" s="32"/>
      <c r="B19" s="254" t="s">
        <v>108</v>
      </c>
      <c r="C19" s="255"/>
      <c r="D19" s="255"/>
      <c r="E19" s="82" t="s">
        <v>116</v>
      </c>
      <c r="F19" s="144">
        <f>F22-B6</f>
        <v>303</v>
      </c>
      <c r="G19" s="127" t="s">
        <v>109</v>
      </c>
      <c r="H19" s="137">
        <v>0</v>
      </c>
      <c r="I19" s="82" t="s">
        <v>116</v>
      </c>
      <c r="J19" s="142">
        <f>F19</f>
        <v>303</v>
      </c>
      <c r="K19" s="127" t="s">
        <v>109</v>
      </c>
      <c r="L19" s="138">
        <f>H19</f>
        <v>0</v>
      </c>
      <c r="M19" s="36"/>
    </row>
    <row r="20" spans="1:13" ht="15" customHeight="1" x14ac:dyDescent="0.3">
      <c r="A20" s="32"/>
      <c r="B20" s="254" t="s">
        <v>110</v>
      </c>
      <c r="C20" s="255"/>
      <c r="D20" s="255"/>
      <c r="E20" s="82" t="s">
        <v>116</v>
      </c>
      <c r="F20" s="145">
        <v>21</v>
      </c>
      <c r="G20" s="127" t="s">
        <v>109</v>
      </c>
      <c r="H20" s="137">
        <f>F20/F19</f>
        <v>6.9306930693069313E-2</v>
      </c>
      <c r="I20" s="82" t="s">
        <v>116</v>
      </c>
      <c r="J20" s="143">
        <f>F20</f>
        <v>21</v>
      </c>
      <c r="K20" s="127" t="s">
        <v>109</v>
      </c>
      <c r="L20" s="138">
        <f>H20</f>
        <v>6.9306930693069313E-2</v>
      </c>
      <c r="M20" s="36"/>
    </row>
    <row r="21" spans="1:13" ht="15" customHeight="1" x14ac:dyDescent="0.3">
      <c r="A21" s="32"/>
      <c r="B21" s="254" t="s">
        <v>52</v>
      </c>
      <c r="C21" s="255"/>
      <c r="D21" s="255"/>
      <c r="E21" s="121"/>
      <c r="F21" s="281">
        <f>F19-F20</f>
        <v>282</v>
      </c>
      <c r="G21" s="279"/>
      <c r="H21" s="280"/>
      <c r="I21" s="122"/>
      <c r="J21" s="281">
        <f>F21</f>
        <v>282</v>
      </c>
      <c r="K21" s="279"/>
      <c r="L21" s="282"/>
      <c r="M21" s="36"/>
    </row>
    <row r="22" spans="1:13" ht="15" customHeight="1" x14ac:dyDescent="0.3">
      <c r="A22" s="32"/>
      <c r="B22" s="254" t="s">
        <v>8</v>
      </c>
      <c r="C22" s="255"/>
      <c r="D22" s="255"/>
      <c r="E22" s="132"/>
      <c r="F22" s="278">
        <v>43625</v>
      </c>
      <c r="G22" s="279"/>
      <c r="H22" s="280"/>
      <c r="I22" s="127"/>
      <c r="J22" s="278">
        <v>43625</v>
      </c>
      <c r="K22" s="279"/>
      <c r="L22" s="282"/>
      <c r="M22" s="36"/>
    </row>
    <row r="23" spans="1:13" ht="15" customHeight="1" x14ac:dyDescent="0.3">
      <c r="A23" s="32"/>
      <c r="B23" s="254" t="s">
        <v>9</v>
      </c>
      <c r="C23" s="255"/>
      <c r="D23" s="255"/>
      <c r="E23" s="121"/>
      <c r="F23" s="268">
        <v>264563384</v>
      </c>
      <c r="G23" s="268"/>
      <c r="H23" s="268"/>
      <c r="I23" s="128"/>
      <c r="J23" s="268">
        <v>322763418</v>
      </c>
      <c r="K23" s="268"/>
      <c r="L23" s="275"/>
      <c r="M23" s="36"/>
    </row>
    <row r="24" spans="1:13" ht="15" customHeight="1" x14ac:dyDescent="0.3">
      <c r="A24" s="32"/>
      <c r="B24" s="254" t="s">
        <v>173</v>
      </c>
      <c r="C24" s="255"/>
      <c r="D24" s="255"/>
      <c r="E24" s="121"/>
      <c r="F24" s="268">
        <v>264563384</v>
      </c>
      <c r="G24" s="268"/>
      <c r="H24" s="268"/>
      <c r="I24" s="128"/>
      <c r="J24" s="268">
        <f>J23</f>
        <v>322763418</v>
      </c>
      <c r="K24" s="268"/>
      <c r="L24" s="275"/>
      <c r="M24" s="36"/>
    </row>
    <row r="25" spans="1:13" ht="15" customHeight="1" x14ac:dyDescent="0.3">
      <c r="A25" s="32"/>
      <c r="B25" s="254" t="s">
        <v>111</v>
      </c>
      <c r="C25" s="255"/>
      <c r="D25" s="255"/>
      <c r="E25" s="146" t="s">
        <v>112</v>
      </c>
      <c r="F25" s="148">
        <f>F23-F24</f>
        <v>0</v>
      </c>
      <c r="G25" s="127" t="s">
        <v>109</v>
      </c>
      <c r="H25" s="137">
        <f>F23-F24</f>
        <v>0</v>
      </c>
      <c r="I25" s="147" t="s">
        <v>112</v>
      </c>
      <c r="J25" s="148">
        <f>J23-J24</f>
        <v>0</v>
      </c>
      <c r="K25" s="127" t="s">
        <v>109</v>
      </c>
      <c r="L25" s="149">
        <f>J23-J24</f>
        <v>0</v>
      </c>
      <c r="M25" s="36"/>
    </row>
    <row r="26" spans="1:13" ht="15" customHeight="1" x14ac:dyDescent="0.3">
      <c r="A26" s="32"/>
      <c r="B26" s="254" t="s">
        <v>12</v>
      </c>
      <c r="C26" s="255"/>
      <c r="D26" s="255"/>
      <c r="E26" s="121"/>
      <c r="F26" s="268">
        <v>0</v>
      </c>
      <c r="G26" s="268"/>
      <c r="H26" s="268"/>
      <c r="I26" s="122"/>
      <c r="J26" s="268">
        <v>0</v>
      </c>
      <c r="K26" s="268"/>
      <c r="L26" s="268"/>
      <c r="M26" s="36"/>
    </row>
    <row r="27" spans="1:13" ht="15" customHeight="1" thickBot="1" x14ac:dyDescent="0.35">
      <c r="A27" s="32"/>
      <c r="B27" s="256" t="s">
        <v>13</v>
      </c>
      <c r="C27" s="257"/>
      <c r="D27" s="257"/>
      <c r="E27" s="135"/>
      <c r="F27" s="267">
        <f>F24*0.05</f>
        <v>13228169.200000001</v>
      </c>
      <c r="G27" s="267"/>
      <c r="H27" s="267"/>
      <c r="I27" s="140"/>
      <c r="J27" s="267">
        <f>J24*0.05</f>
        <v>16138170.9</v>
      </c>
      <c r="K27" s="267"/>
      <c r="L27" s="267"/>
      <c r="M27" s="36"/>
    </row>
    <row r="28" spans="1:13" x14ac:dyDescent="0.3">
      <c r="A28" s="32"/>
      <c r="B28" s="71"/>
      <c r="C28" s="11"/>
      <c r="D28" s="11"/>
      <c r="E28" s="11"/>
      <c r="F28" s="11"/>
      <c r="G28" s="11"/>
      <c r="H28" s="11"/>
      <c r="I28" s="11"/>
      <c r="J28" s="11"/>
      <c r="K28" s="11"/>
      <c r="L28" s="11"/>
      <c r="M28" s="36"/>
    </row>
    <row r="29" spans="1:13" s="3" customFormat="1" x14ac:dyDescent="0.3">
      <c r="A29" s="37"/>
      <c r="B29" s="258" t="s">
        <v>163</v>
      </c>
      <c r="C29" s="259"/>
      <c r="D29" s="259"/>
      <c r="E29" s="259"/>
      <c r="F29" s="259"/>
      <c r="G29" s="259"/>
      <c r="H29" s="259"/>
      <c r="I29" s="259"/>
      <c r="J29" s="259"/>
      <c r="K29" s="259"/>
      <c r="L29" s="260"/>
      <c r="M29" s="39"/>
    </row>
    <row r="30" spans="1:13" s="3" customFormat="1" ht="13.5" x14ac:dyDescent="0.25">
      <c r="A30" s="37"/>
      <c r="B30" s="261" t="s">
        <v>132</v>
      </c>
      <c r="C30" s="255"/>
      <c r="D30" s="255"/>
      <c r="E30" s="255"/>
      <c r="F30" s="255"/>
      <c r="G30" s="255"/>
      <c r="H30" s="255"/>
      <c r="I30" s="255"/>
      <c r="J30" s="255"/>
      <c r="K30" s="255"/>
      <c r="L30" s="255"/>
      <c r="M30" s="39"/>
    </row>
    <row r="31" spans="1:13" x14ac:dyDescent="0.3">
      <c r="A31" s="32"/>
      <c r="B31" s="262" t="s">
        <v>0</v>
      </c>
      <c r="C31" s="263"/>
      <c r="D31" s="17"/>
      <c r="E31" s="17"/>
      <c r="F31" s="68" t="s">
        <v>1</v>
      </c>
      <c r="G31" s="17"/>
      <c r="H31" s="69" t="s">
        <v>2</v>
      </c>
      <c r="I31" s="69"/>
      <c r="J31" s="17" t="s">
        <v>185</v>
      </c>
      <c r="K31" s="70" t="s">
        <v>3</v>
      </c>
      <c r="L31" s="17"/>
      <c r="M31" s="36"/>
    </row>
    <row r="32" spans="1:13" ht="31.9" customHeight="1" x14ac:dyDescent="0.3">
      <c r="A32" s="32"/>
      <c r="B32" s="264" t="s">
        <v>166</v>
      </c>
      <c r="C32" s="265"/>
      <c r="D32" s="265"/>
      <c r="E32" s="265"/>
      <c r="F32" s="265"/>
      <c r="G32" s="265"/>
      <c r="H32" s="265"/>
      <c r="I32" s="265"/>
      <c r="J32" s="265"/>
      <c r="K32" s="265"/>
      <c r="L32" s="266"/>
      <c r="M32" s="36"/>
    </row>
    <row r="33" spans="1:13" ht="19.149999999999999" customHeight="1" x14ac:dyDescent="0.3">
      <c r="A33" s="32"/>
      <c r="B33" s="304" t="s">
        <v>255</v>
      </c>
      <c r="C33" s="305"/>
      <c r="D33" s="305"/>
      <c r="E33" s="305"/>
      <c r="F33" s="305"/>
      <c r="G33" s="305"/>
      <c r="H33" s="305"/>
      <c r="I33" s="305"/>
      <c r="J33" s="305"/>
      <c r="K33" s="305"/>
      <c r="L33" s="306"/>
      <c r="M33" s="36"/>
    </row>
    <row r="34" spans="1:13" ht="36" customHeight="1" x14ac:dyDescent="0.3">
      <c r="A34" s="32"/>
      <c r="B34" s="264" t="s">
        <v>164</v>
      </c>
      <c r="C34" s="265"/>
      <c r="D34" s="265"/>
      <c r="E34" s="265"/>
      <c r="F34" s="265"/>
      <c r="G34" s="265"/>
      <c r="H34" s="265"/>
      <c r="I34" s="265"/>
      <c r="J34" s="265"/>
      <c r="K34" s="265"/>
      <c r="L34" s="266"/>
      <c r="M34" s="36"/>
    </row>
    <row r="35" spans="1:13" x14ac:dyDescent="0.3">
      <c r="A35" s="32"/>
      <c r="B35" s="307"/>
      <c r="C35" s="308"/>
      <c r="D35" s="308"/>
      <c r="E35" s="308"/>
      <c r="F35" s="308"/>
      <c r="G35" s="308"/>
      <c r="H35" s="308"/>
      <c r="I35" s="308"/>
      <c r="J35" s="308"/>
      <c r="K35" s="308"/>
      <c r="L35" s="309"/>
      <c r="M35" s="36"/>
    </row>
    <row r="36" spans="1:13" ht="33" customHeight="1" x14ac:dyDescent="0.3">
      <c r="A36" s="32"/>
      <c r="B36" s="310" t="s">
        <v>420</v>
      </c>
      <c r="C36" s="311"/>
      <c r="D36" s="311"/>
      <c r="E36" s="311"/>
      <c r="F36" s="311"/>
      <c r="G36" s="311"/>
      <c r="H36" s="311"/>
      <c r="I36" s="311"/>
      <c r="J36" s="311"/>
      <c r="K36" s="311"/>
      <c r="L36" s="312"/>
      <c r="M36" s="36"/>
    </row>
    <row r="37" spans="1:13" ht="27" customHeight="1" x14ac:dyDescent="0.3">
      <c r="A37" s="32"/>
      <c r="B37" s="303" t="s">
        <v>167</v>
      </c>
      <c r="C37" s="303"/>
      <c r="D37" s="303"/>
      <c r="E37" s="303"/>
      <c r="F37" s="303"/>
      <c r="G37" s="303"/>
      <c r="H37" s="303"/>
      <c r="I37" s="303"/>
      <c r="J37" s="303"/>
      <c r="K37" s="303"/>
      <c r="L37" s="303"/>
      <c r="M37" s="36"/>
    </row>
    <row r="38" spans="1:13" x14ac:dyDescent="0.3">
      <c r="A38" s="32"/>
      <c r="B38" s="2"/>
      <c r="C38" s="27"/>
      <c r="D38" s="27"/>
      <c r="E38" s="118"/>
      <c r="F38" s="27"/>
      <c r="G38" s="27"/>
      <c r="H38" s="4"/>
      <c r="I38" s="4"/>
      <c r="J38" s="4"/>
      <c r="K38" s="4"/>
      <c r="L38" s="4"/>
      <c r="M38" s="36"/>
    </row>
    <row r="39" spans="1:13" s="3" customFormat="1" x14ac:dyDescent="0.3">
      <c r="A39" s="37"/>
      <c r="B39" s="214" t="s">
        <v>15</v>
      </c>
      <c r="C39" s="214"/>
      <c r="D39" s="214"/>
      <c r="E39" s="214"/>
      <c r="F39" s="214"/>
      <c r="G39" s="214"/>
      <c r="H39" s="214"/>
      <c r="I39" s="214"/>
      <c r="J39" s="214"/>
      <c r="K39" s="214"/>
      <c r="L39" s="214"/>
      <c r="M39" s="38"/>
    </row>
    <row r="40" spans="1:13" s="3" customFormat="1" x14ac:dyDescent="0.3">
      <c r="A40" s="37"/>
      <c r="B40" s="317" t="s">
        <v>134</v>
      </c>
      <c r="C40" s="317"/>
      <c r="D40" s="317"/>
      <c r="E40" s="317"/>
      <c r="F40" s="317"/>
      <c r="G40" s="317"/>
      <c r="H40" s="317"/>
      <c r="I40" s="317"/>
      <c r="J40" s="317"/>
      <c r="K40" s="317"/>
      <c r="L40" s="317"/>
      <c r="M40" s="38"/>
    </row>
    <row r="41" spans="1:13" ht="33" customHeight="1" x14ac:dyDescent="0.3">
      <c r="A41" s="32"/>
      <c r="B41" s="235" t="s">
        <v>171</v>
      </c>
      <c r="C41" s="235"/>
      <c r="D41" s="235"/>
      <c r="E41" s="235"/>
      <c r="F41" s="235"/>
      <c r="G41" s="235"/>
      <c r="H41" s="235"/>
      <c r="I41" s="235"/>
      <c r="J41" s="235"/>
      <c r="K41" s="235"/>
      <c r="L41" s="235"/>
      <c r="M41" s="36"/>
    </row>
    <row r="42" spans="1:13" ht="4.5" customHeight="1" x14ac:dyDescent="0.3">
      <c r="A42" s="32"/>
      <c r="B42" s="2"/>
      <c r="C42" s="11"/>
      <c r="D42" s="11"/>
      <c r="E42" s="11"/>
      <c r="F42" s="11"/>
      <c r="G42" s="11"/>
      <c r="H42" s="11"/>
      <c r="I42" s="11"/>
      <c r="J42" s="11"/>
      <c r="K42" s="11"/>
      <c r="L42" s="11"/>
      <c r="M42" s="36"/>
    </row>
    <row r="43" spans="1:13" x14ac:dyDescent="0.3">
      <c r="A43" s="32"/>
      <c r="B43" s="176" t="s">
        <v>56</v>
      </c>
      <c r="C43" s="176"/>
      <c r="D43" s="247" t="s">
        <v>58</v>
      </c>
      <c r="E43" s="247"/>
      <c r="F43" s="247"/>
      <c r="G43" s="247"/>
      <c r="H43" s="247"/>
      <c r="I43" s="247"/>
      <c r="J43" s="247"/>
      <c r="K43" s="247" t="s">
        <v>88</v>
      </c>
      <c r="L43" s="247"/>
      <c r="M43" s="36"/>
    </row>
    <row r="44" spans="1:13" x14ac:dyDescent="0.3">
      <c r="A44" s="32"/>
      <c r="B44" s="182">
        <v>1</v>
      </c>
      <c r="C44" s="188"/>
      <c r="D44" s="182" t="s">
        <v>187</v>
      </c>
      <c r="E44" s="182"/>
      <c r="F44" s="182"/>
      <c r="G44" s="182"/>
      <c r="H44" s="182"/>
      <c r="I44" s="182"/>
      <c r="J44" s="182"/>
      <c r="K44" s="182"/>
      <c r="L44" s="182"/>
      <c r="M44" s="36"/>
    </row>
    <row r="45" spans="1:13" x14ac:dyDescent="0.3">
      <c r="A45" s="32"/>
      <c r="B45" s="182">
        <v>2</v>
      </c>
      <c r="C45" s="188"/>
      <c r="D45" s="182"/>
      <c r="E45" s="182"/>
      <c r="F45" s="182"/>
      <c r="G45" s="182"/>
      <c r="H45" s="182"/>
      <c r="I45" s="182"/>
      <c r="J45" s="182"/>
      <c r="K45" s="182"/>
      <c r="L45" s="182"/>
      <c r="M45" s="36"/>
    </row>
    <row r="46" spans="1:13" x14ac:dyDescent="0.3">
      <c r="A46" s="32"/>
      <c r="B46" s="182">
        <v>3</v>
      </c>
      <c r="C46" s="188"/>
      <c r="D46" s="182"/>
      <c r="E46" s="182"/>
      <c r="F46" s="182"/>
      <c r="G46" s="182"/>
      <c r="H46" s="182"/>
      <c r="I46" s="182"/>
      <c r="J46" s="182"/>
      <c r="K46" s="182"/>
      <c r="L46" s="182"/>
      <c r="M46" s="36"/>
    </row>
    <row r="47" spans="1:13" x14ac:dyDescent="0.3">
      <c r="A47" s="32"/>
      <c r="B47" s="241" t="s">
        <v>133</v>
      </c>
      <c r="C47" s="242"/>
      <c r="D47" s="242"/>
      <c r="E47" s="242"/>
      <c r="F47" s="242"/>
      <c r="G47" s="242"/>
      <c r="H47" s="242"/>
      <c r="I47" s="242"/>
      <c r="J47" s="242"/>
      <c r="K47" s="242"/>
      <c r="L47" s="242"/>
      <c r="M47" s="36"/>
    </row>
    <row r="48" spans="1:13" ht="9" customHeight="1" x14ac:dyDescent="0.3">
      <c r="A48" s="32"/>
      <c r="B48" s="2"/>
      <c r="C48" s="11"/>
      <c r="D48" s="11"/>
      <c r="E48" s="11"/>
      <c r="F48" s="11"/>
      <c r="G48" s="11"/>
      <c r="H48" s="11"/>
      <c r="I48" s="11"/>
      <c r="J48" s="11"/>
      <c r="K48" s="11"/>
      <c r="L48" s="11"/>
      <c r="M48" s="36"/>
    </row>
    <row r="49" spans="1:13" ht="37.5" customHeight="1" x14ac:dyDescent="0.3">
      <c r="A49" s="32"/>
      <c r="B49" s="235" t="s">
        <v>172</v>
      </c>
      <c r="C49" s="236"/>
      <c r="D49" s="236"/>
      <c r="E49" s="236"/>
      <c r="F49" s="236"/>
      <c r="G49" s="236"/>
      <c r="H49" s="236"/>
      <c r="I49" s="236"/>
      <c r="J49" s="236"/>
      <c r="K49" s="236"/>
      <c r="L49" s="236"/>
      <c r="M49" s="36"/>
    </row>
    <row r="50" spans="1:13" x14ac:dyDescent="0.3">
      <c r="A50" s="32"/>
      <c r="B50" s="99"/>
      <c r="C50" s="98"/>
      <c r="D50" s="98"/>
      <c r="E50" s="123"/>
      <c r="F50" s="98"/>
      <c r="G50" s="98"/>
      <c r="H50" s="98"/>
      <c r="I50" s="123"/>
      <c r="J50" s="98"/>
      <c r="K50" s="98"/>
      <c r="L50" s="98"/>
      <c r="M50" s="36"/>
    </row>
    <row r="51" spans="1:13" ht="28.9" customHeight="1" x14ac:dyDescent="0.3">
      <c r="A51" s="32"/>
      <c r="B51" s="176" t="s">
        <v>56</v>
      </c>
      <c r="C51" s="176"/>
      <c r="D51" s="251" t="s">
        <v>175</v>
      </c>
      <c r="E51" s="252"/>
      <c r="F51" s="252"/>
      <c r="G51" s="252"/>
      <c r="H51" s="252"/>
      <c r="I51" s="252"/>
      <c r="J51" s="252"/>
      <c r="K51" s="252"/>
      <c r="L51" s="253"/>
      <c r="M51" s="36"/>
    </row>
    <row r="52" spans="1:13" x14ac:dyDescent="0.3">
      <c r="A52" s="32"/>
      <c r="B52" s="182">
        <v>1</v>
      </c>
      <c r="C52" s="188"/>
      <c r="D52" s="196" t="s">
        <v>186</v>
      </c>
      <c r="E52" s="204"/>
      <c r="F52" s="204"/>
      <c r="G52" s="204"/>
      <c r="H52" s="204"/>
      <c r="I52" s="204"/>
      <c r="J52" s="204"/>
      <c r="K52" s="204"/>
      <c r="L52" s="197"/>
      <c r="M52" s="36"/>
    </row>
    <row r="53" spans="1:13" x14ac:dyDescent="0.3">
      <c r="A53" s="32"/>
      <c r="B53" s="182">
        <v>2</v>
      </c>
      <c r="C53" s="188"/>
      <c r="D53" s="243"/>
      <c r="E53" s="244"/>
      <c r="F53" s="244"/>
      <c r="G53" s="244"/>
      <c r="H53" s="244"/>
      <c r="I53" s="244"/>
      <c r="J53" s="244"/>
      <c r="K53" s="244"/>
      <c r="L53" s="245"/>
      <c r="M53" s="36"/>
    </row>
    <row r="54" spans="1:13" x14ac:dyDescent="0.3">
      <c r="A54" s="32"/>
      <c r="B54" s="182">
        <v>3</v>
      </c>
      <c r="C54" s="188"/>
      <c r="D54" s="243"/>
      <c r="E54" s="244"/>
      <c r="F54" s="244"/>
      <c r="G54" s="244"/>
      <c r="H54" s="244"/>
      <c r="I54" s="244"/>
      <c r="J54" s="244"/>
      <c r="K54" s="244"/>
      <c r="L54" s="245"/>
      <c r="M54" s="36"/>
    </row>
    <row r="55" spans="1:13" x14ac:dyDescent="0.3">
      <c r="A55" s="32"/>
      <c r="B55" s="2"/>
      <c r="C55" s="11"/>
      <c r="D55" s="11"/>
      <c r="E55" s="11"/>
      <c r="F55" s="11"/>
      <c r="G55" s="11"/>
      <c r="H55" s="11"/>
      <c r="I55" s="11"/>
      <c r="J55" s="11"/>
      <c r="K55" s="11"/>
      <c r="L55" s="11"/>
      <c r="M55" s="36"/>
    </row>
    <row r="56" spans="1:13" s="5" customFormat="1" x14ac:dyDescent="0.3">
      <c r="A56" s="40"/>
      <c r="B56" s="230" t="s">
        <v>124</v>
      </c>
      <c r="C56" s="284"/>
      <c r="D56" s="284"/>
      <c r="E56" s="284"/>
      <c r="F56" s="284"/>
      <c r="G56" s="284"/>
      <c r="H56" s="284"/>
      <c r="I56" s="284"/>
      <c r="J56" s="284"/>
      <c r="K56" s="284"/>
      <c r="L56" s="284"/>
      <c r="M56" s="41"/>
    </row>
    <row r="57" spans="1:13" x14ac:dyDescent="0.3">
      <c r="A57" s="32"/>
      <c r="B57" s="71"/>
      <c r="C57" s="11"/>
      <c r="D57" s="11"/>
      <c r="E57" s="11"/>
      <c r="F57" s="11"/>
      <c r="G57" s="11"/>
      <c r="H57" s="11"/>
      <c r="I57" s="11"/>
      <c r="J57" s="11"/>
      <c r="K57" s="11"/>
      <c r="L57" s="11"/>
      <c r="M57" s="36"/>
    </row>
    <row r="58" spans="1:13" s="1" customFormat="1" x14ac:dyDescent="0.3">
      <c r="A58" s="42"/>
      <c r="B58" s="175" t="s">
        <v>53</v>
      </c>
      <c r="C58" s="176"/>
      <c r="D58" s="247" t="s">
        <v>20</v>
      </c>
      <c r="E58" s="247"/>
      <c r="F58" s="247"/>
      <c r="G58" s="67" t="s">
        <v>22</v>
      </c>
      <c r="H58" s="67" t="s">
        <v>23</v>
      </c>
      <c r="I58" s="119"/>
      <c r="J58" s="67" t="s">
        <v>24</v>
      </c>
      <c r="K58" s="67" t="s">
        <v>25</v>
      </c>
      <c r="L58" s="67" t="s">
        <v>26</v>
      </c>
      <c r="M58" s="43"/>
    </row>
    <row r="59" spans="1:13" x14ac:dyDescent="0.3">
      <c r="A59" s="32"/>
      <c r="B59" s="165"/>
      <c r="C59" s="165"/>
      <c r="D59" s="182" t="s">
        <v>188</v>
      </c>
      <c r="E59" s="182"/>
      <c r="F59" s="182"/>
      <c r="G59" s="9"/>
      <c r="H59" s="9"/>
      <c r="I59" s="9"/>
      <c r="J59" s="9"/>
      <c r="K59" s="9"/>
      <c r="L59" s="9"/>
      <c r="M59" s="36"/>
    </row>
    <row r="60" spans="1:13" x14ac:dyDescent="0.3">
      <c r="A60" s="32"/>
      <c r="B60" s="165"/>
      <c r="C60" s="165"/>
      <c r="D60" s="182"/>
      <c r="E60" s="182"/>
      <c r="F60" s="182"/>
      <c r="G60" s="9"/>
      <c r="H60" s="9"/>
      <c r="I60" s="9"/>
      <c r="J60" s="9"/>
      <c r="K60" s="9"/>
      <c r="L60" s="9"/>
      <c r="M60" s="36"/>
    </row>
    <row r="61" spans="1:13" x14ac:dyDescent="0.3">
      <c r="A61" s="32"/>
      <c r="B61" s="165"/>
      <c r="C61" s="165"/>
      <c r="D61" s="182"/>
      <c r="E61" s="182"/>
      <c r="F61" s="182"/>
      <c r="G61" s="9"/>
      <c r="H61" s="9"/>
      <c r="I61" s="9"/>
      <c r="J61" s="9"/>
      <c r="K61" s="9"/>
      <c r="L61" s="9"/>
      <c r="M61" s="36"/>
    </row>
    <row r="62" spans="1:13" x14ac:dyDescent="0.3">
      <c r="A62" s="32"/>
      <c r="B62" s="180" t="s">
        <v>27</v>
      </c>
      <c r="C62" s="269"/>
      <c r="D62" s="269"/>
      <c r="E62" s="269"/>
      <c r="F62" s="269"/>
      <c r="G62" s="269"/>
      <c r="H62" s="269"/>
      <c r="I62" s="269"/>
      <c r="J62" s="269"/>
      <c r="K62" s="9"/>
      <c r="L62" s="9"/>
      <c r="M62" s="36"/>
    </row>
    <row r="63" spans="1:13" x14ac:dyDescent="0.3">
      <c r="A63" s="32"/>
      <c r="B63" s="180" t="s">
        <v>54</v>
      </c>
      <c r="C63" s="269"/>
      <c r="D63" s="269"/>
      <c r="E63" s="269"/>
      <c r="F63" s="269"/>
      <c r="G63" s="269"/>
      <c r="H63" s="269"/>
      <c r="I63" s="120"/>
      <c r="J63" s="60" t="s">
        <v>31</v>
      </c>
      <c r="K63" s="60"/>
      <c r="L63" s="60"/>
      <c r="M63" s="36"/>
    </row>
    <row r="64" spans="1:13" x14ac:dyDescent="0.3">
      <c r="A64" s="32"/>
      <c r="B64" s="71"/>
      <c r="C64" s="11"/>
      <c r="D64" s="11"/>
      <c r="E64" s="11"/>
      <c r="F64" s="11"/>
      <c r="G64" s="11"/>
      <c r="H64" s="11"/>
      <c r="I64" s="11"/>
      <c r="J64" s="11"/>
      <c r="K64" s="11"/>
      <c r="L64" s="11"/>
      <c r="M64" s="36"/>
    </row>
    <row r="65" spans="1:13" s="5" customFormat="1" ht="29.25" customHeight="1" x14ac:dyDescent="0.3">
      <c r="A65" s="40"/>
      <c r="B65" s="194" t="s">
        <v>135</v>
      </c>
      <c r="C65" s="270"/>
      <c r="D65" s="270"/>
      <c r="E65" s="270"/>
      <c r="F65" s="270"/>
      <c r="G65" s="270"/>
      <c r="H65" s="270"/>
      <c r="I65" s="270"/>
      <c r="J65" s="270"/>
      <c r="K65" s="270"/>
      <c r="L65" s="270"/>
      <c r="M65" s="41"/>
    </row>
    <row r="66" spans="1:13" s="5" customFormat="1" x14ac:dyDescent="0.3">
      <c r="A66" s="40"/>
      <c r="B66" s="63"/>
      <c r="C66" s="72"/>
      <c r="D66" s="72"/>
      <c r="E66" s="72"/>
      <c r="F66" s="72"/>
      <c r="G66" s="72"/>
      <c r="H66" s="72"/>
      <c r="I66" s="72"/>
      <c r="J66" s="72"/>
      <c r="K66" s="72"/>
      <c r="L66" s="72"/>
      <c r="M66" s="41"/>
    </row>
    <row r="67" spans="1:13" x14ac:dyDescent="0.3">
      <c r="A67" s="32"/>
      <c r="B67" s="205" t="s">
        <v>19</v>
      </c>
      <c r="C67" s="249"/>
      <c r="D67" s="249"/>
      <c r="E67" s="249"/>
      <c r="F67" s="249"/>
      <c r="G67" s="249"/>
      <c r="H67" s="249"/>
      <c r="I67" s="249"/>
      <c r="J67" s="249"/>
      <c r="K67" s="249"/>
      <c r="L67" s="250"/>
      <c r="M67" s="36"/>
    </row>
    <row r="68" spans="1:13" x14ac:dyDescent="0.3">
      <c r="A68" s="32"/>
      <c r="B68" s="164">
        <v>1</v>
      </c>
      <c r="C68" s="165"/>
      <c r="D68" s="166" t="s">
        <v>186</v>
      </c>
      <c r="E68" s="166"/>
      <c r="F68" s="166"/>
      <c r="G68" s="166"/>
      <c r="H68" s="166"/>
      <c r="I68" s="166"/>
      <c r="J68" s="166"/>
      <c r="K68" s="166"/>
      <c r="L68" s="166"/>
      <c r="M68" s="36"/>
    </row>
    <row r="69" spans="1:13" x14ac:dyDescent="0.3">
      <c r="A69" s="32"/>
      <c r="B69" s="164">
        <v>2</v>
      </c>
      <c r="C69" s="165"/>
      <c r="D69" s="166" t="s">
        <v>186</v>
      </c>
      <c r="E69" s="166"/>
      <c r="F69" s="166"/>
      <c r="G69" s="166"/>
      <c r="H69" s="166"/>
      <c r="I69" s="166"/>
      <c r="J69" s="166"/>
      <c r="K69" s="166"/>
      <c r="L69" s="166"/>
      <c r="M69" s="36"/>
    </row>
    <row r="70" spans="1:13" x14ac:dyDescent="0.3">
      <c r="A70" s="32"/>
      <c r="B70" s="71"/>
      <c r="C70" s="11"/>
      <c r="D70" s="11"/>
      <c r="E70" s="11"/>
      <c r="F70" s="11"/>
      <c r="G70" s="11"/>
      <c r="H70" s="11"/>
      <c r="I70" s="11"/>
      <c r="J70" s="11"/>
      <c r="K70" s="11"/>
      <c r="L70" s="11"/>
      <c r="M70" s="36"/>
    </row>
    <row r="71" spans="1:13" x14ac:dyDescent="0.3">
      <c r="A71" s="32"/>
      <c r="B71" s="185" t="s">
        <v>136</v>
      </c>
      <c r="C71" s="186"/>
      <c r="D71" s="186"/>
      <c r="E71" s="186"/>
      <c r="F71" s="186"/>
      <c r="G71" s="186"/>
      <c r="H71" s="186"/>
      <c r="I71" s="186"/>
      <c r="J71" s="186"/>
      <c r="K71" s="186"/>
      <c r="L71" s="186"/>
      <c r="M71" s="36"/>
    </row>
    <row r="72" spans="1:13" x14ac:dyDescent="0.3">
      <c r="A72" s="32"/>
      <c r="B72" s="176" t="s">
        <v>56</v>
      </c>
      <c r="C72" s="176"/>
      <c r="D72" s="175" t="s">
        <v>20</v>
      </c>
      <c r="E72" s="175"/>
      <c r="F72" s="175"/>
      <c r="G72" s="175"/>
      <c r="H72" s="175"/>
      <c r="I72" s="117"/>
      <c r="J72" s="247" t="s">
        <v>97</v>
      </c>
      <c r="K72" s="247"/>
      <c r="L72" s="247"/>
      <c r="M72" s="36"/>
    </row>
    <row r="73" spans="1:13" x14ac:dyDescent="0.3">
      <c r="A73" s="32"/>
      <c r="B73" s="176"/>
      <c r="C73" s="176"/>
      <c r="D73" s="175"/>
      <c r="E73" s="175"/>
      <c r="F73" s="175"/>
      <c r="G73" s="175"/>
      <c r="H73" s="175"/>
      <c r="I73" s="117"/>
      <c r="J73" s="67" t="s">
        <v>21</v>
      </c>
      <c r="K73" s="67" t="s">
        <v>22</v>
      </c>
      <c r="L73" s="67" t="s">
        <v>137</v>
      </c>
      <c r="M73" s="36"/>
    </row>
    <row r="74" spans="1:13" x14ac:dyDescent="0.3">
      <c r="A74" s="32"/>
      <c r="B74" s="164">
        <v>1</v>
      </c>
      <c r="C74" s="165"/>
      <c r="D74" s="166" t="s">
        <v>256</v>
      </c>
      <c r="E74" s="166"/>
      <c r="F74" s="166"/>
      <c r="G74" s="166"/>
      <c r="H74" s="166"/>
      <c r="I74" s="105"/>
      <c r="J74" s="160">
        <v>1</v>
      </c>
      <c r="K74" s="150">
        <v>4050000</v>
      </c>
      <c r="L74" s="150">
        <f>K74*J74</f>
        <v>4050000</v>
      </c>
      <c r="M74" s="36"/>
    </row>
    <row r="75" spans="1:13" x14ac:dyDescent="0.3">
      <c r="A75" s="32"/>
      <c r="B75" s="164">
        <v>2</v>
      </c>
      <c r="C75" s="165"/>
      <c r="D75" s="166" t="s">
        <v>257</v>
      </c>
      <c r="E75" s="166"/>
      <c r="F75" s="166"/>
      <c r="G75" s="166"/>
      <c r="H75" s="166"/>
      <c r="I75" s="160"/>
      <c r="J75" s="160">
        <v>10</v>
      </c>
      <c r="K75" s="150">
        <v>98530</v>
      </c>
      <c r="L75" s="150">
        <f t="shared" ref="L75:L89" si="0">K75*J75</f>
        <v>985300</v>
      </c>
      <c r="M75" s="36"/>
    </row>
    <row r="76" spans="1:13" x14ac:dyDescent="0.3">
      <c r="A76" s="32"/>
      <c r="B76" s="164">
        <v>3</v>
      </c>
      <c r="C76" s="165"/>
      <c r="D76" s="166" t="s">
        <v>258</v>
      </c>
      <c r="E76" s="166"/>
      <c r="F76" s="166"/>
      <c r="G76" s="166"/>
      <c r="H76" s="166"/>
      <c r="I76" s="160"/>
      <c r="J76" s="160">
        <v>9</v>
      </c>
      <c r="K76" s="150">
        <v>580000</v>
      </c>
      <c r="L76" s="150">
        <f t="shared" si="0"/>
        <v>5220000</v>
      </c>
      <c r="M76" s="36"/>
    </row>
    <row r="77" spans="1:13" x14ac:dyDescent="0.3">
      <c r="A77" s="32"/>
      <c r="B77" s="164">
        <v>4</v>
      </c>
      <c r="C77" s="165"/>
      <c r="D77" s="166" t="s">
        <v>259</v>
      </c>
      <c r="E77" s="166"/>
      <c r="F77" s="166"/>
      <c r="G77" s="166"/>
      <c r="H77" s="166"/>
      <c r="I77" s="160"/>
      <c r="J77" s="160">
        <v>2</v>
      </c>
      <c r="K77" s="150">
        <v>500000</v>
      </c>
      <c r="L77" s="150">
        <f t="shared" si="0"/>
        <v>1000000</v>
      </c>
      <c r="M77" s="36"/>
    </row>
    <row r="78" spans="1:13" x14ac:dyDescent="0.3">
      <c r="A78" s="32"/>
      <c r="B78" s="164">
        <v>5</v>
      </c>
      <c r="C78" s="165"/>
      <c r="D78" s="166" t="s">
        <v>260</v>
      </c>
      <c r="E78" s="166"/>
      <c r="F78" s="166"/>
      <c r="G78" s="166"/>
      <c r="H78" s="166"/>
      <c r="I78" s="160"/>
      <c r="J78" s="160">
        <v>1</v>
      </c>
      <c r="K78" s="150">
        <v>500000</v>
      </c>
      <c r="L78" s="150">
        <f t="shared" si="0"/>
        <v>500000</v>
      </c>
      <c r="M78" s="36"/>
    </row>
    <row r="79" spans="1:13" x14ac:dyDescent="0.3">
      <c r="A79" s="32"/>
      <c r="B79" s="164">
        <v>6</v>
      </c>
      <c r="C79" s="165"/>
      <c r="D79" s="166" t="s">
        <v>261</v>
      </c>
      <c r="E79" s="166"/>
      <c r="F79" s="166"/>
      <c r="G79" s="166"/>
      <c r="H79" s="166"/>
      <c r="I79" s="160"/>
      <c r="J79" s="160">
        <v>1</v>
      </c>
      <c r="K79" s="150">
        <v>4000000</v>
      </c>
      <c r="L79" s="150">
        <f t="shared" si="0"/>
        <v>4000000</v>
      </c>
      <c r="M79" s="36"/>
    </row>
    <row r="80" spans="1:13" x14ac:dyDescent="0.3">
      <c r="A80" s="32"/>
      <c r="B80" s="164">
        <v>7</v>
      </c>
      <c r="C80" s="165"/>
      <c r="D80" s="166" t="s">
        <v>262</v>
      </c>
      <c r="E80" s="166"/>
      <c r="F80" s="166"/>
      <c r="G80" s="166"/>
      <c r="H80" s="166"/>
      <c r="I80" s="160"/>
      <c r="J80" s="160">
        <v>2</v>
      </c>
      <c r="K80" s="150">
        <v>11000000</v>
      </c>
      <c r="L80" s="150">
        <f t="shared" si="0"/>
        <v>22000000</v>
      </c>
      <c r="M80" s="36"/>
    </row>
    <row r="81" spans="1:13" x14ac:dyDescent="0.3">
      <c r="A81" s="32"/>
      <c r="B81" s="164">
        <v>8</v>
      </c>
      <c r="C81" s="165"/>
      <c r="D81" s="166" t="s">
        <v>263</v>
      </c>
      <c r="E81" s="166"/>
      <c r="F81" s="166"/>
      <c r="G81" s="166"/>
      <c r="H81" s="166"/>
      <c r="I81" s="160"/>
      <c r="J81" s="160">
        <v>6</v>
      </c>
      <c r="K81" s="150">
        <v>3030000</v>
      </c>
      <c r="L81" s="150">
        <f t="shared" si="0"/>
        <v>18180000</v>
      </c>
      <c r="M81" s="36"/>
    </row>
    <row r="82" spans="1:13" x14ac:dyDescent="0.3">
      <c r="A82" s="32"/>
      <c r="B82" s="164">
        <v>9</v>
      </c>
      <c r="C82" s="165"/>
      <c r="D82" s="166" t="s">
        <v>264</v>
      </c>
      <c r="E82" s="166"/>
      <c r="F82" s="166"/>
      <c r="G82" s="166"/>
      <c r="H82" s="166"/>
      <c r="I82" s="160"/>
      <c r="J82" s="160">
        <v>3</v>
      </c>
      <c r="K82" s="150">
        <v>3250000</v>
      </c>
      <c r="L82" s="150">
        <f t="shared" si="0"/>
        <v>9750000</v>
      </c>
      <c r="M82" s="36"/>
    </row>
    <row r="83" spans="1:13" x14ac:dyDescent="0.3">
      <c r="A83" s="32"/>
      <c r="B83" s="164">
        <v>10</v>
      </c>
      <c r="C83" s="165"/>
      <c r="D83" s="166" t="s">
        <v>265</v>
      </c>
      <c r="E83" s="166"/>
      <c r="F83" s="166"/>
      <c r="G83" s="166"/>
      <c r="H83" s="166"/>
      <c r="I83" s="160"/>
      <c r="J83" s="160">
        <v>4</v>
      </c>
      <c r="K83" s="150">
        <v>5000000</v>
      </c>
      <c r="L83" s="150">
        <f t="shared" si="0"/>
        <v>20000000</v>
      </c>
      <c r="M83" s="36"/>
    </row>
    <row r="84" spans="1:13" x14ac:dyDescent="0.3">
      <c r="A84" s="32"/>
      <c r="B84" s="164">
        <v>11</v>
      </c>
      <c r="C84" s="165"/>
      <c r="D84" s="166" t="s">
        <v>266</v>
      </c>
      <c r="E84" s="166"/>
      <c r="F84" s="166"/>
      <c r="G84" s="166"/>
      <c r="H84" s="166"/>
      <c r="I84" s="160"/>
      <c r="J84" s="160">
        <v>1</v>
      </c>
      <c r="K84" s="150">
        <v>4800000</v>
      </c>
      <c r="L84" s="150">
        <f t="shared" si="0"/>
        <v>4800000</v>
      </c>
      <c r="M84" s="36"/>
    </row>
    <row r="85" spans="1:13" x14ac:dyDescent="0.3">
      <c r="A85" s="32"/>
      <c r="B85" s="164">
        <v>12</v>
      </c>
      <c r="C85" s="165"/>
      <c r="D85" s="166" t="s">
        <v>267</v>
      </c>
      <c r="E85" s="166"/>
      <c r="F85" s="166"/>
      <c r="G85" s="166"/>
      <c r="H85" s="166"/>
      <c r="I85" s="160"/>
      <c r="J85" s="160">
        <v>1</v>
      </c>
      <c r="K85" s="150">
        <v>4288000</v>
      </c>
      <c r="L85" s="150">
        <f t="shared" si="0"/>
        <v>4288000</v>
      </c>
      <c r="M85" s="36"/>
    </row>
    <row r="86" spans="1:13" x14ac:dyDescent="0.3">
      <c r="A86" s="32"/>
      <c r="B86" s="164">
        <v>13</v>
      </c>
      <c r="C86" s="165"/>
      <c r="D86" s="166" t="s">
        <v>268</v>
      </c>
      <c r="E86" s="166"/>
      <c r="F86" s="166"/>
      <c r="G86" s="166"/>
      <c r="H86" s="166"/>
      <c r="I86" s="160"/>
      <c r="J86" s="160">
        <v>1</v>
      </c>
      <c r="K86" s="150">
        <v>8000000</v>
      </c>
      <c r="L86" s="150">
        <f t="shared" si="0"/>
        <v>8000000</v>
      </c>
      <c r="M86" s="36"/>
    </row>
    <row r="87" spans="1:13" x14ac:dyDescent="0.3">
      <c r="A87" s="32"/>
      <c r="B87" s="164">
        <v>14</v>
      </c>
      <c r="C87" s="165"/>
      <c r="D87" s="166" t="s">
        <v>269</v>
      </c>
      <c r="E87" s="166"/>
      <c r="F87" s="166"/>
      <c r="G87" s="166"/>
      <c r="H87" s="166"/>
      <c r="I87" s="160"/>
      <c r="J87" s="160">
        <v>1</v>
      </c>
      <c r="K87" s="150">
        <v>3500000</v>
      </c>
      <c r="L87" s="150">
        <f t="shared" si="0"/>
        <v>3500000</v>
      </c>
      <c r="M87" s="36"/>
    </row>
    <row r="88" spans="1:13" x14ac:dyDescent="0.3">
      <c r="A88" s="32"/>
      <c r="B88" s="164">
        <v>15</v>
      </c>
      <c r="C88" s="165"/>
      <c r="D88" s="166" t="s">
        <v>270</v>
      </c>
      <c r="E88" s="166"/>
      <c r="F88" s="166"/>
      <c r="G88" s="166"/>
      <c r="H88" s="166"/>
      <c r="I88" s="160"/>
      <c r="J88" s="160">
        <v>1</v>
      </c>
      <c r="K88" s="150">
        <v>7000000</v>
      </c>
      <c r="L88" s="150">
        <f t="shared" si="0"/>
        <v>7000000</v>
      </c>
      <c r="M88" s="36"/>
    </row>
    <row r="89" spans="1:13" x14ac:dyDescent="0.3">
      <c r="A89" s="32"/>
      <c r="B89" s="164">
        <v>16</v>
      </c>
      <c r="C89" s="165"/>
      <c r="D89" s="166" t="s">
        <v>271</v>
      </c>
      <c r="E89" s="166"/>
      <c r="F89" s="166"/>
      <c r="G89" s="166"/>
      <c r="H89" s="166"/>
      <c r="I89" s="160"/>
      <c r="J89" s="160">
        <v>40</v>
      </c>
      <c r="K89" s="150">
        <v>515000</v>
      </c>
      <c r="L89" s="150">
        <f t="shared" si="0"/>
        <v>20600000</v>
      </c>
      <c r="M89" s="36"/>
    </row>
    <row r="90" spans="1:13" x14ac:dyDescent="0.3">
      <c r="A90" s="32"/>
      <c r="B90" s="180" t="s">
        <v>29</v>
      </c>
      <c r="C90" s="180"/>
      <c r="D90" s="180"/>
      <c r="E90" s="180"/>
      <c r="F90" s="180"/>
      <c r="G90" s="180"/>
      <c r="H90" s="180"/>
      <c r="I90" s="180"/>
      <c r="J90" s="180"/>
      <c r="K90" s="62" t="s">
        <v>32</v>
      </c>
      <c r="L90" s="163">
        <f>SUM(L74:L89)</f>
        <v>133873300</v>
      </c>
      <c r="M90" s="36"/>
    </row>
    <row r="91" spans="1:13" x14ac:dyDescent="0.3">
      <c r="A91" s="32"/>
      <c r="B91" s="71"/>
      <c r="C91" s="11"/>
      <c r="D91" s="11"/>
      <c r="E91" s="11"/>
      <c r="F91" s="11"/>
      <c r="G91" s="11"/>
      <c r="H91" s="11"/>
      <c r="I91" s="11"/>
      <c r="J91" s="11"/>
      <c r="K91" s="11"/>
      <c r="L91" s="11"/>
      <c r="M91" s="36"/>
    </row>
    <row r="92" spans="1:13" x14ac:dyDescent="0.3">
      <c r="A92" s="32"/>
      <c r="B92" s="185" t="s">
        <v>138</v>
      </c>
      <c r="C92" s="186"/>
      <c r="D92" s="186"/>
      <c r="E92" s="186"/>
      <c r="F92" s="186"/>
      <c r="G92" s="186"/>
      <c r="H92" s="186"/>
      <c r="I92" s="186"/>
      <c r="J92" s="186"/>
      <c r="K92" s="186"/>
      <c r="L92" s="186"/>
      <c r="M92" s="36"/>
    </row>
    <row r="93" spans="1:13" ht="16.5" customHeight="1" x14ac:dyDescent="0.3">
      <c r="A93" s="32"/>
      <c r="B93" s="176" t="s">
        <v>56</v>
      </c>
      <c r="C93" s="176"/>
      <c r="D93" s="175" t="s">
        <v>20</v>
      </c>
      <c r="E93" s="175"/>
      <c r="F93" s="175"/>
      <c r="G93" s="175"/>
      <c r="H93" s="175"/>
      <c r="I93" s="141"/>
      <c r="J93" s="290" t="s">
        <v>125</v>
      </c>
      <c r="K93" s="290"/>
      <c r="L93" s="290"/>
      <c r="M93" s="36"/>
    </row>
    <row r="94" spans="1:13" x14ac:dyDescent="0.3">
      <c r="A94" s="32"/>
      <c r="B94" s="176"/>
      <c r="C94" s="176"/>
      <c r="D94" s="175"/>
      <c r="E94" s="175"/>
      <c r="F94" s="175"/>
      <c r="G94" s="175"/>
      <c r="H94" s="175"/>
      <c r="I94" s="117"/>
      <c r="J94" s="97" t="s">
        <v>21</v>
      </c>
      <c r="K94" s="97" t="s">
        <v>22</v>
      </c>
      <c r="L94" s="97" t="s">
        <v>137</v>
      </c>
      <c r="M94" s="36"/>
    </row>
    <row r="95" spans="1:13" x14ac:dyDescent="0.3">
      <c r="A95" s="32"/>
      <c r="B95" s="164">
        <v>1</v>
      </c>
      <c r="C95" s="165"/>
      <c r="D95" s="174" t="str">
        <f>D74</f>
        <v>Suministro e instalación criba en PRFV, con rejillas</v>
      </c>
      <c r="E95" s="174"/>
      <c r="F95" s="174"/>
      <c r="G95" s="174"/>
      <c r="H95" s="174"/>
      <c r="I95" s="105"/>
      <c r="J95" s="60">
        <v>1</v>
      </c>
      <c r="K95" s="150">
        <v>4050000</v>
      </c>
      <c r="L95" s="150">
        <f>K95*J95</f>
        <v>4050000</v>
      </c>
      <c r="M95" s="36"/>
    </row>
    <row r="96" spans="1:13" x14ac:dyDescent="0.3">
      <c r="A96" s="32"/>
      <c r="B96" s="164">
        <v>2</v>
      </c>
      <c r="C96" s="165"/>
      <c r="D96" s="174" t="str">
        <f t="shared" ref="D96:D110" si="1">D75</f>
        <v xml:space="preserve">Suministro e instalación tuberia en acero galvanizado para aireacion 1" incluye accesorios </v>
      </c>
      <c r="E96" s="174"/>
      <c r="F96" s="174"/>
      <c r="G96" s="174"/>
      <c r="H96" s="174"/>
      <c r="I96" s="105"/>
      <c r="J96" s="105">
        <v>10</v>
      </c>
      <c r="K96" s="150">
        <v>98530</v>
      </c>
      <c r="L96" s="150">
        <f t="shared" ref="L96:L110" si="2">K96*J96</f>
        <v>985300</v>
      </c>
      <c r="M96" s="36"/>
    </row>
    <row r="97" spans="1:13" x14ac:dyDescent="0.3">
      <c r="A97" s="32"/>
      <c r="B97" s="164">
        <v>3</v>
      </c>
      <c r="C97" s="165"/>
      <c r="D97" s="174" t="str">
        <f t="shared" si="1"/>
        <v>Cubierta en estructura metalica pintada con teja termo acustica  para lechos de secado</v>
      </c>
      <c r="E97" s="174"/>
      <c r="F97" s="174"/>
      <c r="G97" s="174"/>
      <c r="H97" s="174"/>
      <c r="I97" s="105"/>
      <c r="J97" s="105">
        <v>9</v>
      </c>
      <c r="K97" s="150">
        <v>580000</v>
      </c>
      <c r="L97" s="150">
        <f t="shared" si="2"/>
        <v>5220000</v>
      </c>
      <c r="M97" s="36"/>
    </row>
    <row r="98" spans="1:13" x14ac:dyDescent="0.3">
      <c r="A98" s="32"/>
      <c r="B98" s="164">
        <v>4</v>
      </c>
      <c r="C98" s="165"/>
      <c r="D98" s="174" t="str">
        <f t="shared" si="1"/>
        <v xml:space="preserve">Mantenimiento preventivo/correctivo  filtros, reversión de deterioro, incluye recubrimiento anticorrosivo y pintura exterior e interior.   no incluye analisis de espesor  </v>
      </c>
      <c r="E98" s="174"/>
      <c r="F98" s="174"/>
      <c r="G98" s="174"/>
      <c r="H98" s="174"/>
      <c r="I98" s="105"/>
      <c r="J98" s="105">
        <v>2</v>
      </c>
      <c r="K98" s="150">
        <v>500000</v>
      </c>
      <c r="L98" s="150">
        <f t="shared" si="2"/>
        <v>1000000</v>
      </c>
      <c r="M98" s="36"/>
    </row>
    <row r="99" spans="1:13" x14ac:dyDescent="0.3">
      <c r="A99" s="32"/>
      <c r="B99" s="164">
        <v>5</v>
      </c>
      <c r="C99" s="165"/>
      <c r="D99" s="174" t="str">
        <f t="shared" si="1"/>
        <v xml:space="preserve">Mantenimiento hidroflow, reversión de deterioro, incluye recubrimiento anticorrosivo y pintura.  no incluye revisión y mantenimiento interior </v>
      </c>
      <c r="E99" s="174"/>
      <c r="F99" s="174"/>
      <c r="G99" s="174"/>
      <c r="H99" s="174"/>
      <c r="I99" s="105"/>
      <c r="J99" s="105">
        <v>1</v>
      </c>
      <c r="K99" s="150">
        <v>500000</v>
      </c>
      <c r="L99" s="150">
        <f t="shared" si="2"/>
        <v>500000</v>
      </c>
      <c r="M99" s="36"/>
    </row>
    <row r="100" spans="1:13" x14ac:dyDescent="0.3">
      <c r="A100" s="32"/>
      <c r="B100" s="164">
        <v>6</v>
      </c>
      <c r="C100" s="165"/>
      <c r="D100" s="174" t="str">
        <f t="shared" si="1"/>
        <v xml:space="preserve">Suministro e instalación sistema de riego por aspersión areal de 1200 m2, incluye tuberias, aspersores y accesorios para su instalación </v>
      </c>
      <c r="E100" s="174"/>
      <c r="F100" s="174"/>
      <c r="G100" s="174"/>
      <c r="H100" s="174"/>
      <c r="I100" s="105"/>
      <c r="J100" s="105">
        <v>1</v>
      </c>
      <c r="K100" s="150">
        <v>4000000</v>
      </c>
      <c r="L100" s="150">
        <f t="shared" si="2"/>
        <v>4000000</v>
      </c>
      <c r="M100" s="36"/>
    </row>
    <row r="101" spans="1:13" x14ac:dyDescent="0.3">
      <c r="A101" s="32"/>
      <c r="B101" s="164">
        <v>7</v>
      </c>
      <c r="C101" s="165"/>
      <c r="D101" s="174" t="str">
        <f t="shared" si="1"/>
        <v xml:space="preserve">Suministro e instalación BLOWER O SOPLADOR DE 3 HP </v>
      </c>
      <c r="E101" s="174"/>
      <c r="F101" s="174"/>
      <c r="G101" s="174"/>
      <c r="H101" s="174"/>
      <c r="I101" s="105"/>
      <c r="J101" s="105">
        <v>2</v>
      </c>
      <c r="K101" s="150">
        <v>11000000</v>
      </c>
      <c r="L101" s="150">
        <f t="shared" si="2"/>
        <v>22000000</v>
      </c>
      <c r="M101" s="36"/>
    </row>
    <row r="102" spans="1:13" x14ac:dyDescent="0.3">
      <c r="A102" s="32"/>
      <c r="B102" s="164">
        <v>8</v>
      </c>
      <c r="C102" s="165"/>
      <c r="D102" s="174" t="str">
        <f t="shared" si="1"/>
        <v>Suministro e instalación  BOMBAS SUMERGIBLES 1/3HP</v>
      </c>
      <c r="E102" s="174"/>
      <c r="F102" s="174"/>
      <c r="G102" s="174"/>
      <c r="H102" s="174"/>
      <c r="I102" s="105"/>
      <c r="J102" s="105">
        <v>6</v>
      </c>
      <c r="K102" s="150">
        <v>3030000</v>
      </c>
      <c r="L102" s="150">
        <f t="shared" si="2"/>
        <v>18180000</v>
      </c>
      <c r="M102" s="36"/>
    </row>
    <row r="103" spans="1:13" x14ac:dyDescent="0.3">
      <c r="A103" s="32"/>
      <c r="B103" s="164">
        <v>9</v>
      </c>
      <c r="C103" s="165"/>
      <c r="D103" s="174" t="str">
        <f t="shared" si="1"/>
        <v>BOMBA SUMERGIBLE 0,4 HP</v>
      </c>
      <c r="E103" s="174"/>
      <c r="F103" s="174"/>
      <c r="G103" s="174"/>
      <c r="H103" s="174"/>
      <c r="I103" s="105"/>
      <c r="J103" s="105">
        <v>3</v>
      </c>
      <c r="K103" s="150">
        <v>3250000</v>
      </c>
      <c r="L103" s="150">
        <f t="shared" si="2"/>
        <v>9750000</v>
      </c>
      <c r="M103" s="36"/>
    </row>
    <row r="104" spans="1:13" x14ac:dyDescent="0.3">
      <c r="A104" s="32"/>
      <c r="B104" s="164">
        <v>10</v>
      </c>
      <c r="C104" s="165"/>
      <c r="D104" s="174" t="str">
        <f t="shared" si="1"/>
        <v>Suministro e instalación  BOMBA CENTRIFUGAS DE 3,6 HP</v>
      </c>
      <c r="E104" s="174"/>
      <c r="F104" s="174"/>
      <c r="G104" s="174"/>
      <c r="H104" s="174"/>
      <c r="I104" s="105"/>
      <c r="J104" s="105">
        <v>4</v>
      </c>
      <c r="K104" s="150">
        <v>5000000</v>
      </c>
      <c r="L104" s="150">
        <f t="shared" si="2"/>
        <v>20000000</v>
      </c>
      <c r="M104" s="36"/>
    </row>
    <row r="105" spans="1:13" x14ac:dyDescent="0.3">
      <c r="A105" s="32"/>
      <c r="B105" s="164">
        <v>11</v>
      </c>
      <c r="C105" s="165"/>
      <c r="D105" s="174" t="str">
        <f t="shared" si="1"/>
        <v>Suministro e instalación sistema dosificado automatico de cloro camara seca sin requerimiento de energia, trabajo en linea de flujo del agua, debe incluir flujometro y accesorios</v>
      </c>
      <c r="E105" s="174"/>
      <c r="F105" s="174"/>
      <c r="G105" s="174"/>
      <c r="H105" s="174"/>
      <c r="I105" s="105"/>
      <c r="J105" s="105">
        <v>1</v>
      </c>
      <c r="K105" s="150">
        <v>4800000</v>
      </c>
      <c r="L105" s="150">
        <f t="shared" si="2"/>
        <v>4800000</v>
      </c>
      <c r="M105" s="36"/>
    </row>
    <row r="106" spans="1:13" x14ac:dyDescent="0.3">
      <c r="A106" s="32"/>
      <c r="B106" s="164">
        <v>12</v>
      </c>
      <c r="C106" s="165"/>
      <c r="D106" s="174" t="str">
        <f t="shared" si="1"/>
        <v>Suministro e instalación bomba centrifuga especializada para sistemas de riego 2HP</v>
      </c>
      <c r="E106" s="174"/>
      <c r="F106" s="174"/>
      <c r="G106" s="174"/>
      <c r="H106" s="174"/>
      <c r="I106" s="105"/>
      <c r="J106" s="105">
        <v>1</v>
      </c>
      <c r="K106" s="150">
        <v>4288000</v>
      </c>
      <c r="L106" s="150">
        <f t="shared" si="2"/>
        <v>4288000</v>
      </c>
      <c r="M106" s="36"/>
    </row>
    <row r="107" spans="1:13" x14ac:dyDescent="0.3">
      <c r="A107" s="32"/>
      <c r="B107" s="164">
        <v>13</v>
      </c>
      <c r="C107" s="165"/>
      <c r="D107" s="174" t="str">
        <f t="shared" si="1"/>
        <v xml:space="preserve">Reparacion y programacion de tablero control 9 bombas, con PLC y temporizador para operación sistema reactor </v>
      </c>
      <c r="E107" s="174"/>
      <c r="F107" s="174"/>
      <c r="G107" s="174"/>
      <c r="H107" s="174"/>
      <c r="I107" s="157"/>
      <c r="J107" s="157">
        <v>1</v>
      </c>
      <c r="K107" s="150">
        <v>8000000</v>
      </c>
      <c r="L107" s="150">
        <f t="shared" ref="L107:L108" si="3">K107*J107</f>
        <v>8000000</v>
      </c>
      <c r="M107" s="36"/>
    </row>
    <row r="108" spans="1:13" x14ac:dyDescent="0.3">
      <c r="A108" s="32"/>
      <c r="B108" s="164">
        <v>14</v>
      </c>
      <c r="C108" s="165"/>
      <c r="D108" s="174" t="str">
        <f t="shared" si="1"/>
        <v xml:space="preserve">Reparacion y programacion de tablero control 2 blower  con temporizador para operación sistema  </v>
      </c>
      <c r="E108" s="174"/>
      <c r="F108" s="174"/>
      <c r="G108" s="174"/>
      <c r="H108" s="174"/>
      <c r="I108" s="157"/>
      <c r="J108" s="157">
        <v>1</v>
      </c>
      <c r="K108" s="150">
        <v>3500000</v>
      </c>
      <c r="L108" s="150">
        <f t="shared" si="3"/>
        <v>3500000</v>
      </c>
      <c r="M108" s="36"/>
    </row>
    <row r="109" spans="1:13" x14ac:dyDescent="0.3">
      <c r="A109" s="32"/>
      <c r="B109" s="164">
        <v>15</v>
      </c>
      <c r="C109" s="165"/>
      <c r="D109" s="174" t="str">
        <f t="shared" si="1"/>
        <v xml:space="preserve">Reparacion y programacion de tablero control para 5 bombas </v>
      </c>
      <c r="E109" s="174"/>
      <c r="F109" s="174"/>
      <c r="G109" s="174"/>
      <c r="H109" s="174"/>
      <c r="I109" s="105"/>
      <c r="J109" s="105">
        <v>1</v>
      </c>
      <c r="K109" s="150">
        <v>7000000</v>
      </c>
      <c r="L109" s="150">
        <f t="shared" si="2"/>
        <v>7000000</v>
      </c>
      <c r="M109" s="36"/>
    </row>
    <row r="110" spans="1:13" x14ac:dyDescent="0.3">
      <c r="A110" s="32"/>
      <c r="B110" s="164">
        <v>16</v>
      </c>
      <c r="C110" s="165"/>
      <c r="D110" s="174" t="str">
        <f t="shared" si="1"/>
        <v xml:space="preserve">Vactor para materiaL organico </v>
      </c>
      <c r="E110" s="174"/>
      <c r="F110" s="174"/>
      <c r="G110" s="174"/>
      <c r="H110" s="174"/>
      <c r="I110" s="105"/>
      <c r="J110" s="105">
        <v>40</v>
      </c>
      <c r="K110" s="150">
        <v>515000</v>
      </c>
      <c r="L110" s="150">
        <f t="shared" si="2"/>
        <v>20600000</v>
      </c>
      <c r="M110" s="36"/>
    </row>
    <row r="111" spans="1:13" x14ac:dyDescent="0.3">
      <c r="A111" s="32"/>
      <c r="B111" s="180" t="s">
        <v>30</v>
      </c>
      <c r="C111" s="180"/>
      <c r="D111" s="180"/>
      <c r="E111" s="180"/>
      <c r="F111" s="180"/>
      <c r="G111" s="180"/>
      <c r="H111" s="180"/>
      <c r="I111" s="180"/>
      <c r="J111" s="180"/>
      <c r="K111" s="60"/>
      <c r="L111" s="150">
        <f>SUM(L95:L110)</f>
        <v>133873300</v>
      </c>
      <c r="M111" s="36"/>
    </row>
    <row r="112" spans="1:13" x14ac:dyDescent="0.3">
      <c r="A112" s="32"/>
      <c r="B112" s="71"/>
      <c r="C112" s="11"/>
      <c r="D112" s="61"/>
      <c r="E112" s="118"/>
      <c r="F112" s="61"/>
      <c r="G112" s="61"/>
      <c r="H112" s="61"/>
      <c r="I112" s="118"/>
      <c r="J112" s="61"/>
      <c r="K112" s="11"/>
      <c r="L112" s="11"/>
      <c r="M112" s="36"/>
    </row>
    <row r="113" spans="1:13" ht="32.25" customHeight="1" x14ac:dyDescent="0.3">
      <c r="A113" s="32"/>
      <c r="B113" s="224" t="s">
        <v>59</v>
      </c>
      <c r="C113" s="225"/>
      <c r="D113" s="225"/>
      <c r="E113" s="225"/>
      <c r="F113" s="225"/>
      <c r="G113" s="225"/>
      <c r="H113" s="225"/>
      <c r="I113" s="225"/>
      <c r="J113" s="225"/>
      <c r="K113" s="225"/>
      <c r="L113" s="226"/>
      <c r="M113" s="36"/>
    </row>
    <row r="114" spans="1:13" x14ac:dyDescent="0.3">
      <c r="A114" s="32"/>
      <c r="B114" s="176" t="s">
        <v>56</v>
      </c>
      <c r="C114" s="176"/>
      <c r="D114" s="175" t="s">
        <v>20</v>
      </c>
      <c r="E114" s="175"/>
      <c r="F114" s="175"/>
      <c r="G114" s="247" t="s">
        <v>90</v>
      </c>
      <c r="H114" s="247"/>
      <c r="I114" s="247"/>
      <c r="J114" s="247"/>
      <c r="K114" s="247" t="s">
        <v>45</v>
      </c>
      <c r="L114" s="247"/>
      <c r="M114" s="35"/>
    </row>
    <row r="115" spans="1:13" s="18" customFormat="1" ht="16.5" customHeight="1" x14ac:dyDescent="0.2">
      <c r="A115" s="44"/>
      <c r="B115" s="176"/>
      <c r="C115" s="176"/>
      <c r="D115" s="175"/>
      <c r="E115" s="175"/>
      <c r="F115" s="175"/>
      <c r="G115" s="66" t="s">
        <v>21</v>
      </c>
      <c r="H115" s="64" t="s">
        <v>139</v>
      </c>
      <c r="I115" s="64"/>
      <c r="J115" s="64" t="s">
        <v>137</v>
      </c>
      <c r="K115" s="64" t="s">
        <v>46</v>
      </c>
      <c r="L115" s="64" t="s">
        <v>47</v>
      </c>
      <c r="M115" s="45"/>
    </row>
    <row r="116" spans="1:13" x14ac:dyDescent="0.3">
      <c r="A116" s="32"/>
      <c r="B116" s="172">
        <v>1</v>
      </c>
      <c r="C116" s="173"/>
      <c r="D116" s="177" t="str">
        <f>D95</f>
        <v>Suministro e instalación criba en PRFV, con rejillas</v>
      </c>
      <c r="E116" s="178"/>
      <c r="F116" s="179"/>
      <c r="G116" s="151">
        <f>J95</f>
        <v>1</v>
      </c>
      <c r="H116" s="152">
        <f>K95</f>
        <v>4050000</v>
      </c>
      <c r="I116" s="9"/>
      <c r="J116" s="153">
        <f>H116*G116</f>
        <v>4050000</v>
      </c>
      <c r="K116" s="10" t="s">
        <v>189</v>
      </c>
      <c r="L116" s="9"/>
      <c r="M116" s="36"/>
    </row>
    <row r="117" spans="1:13" x14ac:dyDescent="0.3">
      <c r="A117" s="32"/>
      <c r="B117" s="172">
        <v>2</v>
      </c>
      <c r="C117" s="173"/>
      <c r="D117" s="177" t="str">
        <f t="shared" ref="D117:D131" si="4">D96</f>
        <v xml:space="preserve">Suministro e instalación tuberia en acero galvanizado para aireacion 1" incluye accesorios </v>
      </c>
      <c r="E117" s="178"/>
      <c r="F117" s="179"/>
      <c r="G117" s="158">
        <f t="shared" ref="G117:G131" si="5">J96</f>
        <v>10</v>
      </c>
      <c r="H117" s="152">
        <f t="shared" ref="H117:H131" si="6">K96</f>
        <v>98530</v>
      </c>
      <c r="I117" s="9"/>
      <c r="J117" s="153">
        <f t="shared" ref="J117:J131" si="7">H117*G117</f>
        <v>985300</v>
      </c>
      <c r="K117" s="10" t="s">
        <v>189</v>
      </c>
      <c r="L117" s="9"/>
      <c r="M117" s="36"/>
    </row>
    <row r="118" spans="1:13" x14ac:dyDescent="0.3">
      <c r="A118" s="32"/>
      <c r="B118" s="172">
        <v>3</v>
      </c>
      <c r="C118" s="173"/>
      <c r="D118" s="177" t="str">
        <f t="shared" si="4"/>
        <v>Cubierta en estructura metalica pintada con teja termo acustica  para lechos de secado</v>
      </c>
      <c r="E118" s="178"/>
      <c r="F118" s="179"/>
      <c r="G118" s="158">
        <f t="shared" si="5"/>
        <v>9</v>
      </c>
      <c r="H118" s="152">
        <f t="shared" si="6"/>
        <v>580000</v>
      </c>
      <c r="I118" s="9"/>
      <c r="J118" s="153">
        <f t="shared" si="7"/>
        <v>5220000</v>
      </c>
      <c r="K118" s="10" t="s">
        <v>189</v>
      </c>
      <c r="L118" s="9"/>
      <c r="M118" s="36"/>
    </row>
    <row r="119" spans="1:13" x14ac:dyDescent="0.3">
      <c r="A119" s="32"/>
      <c r="B119" s="172">
        <v>4</v>
      </c>
      <c r="C119" s="173"/>
      <c r="D119" s="177" t="str">
        <f t="shared" si="4"/>
        <v xml:space="preserve">Mantenimiento preventivo/correctivo  filtros, reversión de deterioro, incluye recubrimiento anticorrosivo y pintura exterior e interior.   no incluye analisis de espesor  </v>
      </c>
      <c r="E119" s="178"/>
      <c r="F119" s="179"/>
      <c r="G119" s="158">
        <f t="shared" si="5"/>
        <v>2</v>
      </c>
      <c r="H119" s="152">
        <f t="shared" si="6"/>
        <v>500000</v>
      </c>
      <c r="I119" s="9"/>
      <c r="J119" s="153">
        <f t="shared" si="7"/>
        <v>1000000</v>
      </c>
      <c r="K119" s="10" t="s">
        <v>189</v>
      </c>
      <c r="L119" s="9"/>
      <c r="M119" s="36"/>
    </row>
    <row r="120" spans="1:13" x14ac:dyDescent="0.3">
      <c r="A120" s="32"/>
      <c r="B120" s="172">
        <v>5</v>
      </c>
      <c r="C120" s="173"/>
      <c r="D120" s="177" t="str">
        <f t="shared" si="4"/>
        <v xml:space="preserve">Mantenimiento hidroflow, reversión de deterioro, incluye recubrimiento anticorrosivo y pintura.  no incluye revisión y mantenimiento interior </v>
      </c>
      <c r="E120" s="178"/>
      <c r="F120" s="179"/>
      <c r="G120" s="158">
        <f t="shared" si="5"/>
        <v>1</v>
      </c>
      <c r="H120" s="152">
        <f t="shared" si="6"/>
        <v>500000</v>
      </c>
      <c r="I120" s="9"/>
      <c r="J120" s="153">
        <f t="shared" si="7"/>
        <v>500000</v>
      </c>
      <c r="K120" s="10" t="s">
        <v>189</v>
      </c>
      <c r="L120" s="9"/>
      <c r="M120" s="36"/>
    </row>
    <row r="121" spans="1:13" x14ac:dyDescent="0.3">
      <c r="A121" s="32"/>
      <c r="B121" s="172">
        <v>6</v>
      </c>
      <c r="C121" s="173"/>
      <c r="D121" s="177" t="str">
        <f t="shared" si="4"/>
        <v xml:space="preserve">Suministro e instalación sistema de riego por aspersión areal de 1200 m2, incluye tuberias, aspersores y accesorios para su instalación </v>
      </c>
      <c r="E121" s="178"/>
      <c r="F121" s="179"/>
      <c r="G121" s="158">
        <f t="shared" si="5"/>
        <v>1</v>
      </c>
      <c r="H121" s="152">
        <f t="shared" si="6"/>
        <v>4000000</v>
      </c>
      <c r="I121" s="9"/>
      <c r="J121" s="153">
        <f t="shared" si="7"/>
        <v>4000000</v>
      </c>
      <c r="K121" s="10" t="s">
        <v>189</v>
      </c>
      <c r="L121" s="9"/>
      <c r="M121" s="36"/>
    </row>
    <row r="122" spans="1:13" x14ac:dyDescent="0.3">
      <c r="A122" s="32"/>
      <c r="B122" s="172">
        <v>7</v>
      </c>
      <c r="C122" s="173"/>
      <c r="D122" s="177" t="str">
        <f t="shared" si="4"/>
        <v xml:space="preserve">Suministro e instalación BLOWER O SOPLADOR DE 3 HP </v>
      </c>
      <c r="E122" s="178"/>
      <c r="F122" s="179"/>
      <c r="G122" s="158">
        <f t="shared" si="5"/>
        <v>2</v>
      </c>
      <c r="H122" s="152">
        <f t="shared" si="6"/>
        <v>11000000</v>
      </c>
      <c r="I122" s="9"/>
      <c r="J122" s="153">
        <f t="shared" si="7"/>
        <v>22000000</v>
      </c>
      <c r="K122" s="10" t="s">
        <v>189</v>
      </c>
      <c r="L122" s="9"/>
      <c r="M122" s="36"/>
    </row>
    <row r="123" spans="1:13" x14ac:dyDescent="0.3">
      <c r="A123" s="32"/>
      <c r="B123" s="172">
        <v>8</v>
      </c>
      <c r="C123" s="173"/>
      <c r="D123" s="177" t="str">
        <f t="shared" si="4"/>
        <v>Suministro e instalación  BOMBAS SUMERGIBLES 1/3HP</v>
      </c>
      <c r="E123" s="178"/>
      <c r="F123" s="179"/>
      <c r="G123" s="158">
        <f t="shared" si="5"/>
        <v>6</v>
      </c>
      <c r="H123" s="152">
        <f t="shared" si="6"/>
        <v>3030000</v>
      </c>
      <c r="I123" s="9"/>
      <c r="J123" s="153">
        <f t="shared" si="7"/>
        <v>18180000</v>
      </c>
      <c r="K123" s="10" t="s">
        <v>189</v>
      </c>
      <c r="L123" s="9"/>
      <c r="M123" s="36"/>
    </row>
    <row r="124" spans="1:13" x14ac:dyDescent="0.3">
      <c r="A124" s="32"/>
      <c r="B124" s="172">
        <v>9</v>
      </c>
      <c r="C124" s="173"/>
      <c r="D124" s="177" t="str">
        <f t="shared" si="4"/>
        <v>BOMBA SUMERGIBLE 0,4 HP</v>
      </c>
      <c r="E124" s="178"/>
      <c r="F124" s="179"/>
      <c r="G124" s="158">
        <f t="shared" si="5"/>
        <v>3</v>
      </c>
      <c r="H124" s="152">
        <f t="shared" si="6"/>
        <v>3250000</v>
      </c>
      <c r="I124" s="9"/>
      <c r="J124" s="153">
        <f t="shared" si="7"/>
        <v>9750000</v>
      </c>
      <c r="K124" s="10" t="s">
        <v>189</v>
      </c>
      <c r="L124" s="9"/>
      <c r="M124" s="36"/>
    </row>
    <row r="125" spans="1:13" x14ac:dyDescent="0.3">
      <c r="A125" s="32"/>
      <c r="B125" s="172">
        <v>10</v>
      </c>
      <c r="C125" s="173"/>
      <c r="D125" s="177" t="str">
        <f t="shared" si="4"/>
        <v>Suministro e instalación  BOMBA CENTRIFUGAS DE 3,6 HP</v>
      </c>
      <c r="E125" s="178"/>
      <c r="F125" s="179"/>
      <c r="G125" s="158">
        <f t="shared" si="5"/>
        <v>4</v>
      </c>
      <c r="H125" s="152">
        <f t="shared" si="6"/>
        <v>5000000</v>
      </c>
      <c r="I125" s="9"/>
      <c r="J125" s="153">
        <f t="shared" si="7"/>
        <v>20000000</v>
      </c>
      <c r="K125" s="10" t="s">
        <v>189</v>
      </c>
      <c r="L125" s="9"/>
      <c r="M125" s="36"/>
    </row>
    <row r="126" spans="1:13" x14ac:dyDescent="0.3">
      <c r="A126" s="32"/>
      <c r="B126" s="172">
        <v>11</v>
      </c>
      <c r="C126" s="173"/>
      <c r="D126" s="177" t="str">
        <f t="shared" si="4"/>
        <v>Suministro e instalación sistema dosificado automatico de cloro camara seca sin requerimiento de energia, trabajo en linea de flujo del agua, debe incluir flujometro y accesorios</v>
      </c>
      <c r="E126" s="178"/>
      <c r="F126" s="179"/>
      <c r="G126" s="158">
        <f t="shared" si="5"/>
        <v>1</v>
      </c>
      <c r="H126" s="152">
        <f t="shared" si="6"/>
        <v>4800000</v>
      </c>
      <c r="I126" s="9"/>
      <c r="J126" s="153">
        <f t="shared" si="7"/>
        <v>4800000</v>
      </c>
      <c r="K126" s="10" t="s">
        <v>189</v>
      </c>
      <c r="L126" s="9"/>
      <c r="M126" s="36"/>
    </row>
    <row r="127" spans="1:13" x14ac:dyDescent="0.3">
      <c r="A127" s="32"/>
      <c r="B127" s="172">
        <v>12</v>
      </c>
      <c r="C127" s="173"/>
      <c r="D127" s="177" t="str">
        <f t="shared" si="4"/>
        <v>Suministro e instalación bomba centrifuga especializada para sistemas de riego 2HP</v>
      </c>
      <c r="E127" s="178"/>
      <c r="F127" s="179"/>
      <c r="G127" s="158">
        <f t="shared" si="5"/>
        <v>1</v>
      </c>
      <c r="H127" s="152">
        <f t="shared" si="6"/>
        <v>4288000</v>
      </c>
      <c r="I127" s="9"/>
      <c r="J127" s="153">
        <f t="shared" si="7"/>
        <v>4288000</v>
      </c>
      <c r="K127" s="10" t="s">
        <v>189</v>
      </c>
      <c r="L127" s="9"/>
      <c r="M127" s="36"/>
    </row>
    <row r="128" spans="1:13" x14ac:dyDescent="0.3">
      <c r="A128" s="32"/>
      <c r="B128" s="172">
        <v>13</v>
      </c>
      <c r="C128" s="173"/>
      <c r="D128" s="177" t="str">
        <f t="shared" si="4"/>
        <v xml:space="preserve">Reparacion y programacion de tablero control 9 bombas, con PLC y temporizador para operación sistema reactor </v>
      </c>
      <c r="E128" s="178"/>
      <c r="F128" s="179"/>
      <c r="G128" s="158">
        <f t="shared" si="5"/>
        <v>1</v>
      </c>
      <c r="H128" s="152">
        <f t="shared" si="6"/>
        <v>8000000</v>
      </c>
      <c r="I128" s="9"/>
      <c r="J128" s="153">
        <f t="shared" ref="J128:J129" si="8">H128*G128</f>
        <v>8000000</v>
      </c>
      <c r="K128" s="10" t="s">
        <v>189</v>
      </c>
      <c r="L128" s="9"/>
      <c r="M128" s="36"/>
    </row>
    <row r="129" spans="1:13" x14ac:dyDescent="0.3">
      <c r="A129" s="32"/>
      <c r="B129" s="172">
        <v>14</v>
      </c>
      <c r="C129" s="173"/>
      <c r="D129" s="177" t="str">
        <f t="shared" si="4"/>
        <v xml:space="preserve">Reparacion y programacion de tablero control 2 blower  con temporizador para operación sistema  </v>
      </c>
      <c r="E129" s="178"/>
      <c r="F129" s="179"/>
      <c r="G129" s="158">
        <f t="shared" si="5"/>
        <v>1</v>
      </c>
      <c r="H129" s="152">
        <f t="shared" si="6"/>
        <v>3500000</v>
      </c>
      <c r="I129" s="9"/>
      <c r="J129" s="153">
        <f t="shared" si="8"/>
        <v>3500000</v>
      </c>
      <c r="K129" s="10" t="s">
        <v>189</v>
      </c>
      <c r="L129" s="9"/>
      <c r="M129" s="36"/>
    </row>
    <row r="130" spans="1:13" x14ac:dyDescent="0.3">
      <c r="A130" s="32"/>
      <c r="B130" s="172">
        <v>15</v>
      </c>
      <c r="C130" s="173"/>
      <c r="D130" s="177" t="str">
        <f t="shared" si="4"/>
        <v xml:space="preserve">Reparacion y programacion de tablero control para 5 bombas </v>
      </c>
      <c r="E130" s="178"/>
      <c r="F130" s="179"/>
      <c r="G130" s="158">
        <f t="shared" si="5"/>
        <v>1</v>
      </c>
      <c r="H130" s="152">
        <f t="shared" si="6"/>
        <v>7000000</v>
      </c>
      <c r="I130" s="9"/>
      <c r="J130" s="153">
        <f t="shared" si="7"/>
        <v>7000000</v>
      </c>
      <c r="K130" s="10" t="s">
        <v>189</v>
      </c>
      <c r="L130" s="9"/>
      <c r="M130" s="36"/>
    </row>
    <row r="131" spans="1:13" x14ac:dyDescent="0.3">
      <c r="A131" s="32"/>
      <c r="B131" s="172">
        <v>16</v>
      </c>
      <c r="C131" s="173"/>
      <c r="D131" s="177" t="str">
        <f t="shared" si="4"/>
        <v xml:space="preserve">Vactor para materiaL organico </v>
      </c>
      <c r="E131" s="178"/>
      <c r="F131" s="179"/>
      <c r="G131" s="158">
        <f t="shared" si="5"/>
        <v>40</v>
      </c>
      <c r="H131" s="152">
        <f t="shared" si="6"/>
        <v>515000</v>
      </c>
      <c r="I131" s="9"/>
      <c r="J131" s="153">
        <f t="shared" si="7"/>
        <v>20600000</v>
      </c>
      <c r="K131" s="10" t="s">
        <v>189</v>
      </c>
      <c r="L131" s="9"/>
      <c r="M131" s="36"/>
    </row>
    <row r="132" spans="1:13" x14ac:dyDescent="0.3">
      <c r="A132" s="32"/>
      <c r="B132" s="180" t="s">
        <v>89</v>
      </c>
      <c r="C132" s="180"/>
      <c r="D132" s="180"/>
      <c r="E132" s="180"/>
      <c r="F132" s="180"/>
      <c r="G132" s="180"/>
      <c r="H132" s="60" t="s">
        <v>33</v>
      </c>
      <c r="I132" s="105"/>
      <c r="J132" s="10"/>
      <c r="K132" s="71"/>
      <c r="L132" s="71"/>
      <c r="M132" s="46"/>
    </row>
    <row r="133" spans="1:13" ht="9.75" customHeight="1" x14ac:dyDescent="0.3">
      <c r="A133" s="32"/>
      <c r="B133" s="27"/>
      <c r="C133" s="11"/>
      <c r="D133" s="27"/>
      <c r="E133" s="118"/>
      <c r="F133" s="27"/>
      <c r="G133" s="27"/>
      <c r="H133" s="27"/>
      <c r="I133" s="118"/>
      <c r="J133" s="27"/>
      <c r="K133" s="11"/>
      <c r="L133" s="11"/>
      <c r="M133" s="46"/>
    </row>
    <row r="134" spans="1:13" x14ac:dyDescent="0.3">
      <c r="A134" s="32"/>
      <c r="B134" s="227" t="s">
        <v>55</v>
      </c>
      <c r="C134" s="228"/>
      <c r="D134" s="228"/>
      <c r="E134" s="228"/>
      <c r="F134" s="228"/>
      <c r="G134" s="229"/>
      <c r="H134" s="182" t="s">
        <v>34</v>
      </c>
      <c r="I134" s="182"/>
      <c r="J134" s="182"/>
      <c r="K134" s="237">
        <f>SUM(J116:J131)</f>
        <v>133873300</v>
      </c>
      <c r="L134" s="182"/>
      <c r="M134" s="36"/>
    </row>
    <row r="135" spans="1:13" x14ac:dyDescent="0.3">
      <c r="A135" s="32"/>
      <c r="B135" s="27"/>
      <c r="C135" s="11"/>
      <c r="D135" s="11"/>
      <c r="E135" s="11"/>
      <c r="F135" s="11"/>
      <c r="G135" s="11"/>
      <c r="H135" s="11"/>
      <c r="I135" s="11"/>
      <c r="J135" s="11"/>
      <c r="K135" s="11"/>
      <c r="L135" s="11"/>
      <c r="M135" s="36"/>
    </row>
    <row r="136" spans="1:13" s="5" customFormat="1" x14ac:dyDescent="0.3">
      <c r="A136" s="40"/>
      <c r="B136" s="230" t="s">
        <v>28</v>
      </c>
      <c r="C136" s="231"/>
      <c r="D136" s="231"/>
      <c r="E136" s="231"/>
      <c r="F136" s="231"/>
      <c r="G136" s="231"/>
      <c r="H136" s="231"/>
      <c r="I136" s="231"/>
      <c r="J136" s="231"/>
      <c r="K136" s="231"/>
      <c r="L136" s="231"/>
      <c r="M136" s="41"/>
    </row>
    <row r="137" spans="1:13" x14ac:dyDescent="0.3">
      <c r="A137" s="32"/>
      <c r="B137" s="27"/>
      <c r="C137" s="11"/>
      <c r="D137" s="11"/>
      <c r="E137" s="11"/>
      <c r="F137" s="11"/>
      <c r="G137" s="11"/>
      <c r="H137" s="11"/>
      <c r="I137" s="11"/>
      <c r="J137" s="11"/>
      <c r="K137" s="11"/>
      <c r="L137" s="11"/>
      <c r="M137" s="36"/>
    </row>
    <row r="138" spans="1:13" x14ac:dyDescent="0.3">
      <c r="A138" s="32"/>
      <c r="B138" s="232" t="s">
        <v>91</v>
      </c>
      <c r="C138" s="233"/>
      <c r="D138" s="233"/>
      <c r="E138" s="233"/>
      <c r="F138" s="233"/>
      <c r="G138" s="234"/>
      <c r="H138" s="182" t="s">
        <v>31</v>
      </c>
      <c r="I138" s="182"/>
      <c r="J138" s="182"/>
      <c r="K138" s="237">
        <f>K134*-1</f>
        <v>-133873300</v>
      </c>
      <c r="L138" s="182"/>
      <c r="M138" s="36"/>
    </row>
    <row r="139" spans="1:13" x14ac:dyDescent="0.3">
      <c r="A139" s="32"/>
      <c r="B139" s="232" t="s">
        <v>55</v>
      </c>
      <c r="C139" s="233"/>
      <c r="D139" s="233"/>
      <c r="E139" s="233"/>
      <c r="F139" s="233"/>
      <c r="G139" s="234"/>
      <c r="H139" s="182" t="s">
        <v>34</v>
      </c>
      <c r="I139" s="182"/>
      <c r="J139" s="182"/>
      <c r="K139" s="237">
        <f>K134</f>
        <v>133873300</v>
      </c>
      <c r="L139" s="182"/>
      <c r="M139" s="36"/>
    </row>
    <row r="140" spans="1:13" x14ac:dyDescent="0.3">
      <c r="A140" s="32"/>
      <c r="B140" s="227" t="s">
        <v>140</v>
      </c>
      <c r="C140" s="228"/>
      <c r="D140" s="228"/>
      <c r="E140" s="228"/>
      <c r="F140" s="228"/>
      <c r="G140" s="228"/>
      <c r="H140" s="228"/>
      <c r="I140" s="228"/>
      <c r="J140" s="229"/>
      <c r="K140" s="248">
        <f>J23</f>
        <v>322763418</v>
      </c>
      <c r="L140" s="197"/>
      <c r="M140" s="36"/>
    </row>
    <row r="141" spans="1:13" x14ac:dyDescent="0.3">
      <c r="A141" s="32"/>
      <c r="B141" s="27"/>
      <c r="C141" s="11"/>
      <c r="D141" s="11"/>
      <c r="E141" s="11"/>
      <c r="F141" s="11"/>
      <c r="G141" s="11"/>
      <c r="H141" s="11"/>
      <c r="I141" s="11"/>
      <c r="J141" s="238"/>
      <c r="K141" s="238"/>
      <c r="L141" s="11"/>
      <c r="M141" s="36"/>
    </row>
    <row r="142" spans="1:13" x14ac:dyDescent="0.3">
      <c r="A142" s="32"/>
      <c r="B142" s="27"/>
      <c r="C142" s="11"/>
      <c r="D142" s="11"/>
      <c r="E142" s="11"/>
      <c r="F142" s="11"/>
      <c r="G142" s="11"/>
      <c r="H142" s="11"/>
      <c r="I142" s="11"/>
      <c r="J142" s="11"/>
      <c r="K142" s="11"/>
      <c r="L142" s="11"/>
      <c r="M142" s="36"/>
    </row>
    <row r="143" spans="1:13" s="3" customFormat="1" x14ac:dyDescent="0.3">
      <c r="A143" s="37"/>
      <c r="B143" s="239" t="s">
        <v>16</v>
      </c>
      <c r="C143" s="240"/>
      <c r="D143" s="240"/>
      <c r="E143" s="240"/>
      <c r="F143" s="240"/>
      <c r="G143" s="240"/>
      <c r="H143" s="240"/>
      <c r="I143" s="240"/>
      <c r="J143" s="240"/>
      <c r="K143" s="240"/>
      <c r="L143" s="240"/>
      <c r="M143" s="38"/>
    </row>
    <row r="144" spans="1:13" s="3" customFormat="1" x14ac:dyDescent="0.3">
      <c r="A144" s="37"/>
      <c r="B144" s="16"/>
      <c r="C144" s="15"/>
      <c r="D144" s="15"/>
      <c r="E144" s="15"/>
      <c r="F144" s="15"/>
      <c r="G144" s="15"/>
      <c r="H144" s="15"/>
      <c r="I144" s="15"/>
      <c r="J144" s="15"/>
      <c r="K144" s="15"/>
      <c r="L144" s="15"/>
      <c r="M144" s="38"/>
    </row>
    <row r="145" spans="1:13" s="5" customFormat="1" ht="49.5" customHeight="1" x14ac:dyDescent="0.3">
      <c r="A145" s="40"/>
      <c r="B145" s="181" t="s">
        <v>141</v>
      </c>
      <c r="C145" s="181"/>
      <c r="D145" s="181"/>
      <c r="E145" s="181"/>
      <c r="F145" s="181"/>
      <c r="G145" s="181"/>
      <c r="H145" s="181"/>
      <c r="I145" s="181"/>
      <c r="J145" s="181"/>
      <c r="K145" s="181"/>
      <c r="L145" s="181"/>
      <c r="M145" s="41"/>
    </row>
    <row r="146" spans="1:13" s="54" customFormat="1" ht="12.75" customHeight="1" thickBot="1" x14ac:dyDescent="0.35">
      <c r="A146" s="58"/>
      <c r="B146" s="26"/>
      <c r="C146" s="26"/>
      <c r="D146" s="26"/>
      <c r="E146" s="111"/>
      <c r="F146" s="26"/>
      <c r="G146" s="26"/>
      <c r="H146" s="26"/>
      <c r="I146" s="111"/>
      <c r="J146" s="26"/>
      <c r="K146" s="26"/>
      <c r="L146" s="26"/>
      <c r="M146" s="59"/>
    </row>
    <row r="147" spans="1:13" ht="13.9" customHeight="1" x14ac:dyDescent="0.3">
      <c r="A147" s="32"/>
      <c r="B147" s="27"/>
      <c r="C147" s="28"/>
      <c r="D147" s="154"/>
      <c r="E147" s="93"/>
      <c r="F147" s="83" t="s">
        <v>48</v>
      </c>
      <c r="G147" s="83" t="s">
        <v>4</v>
      </c>
      <c r="H147" s="83" t="s">
        <v>5</v>
      </c>
      <c r="I147" s="106"/>
      <c r="J147" s="83" t="s">
        <v>18</v>
      </c>
      <c r="K147" s="11"/>
      <c r="L147" s="11"/>
      <c r="M147" s="36"/>
    </row>
    <row r="148" spans="1:13" ht="13.9" customHeight="1" x14ac:dyDescent="0.3">
      <c r="A148" s="32"/>
      <c r="B148" s="27"/>
      <c r="C148" s="324" t="s">
        <v>165</v>
      </c>
      <c r="D148" s="325"/>
      <c r="E148" s="126"/>
      <c r="F148" s="24">
        <v>1</v>
      </c>
      <c r="G148" s="19">
        <v>0.01</v>
      </c>
      <c r="H148" s="19">
        <v>0</v>
      </c>
      <c r="I148" s="161" t="s">
        <v>272</v>
      </c>
      <c r="J148" s="162">
        <f>G148-H148</f>
        <v>0.01</v>
      </c>
      <c r="K148" s="11"/>
      <c r="L148" s="11"/>
      <c r="M148" s="36"/>
    </row>
    <row r="149" spans="1:13" ht="13.9" customHeight="1" x14ac:dyDescent="0.3">
      <c r="A149" s="32"/>
      <c r="B149" s="118"/>
      <c r="C149" s="324"/>
      <c r="D149" s="325"/>
      <c r="E149" s="126"/>
      <c r="F149" s="105">
        <v>2</v>
      </c>
      <c r="G149" s="19">
        <v>0.01</v>
      </c>
      <c r="H149" s="19">
        <v>0</v>
      </c>
      <c r="I149" s="161" t="s">
        <v>272</v>
      </c>
      <c r="J149" s="162">
        <v>0.01</v>
      </c>
      <c r="K149" s="11"/>
      <c r="L149" s="11"/>
      <c r="M149" s="36"/>
    </row>
    <row r="150" spans="1:13" ht="13.9" customHeight="1" x14ac:dyDescent="0.3">
      <c r="A150" s="32"/>
      <c r="B150" s="118"/>
      <c r="C150" s="324"/>
      <c r="D150" s="325"/>
      <c r="E150" s="126"/>
      <c r="F150" s="105">
        <v>3</v>
      </c>
      <c r="G150" s="19">
        <v>0.02</v>
      </c>
      <c r="H150" s="19">
        <v>0</v>
      </c>
      <c r="I150" s="161" t="s">
        <v>272</v>
      </c>
      <c r="J150" s="162">
        <v>0.02</v>
      </c>
      <c r="K150" s="11"/>
      <c r="L150" s="11"/>
      <c r="M150" s="36"/>
    </row>
    <row r="151" spans="1:13" ht="13.9" customHeight="1" x14ac:dyDescent="0.3">
      <c r="A151" s="32"/>
      <c r="B151" s="118"/>
      <c r="C151" s="324"/>
      <c r="D151" s="325"/>
      <c r="E151" s="126"/>
      <c r="F151" s="105">
        <v>4</v>
      </c>
      <c r="G151" s="19">
        <v>0.03</v>
      </c>
      <c r="H151" s="19"/>
      <c r="I151" s="161"/>
      <c r="J151" s="162"/>
      <c r="K151" s="11"/>
      <c r="L151" s="11"/>
      <c r="M151" s="36"/>
    </row>
    <row r="152" spans="1:13" ht="13.9" customHeight="1" x14ac:dyDescent="0.3">
      <c r="A152" s="32"/>
      <c r="B152" s="118"/>
      <c r="C152" s="324"/>
      <c r="D152" s="325"/>
      <c r="E152" s="126"/>
      <c r="F152" s="105">
        <v>5</v>
      </c>
      <c r="G152" s="19">
        <v>0.04</v>
      </c>
      <c r="H152" s="19"/>
      <c r="I152" s="19"/>
      <c r="J152" s="19"/>
      <c r="K152" s="11"/>
      <c r="L152" s="11"/>
      <c r="M152" s="36"/>
    </row>
    <row r="153" spans="1:13" ht="13.9" customHeight="1" x14ac:dyDescent="0.3">
      <c r="A153" s="32"/>
      <c r="B153" s="118"/>
      <c r="C153" s="324"/>
      <c r="D153" s="325"/>
      <c r="E153" s="126"/>
      <c r="F153" s="105">
        <v>6</v>
      </c>
      <c r="G153" s="19">
        <v>0.04</v>
      </c>
      <c r="H153" s="19"/>
      <c r="I153" s="19"/>
      <c r="J153" s="19"/>
      <c r="K153" s="11"/>
      <c r="L153" s="11"/>
      <c r="M153" s="36"/>
    </row>
    <row r="154" spans="1:13" ht="13.9" customHeight="1" x14ac:dyDescent="0.3">
      <c r="A154" s="32"/>
      <c r="B154" s="118"/>
      <c r="C154" s="324"/>
      <c r="D154" s="325"/>
      <c r="E154" s="126"/>
      <c r="F154" s="105">
        <v>7</v>
      </c>
      <c r="G154" s="19">
        <v>0.04</v>
      </c>
      <c r="H154" s="19"/>
      <c r="I154" s="19"/>
      <c r="J154" s="19"/>
      <c r="K154" s="11"/>
      <c r="L154" s="11"/>
      <c r="M154" s="36"/>
    </row>
    <row r="155" spans="1:13" ht="13.9" customHeight="1" x14ac:dyDescent="0.3">
      <c r="A155" s="32"/>
      <c r="B155" s="118"/>
      <c r="C155" s="324"/>
      <c r="D155" s="325"/>
      <c r="E155" s="126"/>
      <c r="F155" s="105">
        <v>8</v>
      </c>
      <c r="G155" s="19">
        <v>0.02</v>
      </c>
      <c r="H155" s="19"/>
      <c r="I155" s="19"/>
      <c r="J155" s="19"/>
      <c r="K155" s="11"/>
      <c r="L155" s="11"/>
      <c r="M155" s="36"/>
    </row>
    <row r="156" spans="1:13" ht="13.9" customHeight="1" x14ac:dyDescent="0.3">
      <c r="A156" s="32"/>
      <c r="B156" s="118"/>
      <c r="C156" s="324"/>
      <c r="D156" s="325"/>
      <c r="E156" s="126"/>
      <c r="F156" s="105">
        <v>9</v>
      </c>
      <c r="G156" s="19">
        <v>0.04</v>
      </c>
      <c r="H156" s="19"/>
      <c r="I156" s="19"/>
      <c r="J156" s="19"/>
      <c r="K156" s="11"/>
      <c r="L156" s="11"/>
      <c r="M156" s="36"/>
    </row>
    <row r="157" spans="1:13" ht="13.9" customHeight="1" x14ac:dyDescent="0.3">
      <c r="A157" s="32"/>
      <c r="B157" s="118"/>
      <c r="C157" s="324"/>
      <c r="D157" s="325"/>
      <c r="E157" s="126"/>
      <c r="F157" s="105">
        <v>10</v>
      </c>
      <c r="G157" s="19">
        <v>0.04</v>
      </c>
      <c r="H157" s="19"/>
      <c r="I157" s="19"/>
      <c r="J157" s="19"/>
      <c r="K157" s="11"/>
      <c r="L157" s="11"/>
      <c r="M157" s="36"/>
    </row>
    <row r="158" spans="1:13" ht="13.9" customHeight="1" x14ac:dyDescent="0.3">
      <c r="A158" s="32"/>
      <c r="B158" s="118"/>
      <c r="C158" s="324"/>
      <c r="D158" s="325"/>
      <c r="E158" s="126"/>
      <c r="F158" s="105">
        <v>11</v>
      </c>
      <c r="G158" s="19">
        <v>0.05</v>
      </c>
      <c r="H158" s="19"/>
      <c r="I158" s="19"/>
      <c r="J158" s="19"/>
      <c r="K158" s="11"/>
      <c r="L158" s="11"/>
      <c r="M158" s="36"/>
    </row>
    <row r="159" spans="1:13" ht="13.9" customHeight="1" x14ac:dyDescent="0.3">
      <c r="A159" s="32"/>
      <c r="B159" s="118"/>
      <c r="C159" s="324"/>
      <c r="D159" s="325"/>
      <c r="E159" s="126"/>
      <c r="F159" s="105">
        <v>12</v>
      </c>
      <c r="G159" s="19">
        <v>0.02</v>
      </c>
      <c r="H159" s="19"/>
      <c r="I159" s="19"/>
      <c r="J159" s="19"/>
      <c r="K159" s="11"/>
      <c r="L159" s="11"/>
      <c r="M159" s="36"/>
    </row>
    <row r="160" spans="1:13" ht="13.9" customHeight="1" x14ac:dyDescent="0.3">
      <c r="A160" s="32"/>
      <c r="B160" s="118"/>
      <c r="C160" s="324"/>
      <c r="D160" s="325"/>
      <c r="E160" s="126"/>
      <c r="F160" s="105">
        <v>13</v>
      </c>
      <c r="G160" s="19">
        <v>0.02</v>
      </c>
      <c r="H160" s="19"/>
      <c r="I160" s="19"/>
      <c r="J160" s="19"/>
      <c r="K160" s="11"/>
      <c r="L160" s="11"/>
      <c r="M160" s="36"/>
    </row>
    <row r="161" spans="1:13" ht="13.9" customHeight="1" x14ac:dyDescent="0.3">
      <c r="A161" s="32"/>
      <c r="B161" s="118"/>
      <c r="C161" s="324"/>
      <c r="D161" s="325"/>
      <c r="E161" s="126"/>
      <c r="F161" s="105">
        <v>14</v>
      </c>
      <c r="G161" s="19">
        <v>0.02</v>
      </c>
      <c r="H161" s="19"/>
      <c r="I161" s="19"/>
      <c r="J161" s="19"/>
      <c r="K161" s="11"/>
      <c r="L161" s="11"/>
      <c r="M161" s="36"/>
    </row>
    <row r="162" spans="1:13" ht="13.9" customHeight="1" x14ac:dyDescent="0.3">
      <c r="A162" s="32"/>
      <c r="B162" s="118"/>
      <c r="C162" s="324"/>
      <c r="D162" s="325"/>
      <c r="E162" s="126"/>
      <c r="F162" s="105">
        <v>15</v>
      </c>
      <c r="G162" s="19">
        <v>0.08</v>
      </c>
      <c r="H162" s="19"/>
      <c r="I162" s="19"/>
      <c r="J162" s="19"/>
      <c r="K162" s="11"/>
      <c r="L162" s="11"/>
      <c r="M162" s="36"/>
    </row>
    <row r="163" spans="1:13" ht="13.9" customHeight="1" x14ac:dyDescent="0.3">
      <c r="A163" s="32"/>
      <c r="B163" s="118"/>
      <c r="C163" s="324"/>
      <c r="D163" s="325"/>
      <c r="E163" s="126"/>
      <c r="F163" s="105">
        <v>16</v>
      </c>
      <c r="G163" s="19">
        <v>0.09</v>
      </c>
      <c r="H163" s="19"/>
      <c r="I163" s="19"/>
      <c r="J163" s="19"/>
      <c r="K163" s="11"/>
      <c r="L163" s="11"/>
      <c r="M163" s="36"/>
    </row>
    <row r="164" spans="1:13" ht="13.9" customHeight="1" x14ac:dyDescent="0.3">
      <c r="A164" s="32"/>
      <c r="B164" s="118"/>
      <c r="C164" s="324"/>
      <c r="D164" s="325"/>
      <c r="E164" s="126"/>
      <c r="F164" s="105">
        <v>17</v>
      </c>
      <c r="G164" s="19">
        <v>0.04</v>
      </c>
      <c r="H164" s="19"/>
      <c r="I164" s="19"/>
      <c r="J164" s="19"/>
      <c r="K164" s="11"/>
      <c r="L164" s="11"/>
      <c r="M164" s="36"/>
    </row>
    <row r="165" spans="1:13" ht="13.9" customHeight="1" x14ac:dyDescent="0.3">
      <c r="A165" s="32"/>
      <c r="B165" s="118"/>
      <c r="C165" s="324"/>
      <c r="D165" s="325"/>
      <c r="E165" s="126"/>
      <c r="F165" s="105">
        <v>18</v>
      </c>
      <c r="G165" s="19">
        <v>0.02</v>
      </c>
      <c r="H165" s="19"/>
      <c r="I165" s="19"/>
      <c r="J165" s="19"/>
      <c r="K165" s="11"/>
      <c r="L165" s="11"/>
      <c r="M165" s="36"/>
    </row>
    <row r="166" spans="1:13" ht="13.9" customHeight="1" x14ac:dyDescent="0.3">
      <c r="A166" s="32"/>
      <c r="B166" s="118"/>
      <c r="C166" s="324"/>
      <c r="D166" s="325"/>
      <c r="E166" s="126"/>
      <c r="F166" s="105">
        <v>19</v>
      </c>
      <c r="G166" s="19">
        <v>0.03</v>
      </c>
      <c r="H166" s="19"/>
      <c r="I166" s="19"/>
      <c r="J166" s="19"/>
      <c r="K166" s="11"/>
      <c r="L166" s="11"/>
      <c r="M166" s="36"/>
    </row>
    <row r="167" spans="1:13" ht="13.9" customHeight="1" x14ac:dyDescent="0.3">
      <c r="A167" s="32"/>
      <c r="B167" s="118"/>
      <c r="C167" s="324"/>
      <c r="D167" s="325"/>
      <c r="E167" s="126"/>
      <c r="F167" s="105">
        <v>20</v>
      </c>
      <c r="G167" s="19">
        <v>0.02</v>
      </c>
      <c r="H167" s="19"/>
      <c r="I167" s="19"/>
      <c r="J167" s="19"/>
      <c r="K167" s="11"/>
      <c r="L167" s="11"/>
      <c r="M167" s="36"/>
    </row>
    <row r="168" spans="1:13" ht="13.9" customHeight="1" x14ac:dyDescent="0.3">
      <c r="A168" s="32"/>
      <c r="B168" s="118"/>
      <c r="C168" s="324"/>
      <c r="D168" s="325"/>
      <c r="E168" s="126"/>
      <c r="F168" s="105">
        <v>21</v>
      </c>
      <c r="G168" s="19">
        <v>0.02</v>
      </c>
      <c r="H168" s="19"/>
      <c r="I168" s="19"/>
      <c r="J168" s="19"/>
      <c r="K168" s="11"/>
      <c r="L168" s="11"/>
      <c r="M168" s="36"/>
    </row>
    <row r="169" spans="1:13" ht="13.9" customHeight="1" x14ac:dyDescent="0.3">
      <c r="A169" s="32"/>
      <c r="B169" s="118"/>
      <c r="C169" s="324"/>
      <c r="D169" s="325"/>
      <c r="E169" s="126"/>
      <c r="F169" s="105">
        <v>22</v>
      </c>
      <c r="G169" s="19">
        <v>0.03</v>
      </c>
      <c r="H169" s="19"/>
      <c r="I169" s="19"/>
      <c r="J169" s="19"/>
      <c r="K169" s="11"/>
      <c r="L169" s="11"/>
      <c r="M169" s="36"/>
    </row>
    <row r="170" spans="1:13" ht="13.9" customHeight="1" x14ac:dyDescent="0.3">
      <c r="A170" s="32"/>
      <c r="B170" s="118"/>
      <c r="C170" s="324"/>
      <c r="D170" s="325"/>
      <c r="E170" s="126"/>
      <c r="F170" s="105">
        <v>23</v>
      </c>
      <c r="G170" s="19">
        <v>0.02</v>
      </c>
      <c r="H170" s="19"/>
      <c r="I170" s="19"/>
      <c r="J170" s="19"/>
      <c r="K170" s="11"/>
      <c r="L170" s="11"/>
      <c r="M170" s="36"/>
    </row>
    <row r="171" spans="1:13" ht="13.9" customHeight="1" x14ac:dyDescent="0.3">
      <c r="A171" s="32"/>
      <c r="B171" s="118"/>
      <c r="C171" s="324"/>
      <c r="D171" s="325"/>
      <c r="E171" s="126"/>
      <c r="F171" s="105">
        <v>24</v>
      </c>
      <c r="G171" s="19">
        <v>0.02</v>
      </c>
      <c r="H171" s="19"/>
      <c r="I171" s="19"/>
      <c r="J171" s="19"/>
      <c r="K171" s="11"/>
      <c r="L171" s="11"/>
      <c r="M171" s="36"/>
    </row>
    <row r="172" spans="1:13" ht="13.9" customHeight="1" x14ac:dyDescent="0.3">
      <c r="A172" s="32"/>
      <c r="B172" s="118"/>
      <c r="C172" s="324"/>
      <c r="D172" s="325"/>
      <c r="E172" s="126"/>
      <c r="F172" s="105">
        <v>25</v>
      </c>
      <c r="G172" s="19">
        <v>0.02</v>
      </c>
      <c r="H172" s="19"/>
      <c r="I172" s="19"/>
      <c r="J172" s="19"/>
      <c r="K172" s="11"/>
      <c r="L172" s="11"/>
      <c r="M172" s="36"/>
    </row>
    <row r="173" spans="1:13" ht="13.9" customHeight="1" x14ac:dyDescent="0.3">
      <c r="A173" s="32"/>
      <c r="B173" s="118"/>
      <c r="C173" s="324"/>
      <c r="D173" s="325"/>
      <c r="E173" s="126"/>
      <c r="F173" s="105">
        <v>26</v>
      </c>
      <c r="G173" s="19">
        <v>0.02</v>
      </c>
      <c r="H173" s="19"/>
      <c r="I173" s="19"/>
      <c r="J173" s="19"/>
      <c r="K173" s="11"/>
      <c r="L173" s="11"/>
      <c r="M173" s="36"/>
    </row>
    <row r="174" spans="1:13" ht="13.9" customHeight="1" x14ac:dyDescent="0.3">
      <c r="A174" s="32"/>
      <c r="B174" s="118"/>
      <c r="C174" s="324"/>
      <c r="D174" s="325"/>
      <c r="E174" s="126"/>
      <c r="F174" s="105">
        <v>27</v>
      </c>
      <c r="G174" s="19">
        <v>0.02</v>
      </c>
      <c r="H174" s="19"/>
      <c r="I174" s="19"/>
      <c r="J174" s="19"/>
      <c r="K174" s="11"/>
      <c r="L174" s="11"/>
      <c r="M174" s="36"/>
    </row>
    <row r="175" spans="1:13" ht="13.9" customHeight="1" x14ac:dyDescent="0.3">
      <c r="A175" s="32"/>
      <c r="B175" s="118"/>
      <c r="C175" s="324"/>
      <c r="D175" s="325"/>
      <c r="E175" s="126"/>
      <c r="F175" s="105">
        <v>28</v>
      </c>
      <c r="G175" s="19">
        <v>0.02</v>
      </c>
      <c r="H175" s="19"/>
      <c r="I175" s="19"/>
      <c r="J175" s="19"/>
      <c r="K175" s="11"/>
      <c r="L175" s="11"/>
      <c r="M175" s="36"/>
    </row>
    <row r="176" spans="1:13" ht="13.9" customHeight="1" x14ac:dyDescent="0.3">
      <c r="A176" s="32"/>
      <c r="B176" s="118"/>
      <c r="C176" s="324"/>
      <c r="D176" s="325"/>
      <c r="E176" s="126"/>
      <c r="F176" s="105">
        <v>29</v>
      </c>
      <c r="G176" s="19">
        <v>0.02</v>
      </c>
      <c r="H176" s="19"/>
      <c r="I176" s="19"/>
      <c r="J176" s="19"/>
      <c r="K176" s="11"/>
      <c r="L176" s="11"/>
      <c r="M176" s="36"/>
    </row>
    <row r="177" spans="1:13" ht="13.9" customHeight="1" x14ac:dyDescent="0.3">
      <c r="A177" s="32"/>
      <c r="B177" s="118"/>
      <c r="C177" s="324"/>
      <c r="D177" s="325"/>
      <c r="E177" s="126"/>
      <c r="F177" s="105">
        <v>30</v>
      </c>
      <c r="G177" s="19">
        <v>0.02</v>
      </c>
      <c r="H177" s="19"/>
      <c r="I177" s="19"/>
      <c r="J177" s="19"/>
      <c r="K177" s="11"/>
      <c r="L177" s="11"/>
      <c r="M177" s="36"/>
    </row>
    <row r="178" spans="1:13" ht="13.9" customHeight="1" x14ac:dyDescent="0.3">
      <c r="A178" s="32"/>
      <c r="B178" s="118"/>
      <c r="C178" s="324"/>
      <c r="D178" s="325"/>
      <c r="E178" s="126"/>
      <c r="F178" s="105">
        <v>31</v>
      </c>
      <c r="G178" s="19">
        <v>0.02</v>
      </c>
      <c r="H178" s="19"/>
      <c r="I178" s="19"/>
      <c r="J178" s="19"/>
      <c r="K178" s="11"/>
      <c r="L178" s="11"/>
      <c r="M178" s="36"/>
    </row>
    <row r="179" spans="1:13" ht="13.9" customHeight="1" x14ac:dyDescent="0.3">
      <c r="A179" s="32"/>
      <c r="B179" s="118"/>
      <c r="C179" s="324"/>
      <c r="D179" s="325"/>
      <c r="E179" s="126"/>
      <c r="F179" s="105">
        <v>32</v>
      </c>
      <c r="G179" s="19">
        <v>0.01</v>
      </c>
      <c r="H179" s="19"/>
      <c r="I179" s="19"/>
      <c r="J179" s="19"/>
      <c r="K179" s="11"/>
      <c r="L179" s="11"/>
      <c r="M179" s="36"/>
    </row>
    <row r="180" spans="1:13" ht="13.9" customHeight="1" x14ac:dyDescent="0.3">
      <c r="A180" s="32"/>
      <c r="B180" s="118"/>
      <c r="C180" s="324"/>
      <c r="D180" s="325"/>
      <c r="E180" s="126"/>
      <c r="F180" s="105">
        <v>33</v>
      </c>
      <c r="G180" s="19">
        <v>0.01</v>
      </c>
      <c r="H180" s="19"/>
      <c r="I180" s="19"/>
      <c r="J180" s="19"/>
      <c r="K180" s="11"/>
      <c r="L180" s="11"/>
      <c r="M180" s="36"/>
    </row>
    <row r="181" spans="1:13" ht="13.9" customHeight="1" x14ac:dyDescent="0.3">
      <c r="A181" s="32"/>
      <c r="B181" s="118"/>
      <c r="C181" s="324"/>
      <c r="D181" s="325"/>
      <c r="E181" s="126"/>
      <c r="F181" s="105">
        <v>34</v>
      </c>
      <c r="G181" s="19">
        <v>0.01</v>
      </c>
      <c r="H181" s="19"/>
      <c r="I181" s="19"/>
      <c r="J181" s="19"/>
      <c r="K181" s="11"/>
      <c r="L181" s="11"/>
      <c r="M181" s="36"/>
    </row>
    <row r="182" spans="1:13" ht="13.9" customHeight="1" x14ac:dyDescent="0.3">
      <c r="A182" s="32"/>
      <c r="B182" s="118"/>
      <c r="C182" s="324"/>
      <c r="D182" s="325"/>
      <c r="E182" s="126"/>
      <c r="F182" s="105">
        <v>35</v>
      </c>
      <c r="G182" s="19">
        <v>0.01</v>
      </c>
      <c r="H182" s="19"/>
      <c r="I182" s="19"/>
      <c r="J182" s="19"/>
      <c r="K182" s="11"/>
      <c r="L182" s="11"/>
      <c r="M182" s="36"/>
    </row>
    <row r="183" spans="1:13" ht="13.9" customHeight="1" x14ac:dyDescent="0.3">
      <c r="A183" s="32"/>
      <c r="B183" s="118"/>
      <c r="C183" s="324"/>
      <c r="D183" s="325"/>
      <c r="E183" s="126"/>
      <c r="F183" s="105">
        <v>36</v>
      </c>
      <c r="G183" s="19">
        <v>0.01</v>
      </c>
      <c r="H183" s="19"/>
      <c r="I183" s="19"/>
      <c r="J183" s="19"/>
      <c r="K183" s="11"/>
      <c r="L183" s="11"/>
      <c r="M183" s="36"/>
    </row>
    <row r="184" spans="1:13" ht="13.9" customHeight="1" x14ac:dyDescent="0.3">
      <c r="A184" s="32"/>
      <c r="B184" s="118"/>
      <c r="C184" s="324"/>
      <c r="D184" s="325"/>
      <c r="E184" s="126"/>
      <c r="F184" s="105">
        <v>37</v>
      </c>
      <c r="G184" s="19">
        <v>0.01</v>
      </c>
      <c r="H184" s="19"/>
      <c r="I184" s="19"/>
      <c r="J184" s="19"/>
      <c r="K184" s="11"/>
      <c r="L184" s="11"/>
      <c r="M184" s="36"/>
    </row>
    <row r="185" spans="1:13" ht="13.9" customHeight="1" x14ac:dyDescent="0.3">
      <c r="A185" s="32"/>
      <c r="B185" s="118"/>
      <c r="C185" s="324"/>
      <c r="D185" s="325"/>
      <c r="E185" s="126"/>
      <c r="F185" s="105">
        <v>38</v>
      </c>
      <c r="G185" s="19">
        <v>0.01</v>
      </c>
      <c r="H185" s="19"/>
      <c r="I185" s="19"/>
      <c r="J185" s="19"/>
      <c r="K185" s="11"/>
      <c r="L185" s="11"/>
      <c r="M185" s="36"/>
    </row>
    <row r="186" spans="1:13" ht="13.9" customHeight="1" x14ac:dyDescent="0.3">
      <c r="A186" s="32"/>
      <c r="B186" s="118"/>
      <c r="C186" s="324"/>
      <c r="D186" s="325"/>
      <c r="E186" s="126"/>
      <c r="F186" s="105">
        <v>39</v>
      </c>
      <c r="G186" s="19">
        <v>0.01</v>
      </c>
      <c r="H186" s="19"/>
      <c r="I186" s="19"/>
      <c r="J186" s="19"/>
      <c r="K186" s="11"/>
      <c r="L186" s="11"/>
      <c r="M186" s="36"/>
    </row>
    <row r="187" spans="1:13" x14ac:dyDescent="0.3">
      <c r="A187" s="32"/>
      <c r="B187" s="27"/>
      <c r="C187" s="324"/>
      <c r="D187" s="325"/>
      <c r="E187" s="126"/>
      <c r="F187" s="105">
        <v>40</v>
      </c>
      <c r="G187" s="19">
        <v>0.01</v>
      </c>
      <c r="H187" s="19"/>
      <c r="I187" s="19"/>
      <c r="J187" s="9"/>
      <c r="K187" s="11"/>
      <c r="L187" s="11"/>
      <c r="M187" s="36"/>
    </row>
    <row r="188" spans="1:13" ht="17.25" thickBot="1" x14ac:dyDescent="0.35">
      <c r="A188" s="32"/>
      <c r="B188" s="27"/>
      <c r="C188" s="326"/>
      <c r="D188" s="327"/>
      <c r="E188" s="126"/>
      <c r="F188" s="24" t="s">
        <v>17</v>
      </c>
      <c r="G188" s="19"/>
      <c r="H188" s="19"/>
      <c r="I188" s="19"/>
      <c r="J188" s="9"/>
      <c r="K188" s="11"/>
      <c r="L188" s="11"/>
      <c r="M188" s="36"/>
    </row>
    <row r="189" spans="1:13" x14ac:dyDescent="0.3">
      <c r="A189" s="32"/>
      <c r="B189" s="27"/>
      <c r="C189" s="27"/>
      <c r="D189" s="20"/>
      <c r="E189" s="20"/>
      <c r="F189" s="20"/>
      <c r="G189" s="11"/>
      <c r="H189" s="11"/>
      <c r="I189" s="11"/>
      <c r="J189" s="11"/>
      <c r="K189" s="11"/>
      <c r="L189" s="11"/>
      <c r="M189" s="36"/>
    </row>
    <row r="190" spans="1:13" x14ac:dyDescent="0.3">
      <c r="A190" s="32"/>
      <c r="B190" s="27"/>
      <c r="C190" s="27"/>
      <c r="D190" s="20"/>
      <c r="E190" s="20"/>
      <c r="F190" s="20"/>
      <c r="G190" s="11"/>
      <c r="H190" s="11"/>
      <c r="I190" s="11"/>
      <c r="J190" s="11"/>
      <c r="K190" s="11"/>
      <c r="L190" s="11"/>
      <c r="M190" s="36"/>
    </row>
    <row r="191" spans="1:13" x14ac:dyDescent="0.3">
      <c r="A191" s="32"/>
      <c r="B191" s="27"/>
      <c r="C191" s="27"/>
      <c r="D191" s="20"/>
      <c r="E191" s="20"/>
      <c r="F191" s="20"/>
      <c r="G191" s="11"/>
      <c r="H191" s="11"/>
      <c r="I191" s="11"/>
      <c r="J191" s="11"/>
      <c r="K191" s="11"/>
      <c r="L191" s="11"/>
      <c r="M191" s="36"/>
    </row>
    <row r="192" spans="1:13" x14ac:dyDescent="0.3">
      <c r="A192" s="32"/>
      <c r="B192" s="27"/>
      <c r="C192" s="27"/>
      <c r="D192" s="20"/>
      <c r="E192" s="20"/>
      <c r="F192" s="20"/>
      <c r="G192" s="11"/>
      <c r="H192" s="11"/>
      <c r="I192" s="11"/>
      <c r="J192" s="11"/>
      <c r="K192" s="11"/>
      <c r="L192" s="11"/>
      <c r="M192" s="36"/>
    </row>
    <row r="193" spans="1:13" x14ac:dyDescent="0.3">
      <c r="A193" s="32"/>
      <c r="B193" s="27"/>
      <c r="C193" s="27"/>
      <c r="D193" s="20"/>
      <c r="E193" s="20"/>
      <c r="F193" s="20"/>
      <c r="G193" s="11"/>
      <c r="H193" s="11"/>
      <c r="I193" s="11"/>
      <c r="J193" s="11"/>
      <c r="K193" s="11"/>
      <c r="L193" s="11"/>
      <c r="M193" s="36"/>
    </row>
    <row r="194" spans="1:13" x14ac:dyDescent="0.3">
      <c r="A194" s="32"/>
      <c r="B194" s="27"/>
      <c r="C194" s="27"/>
      <c r="D194" s="20"/>
      <c r="E194" s="20"/>
      <c r="F194" s="20"/>
      <c r="G194" s="11"/>
      <c r="H194" s="11"/>
      <c r="I194" s="11"/>
      <c r="J194" s="11"/>
      <c r="K194" s="11"/>
      <c r="L194" s="11"/>
      <c r="M194" s="36"/>
    </row>
    <row r="195" spans="1:13" x14ac:dyDescent="0.3">
      <c r="A195" s="32"/>
      <c r="B195" s="27"/>
      <c r="C195" s="27"/>
      <c r="D195" s="20"/>
      <c r="E195" s="20"/>
      <c r="F195" s="20"/>
      <c r="G195" s="11"/>
      <c r="H195" s="11"/>
      <c r="I195" s="11"/>
      <c r="J195" s="11"/>
      <c r="K195" s="11"/>
      <c r="L195" s="11"/>
      <c r="M195" s="36"/>
    </row>
    <row r="196" spans="1:13" x14ac:dyDescent="0.3">
      <c r="A196" s="32"/>
      <c r="B196" s="27"/>
      <c r="C196" s="27"/>
      <c r="D196" s="20"/>
      <c r="E196" s="20"/>
      <c r="F196" s="20"/>
      <c r="G196" s="11"/>
      <c r="H196" s="11"/>
      <c r="I196" s="11"/>
      <c r="J196" s="11"/>
      <c r="K196" s="11"/>
      <c r="L196" s="11"/>
      <c r="M196" s="36"/>
    </row>
    <row r="197" spans="1:13" x14ac:dyDescent="0.3">
      <c r="A197" s="32"/>
      <c r="B197" s="27"/>
      <c r="C197" s="27"/>
      <c r="D197" s="20"/>
      <c r="E197" s="20"/>
      <c r="F197" s="20"/>
      <c r="G197" s="11"/>
      <c r="H197" s="11"/>
      <c r="I197" s="11"/>
      <c r="J197" s="11"/>
      <c r="K197" s="11"/>
      <c r="L197" s="11"/>
      <c r="M197" s="36"/>
    </row>
    <row r="198" spans="1:13" x14ac:dyDescent="0.3">
      <c r="A198" s="32"/>
      <c r="B198" s="27"/>
      <c r="C198" s="27"/>
      <c r="D198" s="20"/>
      <c r="E198" s="20"/>
      <c r="F198" s="20"/>
      <c r="G198" s="11"/>
      <c r="H198" s="11"/>
      <c r="I198" s="11"/>
      <c r="J198" s="11"/>
      <c r="K198" s="11"/>
      <c r="L198" s="11"/>
      <c r="M198" s="36"/>
    </row>
    <row r="199" spans="1:13" x14ac:dyDescent="0.3">
      <c r="A199" s="32"/>
      <c r="B199" s="27"/>
      <c r="C199" s="27"/>
      <c r="D199" s="20"/>
      <c r="E199" s="20"/>
      <c r="F199" s="20"/>
      <c r="G199" s="11"/>
      <c r="H199" s="11"/>
      <c r="I199" s="11"/>
      <c r="J199" s="11"/>
      <c r="K199" s="11"/>
      <c r="L199" s="11"/>
      <c r="M199" s="36"/>
    </row>
    <row r="200" spans="1:13" x14ac:dyDescent="0.3">
      <c r="A200" s="32"/>
      <c r="B200" s="27"/>
      <c r="C200" s="27"/>
      <c r="D200" s="20"/>
      <c r="E200" s="20"/>
      <c r="F200" s="20"/>
      <c r="G200" s="11"/>
      <c r="H200" s="11"/>
      <c r="I200" s="11"/>
      <c r="J200" s="11"/>
      <c r="K200" s="11"/>
      <c r="L200" s="11"/>
      <c r="M200" s="36"/>
    </row>
    <row r="201" spans="1:13" x14ac:dyDescent="0.3">
      <c r="A201" s="32"/>
      <c r="B201" s="27"/>
      <c r="C201" s="27"/>
      <c r="D201" s="20"/>
      <c r="E201" s="20"/>
      <c r="F201" s="20"/>
      <c r="G201" s="11"/>
      <c r="H201" s="11"/>
      <c r="I201" s="11"/>
      <c r="J201" s="11"/>
      <c r="K201" s="11"/>
      <c r="L201" s="11"/>
      <c r="M201" s="36"/>
    </row>
    <row r="202" spans="1:13" x14ac:dyDescent="0.3">
      <c r="A202" s="32"/>
      <c r="B202" s="27"/>
      <c r="C202" s="27"/>
      <c r="D202" s="20"/>
      <c r="E202" s="20"/>
      <c r="F202" s="20"/>
      <c r="G202" s="11"/>
      <c r="H202" s="11"/>
      <c r="I202" s="11"/>
      <c r="J202" s="11"/>
      <c r="K202" s="11"/>
      <c r="L202" s="11"/>
      <c r="M202" s="36"/>
    </row>
    <row r="203" spans="1:13" x14ac:dyDescent="0.3">
      <c r="A203" s="32"/>
      <c r="B203" s="27"/>
      <c r="C203" s="27"/>
      <c r="D203" s="11"/>
      <c r="E203" s="11"/>
      <c r="F203" s="11"/>
      <c r="G203" s="11"/>
      <c r="H203" s="11"/>
      <c r="I203" s="11"/>
      <c r="J203" s="11"/>
      <c r="K203" s="11"/>
      <c r="L203" s="11"/>
      <c r="M203" s="36"/>
    </row>
    <row r="204" spans="1:13" x14ac:dyDescent="0.3">
      <c r="A204" s="32"/>
      <c r="B204" s="181" t="s">
        <v>113</v>
      </c>
      <c r="C204" s="184"/>
      <c r="D204" s="184"/>
      <c r="E204" s="184"/>
      <c r="F204" s="184"/>
      <c r="G204" s="184"/>
      <c r="H204" s="184"/>
      <c r="I204" s="184"/>
      <c r="J204" s="184"/>
      <c r="K204" s="184"/>
      <c r="L204" s="184"/>
      <c r="M204" s="36"/>
    </row>
    <row r="205" spans="1:13" x14ac:dyDescent="0.3">
      <c r="A205" s="32"/>
      <c r="B205" s="27"/>
      <c r="C205" s="27"/>
      <c r="D205" s="11"/>
      <c r="E205" s="11"/>
      <c r="F205" s="11"/>
      <c r="G205" s="11"/>
      <c r="H205" s="11"/>
      <c r="I205" s="11"/>
      <c r="J205" s="11"/>
      <c r="K205" s="11"/>
      <c r="L205" s="11"/>
      <c r="M205" s="36"/>
    </row>
    <row r="206" spans="1:13" ht="33" x14ac:dyDescent="0.3">
      <c r="A206" s="32"/>
      <c r="B206" s="185" t="s">
        <v>49</v>
      </c>
      <c r="C206" s="186"/>
      <c r="D206" s="224" t="s">
        <v>36</v>
      </c>
      <c r="E206" s="225"/>
      <c r="F206" s="225"/>
      <c r="G206" s="226"/>
      <c r="H206" s="84" t="s">
        <v>38</v>
      </c>
      <c r="I206" s="114"/>
      <c r="J206" s="85" t="s">
        <v>39</v>
      </c>
      <c r="K206" s="85" t="s">
        <v>37</v>
      </c>
      <c r="L206" s="85" t="s">
        <v>142</v>
      </c>
      <c r="M206" s="35"/>
    </row>
    <row r="207" spans="1:13" x14ac:dyDescent="0.3">
      <c r="A207" s="32"/>
      <c r="B207" s="164">
        <v>1</v>
      </c>
      <c r="C207" s="168"/>
      <c r="D207" s="333" t="s">
        <v>249</v>
      </c>
      <c r="E207" s="334"/>
      <c r="F207" s="334"/>
      <c r="G207" s="335"/>
      <c r="H207" s="155">
        <v>43322</v>
      </c>
      <c r="I207" s="159"/>
      <c r="J207" s="155">
        <v>43322</v>
      </c>
      <c r="K207" s="157" t="s">
        <v>250</v>
      </c>
      <c r="L207" s="9"/>
      <c r="M207" s="35"/>
    </row>
    <row r="208" spans="1:13" ht="37.5" customHeight="1" x14ac:dyDescent="0.3">
      <c r="A208" s="32"/>
      <c r="B208" s="167" t="s">
        <v>415</v>
      </c>
      <c r="C208" s="168"/>
      <c r="D208" s="169" t="s">
        <v>273</v>
      </c>
      <c r="E208" s="170" t="s">
        <v>273</v>
      </c>
      <c r="F208" s="170" t="s">
        <v>273</v>
      </c>
      <c r="G208" s="171" t="s">
        <v>273</v>
      </c>
      <c r="H208" s="155">
        <v>43322</v>
      </c>
      <c r="I208" s="104"/>
      <c r="J208" s="155"/>
      <c r="K208" s="105"/>
      <c r="L208" s="9"/>
      <c r="M208" s="35"/>
    </row>
    <row r="209" spans="1:13" ht="24" customHeight="1" x14ac:dyDescent="0.3">
      <c r="A209" s="32"/>
      <c r="B209" s="167" t="s">
        <v>416</v>
      </c>
      <c r="C209" s="168"/>
      <c r="D209" s="169" t="s">
        <v>274</v>
      </c>
      <c r="E209" s="170" t="s">
        <v>274</v>
      </c>
      <c r="F209" s="170" t="s">
        <v>274</v>
      </c>
      <c r="G209" s="171" t="s">
        <v>274</v>
      </c>
      <c r="H209" s="155">
        <v>43414</v>
      </c>
      <c r="I209" s="104"/>
      <c r="J209" s="25"/>
      <c r="K209" s="9"/>
      <c r="L209" s="9"/>
      <c r="M209" s="36"/>
    </row>
    <row r="210" spans="1:13" ht="16.5" customHeight="1" x14ac:dyDescent="0.3">
      <c r="A210" s="32"/>
      <c r="B210" s="167" t="s">
        <v>417</v>
      </c>
      <c r="C210" s="168"/>
      <c r="D210" s="169" t="s">
        <v>275</v>
      </c>
      <c r="E210" s="170" t="s">
        <v>275</v>
      </c>
      <c r="F210" s="170" t="s">
        <v>275</v>
      </c>
      <c r="G210" s="171" t="s">
        <v>275</v>
      </c>
      <c r="H210" s="155">
        <v>43353</v>
      </c>
      <c r="I210" s="104"/>
      <c r="J210" s="104"/>
      <c r="K210" s="9"/>
      <c r="L210" s="9"/>
      <c r="M210" s="36"/>
    </row>
    <row r="211" spans="1:13" ht="74.25" customHeight="1" x14ac:dyDescent="0.3">
      <c r="A211" s="32"/>
      <c r="B211" s="167" t="s">
        <v>190</v>
      </c>
      <c r="C211" s="168"/>
      <c r="D211" s="169" t="s">
        <v>217</v>
      </c>
      <c r="E211" s="170" t="s">
        <v>217</v>
      </c>
      <c r="F211" s="170" t="s">
        <v>217</v>
      </c>
      <c r="G211" s="171" t="s">
        <v>217</v>
      </c>
      <c r="H211" s="155">
        <v>43353</v>
      </c>
      <c r="I211" s="104"/>
      <c r="J211" s="104"/>
      <c r="K211" s="9"/>
      <c r="L211" s="9"/>
      <c r="M211" s="36"/>
    </row>
    <row r="212" spans="1:13" ht="80.25" customHeight="1" x14ac:dyDescent="0.3">
      <c r="A212" s="32"/>
      <c r="B212" s="167" t="s">
        <v>191</v>
      </c>
      <c r="C212" s="168"/>
      <c r="D212" s="169" t="s">
        <v>218</v>
      </c>
      <c r="E212" s="170" t="s">
        <v>218</v>
      </c>
      <c r="F212" s="170" t="s">
        <v>218</v>
      </c>
      <c r="G212" s="171" t="s">
        <v>218</v>
      </c>
      <c r="H212" s="155">
        <v>43383</v>
      </c>
      <c r="I212" s="104"/>
      <c r="J212" s="104"/>
      <c r="K212" s="9"/>
      <c r="L212" s="9"/>
      <c r="M212" s="36"/>
    </row>
    <row r="213" spans="1:13" ht="27.75" customHeight="1" x14ac:dyDescent="0.3">
      <c r="A213" s="32"/>
      <c r="B213" s="167" t="s">
        <v>192</v>
      </c>
      <c r="C213" s="168"/>
      <c r="D213" s="169" t="s">
        <v>219</v>
      </c>
      <c r="E213" s="170" t="s">
        <v>219</v>
      </c>
      <c r="F213" s="170" t="s">
        <v>219</v>
      </c>
      <c r="G213" s="171" t="s">
        <v>219</v>
      </c>
      <c r="H213" s="155">
        <v>43383</v>
      </c>
      <c r="I213" s="104"/>
      <c r="J213" s="104"/>
      <c r="K213" s="9"/>
      <c r="L213" s="9"/>
      <c r="M213" s="36"/>
    </row>
    <row r="214" spans="1:13" x14ac:dyDescent="0.3">
      <c r="A214" s="32"/>
      <c r="B214" s="167" t="s">
        <v>193</v>
      </c>
      <c r="C214" s="168"/>
      <c r="D214" s="169" t="s">
        <v>220</v>
      </c>
      <c r="E214" s="170" t="s">
        <v>220</v>
      </c>
      <c r="F214" s="170" t="s">
        <v>220</v>
      </c>
      <c r="G214" s="171" t="s">
        <v>220</v>
      </c>
      <c r="H214" s="155">
        <v>43383</v>
      </c>
      <c r="I214" s="104"/>
      <c r="J214" s="104"/>
      <c r="K214" s="9"/>
      <c r="L214" s="9"/>
      <c r="M214" s="36"/>
    </row>
    <row r="215" spans="1:13" ht="71.25" customHeight="1" x14ac:dyDescent="0.3">
      <c r="A215" s="32"/>
      <c r="B215" s="167" t="s">
        <v>194</v>
      </c>
      <c r="C215" s="168"/>
      <c r="D215" s="169" t="s">
        <v>221</v>
      </c>
      <c r="E215" s="170" t="s">
        <v>221</v>
      </c>
      <c r="F215" s="170" t="s">
        <v>221</v>
      </c>
      <c r="G215" s="171" t="s">
        <v>221</v>
      </c>
      <c r="H215" s="155">
        <v>43347</v>
      </c>
      <c r="I215" s="104"/>
      <c r="J215" s="104"/>
      <c r="K215" s="9"/>
      <c r="L215" s="9"/>
      <c r="M215" s="36"/>
    </row>
    <row r="216" spans="1:13" ht="114.75" customHeight="1" x14ac:dyDescent="0.3">
      <c r="A216" s="32"/>
      <c r="B216" s="167" t="s">
        <v>195</v>
      </c>
      <c r="C216" s="168"/>
      <c r="D216" s="169" t="s">
        <v>222</v>
      </c>
      <c r="E216" s="170" t="s">
        <v>222</v>
      </c>
      <c r="F216" s="170" t="s">
        <v>222</v>
      </c>
      <c r="G216" s="171" t="s">
        <v>222</v>
      </c>
      <c r="H216" s="155">
        <v>43347</v>
      </c>
      <c r="I216" s="104"/>
      <c r="J216" s="104"/>
      <c r="K216" s="9"/>
      <c r="L216" s="9"/>
      <c r="M216" s="36"/>
    </row>
    <row r="217" spans="1:13" ht="101.25" customHeight="1" x14ac:dyDescent="0.3">
      <c r="A217" s="32"/>
      <c r="B217" s="167" t="s">
        <v>196</v>
      </c>
      <c r="C217" s="168"/>
      <c r="D217" s="169" t="s">
        <v>223</v>
      </c>
      <c r="E217" s="170" t="s">
        <v>223</v>
      </c>
      <c r="F217" s="170" t="s">
        <v>223</v>
      </c>
      <c r="G217" s="171" t="s">
        <v>223</v>
      </c>
      <c r="H217" s="155">
        <v>43347</v>
      </c>
      <c r="I217" s="104"/>
      <c r="J217" s="104"/>
      <c r="K217" s="9"/>
      <c r="L217" s="9"/>
      <c r="M217" s="36"/>
    </row>
    <row r="218" spans="1:13" ht="72.75" customHeight="1" x14ac:dyDescent="0.3">
      <c r="A218" s="32"/>
      <c r="B218" s="167" t="s">
        <v>276</v>
      </c>
      <c r="C218" s="168"/>
      <c r="D218" s="169" t="s">
        <v>277</v>
      </c>
      <c r="E218" s="170" t="s">
        <v>277</v>
      </c>
      <c r="F218" s="170" t="s">
        <v>277</v>
      </c>
      <c r="G218" s="171" t="s">
        <v>277</v>
      </c>
      <c r="H218" s="155">
        <v>43347</v>
      </c>
      <c r="I218" s="104"/>
      <c r="J218" s="104"/>
      <c r="K218" s="9"/>
      <c r="L218" s="9"/>
      <c r="M218" s="36"/>
    </row>
    <row r="219" spans="1:13" ht="70.5" customHeight="1" x14ac:dyDescent="0.3">
      <c r="A219" s="32"/>
      <c r="B219" s="167" t="s">
        <v>278</v>
      </c>
      <c r="C219" s="168"/>
      <c r="D219" s="169" t="s">
        <v>279</v>
      </c>
      <c r="E219" s="170" t="s">
        <v>279</v>
      </c>
      <c r="F219" s="170" t="s">
        <v>279</v>
      </c>
      <c r="G219" s="171" t="s">
        <v>279</v>
      </c>
      <c r="H219" s="155">
        <v>43347</v>
      </c>
      <c r="I219" s="104"/>
      <c r="J219" s="104"/>
      <c r="K219" s="9"/>
      <c r="L219" s="9"/>
      <c r="M219" s="36"/>
    </row>
    <row r="220" spans="1:13" ht="72" customHeight="1" x14ac:dyDescent="0.3">
      <c r="A220" s="32"/>
      <c r="B220" s="167" t="s">
        <v>280</v>
      </c>
      <c r="C220" s="168"/>
      <c r="D220" s="169" t="s">
        <v>281</v>
      </c>
      <c r="E220" s="170" t="s">
        <v>281</v>
      </c>
      <c r="F220" s="170" t="s">
        <v>281</v>
      </c>
      <c r="G220" s="171" t="s">
        <v>281</v>
      </c>
      <c r="H220" s="155">
        <v>43347</v>
      </c>
      <c r="I220" s="104"/>
      <c r="J220" s="104"/>
      <c r="K220" s="9"/>
      <c r="L220" s="9"/>
      <c r="M220" s="36"/>
    </row>
    <row r="221" spans="1:13" ht="35.25" customHeight="1" x14ac:dyDescent="0.3">
      <c r="A221" s="32"/>
      <c r="B221" s="167" t="s">
        <v>282</v>
      </c>
      <c r="C221" s="168"/>
      <c r="D221" s="169" t="s">
        <v>283</v>
      </c>
      <c r="E221" s="170" t="s">
        <v>283</v>
      </c>
      <c r="F221" s="170" t="s">
        <v>283</v>
      </c>
      <c r="G221" s="171" t="s">
        <v>283</v>
      </c>
      <c r="H221" s="155">
        <v>43347</v>
      </c>
      <c r="I221" s="104"/>
      <c r="J221" s="104"/>
      <c r="K221" s="9"/>
      <c r="L221" s="9"/>
      <c r="M221" s="36"/>
    </row>
    <row r="222" spans="1:13" ht="99.75" customHeight="1" x14ac:dyDescent="0.3">
      <c r="A222" s="32"/>
      <c r="B222" s="167" t="s">
        <v>284</v>
      </c>
      <c r="C222" s="168"/>
      <c r="D222" s="169" t="s">
        <v>285</v>
      </c>
      <c r="E222" s="170" t="s">
        <v>285</v>
      </c>
      <c r="F222" s="170" t="s">
        <v>285</v>
      </c>
      <c r="G222" s="171" t="s">
        <v>285</v>
      </c>
      <c r="H222" s="155">
        <v>43347</v>
      </c>
      <c r="I222" s="104"/>
      <c r="J222" s="104"/>
      <c r="K222" s="9"/>
      <c r="L222" s="9"/>
      <c r="M222" s="36"/>
    </row>
    <row r="223" spans="1:13" ht="92.25" customHeight="1" x14ac:dyDescent="0.3">
      <c r="A223" s="32"/>
      <c r="B223" s="167" t="s">
        <v>197</v>
      </c>
      <c r="C223" s="168"/>
      <c r="D223" s="169" t="s">
        <v>224</v>
      </c>
      <c r="E223" s="170" t="s">
        <v>224</v>
      </c>
      <c r="F223" s="170" t="s">
        <v>224</v>
      </c>
      <c r="G223" s="171" t="s">
        <v>224</v>
      </c>
      <c r="H223" s="155">
        <v>43347</v>
      </c>
      <c r="I223" s="104"/>
      <c r="J223" s="104"/>
      <c r="K223" s="9"/>
      <c r="L223" s="9"/>
      <c r="M223" s="36"/>
    </row>
    <row r="224" spans="1:13" ht="78" customHeight="1" x14ac:dyDescent="0.3">
      <c r="A224" s="32"/>
      <c r="B224" s="167" t="s">
        <v>286</v>
      </c>
      <c r="C224" s="168"/>
      <c r="D224" s="169" t="s">
        <v>287</v>
      </c>
      <c r="E224" s="170" t="s">
        <v>287</v>
      </c>
      <c r="F224" s="170" t="s">
        <v>287</v>
      </c>
      <c r="G224" s="171" t="s">
        <v>287</v>
      </c>
      <c r="H224" s="155">
        <v>43347</v>
      </c>
      <c r="I224" s="104"/>
      <c r="J224" s="104"/>
      <c r="K224" s="9"/>
      <c r="L224" s="9"/>
      <c r="M224" s="36"/>
    </row>
    <row r="225" spans="1:13" ht="72.75" customHeight="1" x14ac:dyDescent="0.3">
      <c r="A225" s="32"/>
      <c r="B225" s="167" t="s">
        <v>288</v>
      </c>
      <c r="C225" s="168"/>
      <c r="D225" s="169" t="s">
        <v>289</v>
      </c>
      <c r="E225" s="170" t="s">
        <v>289</v>
      </c>
      <c r="F225" s="170" t="s">
        <v>289</v>
      </c>
      <c r="G225" s="171" t="s">
        <v>289</v>
      </c>
      <c r="H225" s="155">
        <v>43347</v>
      </c>
      <c r="I225" s="104"/>
      <c r="J225" s="104"/>
      <c r="K225" s="9"/>
      <c r="L225" s="9"/>
      <c r="M225" s="36"/>
    </row>
    <row r="226" spans="1:13" ht="89.25" customHeight="1" x14ac:dyDescent="0.3">
      <c r="A226" s="32"/>
      <c r="B226" s="167" t="s">
        <v>290</v>
      </c>
      <c r="C226" s="168"/>
      <c r="D226" s="169" t="s">
        <v>291</v>
      </c>
      <c r="E226" s="170" t="s">
        <v>291</v>
      </c>
      <c r="F226" s="170" t="s">
        <v>291</v>
      </c>
      <c r="G226" s="171" t="s">
        <v>291</v>
      </c>
      <c r="H226" s="155">
        <v>43347</v>
      </c>
      <c r="I226" s="104"/>
      <c r="J226" s="104"/>
      <c r="K226" s="9"/>
      <c r="L226" s="9"/>
      <c r="M226" s="36"/>
    </row>
    <row r="227" spans="1:13" ht="69.75" customHeight="1" x14ac:dyDescent="0.3">
      <c r="A227" s="32"/>
      <c r="B227" s="167" t="s">
        <v>292</v>
      </c>
      <c r="C227" s="168"/>
      <c r="D227" s="169" t="s">
        <v>293</v>
      </c>
      <c r="E227" s="170" t="s">
        <v>293</v>
      </c>
      <c r="F227" s="170" t="s">
        <v>293</v>
      </c>
      <c r="G227" s="171" t="s">
        <v>293</v>
      </c>
      <c r="H227" s="155">
        <v>43347</v>
      </c>
      <c r="I227" s="104"/>
      <c r="J227" s="104"/>
      <c r="K227" s="9"/>
      <c r="L227" s="9"/>
      <c r="M227" s="36"/>
    </row>
    <row r="228" spans="1:13" ht="52.5" customHeight="1" x14ac:dyDescent="0.3">
      <c r="A228" s="32"/>
      <c r="B228" s="167" t="s">
        <v>294</v>
      </c>
      <c r="C228" s="168"/>
      <c r="D228" s="169" t="s">
        <v>295</v>
      </c>
      <c r="E228" s="170" t="s">
        <v>295</v>
      </c>
      <c r="F228" s="170" t="s">
        <v>295</v>
      </c>
      <c r="G228" s="171" t="s">
        <v>295</v>
      </c>
      <c r="H228" s="155">
        <v>43347</v>
      </c>
      <c r="I228" s="104"/>
      <c r="J228" s="104"/>
      <c r="K228" s="9"/>
      <c r="L228" s="9"/>
      <c r="M228" s="36"/>
    </row>
    <row r="229" spans="1:13" ht="45" customHeight="1" x14ac:dyDescent="0.3">
      <c r="A229" s="32"/>
      <c r="B229" s="167" t="s">
        <v>296</v>
      </c>
      <c r="C229" s="168"/>
      <c r="D229" s="169" t="s">
        <v>297</v>
      </c>
      <c r="E229" s="170" t="s">
        <v>297</v>
      </c>
      <c r="F229" s="170" t="s">
        <v>297</v>
      </c>
      <c r="G229" s="171" t="s">
        <v>297</v>
      </c>
      <c r="H229" s="155">
        <v>43347</v>
      </c>
      <c r="I229" s="104"/>
      <c r="J229" s="104"/>
      <c r="K229" s="9"/>
      <c r="L229" s="9"/>
      <c r="M229" s="36"/>
    </row>
    <row r="230" spans="1:13" ht="48" customHeight="1" x14ac:dyDescent="0.3">
      <c r="A230" s="32"/>
      <c r="B230" s="167" t="s">
        <v>298</v>
      </c>
      <c r="C230" s="168"/>
      <c r="D230" s="169" t="s">
        <v>299</v>
      </c>
      <c r="E230" s="170" t="s">
        <v>299</v>
      </c>
      <c r="F230" s="170" t="s">
        <v>299</v>
      </c>
      <c r="G230" s="171" t="s">
        <v>299</v>
      </c>
      <c r="H230" s="155">
        <v>43347</v>
      </c>
      <c r="I230" s="104"/>
      <c r="J230" s="104"/>
      <c r="K230" s="9"/>
      <c r="L230" s="9"/>
      <c r="M230" s="36"/>
    </row>
    <row r="231" spans="1:13" ht="72" customHeight="1" x14ac:dyDescent="0.3">
      <c r="A231" s="32"/>
      <c r="B231" s="167" t="s">
        <v>198</v>
      </c>
      <c r="C231" s="168"/>
      <c r="D231" s="169" t="s">
        <v>225</v>
      </c>
      <c r="E231" s="170" t="s">
        <v>225</v>
      </c>
      <c r="F231" s="170" t="s">
        <v>225</v>
      </c>
      <c r="G231" s="171" t="s">
        <v>225</v>
      </c>
      <c r="H231" s="155">
        <v>43354</v>
      </c>
      <c r="I231" s="104"/>
      <c r="J231" s="104"/>
      <c r="K231" s="9"/>
      <c r="L231" s="9"/>
      <c r="M231" s="36"/>
    </row>
    <row r="232" spans="1:13" ht="59.25" customHeight="1" x14ac:dyDescent="0.3">
      <c r="A232" s="32"/>
      <c r="B232" s="167" t="s">
        <v>199</v>
      </c>
      <c r="C232" s="168"/>
      <c r="D232" s="169" t="s">
        <v>226</v>
      </c>
      <c r="E232" s="170" t="s">
        <v>226</v>
      </c>
      <c r="F232" s="170" t="s">
        <v>226</v>
      </c>
      <c r="G232" s="171" t="s">
        <v>226</v>
      </c>
      <c r="H232" s="155">
        <v>43354</v>
      </c>
      <c r="I232" s="104"/>
      <c r="J232" s="104"/>
      <c r="K232" s="9"/>
      <c r="L232" s="9"/>
      <c r="M232" s="36"/>
    </row>
    <row r="233" spans="1:13" ht="61.5" customHeight="1" x14ac:dyDescent="0.3">
      <c r="A233" s="32"/>
      <c r="B233" s="167" t="s">
        <v>200</v>
      </c>
      <c r="C233" s="168"/>
      <c r="D233" s="169" t="s">
        <v>227</v>
      </c>
      <c r="E233" s="170" t="s">
        <v>227</v>
      </c>
      <c r="F233" s="170" t="s">
        <v>227</v>
      </c>
      <c r="G233" s="171" t="s">
        <v>227</v>
      </c>
      <c r="H233" s="155">
        <v>43354</v>
      </c>
      <c r="I233" s="104"/>
      <c r="J233" s="104"/>
      <c r="K233" s="9"/>
      <c r="L233" s="9"/>
      <c r="M233" s="36"/>
    </row>
    <row r="234" spans="1:13" ht="64.5" customHeight="1" x14ac:dyDescent="0.3">
      <c r="A234" s="32"/>
      <c r="B234" s="167" t="s">
        <v>201</v>
      </c>
      <c r="C234" s="168"/>
      <c r="D234" s="169" t="s">
        <v>228</v>
      </c>
      <c r="E234" s="170" t="s">
        <v>228</v>
      </c>
      <c r="F234" s="170" t="s">
        <v>228</v>
      </c>
      <c r="G234" s="171" t="s">
        <v>228</v>
      </c>
      <c r="H234" s="155">
        <v>43354</v>
      </c>
      <c r="I234" s="104"/>
      <c r="J234" s="104"/>
      <c r="K234" s="9"/>
      <c r="L234" s="9"/>
      <c r="M234" s="36"/>
    </row>
    <row r="235" spans="1:13" ht="60" customHeight="1" x14ac:dyDescent="0.3">
      <c r="A235" s="32"/>
      <c r="B235" s="167" t="s">
        <v>202</v>
      </c>
      <c r="C235" s="168"/>
      <c r="D235" s="169" t="s">
        <v>229</v>
      </c>
      <c r="E235" s="170" t="s">
        <v>229</v>
      </c>
      <c r="F235" s="170" t="s">
        <v>229</v>
      </c>
      <c r="G235" s="171" t="s">
        <v>229</v>
      </c>
      <c r="H235" s="155">
        <v>43354</v>
      </c>
      <c r="I235" s="104"/>
      <c r="J235" s="104"/>
      <c r="K235" s="9"/>
      <c r="L235" s="9"/>
      <c r="M235" s="36"/>
    </row>
    <row r="236" spans="1:13" ht="54.75" customHeight="1" x14ac:dyDescent="0.3">
      <c r="A236" s="32"/>
      <c r="B236" s="167" t="s">
        <v>203</v>
      </c>
      <c r="C236" s="168"/>
      <c r="D236" s="169" t="s">
        <v>230</v>
      </c>
      <c r="E236" s="170" t="s">
        <v>230</v>
      </c>
      <c r="F236" s="170" t="s">
        <v>230</v>
      </c>
      <c r="G236" s="171" t="s">
        <v>230</v>
      </c>
      <c r="H236" s="155">
        <v>43356</v>
      </c>
      <c r="I236" s="104"/>
      <c r="J236" s="104"/>
      <c r="K236" s="9"/>
      <c r="L236" s="9"/>
      <c r="M236" s="36"/>
    </row>
    <row r="237" spans="1:13" ht="53.25" customHeight="1" x14ac:dyDescent="0.3">
      <c r="A237" s="32"/>
      <c r="B237" s="167" t="s">
        <v>204</v>
      </c>
      <c r="C237" s="168"/>
      <c r="D237" s="169" t="s">
        <v>231</v>
      </c>
      <c r="E237" s="170" t="s">
        <v>231</v>
      </c>
      <c r="F237" s="170" t="s">
        <v>231</v>
      </c>
      <c r="G237" s="171" t="s">
        <v>231</v>
      </c>
      <c r="H237" s="155">
        <v>43356</v>
      </c>
      <c r="I237" s="104"/>
      <c r="J237" s="104"/>
      <c r="K237" s="9"/>
      <c r="L237" s="9"/>
      <c r="M237" s="36"/>
    </row>
    <row r="238" spans="1:13" ht="59.25" customHeight="1" x14ac:dyDescent="0.3">
      <c r="A238" s="32"/>
      <c r="B238" s="167" t="s">
        <v>300</v>
      </c>
      <c r="C238" s="168"/>
      <c r="D238" s="169" t="s">
        <v>301</v>
      </c>
      <c r="E238" s="170" t="s">
        <v>301</v>
      </c>
      <c r="F238" s="170" t="s">
        <v>301</v>
      </c>
      <c r="G238" s="171" t="s">
        <v>301</v>
      </c>
      <c r="H238" s="155">
        <v>43356</v>
      </c>
      <c r="I238" s="104"/>
      <c r="J238" s="104"/>
      <c r="K238" s="9"/>
      <c r="L238" s="9"/>
      <c r="M238" s="36"/>
    </row>
    <row r="239" spans="1:13" ht="45.75" customHeight="1" x14ac:dyDescent="0.3">
      <c r="A239" s="32"/>
      <c r="B239" s="167" t="s">
        <v>302</v>
      </c>
      <c r="C239" s="168"/>
      <c r="D239" s="169" t="s">
        <v>303</v>
      </c>
      <c r="E239" s="170" t="s">
        <v>303</v>
      </c>
      <c r="F239" s="170" t="s">
        <v>303</v>
      </c>
      <c r="G239" s="171" t="s">
        <v>303</v>
      </c>
      <c r="H239" s="155">
        <v>43356</v>
      </c>
      <c r="I239" s="104"/>
      <c r="J239" s="104"/>
      <c r="K239" s="9"/>
      <c r="L239" s="9"/>
      <c r="M239" s="36"/>
    </row>
    <row r="240" spans="1:13" ht="49.5" customHeight="1" x14ac:dyDescent="0.3">
      <c r="A240" s="32"/>
      <c r="B240" s="167" t="s">
        <v>304</v>
      </c>
      <c r="C240" s="168"/>
      <c r="D240" s="169" t="s">
        <v>305</v>
      </c>
      <c r="E240" s="170" t="s">
        <v>305</v>
      </c>
      <c r="F240" s="170" t="s">
        <v>305</v>
      </c>
      <c r="G240" s="171" t="s">
        <v>305</v>
      </c>
      <c r="H240" s="155">
        <v>43356</v>
      </c>
      <c r="I240" s="104"/>
      <c r="J240" s="104"/>
      <c r="K240" s="9"/>
      <c r="L240" s="9"/>
      <c r="M240" s="36"/>
    </row>
    <row r="241" spans="1:13" ht="72.75" customHeight="1" x14ac:dyDescent="0.3">
      <c r="A241" s="32"/>
      <c r="B241" s="167" t="s">
        <v>306</v>
      </c>
      <c r="C241" s="168"/>
      <c r="D241" s="169" t="s">
        <v>307</v>
      </c>
      <c r="E241" s="170" t="s">
        <v>307</v>
      </c>
      <c r="F241" s="170" t="s">
        <v>307</v>
      </c>
      <c r="G241" s="171" t="s">
        <v>307</v>
      </c>
      <c r="H241" s="155">
        <v>43356</v>
      </c>
      <c r="I241" s="104"/>
      <c r="J241" s="104"/>
      <c r="K241" s="9"/>
      <c r="L241" s="9"/>
      <c r="M241" s="36"/>
    </row>
    <row r="242" spans="1:13" ht="54" customHeight="1" x14ac:dyDescent="0.3">
      <c r="A242" s="32"/>
      <c r="B242" s="167" t="s">
        <v>308</v>
      </c>
      <c r="C242" s="168"/>
      <c r="D242" s="169" t="s">
        <v>309</v>
      </c>
      <c r="E242" s="170" t="s">
        <v>309</v>
      </c>
      <c r="F242" s="170" t="s">
        <v>309</v>
      </c>
      <c r="G242" s="171" t="s">
        <v>309</v>
      </c>
      <c r="H242" s="155">
        <v>43356</v>
      </c>
      <c r="I242" s="104"/>
      <c r="J242" s="104"/>
      <c r="K242" s="9"/>
      <c r="L242" s="9"/>
      <c r="M242" s="36"/>
    </row>
    <row r="243" spans="1:13" ht="68.25" customHeight="1" x14ac:dyDescent="0.3">
      <c r="A243" s="32"/>
      <c r="B243" s="167" t="s">
        <v>310</v>
      </c>
      <c r="C243" s="168"/>
      <c r="D243" s="169" t="s">
        <v>311</v>
      </c>
      <c r="E243" s="170" t="s">
        <v>311</v>
      </c>
      <c r="F243" s="170" t="s">
        <v>311</v>
      </c>
      <c r="G243" s="171" t="s">
        <v>311</v>
      </c>
      <c r="H243" s="155">
        <v>43356</v>
      </c>
      <c r="I243" s="104"/>
      <c r="J243" s="104"/>
      <c r="K243" s="9"/>
      <c r="L243" s="9"/>
      <c r="M243" s="36"/>
    </row>
    <row r="244" spans="1:13" ht="56.25" customHeight="1" x14ac:dyDescent="0.3">
      <c r="A244" s="32"/>
      <c r="B244" s="167" t="s">
        <v>312</v>
      </c>
      <c r="C244" s="168"/>
      <c r="D244" s="169" t="s">
        <v>313</v>
      </c>
      <c r="E244" s="170" t="s">
        <v>313</v>
      </c>
      <c r="F244" s="170" t="s">
        <v>313</v>
      </c>
      <c r="G244" s="171" t="s">
        <v>313</v>
      </c>
      <c r="H244" s="155">
        <v>43362</v>
      </c>
      <c r="I244" s="104"/>
      <c r="J244" s="104"/>
      <c r="K244" s="9"/>
      <c r="L244" s="9"/>
      <c r="M244" s="36"/>
    </row>
    <row r="245" spans="1:13" ht="59.25" customHeight="1" x14ac:dyDescent="0.3">
      <c r="A245" s="32"/>
      <c r="B245" s="167" t="s">
        <v>314</v>
      </c>
      <c r="C245" s="168"/>
      <c r="D245" s="169" t="s">
        <v>301</v>
      </c>
      <c r="E245" s="170" t="s">
        <v>301</v>
      </c>
      <c r="F245" s="170" t="s">
        <v>301</v>
      </c>
      <c r="G245" s="171" t="s">
        <v>301</v>
      </c>
      <c r="H245" s="155">
        <v>43362</v>
      </c>
      <c r="I245" s="104"/>
      <c r="J245" s="104"/>
      <c r="K245" s="9"/>
      <c r="L245" s="9"/>
      <c r="M245" s="36"/>
    </row>
    <row r="246" spans="1:13" ht="48.75" customHeight="1" x14ac:dyDescent="0.3">
      <c r="A246" s="32"/>
      <c r="B246" s="167" t="s">
        <v>315</v>
      </c>
      <c r="C246" s="168"/>
      <c r="D246" s="169" t="s">
        <v>316</v>
      </c>
      <c r="E246" s="170" t="s">
        <v>316</v>
      </c>
      <c r="F246" s="170" t="s">
        <v>316</v>
      </c>
      <c r="G246" s="171" t="s">
        <v>316</v>
      </c>
      <c r="H246" s="155">
        <v>43362</v>
      </c>
      <c r="I246" s="104"/>
      <c r="J246" s="104"/>
      <c r="K246" s="9"/>
      <c r="L246" s="9"/>
      <c r="M246" s="36"/>
    </row>
    <row r="247" spans="1:13" ht="42" customHeight="1" x14ac:dyDescent="0.3">
      <c r="A247" s="32"/>
      <c r="B247" s="167" t="s">
        <v>317</v>
      </c>
      <c r="C247" s="168"/>
      <c r="D247" s="169" t="s">
        <v>318</v>
      </c>
      <c r="E247" s="170" t="s">
        <v>318</v>
      </c>
      <c r="F247" s="170" t="s">
        <v>318</v>
      </c>
      <c r="G247" s="171" t="s">
        <v>318</v>
      </c>
      <c r="H247" s="155">
        <v>43362</v>
      </c>
      <c r="I247" s="104"/>
      <c r="J247" s="104"/>
      <c r="K247" s="9"/>
      <c r="L247" s="9"/>
      <c r="M247" s="36"/>
    </row>
    <row r="248" spans="1:13" ht="69.75" customHeight="1" x14ac:dyDescent="0.3">
      <c r="A248" s="32"/>
      <c r="B248" s="167" t="s">
        <v>319</v>
      </c>
      <c r="C248" s="168"/>
      <c r="D248" s="169" t="s">
        <v>320</v>
      </c>
      <c r="E248" s="170" t="s">
        <v>320</v>
      </c>
      <c r="F248" s="170" t="s">
        <v>320</v>
      </c>
      <c r="G248" s="171" t="s">
        <v>320</v>
      </c>
      <c r="H248" s="155">
        <v>43362</v>
      </c>
      <c r="I248" s="104"/>
      <c r="J248" s="104"/>
      <c r="K248" s="9"/>
      <c r="L248" s="9"/>
      <c r="M248" s="36"/>
    </row>
    <row r="249" spans="1:13" ht="55.5" customHeight="1" x14ac:dyDescent="0.3">
      <c r="A249" s="32"/>
      <c r="B249" s="167" t="s">
        <v>321</v>
      </c>
      <c r="C249" s="168"/>
      <c r="D249" s="169" t="s">
        <v>322</v>
      </c>
      <c r="E249" s="170" t="s">
        <v>322</v>
      </c>
      <c r="F249" s="170" t="s">
        <v>322</v>
      </c>
      <c r="G249" s="171" t="s">
        <v>322</v>
      </c>
      <c r="H249" s="155">
        <v>43362</v>
      </c>
      <c r="I249" s="104"/>
      <c r="J249" s="104"/>
      <c r="K249" s="9"/>
      <c r="L249" s="9"/>
      <c r="M249" s="36"/>
    </row>
    <row r="250" spans="1:13" ht="39" customHeight="1" x14ac:dyDescent="0.3">
      <c r="A250" s="32"/>
      <c r="B250" s="167" t="s">
        <v>323</v>
      </c>
      <c r="C250" s="168"/>
      <c r="D250" s="169" t="s">
        <v>324</v>
      </c>
      <c r="E250" s="170" t="s">
        <v>324</v>
      </c>
      <c r="F250" s="170" t="s">
        <v>324</v>
      </c>
      <c r="G250" s="171" t="s">
        <v>324</v>
      </c>
      <c r="H250" s="155">
        <v>43362</v>
      </c>
      <c r="I250" s="104"/>
      <c r="J250" s="104"/>
      <c r="K250" s="9"/>
      <c r="L250" s="9"/>
      <c r="M250" s="36"/>
    </row>
    <row r="251" spans="1:13" ht="40.5" customHeight="1" x14ac:dyDescent="0.3">
      <c r="A251" s="32"/>
      <c r="B251" s="167" t="s">
        <v>325</v>
      </c>
      <c r="C251" s="168"/>
      <c r="D251" s="169" t="s">
        <v>326</v>
      </c>
      <c r="E251" s="170" t="s">
        <v>326</v>
      </c>
      <c r="F251" s="170" t="s">
        <v>326</v>
      </c>
      <c r="G251" s="171" t="s">
        <v>326</v>
      </c>
      <c r="H251" s="155">
        <v>43362</v>
      </c>
      <c r="I251" s="104"/>
      <c r="J251" s="104"/>
      <c r="K251" s="9"/>
      <c r="L251" s="9"/>
      <c r="M251" s="36"/>
    </row>
    <row r="252" spans="1:13" x14ac:dyDescent="0.3">
      <c r="A252" s="32"/>
      <c r="B252" s="167" t="s">
        <v>327</v>
      </c>
      <c r="C252" s="168"/>
      <c r="D252" s="169" t="s">
        <v>328</v>
      </c>
      <c r="E252" s="170" t="s">
        <v>328</v>
      </c>
      <c r="F252" s="170" t="s">
        <v>328</v>
      </c>
      <c r="G252" s="171" t="s">
        <v>328</v>
      </c>
      <c r="H252" s="155">
        <v>43368</v>
      </c>
      <c r="I252" s="104"/>
      <c r="J252" s="104"/>
      <c r="K252" s="9"/>
      <c r="L252" s="9"/>
      <c r="M252" s="36"/>
    </row>
    <row r="253" spans="1:13" ht="30.75" customHeight="1" x14ac:dyDescent="0.3">
      <c r="A253" s="32"/>
      <c r="B253" s="167" t="s">
        <v>329</v>
      </c>
      <c r="C253" s="168"/>
      <c r="D253" s="169" t="s">
        <v>330</v>
      </c>
      <c r="E253" s="170" t="s">
        <v>330</v>
      </c>
      <c r="F253" s="170" t="s">
        <v>330</v>
      </c>
      <c r="G253" s="171" t="s">
        <v>330</v>
      </c>
      <c r="H253" s="155">
        <v>43368</v>
      </c>
      <c r="I253" s="104"/>
      <c r="J253" s="104"/>
      <c r="K253" s="9"/>
      <c r="L253" s="9"/>
      <c r="M253" s="36"/>
    </row>
    <row r="254" spans="1:13" x14ac:dyDescent="0.3">
      <c r="A254" s="32"/>
      <c r="B254" s="167" t="s">
        <v>331</v>
      </c>
      <c r="C254" s="168"/>
      <c r="D254" s="169" t="s">
        <v>332</v>
      </c>
      <c r="E254" s="170" t="s">
        <v>332</v>
      </c>
      <c r="F254" s="170" t="s">
        <v>332</v>
      </c>
      <c r="G254" s="171" t="s">
        <v>332</v>
      </c>
      <c r="H254" s="155">
        <v>43368</v>
      </c>
      <c r="I254" s="104"/>
      <c r="J254" s="104"/>
      <c r="K254" s="9"/>
      <c r="L254" s="9"/>
      <c r="M254" s="36"/>
    </row>
    <row r="255" spans="1:13" ht="90" customHeight="1" x14ac:dyDescent="0.3">
      <c r="A255" s="32"/>
      <c r="B255" s="167" t="s">
        <v>333</v>
      </c>
      <c r="C255" s="168"/>
      <c r="D255" s="169" t="s">
        <v>334</v>
      </c>
      <c r="E255" s="170" t="s">
        <v>334</v>
      </c>
      <c r="F255" s="170" t="s">
        <v>334</v>
      </c>
      <c r="G255" s="171" t="s">
        <v>334</v>
      </c>
      <c r="H255" s="155">
        <v>43368</v>
      </c>
      <c r="I255" s="104"/>
      <c r="J255" s="104"/>
      <c r="K255" s="9"/>
      <c r="L255" s="9"/>
      <c r="M255" s="36"/>
    </row>
    <row r="256" spans="1:13" ht="78.75" customHeight="1" x14ac:dyDescent="0.3">
      <c r="A256" s="32"/>
      <c r="B256" s="167" t="s">
        <v>335</v>
      </c>
      <c r="C256" s="168"/>
      <c r="D256" s="169" t="s">
        <v>232</v>
      </c>
      <c r="E256" s="170" t="s">
        <v>232</v>
      </c>
      <c r="F256" s="170" t="s">
        <v>232</v>
      </c>
      <c r="G256" s="171" t="s">
        <v>232</v>
      </c>
      <c r="H256" s="155">
        <v>43368</v>
      </c>
      <c r="I256" s="104"/>
      <c r="J256" s="104"/>
      <c r="K256" s="9"/>
      <c r="L256" s="9"/>
      <c r="M256" s="36"/>
    </row>
    <row r="257" spans="1:13" ht="76.5" customHeight="1" x14ac:dyDescent="0.3">
      <c r="A257" s="32"/>
      <c r="B257" s="167" t="s">
        <v>205</v>
      </c>
      <c r="C257" s="168"/>
      <c r="D257" s="169" t="s">
        <v>233</v>
      </c>
      <c r="E257" s="170" t="s">
        <v>233</v>
      </c>
      <c r="F257" s="170" t="s">
        <v>233</v>
      </c>
      <c r="G257" s="171" t="s">
        <v>233</v>
      </c>
      <c r="H257" s="155">
        <v>43368</v>
      </c>
      <c r="I257" s="104"/>
      <c r="J257" s="104"/>
      <c r="K257" s="9"/>
      <c r="L257" s="9"/>
      <c r="M257" s="36"/>
    </row>
    <row r="258" spans="1:13" ht="43.5" customHeight="1" x14ac:dyDescent="0.3">
      <c r="A258" s="32"/>
      <c r="B258" s="167" t="s">
        <v>206</v>
      </c>
      <c r="C258" s="168"/>
      <c r="D258" s="169" t="s">
        <v>234</v>
      </c>
      <c r="E258" s="170" t="s">
        <v>234</v>
      </c>
      <c r="F258" s="170" t="s">
        <v>234</v>
      </c>
      <c r="G258" s="171" t="s">
        <v>234</v>
      </c>
      <c r="H258" s="155">
        <v>43368</v>
      </c>
      <c r="I258" s="104"/>
      <c r="J258" s="104"/>
      <c r="K258" s="9"/>
      <c r="L258" s="9"/>
      <c r="M258" s="36"/>
    </row>
    <row r="259" spans="1:13" ht="35.25" customHeight="1" x14ac:dyDescent="0.3">
      <c r="A259" s="32"/>
      <c r="B259" s="167" t="s">
        <v>207</v>
      </c>
      <c r="C259" s="168"/>
      <c r="D259" s="169" t="s">
        <v>235</v>
      </c>
      <c r="E259" s="170" t="s">
        <v>235</v>
      </c>
      <c r="F259" s="170" t="s">
        <v>235</v>
      </c>
      <c r="G259" s="171" t="s">
        <v>235</v>
      </c>
      <c r="H259" s="155">
        <v>43368</v>
      </c>
      <c r="I259" s="104"/>
      <c r="J259" s="104"/>
      <c r="K259" s="9"/>
      <c r="L259" s="9"/>
      <c r="M259" s="36"/>
    </row>
    <row r="260" spans="1:13" ht="40.5" customHeight="1" x14ac:dyDescent="0.3">
      <c r="A260" s="32"/>
      <c r="B260" s="167" t="s">
        <v>336</v>
      </c>
      <c r="C260" s="168"/>
      <c r="D260" s="169" t="s">
        <v>241</v>
      </c>
      <c r="E260" s="170" t="s">
        <v>241</v>
      </c>
      <c r="F260" s="170" t="s">
        <v>241</v>
      </c>
      <c r="G260" s="171" t="s">
        <v>241</v>
      </c>
      <c r="H260" s="155">
        <v>43368</v>
      </c>
      <c r="I260" s="104"/>
      <c r="J260" s="104"/>
      <c r="K260" s="9"/>
      <c r="L260" s="9"/>
      <c r="M260" s="36"/>
    </row>
    <row r="261" spans="1:13" ht="48" customHeight="1" x14ac:dyDescent="0.3">
      <c r="A261" s="32"/>
      <c r="B261" s="167" t="s">
        <v>208</v>
      </c>
      <c r="C261" s="168"/>
      <c r="D261" s="169" t="s">
        <v>236</v>
      </c>
      <c r="E261" s="170" t="s">
        <v>236</v>
      </c>
      <c r="F261" s="170" t="s">
        <v>236</v>
      </c>
      <c r="G261" s="171" t="s">
        <v>236</v>
      </c>
      <c r="H261" s="155">
        <v>43374</v>
      </c>
      <c r="I261" s="104"/>
      <c r="J261" s="104"/>
      <c r="K261" s="9"/>
      <c r="L261" s="9"/>
      <c r="M261" s="36"/>
    </row>
    <row r="262" spans="1:13" ht="40.5" customHeight="1" x14ac:dyDescent="0.3">
      <c r="A262" s="32"/>
      <c r="B262" s="167" t="s">
        <v>209</v>
      </c>
      <c r="C262" s="168"/>
      <c r="D262" s="169" t="s">
        <v>237</v>
      </c>
      <c r="E262" s="170" t="s">
        <v>237</v>
      </c>
      <c r="F262" s="170" t="s">
        <v>237</v>
      </c>
      <c r="G262" s="171" t="s">
        <v>237</v>
      </c>
      <c r="H262" s="155">
        <v>43374</v>
      </c>
      <c r="I262" s="104"/>
      <c r="J262" s="104"/>
      <c r="K262" s="9"/>
      <c r="L262" s="9"/>
      <c r="M262" s="36"/>
    </row>
    <row r="263" spans="1:13" ht="39" customHeight="1" x14ac:dyDescent="0.3">
      <c r="A263" s="32"/>
      <c r="B263" s="167" t="s">
        <v>210</v>
      </c>
      <c r="C263" s="168"/>
      <c r="D263" s="169" t="s">
        <v>238</v>
      </c>
      <c r="E263" s="170" t="s">
        <v>238</v>
      </c>
      <c r="F263" s="170" t="s">
        <v>238</v>
      </c>
      <c r="G263" s="171" t="s">
        <v>238</v>
      </c>
      <c r="H263" s="155">
        <v>43374</v>
      </c>
      <c r="I263" s="104"/>
      <c r="J263" s="104"/>
      <c r="K263" s="9"/>
      <c r="L263" s="9"/>
      <c r="M263" s="36"/>
    </row>
    <row r="264" spans="1:13" ht="36.75" customHeight="1" x14ac:dyDescent="0.3">
      <c r="A264" s="32"/>
      <c r="B264" s="167" t="s">
        <v>211</v>
      </c>
      <c r="C264" s="168"/>
      <c r="D264" s="169" t="s">
        <v>239</v>
      </c>
      <c r="E264" s="170" t="s">
        <v>239</v>
      </c>
      <c r="F264" s="170" t="s">
        <v>239</v>
      </c>
      <c r="G264" s="171" t="s">
        <v>239</v>
      </c>
      <c r="H264" s="155">
        <v>43374</v>
      </c>
      <c r="I264" s="104"/>
      <c r="J264" s="104"/>
      <c r="K264" s="9"/>
      <c r="L264" s="9"/>
      <c r="M264" s="36"/>
    </row>
    <row r="265" spans="1:13" x14ac:dyDescent="0.3">
      <c r="A265" s="32"/>
      <c r="B265" s="167" t="s">
        <v>212</v>
      </c>
      <c r="C265" s="168"/>
      <c r="D265" s="169" t="s">
        <v>240</v>
      </c>
      <c r="E265" s="170" t="s">
        <v>240</v>
      </c>
      <c r="F265" s="170" t="s">
        <v>240</v>
      </c>
      <c r="G265" s="171" t="s">
        <v>240</v>
      </c>
      <c r="H265" s="155">
        <v>43374</v>
      </c>
      <c r="I265" s="104"/>
      <c r="J265" s="104"/>
      <c r="K265" s="9"/>
      <c r="L265" s="9"/>
      <c r="M265" s="36"/>
    </row>
    <row r="266" spans="1:13" ht="66" customHeight="1" x14ac:dyDescent="0.3">
      <c r="A266" s="32"/>
      <c r="B266" s="167" t="s">
        <v>337</v>
      </c>
      <c r="C266" s="168"/>
      <c r="D266" s="169" t="s">
        <v>338</v>
      </c>
      <c r="E266" s="170" t="s">
        <v>338</v>
      </c>
      <c r="F266" s="170" t="s">
        <v>338</v>
      </c>
      <c r="G266" s="171" t="s">
        <v>338</v>
      </c>
      <c r="H266" s="155">
        <v>43374</v>
      </c>
      <c r="I266" s="104"/>
      <c r="J266" s="104"/>
      <c r="K266" s="9"/>
      <c r="L266" s="9"/>
      <c r="M266" s="36"/>
    </row>
    <row r="267" spans="1:13" x14ac:dyDescent="0.3">
      <c r="A267" s="32"/>
      <c r="B267" s="167" t="s">
        <v>339</v>
      </c>
      <c r="C267" s="168"/>
      <c r="D267" s="169" t="s">
        <v>340</v>
      </c>
      <c r="E267" s="170" t="s">
        <v>340</v>
      </c>
      <c r="F267" s="170" t="s">
        <v>340</v>
      </c>
      <c r="G267" s="171" t="s">
        <v>340</v>
      </c>
      <c r="H267" s="155">
        <v>43374</v>
      </c>
      <c r="I267" s="104"/>
      <c r="J267" s="104"/>
      <c r="K267" s="9"/>
      <c r="L267" s="9"/>
      <c r="M267" s="36"/>
    </row>
    <row r="268" spans="1:13" x14ac:dyDescent="0.3">
      <c r="A268" s="32"/>
      <c r="B268" s="167" t="s">
        <v>341</v>
      </c>
      <c r="C268" s="168"/>
      <c r="D268" s="169" t="s">
        <v>342</v>
      </c>
      <c r="E268" s="170" t="s">
        <v>342</v>
      </c>
      <c r="F268" s="170" t="s">
        <v>342</v>
      </c>
      <c r="G268" s="171" t="s">
        <v>342</v>
      </c>
      <c r="H268" s="155">
        <v>43374</v>
      </c>
      <c r="I268" s="104"/>
      <c r="J268" s="104"/>
      <c r="K268" s="9"/>
      <c r="L268" s="9"/>
      <c r="M268" s="36"/>
    </row>
    <row r="269" spans="1:13" x14ac:dyDescent="0.3">
      <c r="A269" s="32"/>
      <c r="B269" s="167" t="s">
        <v>343</v>
      </c>
      <c r="C269" s="168"/>
      <c r="D269" s="169" t="s">
        <v>344</v>
      </c>
      <c r="E269" s="170" t="s">
        <v>344</v>
      </c>
      <c r="F269" s="170" t="s">
        <v>344</v>
      </c>
      <c r="G269" s="171" t="s">
        <v>344</v>
      </c>
      <c r="H269" s="155">
        <v>43374</v>
      </c>
      <c r="I269" s="104"/>
      <c r="J269" s="104"/>
      <c r="K269" s="9"/>
      <c r="L269" s="9"/>
      <c r="M269" s="36"/>
    </row>
    <row r="270" spans="1:13" x14ac:dyDescent="0.3">
      <c r="A270" s="32"/>
      <c r="B270" s="167" t="s">
        <v>345</v>
      </c>
      <c r="C270" s="168"/>
      <c r="D270" s="169" t="s">
        <v>346</v>
      </c>
      <c r="E270" s="170" t="s">
        <v>346</v>
      </c>
      <c r="F270" s="170" t="s">
        <v>346</v>
      </c>
      <c r="G270" s="171" t="s">
        <v>346</v>
      </c>
      <c r="H270" s="155">
        <v>43381</v>
      </c>
      <c r="I270" s="104"/>
      <c r="J270" s="104"/>
      <c r="K270" s="9"/>
      <c r="L270" s="9"/>
      <c r="M270" s="36"/>
    </row>
    <row r="271" spans="1:13" ht="42.75" customHeight="1" x14ac:dyDescent="0.3">
      <c r="A271" s="32"/>
      <c r="B271" s="167" t="s">
        <v>213</v>
      </c>
      <c r="C271" s="168"/>
      <c r="D271" s="169" t="s">
        <v>347</v>
      </c>
      <c r="E271" s="170" t="s">
        <v>347</v>
      </c>
      <c r="F271" s="170" t="s">
        <v>347</v>
      </c>
      <c r="G271" s="171" t="s">
        <v>347</v>
      </c>
      <c r="H271" s="155">
        <v>43381</v>
      </c>
      <c r="I271" s="104"/>
      <c r="J271" s="104"/>
      <c r="K271" s="9"/>
      <c r="L271" s="9"/>
      <c r="M271" s="36"/>
    </row>
    <row r="272" spans="1:13" x14ac:dyDescent="0.3">
      <c r="A272" s="32"/>
      <c r="B272" s="167" t="s">
        <v>214</v>
      </c>
      <c r="C272" s="168"/>
      <c r="D272" s="169" t="s">
        <v>242</v>
      </c>
      <c r="E272" s="170" t="s">
        <v>242</v>
      </c>
      <c r="F272" s="170" t="s">
        <v>242</v>
      </c>
      <c r="G272" s="171" t="s">
        <v>242</v>
      </c>
      <c r="H272" s="155">
        <v>43381</v>
      </c>
      <c r="I272" s="104"/>
      <c r="J272" s="104"/>
      <c r="K272" s="9"/>
      <c r="L272" s="9"/>
      <c r="M272" s="36"/>
    </row>
    <row r="273" spans="1:13" x14ac:dyDescent="0.3">
      <c r="A273" s="32"/>
      <c r="B273" s="167" t="s">
        <v>215</v>
      </c>
      <c r="C273" s="168"/>
      <c r="D273" s="169" t="s">
        <v>243</v>
      </c>
      <c r="E273" s="170" t="s">
        <v>243</v>
      </c>
      <c r="F273" s="170" t="s">
        <v>243</v>
      </c>
      <c r="G273" s="171" t="s">
        <v>243</v>
      </c>
      <c r="H273" s="155">
        <v>43381</v>
      </c>
      <c r="I273" s="104"/>
      <c r="J273" s="104"/>
      <c r="K273" s="9"/>
      <c r="L273" s="9"/>
      <c r="M273" s="36"/>
    </row>
    <row r="274" spans="1:13" x14ac:dyDescent="0.3">
      <c r="A274" s="32"/>
      <c r="B274" s="167" t="s">
        <v>348</v>
      </c>
      <c r="C274" s="168"/>
      <c r="D274" s="169" t="s">
        <v>349</v>
      </c>
      <c r="E274" s="170" t="s">
        <v>349</v>
      </c>
      <c r="F274" s="170" t="s">
        <v>349</v>
      </c>
      <c r="G274" s="171" t="s">
        <v>349</v>
      </c>
      <c r="H274" s="155">
        <v>43381</v>
      </c>
      <c r="I274" s="104"/>
      <c r="J274" s="104"/>
      <c r="K274" s="9"/>
      <c r="L274" s="9"/>
      <c r="M274" s="36"/>
    </row>
    <row r="275" spans="1:13" x14ac:dyDescent="0.3">
      <c r="A275" s="32"/>
      <c r="B275" s="167" t="s">
        <v>350</v>
      </c>
      <c r="C275" s="168"/>
      <c r="D275" s="169" t="s">
        <v>351</v>
      </c>
      <c r="E275" s="170" t="s">
        <v>351</v>
      </c>
      <c r="F275" s="170" t="s">
        <v>351</v>
      </c>
      <c r="G275" s="171" t="s">
        <v>351</v>
      </c>
      <c r="H275" s="155">
        <v>43381</v>
      </c>
      <c r="I275" s="104"/>
      <c r="J275" s="104"/>
      <c r="K275" s="9"/>
      <c r="L275" s="9"/>
      <c r="M275" s="36"/>
    </row>
    <row r="276" spans="1:13" x14ac:dyDescent="0.3">
      <c r="A276" s="32"/>
      <c r="B276" s="167" t="s">
        <v>352</v>
      </c>
      <c r="C276" s="168"/>
      <c r="D276" s="169" t="s">
        <v>353</v>
      </c>
      <c r="E276" s="170" t="s">
        <v>353</v>
      </c>
      <c r="F276" s="170" t="s">
        <v>353</v>
      </c>
      <c r="G276" s="171" t="s">
        <v>353</v>
      </c>
      <c r="H276" s="155">
        <v>43383</v>
      </c>
      <c r="I276" s="104"/>
      <c r="J276" s="104"/>
      <c r="K276" s="9"/>
      <c r="L276" s="9"/>
      <c r="M276" s="36"/>
    </row>
    <row r="277" spans="1:13" x14ac:dyDescent="0.3">
      <c r="A277" s="32"/>
      <c r="B277" s="167" t="s">
        <v>216</v>
      </c>
      <c r="C277" s="168"/>
      <c r="D277" s="169" t="s">
        <v>246</v>
      </c>
      <c r="E277" s="170" t="s">
        <v>246</v>
      </c>
      <c r="F277" s="170" t="s">
        <v>246</v>
      </c>
      <c r="G277" s="171" t="s">
        <v>246</v>
      </c>
      <c r="H277" s="155">
        <v>43383</v>
      </c>
      <c r="I277" s="104"/>
      <c r="J277" s="104"/>
      <c r="K277" s="9"/>
      <c r="L277" s="9"/>
      <c r="M277" s="36"/>
    </row>
    <row r="278" spans="1:13" x14ac:dyDescent="0.3">
      <c r="A278" s="32"/>
      <c r="B278" s="167" t="s">
        <v>354</v>
      </c>
      <c r="C278" s="168"/>
      <c r="D278" s="169" t="s">
        <v>244</v>
      </c>
      <c r="E278" s="170" t="s">
        <v>244</v>
      </c>
      <c r="F278" s="170" t="s">
        <v>244</v>
      </c>
      <c r="G278" s="171" t="s">
        <v>244</v>
      </c>
      <c r="H278" s="155">
        <v>43383</v>
      </c>
      <c r="I278" s="104"/>
      <c r="J278" s="104"/>
      <c r="K278" s="9"/>
      <c r="L278" s="9"/>
      <c r="M278" s="36"/>
    </row>
    <row r="279" spans="1:13" x14ac:dyDescent="0.3">
      <c r="A279" s="32"/>
      <c r="B279" s="167" t="s">
        <v>355</v>
      </c>
      <c r="C279" s="168"/>
      <c r="D279" s="169" t="s">
        <v>247</v>
      </c>
      <c r="E279" s="170" t="s">
        <v>247</v>
      </c>
      <c r="F279" s="170" t="s">
        <v>247</v>
      </c>
      <c r="G279" s="171" t="s">
        <v>247</v>
      </c>
      <c r="H279" s="155">
        <v>43383</v>
      </c>
      <c r="I279" s="104"/>
      <c r="J279" s="104"/>
      <c r="K279" s="9"/>
      <c r="L279" s="9"/>
      <c r="M279" s="36"/>
    </row>
    <row r="280" spans="1:13" x14ac:dyDescent="0.3">
      <c r="A280" s="32"/>
      <c r="B280" s="167" t="s">
        <v>356</v>
      </c>
      <c r="C280" s="168"/>
      <c r="D280" s="169" t="s">
        <v>245</v>
      </c>
      <c r="E280" s="170" t="s">
        <v>245</v>
      </c>
      <c r="F280" s="170" t="s">
        <v>245</v>
      </c>
      <c r="G280" s="171" t="s">
        <v>245</v>
      </c>
      <c r="H280" s="155">
        <v>43383</v>
      </c>
      <c r="I280" s="104"/>
      <c r="J280" s="104"/>
      <c r="K280" s="9"/>
      <c r="L280" s="9"/>
      <c r="M280" s="36"/>
    </row>
    <row r="281" spans="1:13" ht="33" customHeight="1" x14ac:dyDescent="0.3">
      <c r="A281" s="32"/>
      <c r="B281" s="167" t="s">
        <v>357</v>
      </c>
      <c r="C281" s="168"/>
      <c r="D281" s="169" t="s">
        <v>248</v>
      </c>
      <c r="E281" s="170" t="s">
        <v>248</v>
      </c>
      <c r="F281" s="170" t="s">
        <v>248</v>
      </c>
      <c r="G281" s="171" t="s">
        <v>248</v>
      </c>
      <c r="H281" s="155">
        <v>43383</v>
      </c>
      <c r="I281" s="104"/>
      <c r="J281" s="104"/>
      <c r="K281" s="9"/>
      <c r="L281" s="9"/>
      <c r="M281" s="36"/>
    </row>
    <row r="282" spans="1:13" ht="56.25" customHeight="1" x14ac:dyDescent="0.3">
      <c r="A282" s="32"/>
      <c r="B282" s="167" t="s">
        <v>358</v>
      </c>
      <c r="C282" s="168"/>
      <c r="D282" s="169" t="s">
        <v>359</v>
      </c>
      <c r="E282" s="170" t="s">
        <v>359</v>
      </c>
      <c r="F282" s="170" t="s">
        <v>359</v>
      </c>
      <c r="G282" s="171" t="s">
        <v>359</v>
      </c>
      <c r="H282" s="155">
        <v>43383</v>
      </c>
      <c r="I282" s="104"/>
      <c r="J282" s="104"/>
      <c r="K282" s="9"/>
      <c r="L282" s="9"/>
      <c r="M282" s="36"/>
    </row>
    <row r="283" spans="1:13" ht="66" customHeight="1" x14ac:dyDescent="0.3">
      <c r="A283" s="32"/>
      <c r="B283" s="167" t="s">
        <v>360</v>
      </c>
      <c r="C283" s="168"/>
      <c r="D283" s="169" t="s">
        <v>361</v>
      </c>
      <c r="E283" s="170" t="s">
        <v>361</v>
      </c>
      <c r="F283" s="170" t="s">
        <v>361</v>
      </c>
      <c r="G283" s="171" t="s">
        <v>361</v>
      </c>
      <c r="H283" s="155">
        <v>43383</v>
      </c>
      <c r="I283" s="104"/>
      <c r="J283" s="104"/>
      <c r="K283" s="9"/>
      <c r="L283" s="9"/>
      <c r="M283" s="36"/>
    </row>
    <row r="284" spans="1:13" ht="72" customHeight="1" x14ac:dyDescent="0.3">
      <c r="A284" s="32"/>
      <c r="B284" s="167" t="s">
        <v>362</v>
      </c>
      <c r="C284" s="168"/>
      <c r="D284" s="169" t="s">
        <v>363</v>
      </c>
      <c r="E284" s="170" t="s">
        <v>363</v>
      </c>
      <c r="F284" s="170" t="s">
        <v>363</v>
      </c>
      <c r="G284" s="171" t="s">
        <v>363</v>
      </c>
      <c r="H284" s="155">
        <v>43383</v>
      </c>
      <c r="I284" s="104"/>
      <c r="J284" s="104"/>
      <c r="K284" s="9"/>
      <c r="L284" s="9"/>
      <c r="M284" s="36"/>
    </row>
    <row r="285" spans="1:13" ht="44.25" customHeight="1" x14ac:dyDescent="0.3">
      <c r="A285" s="32"/>
      <c r="B285" s="167" t="s">
        <v>364</v>
      </c>
      <c r="C285" s="168"/>
      <c r="D285" s="169" t="s">
        <v>365</v>
      </c>
      <c r="E285" s="170" t="s">
        <v>365</v>
      </c>
      <c r="F285" s="170" t="s">
        <v>365</v>
      </c>
      <c r="G285" s="171" t="s">
        <v>365</v>
      </c>
      <c r="H285" s="155">
        <v>43383</v>
      </c>
      <c r="I285" s="104"/>
      <c r="J285" s="104"/>
      <c r="K285" s="9"/>
      <c r="L285" s="9"/>
      <c r="M285" s="36"/>
    </row>
    <row r="286" spans="1:13" x14ac:dyDescent="0.3">
      <c r="A286" s="32"/>
      <c r="B286" s="167">
        <v>30.1</v>
      </c>
      <c r="C286" s="168"/>
      <c r="D286" s="169" t="s">
        <v>256</v>
      </c>
      <c r="E286" s="170" t="s">
        <v>256</v>
      </c>
      <c r="F286" s="170" t="s">
        <v>256</v>
      </c>
      <c r="G286" s="171" t="s">
        <v>256</v>
      </c>
      <c r="H286" s="155">
        <v>43383</v>
      </c>
      <c r="I286" s="104"/>
      <c r="J286" s="104"/>
      <c r="K286" s="9"/>
      <c r="L286" s="9"/>
      <c r="M286" s="36"/>
    </row>
    <row r="287" spans="1:13" x14ac:dyDescent="0.3">
      <c r="A287" s="32"/>
      <c r="B287" s="167">
        <v>30.2</v>
      </c>
      <c r="C287" s="168"/>
      <c r="D287" s="169" t="s">
        <v>257</v>
      </c>
      <c r="E287" s="170" t="s">
        <v>257</v>
      </c>
      <c r="F287" s="170" t="s">
        <v>257</v>
      </c>
      <c r="G287" s="171" t="s">
        <v>257</v>
      </c>
      <c r="H287" s="155">
        <v>43383</v>
      </c>
      <c r="I287" s="104"/>
      <c r="J287" s="104"/>
      <c r="K287" s="9"/>
      <c r="L287" s="9"/>
      <c r="M287" s="36"/>
    </row>
    <row r="288" spans="1:13" x14ac:dyDescent="0.3">
      <c r="A288" s="32"/>
      <c r="B288" s="167">
        <v>30.3</v>
      </c>
      <c r="C288" s="168"/>
      <c r="D288" s="169" t="s">
        <v>258</v>
      </c>
      <c r="E288" s="170" t="s">
        <v>258</v>
      </c>
      <c r="F288" s="170" t="s">
        <v>258</v>
      </c>
      <c r="G288" s="171" t="s">
        <v>258</v>
      </c>
      <c r="H288" s="155">
        <v>43389</v>
      </c>
      <c r="I288" s="104"/>
      <c r="J288" s="104"/>
      <c r="K288" s="9"/>
      <c r="L288" s="9"/>
      <c r="M288" s="36"/>
    </row>
    <row r="289" spans="1:13" ht="48" customHeight="1" x14ac:dyDescent="0.3">
      <c r="A289" s="32"/>
      <c r="B289" s="167">
        <v>30.4</v>
      </c>
      <c r="C289" s="168"/>
      <c r="D289" s="169" t="s">
        <v>259</v>
      </c>
      <c r="E289" s="170" t="s">
        <v>259</v>
      </c>
      <c r="F289" s="170" t="s">
        <v>259</v>
      </c>
      <c r="G289" s="171" t="s">
        <v>259</v>
      </c>
      <c r="H289" s="155">
        <v>43389</v>
      </c>
      <c r="I289" s="104"/>
      <c r="J289" s="104"/>
      <c r="K289" s="9"/>
      <c r="L289" s="9"/>
      <c r="M289" s="36"/>
    </row>
    <row r="290" spans="1:13" ht="23.25" customHeight="1" x14ac:dyDescent="0.3">
      <c r="A290" s="32"/>
      <c r="B290" s="167">
        <v>30.5</v>
      </c>
      <c r="C290" s="168"/>
      <c r="D290" s="169" t="s">
        <v>260</v>
      </c>
      <c r="E290" s="170" t="s">
        <v>260</v>
      </c>
      <c r="F290" s="170" t="s">
        <v>260</v>
      </c>
      <c r="G290" s="171" t="s">
        <v>260</v>
      </c>
      <c r="H290" s="155">
        <v>43389</v>
      </c>
      <c r="I290" s="104"/>
      <c r="J290" s="104"/>
      <c r="K290" s="9"/>
      <c r="L290" s="9"/>
      <c r="M290" s="36"/>
    </row>
    <row r="291" spans="1:13" ht="30.75" customHeight="1" x14ac:dyDescent="0.3">
      <c r="A291" s="32"/>
      <c r="B291" s="167">
        <v>30.6</v>
      </c>
      <c r="C291" s="168"/>
      <c r="D291" s="169" t="s">
        <v>261</v>
      </c>
      <c r="E291" s="170" t="s">
        <v>261</v>
      </c>
      <c r="F291" s="170" t="s">
        <v>261</v>
      </c>
      <c r="G291" s="171" t="s">
        <v>261</v>
      </c>
      <c r="H291" s="155">
        <v>43389</v>
      </c>
      <c r="I291" s="104"/>
      <c r="J291" s="104"/>
      <c r="K291" s="9"/>
      <c r="L291" s="9"/>
      <c r="M291" s="36"/>
    </row>
    <row r="292" spans="1:13" ht="39" customHeight="1" x14ac:dyDescent="0.3">
      <c r="A292" s="32"/>
      <c r="B292" s="167">
        <v>30.7</v>
      </c>
      <c r="C292" s="168"/>
      <c r="D292" s="169" t="s">
        <v>262</v>
      </c>
      <c r="E292" s="170" t="s">
        <v>262</v>
      </c>
      <c r="F292" s="170" t="s">
        <v>262</v>
      </c>
      <c r="G292" s="171" t="s">
        <v>262</v>
      </c>
      <c r="H292" s="155">
        <v>43389</v>
      </c>
      <c r="I292" s="104"/>
      <c r="J292" s="104"/>
      <c r="K292" s="9"/>
      <c r="L292" s="9"/>
      <c r="M292" s="36"/>
    </row>
    <row r="293" spans="1:13" ht="26.25" customHeight="1" x14ac:dyDescent="0.3">
      <c r="A293" s="32"/>
      <c r="B293" s="167">
        <v>30.8</v>
      </c>
      <c r="C293" s="168"/>
      <c r="D293" s="169" t="s">
        <v>263</v>
      </c>
      <c r="E293" s="170" t="s">
        <v>263</v>
      </c>
      <c r="F293" s="170" t="s">
        <v>263</v>
      </c>
      <c r="G293" s="171" t="s">
        <v>263</v>
      </c>
      <c r="H293" s="155">
        <v>43389</v>
      </c>
      <c r="I293" s="104"/>
      <c r="J293" s="104"/>
      <c r="K293" s="9"/>
      <c r="L293" s="9"/>
      <c r="M293" s="36"/>
    </row>
    <row r="294" spans="1:13" ht="22.5" customHeight="1" x14ac:dyDescent="0.3">
      <c r="A294" s="32"/>
      <c r="B294" s="167">
        <v>30.9</v>
      </c>
      <c r="C294" s="168"/>
      <c r="D294" s="169" t="s">
        <v>264</v>
      </c>
      <c r="E294" s="170" t="s">
        <v>264</v>
      </c>
      <c r="F294" s="170" t="s">
        <v>264</v>
      </c>
      <c r="G294" s="171" t="s">
        <v>264</v>
      </c>
      <c r="H294" s="155">
        <v>43389</v>
      </c>
      <c r="I294" s="104"/>
      <c r="J294" s="104"/>
      <c r="K294" s="9"/>
      <c r="L294" s="9"/>
      <c r="M294" s="36"/>
    </row>
    <row r="295" spans="1:13" ht="31.5" customHeight="1" x14ac:dyDescent="0.3">
      <c r="A295" s="32"/>
      <c r="B295" s="167" t="s">
        <v>366</v>
      </c>
      <c r="C295" s="168"/>
      <c r="D295" s="169" t="s">
        <v>265</v>
      </c>
      <c r="E295" s="170" t="s">
        <v>265</v>
      </c>
      <c r="F295" s="170" t="s">
        <v>265</v>
      </c>
      <c r="G295" s="171" t="s">
        <v>265</v>
      </c>
      <c r="H295" s="155">
        <v>43389</v>
      </c>
      <c r="I295" s="104"/>
      <c r="J295" s="104"/>
      <c r="K295" s="9"/>
      <c r="L295" s="9"/>
      <c r="M295" s="36"/>
    </row>
    <row r="296" spans="1:13" ht="28.5" customHeight="1" x14ac:dyDescent="0.3">
      <c r="A296" s="32"/>
      <c r="B296" s="167">
        <v>30.11</v>
      </c>
      <c r="C296" s="168"/>
      <c r="D296" s="169" t="s">
        <v>266</v>
      </c>
      <c r="E296" s="170" t="s">
        <v>266</v>
      </c>
      <c r="F296" s="170" t="s">
        <v>266</v>
      </c>
      <c r="G296" s="171" t="s">
        <v>266</v>
      </c>
      <c r="H296" s="155">
        <v>43389</v>
      </c>
      <c r="I296" s="104"/>
      <c r="J296" s="104"/>
      <c r="K296" s="9"/>
      <c r="L296" s="9"/>
      <c r="M296" s="36"/>
    </row>
    <row r="297" spans="1:13" ht="35.25" customHeight="1" x14ac:dyDescent="0.3">
      <c r="A297" s="32"/>
      <c r="B297" s="167">
        <v>30.12</v>
      </c>
      <c r="C297" s="168"/>
      <c r="D297" s="169" t="s">
        <v>267</v>
      </c>
      <c r="E297" s="170" t="s">
        <v>267</v>
      </c>
      <c r="F297" s="170" t="s">
        <v>267</v>
      </c>
      <c r="G297" s="171" t="s">
        <v>267</v>
      </c>
      <c r="H297" s="155">
        <v>43389</v>
      </c>
      <c r="I297" s="104"/>
      <c r="J297" s="104"/>
      <c r="K297" s="9"/>
      <c r="L297" s="9"/>
      <c r="M297" s="36"/>
    </row>
    <row r="298" spans="1:13" ht="30.75" customHeight="1" x14ac:dyDescent="0.3">
      <c r="A298" s="32"/>
      <c r="B298" s="167" t="s">
        <v>367</v>
      </c>
      <c r="C298" s="168"/>
      <c r="D298" s="169" t="s">
        <v>268</v>
      </c>
      <c r="E298" s="170" t="s">
        <v>268</v>
      </c>
      <c r="F298" s="170" t="s">
        <v>268</v>
      </c>
      <c r="G298" s="171" t="s">
        <v>268</v>
      </c>
      <c r="H298" s="155">
        <v>43389</v>
      </c>
      <c r="I298" s="104"/>
      <c r="J298" s="104"/>
      <c r="K298" s="9"/>
      <c r="L298" s="9"/>
      <c r="M298" s="36"/>
    </row>
    <row r="299" spans="1:13" ht="33" customHeight="1" x14ac:dyDescent="0.3">
      <c r="A299" s="32"/>
      <c r="B299" s="167" t="s">
        <v>368</v>
      </c>
      <c r="C299" s="168"/>
      <c r="D299" s="169" t="s">
        <v>269</v>
      </c>
      <c r="E299" s="170" t="s">
        <v>269</v>
      </c>
      <c r="F299" s="170" t="s">
        <v>269</v>
      </c>
      <c r="G299" s="171" t="s">
        <v>269</v>
      </c>
      <c r="H299" s="155">
        <v>43391</v>
      </c>
      <c r="I299" s="104"/>
      <c r="J299" s="104"/>
      <c r="K299" s="9"/>
      <c r="L299" s="9"/>
      <c r="M299" s="36"/>
    </row>
    <row r="300" spans="1:13" x14ac:dyDescent="0.3">
      <c r="A300" s="32"/>
      <c r="B300" s="167" t="s">
        <v>369</v>
      </c>
      <c r="C300" s="168"/>
      <c r="D300" s="169" t="s">
        <v>270</v>
      </c>
      <c r="E300" s="170" t="s">
        <v>270</v>
      </c>
      <c r="F300" s="170" t="s">
        <v>270</v>
      </c>
      <c r="G300" s="171" t="s">
        <v>270</v>
      </c>
      <c r="H300" s="155">
        <v>43391</v>
      </c>
      <c r="I300" s="104"/>
      <c r="J300" s="104"/>
      <c r="K300" s="9"/>
      <c r="L300" s="9"/>
      <c r="M300" s="36"/>
    </row>
    <row r="301" spans="1:13" x14ac:dyDescent="0.3">
      <c r="A301" s="32"/>
      <c r="B301" s="167" t="s">
        <v>370</v>
      </c>
      <c r="C301" s="168"/>
      <c r="D301" s="169" t="s">
        <v>271</v>
      </c>
      <c r="E301" s="170" t="s">
        <v>271</v>
      </c>
      <c r="F301" s="170" t="s">
        <v>271</v>
      </c>
      <c r="G301" s="171" t="s">
        <v>271</v>
      </c>
      <c r="H301" s="155">
        <v>43391</v>
      </c>
      <c r="I301" s="104"/>
      <c r="J301" s="104"/>
      <c r="K301" s="9"/>
      <c r="L301" s="9"/>
      <c r="M301" s="36"/>
    </row>
    <row r="302" spans="1:13" ht="60.75" customHeight="1" x14ac:dyDescent="0.3">
      <c r="A302" s="32"/>
      <c r="B302" s="167" t="s">
        <v>371</v>
      </c>
      <c r="C302" s="168"/>
      <c r="D302" s="169" t="s">
        <v>372</v>
      </c>
      <c r="E302" s="170" t="s">
        <v>372</v>
      </c>
      <c r="F302" s="170" t="s">
        <v>372</v>
      </c>
      <c r="G302" s="171" t="s">
        <v>372</v>
      </c>
      <c r="H302" s="155">
        <v>43391</v>
      </c>
      <c r="I302" s="104"/>
      <c r="J302" s="104"/>
      <c r="K302" s="9"/>
      <c r="L302" s="9"/>
      <c r="M302" s="36"/>
    </row>
    <row r="303" spans="1:13" ht="94.5" customHeight="1" x14ac:dyDescent="0.3">
      <c r="A303" s="32"/>
      <c r="B303" s="167" t="s">
        <v>373</v>
      </c>
      <c r="C303" s="168"/>
      <c r="D303" s="169" t="s">
        <v>374</v>
      </c>
      <c r="E303" s="170" t="s">
        <v>374</v>
      </c>
      <c r="F303" s="170" t="s">
        <v>374</v>
      </c>
      <c r="G303" s="171" t="s">
        <v>374</v>
      </c>
      <c r="H303" s="155">
        <v>43391</v>
      </c>
      <c r="I303" s="104"/>
      <c r="J303" s="104"/>
      <c r="K303" s="9"/>
      <c r="L303" s="9"/>
      <c r="M303" s="36"/>
    </row>
    <row r="304" spans="1:13" ht="74.25" customHeight="1" x14ac:dyDescent="0.3">
      <c r="A304" s="32"/>
      <c r="B304" s="167" t="s">
        <v>375</v>
      </c>
      <c r="C304" s="168"/>
      <c r="D304" s="169" t="s">
        <v>376</v>
      </c>
      <c r="E304" s="170" t="s">
        <v>376</v>
      </c>
      <c r="F304" s="170" t="s">
        <v>376</v>
      </c>
      <c r="G304" s="171" t="s">
        <v>376</v>
      </c>
      <c r="H304" s="155">
        <v>43391</v>
      </c>
      <c r="I304" s="104"/>
      <c r="J304" s="104"/>
      <c r="K304" s="9"/>
      <c r="L304" s="9"/>
      <c r="M304" s="36"/>
    </row>
    <row r="305" spans="1:13" ht="81.75" customHeight="1" x14ac:dyDescent="0.3">
      <c r="A305" s="32"/>
      <c r="B305" s="167" t="s">
        <v>377</v>
      </c>
      <c r="C305" s="168"/>
      <c r="D305" s="169" t="s">
        <v>378</v>
      </c>
      <c r="E305" s="170" t="s">
        <v>378</v>
      </c>
      <c r="F305" s="170" t="s">
        <v>378</v>
      </c>
      <c r="G305" s="171" t="s">
        <v>378</v>
      </c>
      <c r="H305" s="155">
        <v>43391</v>
      </c>
      <c r="I305" s="104"/>
      <c r="J305" s="104"/>
      <c r="K305" s="9"/>
      <c r="L305" s="9"/>
      <c r="M305" s="36"/>
    </row>
    <row r="306" spans="1:13" ht="84" customHeight="1" x14ac:dyDescent="0.3">
      <c r="A306" s="32"/>
      <c r="B306" s="167" t="s">
        <v>379</v>
      </c>
      <c r="C306" s="168"/>
      <c r="D306" s="169" t="s">
        <v>380</v>
      </c>
      <c r="E306" s="170" t="s">
        <v>380</v>
      </c>
      <c r="F306" s="170" t="s">
        <v>380</v>
      </c>
      <c r="G306" s="171" t="s">
        <v>380</v>
      </c>
      <c r="H306" s="155">
        <v>43391</v>
      </c>
      <c r="I306" s="104"/>
      <c r="J306" s="104"/>
      <c r="K306" s="9"/>
      <c r="L306" s="9"/>
      <c r="M306" s="36"/>
    </row>
    <row r="307" spans="1:13" ht="76.5" customHeight="1" x14ac:dyDescent="0.3">
      <c r="A307" s="32"/>
      <c r="B307" s="167" t="s">
        <v>381</v>
      </c>
      <c r="C307" s="168"/>
      <c r="D307" s="169" t="s">
        <v>382</v>
      </c>
      <c r="E307" s="170" t="s">
        <v>382</v>
      </c>
      <c r="F307" s="170" t="s">
        <v>382</v>
      </c>
      <c r="G307" s="171" t="s">
        <v>382</v>
      </c>
      <c r="H307" s="155">
        <v>43395</v>
      </c>
      <c r="I307" s="104"/>
      <c r="J307" s="104"/>
      <c r="K307" s="9"/>
      <c r="L307" s="9"/>
      <c r="M307" s="36"/>
    </row>
    <row r="308" spans="1:13" ht="76.5" customHeight="1" x14ac:dyDescent="0.3">
      <c r="A308" s="32"/>
      <c r="B308" s="167" t="s">
        <v>383</v>
      </c>
      <c r="C308" s="168"/>
      <c r="D308" s="169" t="s">
        <v>384</v>
      </c>
      <c r="E308" s="170" t="s">
        <v>384</v>
      </c>
      <c r="F308" s="170" t="s">
        <v>384</v>
      </c>
      <c r="G308" s="171" t="s">
        <v>384</v>
      </c>
      <c r="H308" s="155">
        <v>43395</v>
      </c>
      <c r="I308" s="104"/>
      <c r="J308" s="104"/>
      <c r="K308" s="9"/>
      <c r="L308" s="9"/>
      <c r="M308" s="36"/>
    </row>
    <row r="309" spans="1:13" ht="73.5" customHeight="1" x14ac:dyDescent="0.3">
      <c r="A309" s="32"/>
      <c r="B309" s="167" t="s">
        <v>385</v>
      </c>
      <c r="C309" s="168"/>
      <c r="D309" s="169" t="s">
        <v>386</v>
      </c>
      <c r="E309" s="170" t="s">
        <v>386</v>
      </c>
      <c r="F309" s="170" t="s">
        <v>386</v>
      </c>
      <c r="G309" s="171" t="s">
        <v>386</v>
      </c>
      <c r="H309" s="155">
        <v>43395</v>
      </c>
      <c r="I309" s="104"/>
      <c r="J309" s="104"/>
      <c r="K309" s="9"/>
      <c r="L309" s="9"/>
      <c r="M309" s="36"/>
    </row>
    <row r="310" spans="1:13" ht="80.25" customHeight="1" x14ac:dyDescent="0.3">
      <c r="A310" s="32"/>
      <c r="B310" s="167" t="s">
        <v>387</v>
      </c>
      <c r="C310" s="168"/>
      <c r="D310" s="169" t="s">
        <v>388</v>
      </c>
      <c r="E310" s="170" t="s">
        <v>388</v>
      </c>
      <c r="F310" s="170" t="s">
        <v>388</v>
      </c>
      <c r="G310" s="171" t="s">
        <v>388</v>
      </c>
      <c r="H310" s="155">
        <v>43395</v>
      </c>
      <c r="I310" s="104"/>
      <c r="J310" s="104"/>
      <c r="K310" s="9"/>
      <c r="L310" s="9"/>
      <c r="M310" s="36"/>
    </row>
    <row r="311" spans="1:13" ht="79.5" customHeight="1" x14ac:dyDescent="0.3">
      <c r="A311" s="32"/>
      <c r="B311" s="167" t="s">
        <v>389</v>
      </c>
      <c r="C311" s="168"/>
      <c r="D311" s="169" t="s">
        <v>390</v>
      </c>
      <c r="E311" s="170" t="s">
        <v>390</v>
      </c>
      <c r="F311" s="170" t="s">
        <v>390</v>
      </c>
      <c r="G311" s="171" t="s">
        <v>390</v>
      </c>
      <c r="H311" s="155">
        <v>43395</v>
      </c>
      <c r="I311" s="104"/>
      <c r="J311" s="104"/>
      <c r="K311" s="9"/>
      <c r="L311" s="9"/>
      <c r="M311" s="36"/>
    </row>
    <row r="312" spans="1:13" ht="52.5" customHeight="1" x14ac:dyDescent="0.3">
      <c r="A312" s="32"/>
      <c r="B312" s="167" t="s">
        <v>391</v>
      </c>
      <c r="C312" s="168"/>
      <c r="D312" s="169" t="s">
        <v>392</v>
      </c>
      <c r="E312" s="170" t="s">
        <v>392</v>
      </c>
      <c r="F312" s="170" t="s">
        <v>392</v>
      </c>
      <c r="G312" s="171" t="s">
        <v>392</v>
      </c>
      <c r="H312" s="155">
        <v>43395</v>
      </c>
      <c r="I312" s="104"/>
      <c r="J312" s="104"/>
      <c r="K312" s="9"/>
      <c r="L312" s="9"/>
      <c r="M312" s="36"/>
    </row>
    <row r="313" spans="1:13" ht="68.25" customHeight="1" x14ac:dyDescent="0.3">
      <c r="A313" s="32"/>
      <c r="B313" s="167" t="s">
        <v>393</v>
      </c>
      <c r="C313" s="168"/>
      <c r="D313" s="169" t="s">
        <v>394</v>
      </c>
      <c r="E313" s="170" t="s">
        <v>394</v>
      </c>
      <c r="F313" s="170" t="s">
        <v>394</v>
      </c>
      <c r="G313" s="171" t="s">
        <v>394</v>
      </c>
      <c r="H313" s="155">
        <v>43395</v>
      </c>
      <c r="I313" s="104"/>
      <c r="J313" s="104"/>
      <c r="K313" s="9"/>
      <c r="L313" s="9"/>
      <c r="M313" s="36"/>
    </row>
    <row r="314" spans="1:13" ht="83.25" customHeight="1" x14ac:dyDescent="0.3">
      <c r="A314" s="32"/>
      <c r="B314" s="167" t="s">
        <v>395</v>
      </c>
      <c r="C314" s="168"/>
      <c r="D314" s="169" t="s">
        <v>396</v>
      </c>
      <c r="E314" s="170" t="s">
        <v>396</v>
      </c>
      <c r="F314" s="170" t="s">
        <v>396</v>
      </c>
      <c r="G314" s="171" t="s">
        <v>396</v>
      </c>
      <c r="H314" s="155">
        <v>43397</v>
      </c>
      <c r="I314" s="104"/>
      <c r="J314" s="104"/>
      <c r="K314" s="9"/>
      <c r="L314" s="9"/>
      <c r="M314" s="36"/>
    </row>
    <row r="315" spans="1:13" ht="57" customHeight="1" x14ac:dyDescent="0.3">
      <c r="A315" s="32"/>
      <c r="B315" s="167" t="s">
        <v>397</v>
      </c>
      <c r="C315" s="168"/>
      <c r="D315" s="169" t="s">
        <v>398</v>
      </c>
      <c r="E315" s="170" t="s">
        <v>398</v>
      </c>
      <c r="F315" s="170" t="s">
        <v>398</v>
      </c>
      <c r="G315" s="171" t="s">
        <v>398</v>
      </c>
      <c r="H315" s="155">
        <v>43397</v>
      </c>
      <c r="I315" s="104"/>
      <c r="J315" s="104"/>
      <c r="K315" s="9"/>
      <c r="L315" s="9"/>
      <c r="M315" s="36"/>
    </row>
    <row r="316" spans="1:13" ht="73.5" customHeight="1" x14ac:dyDescent="0.3">
      <c r="A316" s="32"/>
      <c r="B316" s="167" t="s">
        <v>399</v>
      </c>
      <c r="C316" s="168"/>
      <c r="D316" s="169" t="s">
        <v>400</v>
      </c>
      <c r="E316" s="170" t="s">
        <v>400</v>
      </c>
      <c r="F316" s="170" t="s">
        <v>400</v>
      </c>
      <c r="G316" s="171" t="s">
        <v>400</v>
      </c>
      <c r="H316" s="155">
        <v>43397</v>
      </c>
      <c r="I316" s="104"/>
      <c r="J316" s="104"/>
      <c r="K316" s="9"/>
      <c r="L316" s="9"/>
      <c r="M316" s="36"/>
    </row>
    <row r="317" spans="1:13" ht="57.75" customHeight="1" x14ac:dyDescent="0.3">
      <c r="A317" s="32"/>
      <c r="B317" s="167" t="s">
        <v>401</v>
      </c>
      <c r="C317" s="168"/>
      <c r="D317" s="169" t="s">
        <v>402</v>
      </c>
      <c r="E317" s="170" t="s">
        <v>402</v>
      </c>
      <c r="F317" s="170" t="s">
        <v>402</v>
      </c>
      <c r="G317" s="171" t="s">
        <v>402</v>
      </c>
      <c r="H317" s="155">
        <v>43397</v>
      </c>
      <c r="I317" s="104"/>
      <c r="J317" s="104"/>
      <c r="K317" s="9"/>
      <c r="L317" s="9"/>
      <c r="M317" s="36"/>
    </row>
    <row r="318" spans="1:13" ht="66" customHeight="1" x14ac:dyDescent="0.3">
      <c r="A318" s="32"/>
      <c r="B318" s="167" t="s">
        <v>403</v>
      </c>
      <c r="C318" s="168"/>
      <c r="D318" s="169" t="s">
        <v>404</v>
      </c>
      <c r="E318" s="170" t="s">
        <v>404</v>
      </c>
      <c r="F318" s="170" t="s">
        <v>404</v>
      </c>
      <c r="G318" s="171" t="s">
        <v>404</v>
      </c>
      <c r="H318" s="155">
        <v>43397</v>
      </c>
      <c r="I318" s="104"/>
      <c r="J318" s="104"/>
      <c r="K318" s="9"/>
      <c r="L318" s="9"/>
      <c r="M318" s="36"/>
    </row>
    <row r="319" spans="1:13" ht="62.25" customHeight="1" x14ac:dyDescent="0.3">
      <c r="A319" s="32"/>
      <c r="B319" s="167" t="s">
        <v>405</v>
      </c>
      <c r="C319" s="168"/>
      <c r="D319" s="169" t="s">
        <v>406</v>
      </c>
      <c r="E319" s="170" t="s">
        <v>406</v>
      </c>
      <c r="F319" s="170" t="s">
        <v>406</v>
      </c>
      <c r="G319" s="171" t="s">
        <v>406</v>
      </c>
      <c r="H319" s="155">
        <v>43397</v>
      </c>
      <c r="I319" s="104"/>
      <c r="J319" s="104"/>
      <c r="K319" s="9"/>
      <c r="L319" s="9"/>
      <c r="M319" s="36"/>
    </row>
    <row r="320" spans="1:13" ht="55.5" customHeight="1" x14ac:dyDescent="0.3">
      <c r="A320" s="32"/>
      <c r="B320" s="167" t="s">
        <v>407</v>
      </c>
      <c r="C320" s="168"/>
      <c r="D320" s="169" t="s">
        <v>408</v>
      </c>
      <c r="E320" s="170" t="s">
        <v>408</v>
      </c>
      <c r="F320" s="170" t="s">
        <v>408</v>
      </c>
      <c r="G320" s="171" t="s">
        <v>408</v>
      </c>
      <c r="H320" s="155">
        <v>43397</v>
      </c>
      <c r="I320" s="104"/>
      <c r="J320" s="104"/>
      <c r="K320" s="9"/>
      <c r="L320" s="9"/>
      <c r="M320" s="36"/>
    </row>
    <row r="321" spans="1:13" ht="69.75" customHeight="1" x14ac:dyDescent="0.3">
      <c r="A321" s="32"/>
      <c r="B321" s="167" t="s">
        <v>409</v>
      </c>
      <c r="C321" s="168"/>
      <c r="D321" s="169" t="s">
        <v>410</v>
      </c>
      <c r="E321" s="170" t="s">
        <v>410</v>
      </c>
      <c r="F321" s="170" t="s">
        <v>410</v>
      </c>
      <c r="G321" s="171" t="s">
        <v>410</v>
      </c>
      <c r="H321" s="155">
        <v>43397</v>
      </c>
      <c r="I321" s="104"/>
      <c r="J321" s="104"/>
      <c r="K321" s="9"/>
      <c r="L321" s="9"/>
      <c r="M321" s="36"/>
    </row>
    <row r="322" spans="1:13" ht="72.75" customHeight="1" x14ac:dyDescent="0.3">
      <c r="A322" s="32"/>
      <c r="B322" s="167" t="s">
        <v>411</v>
      </c>
      <c r="C322" s="168"/>
      <c r="D322" s="169" t="s">
        <v>412</v>
      </c>
      <c r="E322" s="170" t="s">
        <v>412</v>
      </c>
      <c r="F322" s="170" t="s">
        <v>412</v>
      </c>
      <c r="G322" s="171" t="s">
        <v>412</v>
      </c>
      <c r="H322" s="155">
        <v>43397</v>
      </c>
      <c r="I322" s="104"/>
      <c r="J322" s="104"/>
      <c r="K322" s="9"/>
      <c r="L322" s="9"/>
      <c r="M322" s="36"/>
    </row>
    <row r="323" spans="1:13" ht="39" customHeight="1" x14ac:dyDescent="0.3">
      <c r="A323" s="32"/>
      <c r="B323" s="167" t="s">
        <v>413</v>
      </c>
      <c r="C323" s="168"/>
      <c r="D323" s="169" t="s">
        <v>414</v>
      </c>
      <c r="E323" s="170" t="s">
        <v>414</v>
      </c>
      <c r="F323" s="170" t="s">
        <v>414</v>
      </c>
      <c r="G323" s="171" t="s">
        <v>414</v>
      </c>
      <c r="H323" s="155">
        <v>43397</v>
      </c>
      <c r="I323" s="104"/>
      <c r="J323" s="104"/>
      <c r="K323" s="9"/>
      <c r="L323" s="9"/>
      <c r="M323" s="36"/>
    </row>
    <row r="324" spans="1:13" ht="30.75" customHeight="1" x14ac:dyDescent="0.3">
      <c r="A324" s="32"/>
      <c r="B324" s="235" t="s">
        <v>168</v>
      </c>
      <c r="C324" s="236"/>
      <c r="D324" s="236"/>
      <c r="E324" s="236"/>
      <c r="F324" s="236"/>
      <c r="G324" s="236"/>
      <c r="H324" s="236"/>
      <c r="I324" s="236"/>
      <c r="J324" s="236"/>
      <c r="K324" s="236"/>
      <c r="L324" s="236"/>
      <c r="M324" s="36"/>
    </row>
    <row r="325" spans="1:13" ht="46.5" customHeight="1" x14ac:dyDescent="0.3">
      <c r="A325" s="32"/>
      <c r="B325" s="191" t="s">
        <v>143</v>
      </c>
      <c r="C325" s="192"/>
      <c r="D325" s="192"/>
      <c r="E325" s="192"/>
      <c r="F325" s="192"/>
      <c r="G325" s="192"/>
      <c r="H325" s="192"/>
      <c r="I325" s="192"/>
      <c r="J325" s="192"/>
      <c r="K325" s="192"/>
      <c r="L325" s="192"/>
      <c r="M325" s="47"/>
    </row>
    <row r="326" spans="1:13" ht="13.9" customHeight="1" x14ac:dyDescent="0.3">
      <c r="A326" s="32"/>
      <c r="B326" s="90"/>
      <c r="C326" s="91"/>
      <c r="D326" s="91"/>
      <c r="E326" s="116"/>
      <c r="F326" s="91"/>
      <c r="G326" s="91"/>
      <c r="H326" s="91"/>
      <c r="I326" s="116"/>
      <c r="J326" s="91"/>
      <c r="K326" s="91"/>
      <c r="L326" s="91"/>
      <c r="M326" s="47"/>
    </row>
    <row r="327" spans="1:13" ht="13.9" customHeight="1" x14ac:dyDescent="0.3">
      <c r="A327" s="32"/>
      <c r="B327" s="92"/>
      <c r="C327" s="11"/>
      <c r="D327" s="11"/>
      <c r="E327" s="11"/>
      <c r="F327" s="11"/>
      <c r="G327" s="11"/>
      <c r="H327" s="11"/>
      <c r="I327" s="11"/>
      <c r="J327" s="11"/>
      <c r="K327" s="11"/>
      <c r="L327" s="11"/>
      <c r="M327" s="36"/>
    </row>
    <row r="328" spans="1:13" ht="13.9" customHeight="1" x14ac:dyDescent="0.3">
      <c r="A328" s="32"/>
      <c r="B328" s="193" t="s">
        <v>126</v>
      </c>
      <c r="C328" s="193"/>
      <c r="D328" s="193"/>
      <c r="E328" s="193"/>
      <c r="F328" s="193"/>
      <c r="G328" s="193"/>
      <c r="H328" s="193"/>
      <c r="I328" s="193"/>
      <c r="J328" s="193"/>
      <c r="K328" s="193"/>
      <c r="L328" s="193"/>
      <c r="M328" s="36"/>
    </row>
    <row r="329" spans="1:13" x14ac:dyDescent="0.3">
      <c r="A329" s="32"/>
      <c r="B329" s="166" t="s">
        <v>148</v>
      </c>
      <c r="C329" s="166"/>
      <c r="D329" s="166"/>
      <c r="E329" s="103"/>
      <c r="F329" s="182" t="s">
        <v>418</v>
      </c>
      <c r="G329" s="182"/>
      <c r="H329" s="182"/>
      <c r="I329" s="182"/>
      <c r="J329" s="182"/>
      <c r="K329" s="182"/>
      <c r="L329" s="182"/>
      <c r="M329" s="46"/>
    </row>
    <row r="330" spans="1:13" x14ac:dyDescent="0.3">
      <c r="A330" s="32"/>
      <c r="B330" s="166" t="s">
        <v>149</v>
      </c>
      <c r="C330" s="166"/>
      <c r="D330" s="166"/>
      <c r="E330" s="103"/>
      <c r="F330" s="9" t="s">
        <v>153</v>
      </c>
      <c r="G330" s="182" t="s">
        <v>419</v>
      </c>
      <c r="H330" s="182"/>
      <c r="I330" s="105"/>
      <c r="J330" s="9" t="s">
        <v>154</v>
      </c>
      <c r="K330" s="187" t="s">
        <v>251</v>
      </c>
      <c r="L330" s="188"/>
      <c r="M330" s="46"/>
    </row>
    <row r="331" spans="1:13" x14ac:dyDescent="0.3">
      <c r="A331" s="32"/>
      <c r="B331" s="166" t="s">
        <v>150</v>
      </c>
      <c r="C331" s="166"/>
      <c r="D331" s="166"/>
      <c r="E331" s="103"/>
      <c r="F331" s="183" t="s">
        <v>422</v>
      </c>
      <c r="G331" s="183"/>
      <c r="H331" s="183"/>
      <c r="I331" s="183"/>
      <c r="J331" s="183"/>
      <c r="K331" s="183"/>
      <c r="L331" s="183"/>
      <c r="M331" s="46"/>
    </row>
    <row r="332" spans="1:13" x14ac:dyDescent="0.3">
      <c r="A332" s="32"/>
      <c r="B332" s="166" t="s">
        <v>151</v>
      </c>
      <c r="C332" s="166"/>
      <c r="D332" s="166"/>
      <c r="E332" s="103"/>
      <c r="F332" s="190">
        <v>0</v>
      </c>
      <c r="G332" s="182"/>
      <c r="H332" s="182"/>
      <c r="I332" s="182"/>
      <c r="J332" s="182"/>
      <c r="K332" s="182"/>
      <c r="L332" s="182"/>
      <c r="M332" s="46"/>
    </row>
    <row r="333" spans="1:13" x14ac:dyDescent="0.3">
      <c r="A333" s="32"/>
      <c r="B333" s="166" t="s">
        <v>152</v>
      </c>
      <c r="C333" s="166"/>
      <c r="D333" s="166"/>
      <c r="E333" s="103"/>
      <c r="F333" s="96" t="s">
        <v>185</v>
      </c>
      <c r="G333" s="96" t="s">
        <v>50</v>
      </c>
      <c r="H333" s="182" t="s">
        <v>155</v>
      </c>
      <c r="I333" s="182"/>
      <c r="J333" s="182"/>
      <c r="K333" s="182"/>
      <c r="L333" s="156">
        <v>0</v>
      </c>
      <c r="M333" s="35"/>
    </row>
    <row r="334" spans="1:13" x14ac:dyDescent="0.3">
      <c r="A334" s="32"/>
      <c r="B334" s="166" t="s">
        <v>147</v>
      </c>
      <c r="C334" s="166"/>
      <c r="D334" s="166"/>
      <c r="E334" s="103"/>
      <c r="F334" s="96" t="s">
        <v>144</v>
      </c>
      <c r="G334" s="96">
        <v>5</v>
      </c>
      <c r="H334" s="96" t="s">
        <v>145</v>
      </c>
      <c r="I334" s="105"/>
      <c r="J334" s="96" t="s">
        <v>421</v>
      </c>
      <c r="K334" s="96" t="s">
        <v>146</v>
      </c>
      <c r="L334" s="9">
        <v>2018</v>
      </c>
      <c r="M334" s="36"/>
    </row>
    <row r="335" spans="1:13" x14ac:dyDescent="0.3">
      <c r="A335" s="32"/>
      <c r="B335" s="92"/>
      <c r="C335" s="11"/>
      <c r="D335" s="11"/>
      <c r="E335" s="11"/>
      <c r="F335" s="11"/>
      <c r="G335" s="11"/>
      <c r="H335" s="11"/>
      <c r="I335" s="11"/>
      <c r="J335" s="11"/>
      <c r="K335" s="11"/>
      <c r="L335" s="11"/>
      <c r="M335" s="36"/>
    </row>
    <row r="336" spans="1:13" x14ac:dyDescent="0.3">
      <c r="A336" s="32"/>
      <c r="B336" s="193" t="s">
        <v>127</v>
      </c>
      <c r="C336" s="193"/>
      <c r="D336" s="193"/>
      <c r="E336" s="193"/>
      <c r="F336" s="193"/>
      <c r="G336" s="193"/>
      <c r="H336" s="193"/>
      <c r="I336" s="193"/>
      <c r="J336" s="193"/>
      <c r="K336" s="193"/>
      <c r="L336" s="193"/>
      <c r="M336" s="36"/>
    </row>
    <row r="337" spans="1:13" x14ac:dyDescent="0.3">
      <c r="A337" s="32"/>
      <c r="B337" s="166" t="s">
        <v>148</v>
      </c>
      <c r="C337" s="166"/>
      <c r="D337" s="166"/>
      <c r="E337" s="103"/>
      <c r="F337" s="246"/>
      <c r="G337" s="246"/>
      <c r="H337" s="246"/>
      <c r="I337" s="246"/>
      <c r="J337" s="246"/>
      <c r="K337" s="246"/>
      <c r="L337" s="246"/>
      <c r="M337" s="36"/>
    </row>
    <row r="338" spans="1:13" x14ac:dyDescent="0.3">
      <c r="A338" s="32"/>
      <c r="B338" s="166" t="s">
        <v>149</v>
      </c>
      <c r="C338" s="166"/>
      <c r="D338" s="166"/>
      <c r="E338" s="103"/>
      <c r="F338" s="9" t="s">
        <v>153</v>
      </c>
      <c r="G338" s="182" t="str">
        <f>G330</f>
        <v xml:space="preserve">LUIS FERNANDO ROMERO </v>
      </c>
      <c r="H338" s="182"/>
      <c r="I338" s="105"/>
      <c r="J338" s="9" t="s">
        <v>154</v>
      </c>
      <c r="K338" s="187" t="s">
        <v>251</v>
      </c>
      <c r="L338" s="188"/>
      <c r="M338" s="36"/>
    </row>
    <row r="339" spans="1:13" ht="29.25" customHeight="1" x14ac:dyDescent="0.3">
      <c r="A339" s="32"/>
      <c r="B339" s="166" t="s">
        <v>150</v>
      </c>
      <c r="C339" s="166"/>
      <c r="D339" s="166"/>
      <c r="E339" s="103"/>
      <c r="F339" s="189"/>
      <c r="G339" s="189"/>
      <c r="H339" s="189"/>
      <c r="I339" s="189"/>
      <c r="J339" s="189"/>
      <c r="K339" s="189"/>
      <c r="L339" s="189"/>
      <c r="M339" s="36"/>
    </row>
    <row r="340" spans="1:13" x14ac:dyDescent="0.3">
      <c r="A340" s="32"/>
      <c r="B340" s="166" t="s">
        <v>151</v>
      </c>
      <c r="C340" s="166"/>
      <c r="D340" s="166"/>
      <c r="E340" s="103"/>
      <c r="F340" s="190">
        <v>0.7</v>
      </c>
      <c r="G340" s="182"/>
      <c r="H340" s="182"/>
      <c r="I340" s="182"/>
      <c r="J340" s="182"/>
      <c r="K340" s="182"/>
      <c r="L340" s="182"/>
      <c r="M340" s="36"/>
    </row>
    <row r="341" spans="1:13" x14ac:dyDescent="0.3">
      <c r="A341" s="32"/>
      <c r="B341" s="166" t="s">
        <v>152</v>
      </c>
      <c r="C341" s="166"/>
      <c r="D341" s="166"/>
      <c r="E341" s="103"/>
      <c r="F341" s="96" t="s">
        <v>185</v>
      </c>
      <c r="G341" s="96" t="s">
        <v>50</v>
      </c>
      <c r="H341" s="182" t="s">
        <v>155</v>
      </c>
      <c r="I341" s="182"/>
      <c r="J341" s="182"/>
      <c r="K341" s="182"/>
      <c r="L341" s="156">
        <v>0.7</v>
      </c>
      <c r="M341" s="36"/>
    </row>
    <row r="342" spans="1:13" x14ac:dyDescent="0.3">
      <c r="A342" s="32"/>
      <c r="B342" s="166" t="s">
        <v>147</v>
      </c>
      <c r="C342" s="166"/>
      <c r="D342" s="166"/>
      <c r="E342" s="103"/>
      <c r="F342" s="96" t="s">
        <v>144</v>
      </c>
      <c r="G342" s="96"/>
      <c r="H342" s="96" t="s">
        <v>156</v>
      </c>
      <c r="I342" s="105"/>
      <c r="J342" s="96"/>
      <c r="K342" s="96" t="s">
        <v>146</v>
      </c>
      <c r="L342" s="9"/>
      <c r="M342" s="36"/>
    </row>
    <row r="343" spans="1:13" x14ac:dyDescent="0.3">
      <c r="A343" s="32"/>
      <c r="B343" s="27"/>
      <c r="C343" s="11"/>
      <c r="D343" s="11"/>
      <c r="E343" s="11"/>
      <c r="F343" s="11"/>
      <c r="G343" s="11"/>
      <c r="H343" s="11"/>
      <c r="I343" s="11"/>
      <c r="J343" s="11"/>
      <c r="K343" s="11"/>
      <c r="L343" s="11"/>
      <c r="M343" s="36"/>
    </row>
    <row r="344" spans="1:13" x14ac:dyDescent="0.3">
      <c r="A344" s="32"/>
      <c r="B344" s="27"/>
      <c r="C344" s="11"/>
      <c r="D344" s="11"/>
      <c r="E344" s="11"/>
      <c r="F344" s="11"/>
      <c r="G344" s="11"/>
      <c r="H344" s="11"/>
      <c r="I344" s="11"/>
      <c r="J344" s="11"/>
      <c r="K344" s="11"/>
      <c r="L344" s="11"/>
      <c r="M344" s="36"/>
    </row>
    <row r="345" spans="1:13" x14ac:dyDescent="0.3">
      <c r="A345" s="32"/>
      <c r="B345" s="214" t="s">
        <v>119</v>
      </c>
      <c r="C345" s="215"/>
      <c r="D345" s="215"/>
      <c r="E345" s="215"/>
      <c r="F345" s="215"/>
      <c r="G345" s="215"/>
      <c r="H345" s="215"/>
      <c r="I345" s="215"/>
      <c r="J345" s="215"/>
      <c r="K345" s="215"/>
      <c r="L345" s="215"/>
      <c r="M345" s="36"/>
    </row>
    <row r="346" spans="1:13" x14ac:dyDescent="0.3">
      <c r="A346" s="32"/>
      <c r="B346" s="27"/>
      <c r="C346" s="11"/>
      <c r="D346" s="11"/>
      <c r="E346" s="11"/>
      <c r="F346" s="11"/>
      <c r="G346" s="11"/>
      <c r="H346" s="11"/>
      <c r="I346" s="11"/>
      <c r="J346" s="11"/>
      <c r="K346" s="11"/>
      <c r="L346" s="11"/>
      <c r="M346" s="36"/>
    </row>
    <row r="347" spans="1:13" ht="85.5" customHeight="1" x14ac:dyDescent="0.3">
      <c r="A347" s="32"/>
      <c r="B347" s="194" t="s">
        <v>176</v>
      </c>
      <c r="C347" s="270"/>
      <c r="D347" s="270"/>
      <c r="E347" s="270"/>
      <c r="F347" s="270"/>
      <c r="G347" s="270"/>
      <c r="H347" s="270"/>
      <c r="I347" s="270"/>
      <c r="J347" s="270"/>
      <c r="K347" s="270"/>
      <c r="L347" s="270"/>
      <c r="M347" s="48"/>
    </row>
    <row r="348" spans="1:13" x14ac:dyDescent="0.3">
      <c r="A348" s="32"/>
      <c r="B348" s="61"/>
      <c r="C348" s="11"/>
      <c r="D348" s="11"/>
      <c r="E348" s="11"/>
      <c r="F348" s="11"/>
      <c r="G348" s="11"/>
      <c r="H348" s="11"/>
      <c r="I348" s="11"/>
      <c r="J348" s="11"/>
      <c r="K348" s="11"/>
      <c r="L348" s="11"/>
      <c r="M348" s="36"/>
    </row>
    <row r="349" spans="1:13" s="18" customFormat="1" x14ac:dyDescent="0.3">
      <c r="A349" s="44"/>
      <c r="B349" s="247" t="s">
        <v>128</v>
      </c>
      <c r="C349" s="328"/>
      <c r="D349" s="285" t="s">
        <v>20</v>
      </c>
      <c r="E349" s="286"/>
      <c r="F349" s="286"/>
      <c r="G349" s="287"/>
      <c r="H349" s="285" t="s">
        <v>35</v>
      </c>
      <c r="I349" s="286"/>
      <c r="J349" s="286"/>
      <c r="K349" s="286"/>
      <c r="L349" s="287"/>
      <c r="M349" s="45"/>
    </row>
    <row r="350" spans="1:13" x14ac:dyDescent="0.3">
      <c r="A350" s="32"/>
      <c r="B350" s="182"/>
      <c r="C350" s="187"/>
      <c r="D350" s="196" t="s">
        <v>188</v>
      </c>
      <c r="E350" s="204"/>
      <c r="F350" s="204"/>
      <c r="G350" s="197"/>
      <c r="H350" s="196"/>
      <c r="I350" s="204"/>
      <c r="J350" s="204"/>
      <c r="K350" s="204"/>
      <c r="L350" s="197"/>
      <c r="M350" s="36"/>
    </row>
    <row r="351" spans="1:13" x14ac:dyDescent="0.3">
      <c r="A351" s="32"/>
      <c r="B351" s="182"/>
      <c r="C351" s="187"/>
      <c r="D351" s="196"/>
      <c r="E351" s="204"/>
      <c r="F351" s="204"/>
      <c r="G351" s="197"/>
      <c r="H351" s="196"/>
      <c r="I351" s="204"/>
      <c r="J351" s="204"/>
      <c r="K351" s="204"/>
      <c r="L351" s="197"/>
      <c r="M351" s="36"/>
    </row>
    <row r="352" spans="1:13" x14ac:dyDescent="0.3">
      <c r="A352" s="32"/>
      <c r="B352" s="182"/>
      <c r="C352" s="187"/>
      <c r="D352" s="196"/>
      <c r="E352" s="204"/>
      <c r="F352" s="204"/>
      <c r="G352" s="197"/>
      <c r="H352" s="196"/>
      <c r="I352" s="204"/>
      <c r="J352" s="204"/>
      <c r="K352" s="204"/>
      <c r="L352" s="197"/>
      <c r="M352" s="36"/>
    </row>
    <row r="353" spans="1:13" x14ac:dyDescent="0.3">
      <c r="A353" s="32"/>
      <c r="B353" s="182"/>
      <c r="C353" s="188"/>
      <c r="D353" s="196"/>
      <c r="E353" s="204"/>
      <c r="F353" s="204"/>
      <c r="G353" s="197"/>
      <c r="H353" s="196"/>
      <c r="I353" s="204"/>
      <c r="J353" s="204"/>
      <c r="K353" s="204"/>
      <c r="L353" s="197"/>
      <c r="M353" s="36"/>
    </row>
    <row r="354" spans="1:13" ht="31.9" customHeight="1" x14ac:dyDescent="0.3">
      <c r="A354" s="32"/>
      <c r="B354" s="288" t="s">
        <v>157</v>
      </c>
      <c r="C354" s="288"/>
      <c r="D354" s="288"/>
      <c r="E354" s="288"/>
      <c r="F354" s="288"/>
      <c r="G354" s="288"/>
      <c r="H354" s="288"/>
      <c r="I354" s="288"/>
      <c r="J354" s="288"/>
      <c r="K354" s="288"/>
      <c r="L354" s="288"/>
      <c r="M354" s="43"/>
    </row>
    <row r="355" spans="1:13" ht="25.9" customHeight="1" x14ac:dyDescent="0.3">
      <c r="A355" s="32"/>
      <c r="B355" s="329" t="s">
        <v>118</v>
      </c>
      <c r="C355" s="330"/>
      <c r="D355" s="330"/>
      <c r="E355" s="330"/>
      <c r="F355" s="330"/>
      <c r="G355" s="330"/>
      <c r="H355" s="330"/>
      <c r="I355" s="330"/>
      <c r="J355" s="330"/>
      <c r="K355" s="330"/>
      <c r="L355" s="330"/>
      <c r="M355" s="43"/>
    </row>
    <row r="356" spans="1:13" x14ac:dyDescent="0.3">
      <c r="A356" s="32"/>
      <c r="B356" s="27"/>
      <c r="C356" s="11"/>
      <c r="D356" s="11"/>
      <c r="E356" s="11"/>
      <c r="F356" s="11"/>
      <c r="G356" s="11"/>
      <c r="H356" s="11"/>
      <c r="I356" s="11"/>
      <c r="J356" s="11"/>
      <c r="K356" s="11"/>
      <c r="L356" s="11"/>
      <c r="M356" s="36"/>
    </row>
    <row r="357" spans="1:13" ht="50.25" customHeight="1" x14ac:dyDescent="0.3">
      <c r="A357" s="32"/>
      <c r="B357" s="194" t="s">
        <v>93</v>
      </c>
      <c r="C357" s="195"/>
      <c r="D357" s="195"/>
      <c r="E357" s="195"/>
      <c r="F357" s="195"/>
      <c r="G357" s="195"/>
      <c r="H357" s="195"/>
      <c r="I357" s="195"/>
      <c r="J357" s="195"/>
      <c r="K357" s="195"/>
      <c r="L357" s="195"/>
      <c r="M357" s="47"/>
    </row>
    <row r="358" spans="1:13" x14ac:dyDescent="0.3">
      <c r="A358" s="74"/>
      <c r="B358" s="61"/>
      <c r="C358" s="11"/>
      <c r="D358" s="11"/>
      <c r="E358" s="11"/>
      <c r="F358" s="11"/>
      <c r="G358" s="11"/>
      <c r="H358" s="11"/>
      <c r="I358" s="11"/>
      <c r="J358" s="11"/>
      <c r="K358" s="11"/>
      <c r="L358" s="11"/>
      <c r="M358" s="36"/>
    </row>
    <row r="359" spans="1:13" x14ac:dyDescent="0.3">
      <c r="A359" s="74"/>
      <c r="B359" s="331" t="s">
        <v>128</v>
      </c>
      <c r="C359" s="299"/>
      <c r="D359" s="185" t="s">
        <v>20</v>
      </c>
      <c r="E359" s="185"/>
      <c r="F359" s="185"/>
      <c r="G359" s="185"/>
      <c r="H359" s="205" t="s">
        <v>92</v>
      </c>
      <c r="I359" s="206"/>
      <c r="J359" s="206"/>
      <c r="K359" s="206"/>
      <c r="L359" s="207"/>
      <c r="M359" s="36"/>
    </row>
    <row r="360" spans="1:13" x14ac:dyDescent="0.3">
      <c r="A360" s="74"/>
      <c r="B360" s="182"/>
      <c r="C360" s="187"/>
      <c r="D360" s="182" t="str">
        <f>D350</f>
        <v>NO APLICA A LA FECHA</v>
      </c>
      <c r="E360" s="182"/>
      <c r="F360" s="182"/>
      <c r="G360" s="182"/>
      <c r="H360" s="196"/>
      <c r="I360" s="204"/>
      <c r="J360" s="204"/>
      <c r="K360" s="204"/>
      <c r="L360" s="197"/>
      <c r="M360" s="36"/>
    </row>
    <row r="361" spans="1:13" x14ac:dyDescent="0.3">
      <c r="A361" s="74"/>
      <c r="B361" s="182"/>
      <c r="C361" s="187"/>
      <c r="D361" s="182"/>
      <c r="E361" s="182"/>
      <c r="F361" s="182"/>
      <c r="G361" s="182"/>
      <c r="H361" s="196"/>
      <c r="I361" s="204"/>
      <c r="J361" s="204"/>
      <c r="K361" s="204"/>
      <c r="L361" s="197"/>
      <c r="M361" s="36"/>
    </row>
    <row r="362" spans="1:13" x14ac:dyDescent="0.3">
      <c r="A362" s="74"/>
      <c r="B362" s="182"/>
      <c r="C362" s="187"/>
      <c r="D362" s="182"/>
      <c r="E362" s="182"/>
      <c r="F362" s="182"/>
      <c r="G362" s="182"/>
      <c r="H362" s="196"/>
      <c r="I362" s="204"/>
      <c r="J362" s="204"/>
      <c r="K362" s="204"/>
      <c r="L362" s="197"/>
      <c r="M362" s="36"/>
    </row>
    <row r="363" spans="1:13" x14ac:dyDescent="0.3">
      <c r="A363" s="32"/>
      <c r="B363" s="182"/>
      <c r="C363" s="188"/>
      <c r="D363" s="182"/>
      <c r="E363" s="182"/>
      <c r="F363" s="182"/>
      <c r="G363" s="182"/>
      <c r="H363" s="196"/>
      <c r="I363" s="204"/>
      <c r="J363" s="204"/>
      <c r="K363" s="204"/>
      <c r="L363" s="197"/>
      <c r="M363" s="36"/>
    </row>
    <row r="364" spans="1:13" x14ac:dyDescent="0.3">
      <c r="A364" s="32"/>
      <c r="B364" s="241" t="s">
        <v>51</v>
      </c>
      <c r="C364" s="289"/>
      <c r="D364" s="289"/>
      <c r="E364" s="289"/>
      <c r="F364" s="289"/>
      <c r="G364" s="289"/>
      <c r="H364" s="289"/>
      <c r="I364" s="289"/>
      <c r="J364" s="289"/>
      <c r="K364" s="289"/>
      <c r="L364" s="289"/>
      <c r="M364" s="36"/>
    </row>
    <row r="365" spans="1:13" x14ac:dyDescent="0.3">
      <c r="A365" s="32"/>
      <c r="B365" s="27"/>
      <c r="C365" s="11"/>
      <c r="D365" s="11"/>
      <c r="E365" s="11"/>
      <c r="F365" s="11"/>
      <c r="G365" s="11"/>
      <c r="H365" s="11"/>
      <c r="I365" s="11"/>
      <c r="J365" s="11"/>
      <c r="K365" s="11"/>
      <c r="L365" s="11"/>
      <c r="M365" s="36"/>
    </row>
    <row r="366" spans="1:13" ht="68.25" customHeight="1" x14ac:dyDescent="0.3">
      <c r="A366" s="32"/>
      <c r="B366" s="194" t="s">
        <v>98</v>
      </c>
      <c r="C366" s="194"/>
      <c r="D366" s="194"/>
      <c r="E366" s="194"/>
      <c r="F366" s="194"/>
      <c r="G366" s="194"/>
      <c r="H366" s="194"/>
      <c r="I366" s="194"/>
      <c r="J366" s="194"/>
      <c r="K366" s="194"/>
      <c r="L366" s="194"/>
      <c r="M366" s="36"/>
    </row>
    <row r="367" spans="1:13" x14ac:dyDescent="0.3">
      <c r="A367" s="32"/>
      <c r="B367" s="61"/>
      <c r="C367" s="11"/>
      <c r="D367" s="11"/>
      <c r="E367" s="11"/>
      <c r="F367" s="11"/>
      <c r="G367" s="11"/>
      <c r="H367" s="11"/>
      <c r="I367" s="11"/>
      <c r="J367" s="11"/>
      <c r="K367" s="11"/>
      <c r="L367" s="11"/>
      <c r="M367" s="36"/>
    </row>
    <row r="368" spans="1:13" ht="26.25" customHeight="1" x14ac:dyDescent="0.3">
      <c r="A368" s="32"/>
      <c r="B368" s="198" t="s">
        <v>94</v>
      </c>
      <c r="C368" s="217"/>
      <c r="D368" s="219" t="s">
        <v>81</v>
      </c>
      <c r="E368" s="219"/>
      <c r="F368" s="219"/>
      <c r="G368" s="219"/>
      <c r="H368" s="198" t="s">
        <v>74</v>
      </c>
      <c r="I368" s="108"/>
      <c r="J368" s="219" t="s">
        <v>170</v>
      </c>
      <c r="K368" s="219" t="s">
        <v>75</v>
      </c>
      <c r="L368" s="219" t="s">
        <v>158</v>
      </c>
      <c r="M368" s="36"/>
    </row>
    <row r="369" spans="1:13" ht="26.25" customHeight="1" x14ac:dyDescent="0.3">
      <c r="A369" s="32"/>
      <c r="B369" s="199"/>
      <c r="C369" s="218"/>
      <c r="D369" s="219"/>
      <c r="E369" s="219"/>
      <c r="F369" s="219"/>
      <c r="G369" s="219"/>
      <c r="H369" s="199"/>
      <c r="I369" s="109"/>
      <c r="J369" s="219"/>
      <c r="K369" s="219"/>
      <c r="L369" s="219"/>
      <c r="M369" s="36"/>
    </row>
    <row r="370" spans="1:13" x14ac:dyDescent="0.3">
      <c r="A370" s="32"/>
      <c r="B370" s="196"/>
      <c r="C370" s="197"/>
      <c r="D370" s="196" t="s">
        <v>188</v>
      </c>
      <c r="E370" s="204"/>
      <c r="F370" s="204"/>
      <c r="G370" s="197"/>
      <c r="H370" s="10"/>
      <c r="I370" s="10"/>
      <c r="J370" s="10"/>
      <c r="K370" s="9"/>
      <c r="L370" s="9"/>
      <c r="M370" s="36"/>
    </row>
    <row r="371" spans="1:13" x14ac:dyDescent="0.3">
      <c r="A371" s="32"/>
      <c r="B371" s="196"/>
      <c r="C371" s="197"/>
      <c r="D371" s="196"/>
      <c r="E371" s="204"/>
      <c r="F371" s="204"/>
      <c r="G371" s="197"/>
      <c r="H371" s="10"/>
      <c r="I371" s="10"/>
      <c r="J371" s="10"/>
      <c r="K371" s="9"/>
      <c r="L371" s="9"/>
      <c r="M371" s="36"/>
    </row>
    <row r="372" spans="1:13" x14ac:dyDescent="0.3">
      <c r="A372" s="32"/>
      <c r="B372" s="196"/>
      <c r="C372" s="197"/>
      <c r="D372" s="196"/>
      <c r="E372" s="204"/>
      <c r="F372" s="204"/>
      <c r="G372" s="197"/>
      <c r="H372" s="10"/>
      <c r="I372" s="10"/>
      <c r="J372" s="10"/>
      <c r="K372" s="9"/>
      <c r="L372" s="9"/>
      <c r="M372" s="36"/>
    </row>
    <row r="373" spans="1:13" x14ac:dyDescent="0.3">
      <c r="A373" s="32"/>
      <c r="B373" s="196"/>
      <c r="C373" s="197"/>
      <c r="D373" s="196"/>
      <c r="E373" s="204"/>
      <c r="F373" s="204"/>
      <c r="G373" s="197"/>
      <c r="H373" s="10"/>
      <c r="I373" s="10"/>
      <c r="J373" s="10"/>
      <c r="K373" s="9"/>
      <c r="L373" s="9"/>
      <c r="M373" s="36"/>
    </row>
    <row r="374" spans="1:13" x14ac:dyDescent="0.3">
      <c r="A374" s="32"/>
      <c r="B374" s="196"/>
      <c r="C374" s="197"/>
      <c r="D374" s="196"/>
      <c r="E374" s="204"/>
      <c r="F374" s="204"/>
      <c r="G374" s="197"/>
      <c r="H374" s="10"/>
      <c r="I374" s="10"/>
      <c r="J374" s="10"/>
      <c r="K374" s="9"/>
      <c r="L374" s="9"/>
      <c r="M374" s="36"/>
    </row>
    <row r="375" spans="1:13" x14ac:dyDescent="0.3">
      <c r="A375" s="32"/>
      <c r="B375" s="61"/>
      <c r="C375" s="61"/>
      <c r="D375" s="61"/>
      <c r="E375" s="118"/>
      <c r="F375" s="61"/>
      <c r="G375" s="61"/>
      <c r="H375" s="12"/>
      <c r="I375" s="12"/>
      <c r="J375" s="12"/>
      <c r="K375" s="11"/>
      <c r="L375" s="11"/>
      <c r="M375" s="36"/>
    </row>
    <row r="376" spans="1:13" ht="28.5" customHeight="1" x14ac:dyDescent="0.3">
      <c r="A376" s="32"/>
      <c r="B376" s="198" t="s">
        <v>82</v>
      </c>
      <c r="C376" s="298"/>
      <c r="D376" s="217"/>
      <c r="E376" s="125"/>
      <c r="F376" s="198" t="s">
        <v>99</v>
      </c>
      <c r="G376" s="298"/>
      <c r="H376" s="217"/>
      <c r="I376" s="113"/>
      <c r="J376" s="86" t="s">
        <v>76</v>
      </c>
      <c r="K376" s="198" t="s">
        <v>77</v>
      </c>
      <c r="L376" s="217"/>
      <c r="M376" s="36"/>
    </row>
    <row r="377" spans="1:13" ht="13.9" customHeight="1" x14ac:dyDescent="0.3">
      <c r="A377" s="32"/>
      <c r="B377" s="223" t="s">
        <v>188</v>
      </c>
      <c r="C377" s="223"/>
      <c r="D377" s="223"/>
      <c r="E377" s="133"/>
      <c r="F377" s="196"/>
      <c r="G377" s="204"/>
      <c r="H377" s="197"/>
      <c r="I377" s="107"/>
      <c r="J377" s="10"/>
      <c r="K377" s="196"/>
      <c r="L377" s="197"/>
      <c r="M377" s="36"/>
    </row>
    <row r="378" spans="1:13" ht="13.9" customHeight="1" x14ac:dyDescent="0.3">
      <c r="A378" s="32"/>
      <c r="B378" s="220"/>
      <c r="C378" s="221"/>
      <c r="D378" s="222"/>
      <c r="E378" s="115"/>
      <c r="F378" s="196"/>
      <c r="G378" s="204"/>
      <c r="H378" s="197"/>
      <c r="I378" s="107"/>
      <c r="J378" s="10"/>
      <c r="K378" s="196"/>
      <c r="L378" s="197"/>
      <c r="M378" s="36"/>
    </row>
    <row r="379" spans="1:13" ht="13.9" customHeight="1" x14ac:dyDescent="0.3">
      <c r="A379" s="32"/>
      <c r="B379" s="220"/>
      <c r="C379" s="221"/>
      <c r="D379" s="222"/>
      <c r="E379" s="115"/>
      <c r="F379" s="196"/>
      <c r="G379" s="204"/>
      <c r="H379" s="197"/>
      <c r="I379" s="107"/>
      <c r="J379" s="10"/>
      <c r="K379" s="196"/>
      <c r="L379" s="197"/>
      <c r="M379" s="36"/>
    </row>
    <row r="380" spans="1:13" ht="13.9" customHeight="1" x14ac:dyDescent="0.3">
      <c r="A380" s="32"/>
      <c r="B380" s="23"/>
      <c r="C380" s="23"/>
      <c r="D380" s="23"/>
      <c r="E380" s="23"/>
      <c r="F380" s="61"/>
      <c r="G380" s="61"/>
      <c r="H380" s="61"/>
      <c r="I380" s="118"/>
      <c r="J380" s="12"/>
      <c r="K380" s="61"/>
      <c r="L380" s="61"/>
      <c r="M380" s="36"/>
    </row>
    <row r="381" spans="1:13" ht="13.9" customHeight="1" x14ac:dyDescent="0.3">
      <c r="A381" s="32"/>
      <c r="B381" s="23" t="s">
        <v>79</v>
      </c>
      <c r="C381" s="200" t="s">
        <v>159</v>
      </c>
      <c r="D381" s="200"/>
      <c r="E381" s="200"/>
      <c r="F381" s="200"/>
      <c r="G381" s="200"/>
      <c r="H381" s="200"/>
      <c r="I381" s="200"/>
      <c r="J381" s="200"/>
      <c r="K381" s="200"/>
      <c r="L381" s="200"/>
      <c r="M381" s="36"/>
    </row>
    <row r="382" spans="1:13" ht="46.15" customHeight="1" x14ac:dyDescent="0.3">
      <c r="A382" s="32"/>
      <c r="B382" s="73" t="s">
        <v>78</v>
      </c>
      <c r="C382" s="201" t="s">
        <v>177</v>
      </c>
      <c r="D382" s="201"/>
      <c r="E382" s="201"/>
      <c r="F382" s="201"/>
      <c r="G382" s="201"/>
      <c r="H382" s="201"/>
      <c r="I382" s="201"/>
      <c r="J382" s="201"/>
      <c r="K382" s="201"/>
      <c r="L382" s="201"/>
      <c r="M382" s="36"/>
    </row>
    <row r="383" spans="1:13" ht="26.45" customHeight="1" x14ac:dyDescent="0.3">
      <c r="A383" s="32"/>
      <c r="B383" s="73" t="s">
        <v>80</v>
      </c>
      <c r="C383" s="201" t="s">
        <v>160</v>
      </c>
      <c r="D383" s="201"/>
      <c r="E383" s="201"/>
      <c r="F383" s="201"/>
      <c r="G383" s="201"/>
      <c r="H383" s="201"/>
      <c r="I383" s="201"/>
      <c r="J383" s="201"/>
      <c r="K383" s="201"/>
      <c r="L383" s="201"/>
      <c r="M383" s="36"/>
    </row>
    <row r="384" spans="1:13" ht="13.9" customHeight="1" x14ac:dyDescent="0.3">
      <c r="A384" s="32"/>
      <c r="B384" s="23"/>
      <c r="C384" s="23"/>
      <c r="D384" s="23"/>
      <c r="E384" s="23"/>
      <c r="F384" s="27"/>
      <c r="G384" s="27"/>
      <c r="H384" s="27"/>
      <c r="I384" s="118"/>
      <c r="J384" s="12"/>
      <c r="K384" s="27"/>
      <c r="L384" s="27"/>
      <c r="M384" s="36"/>
    </row>
    <row r="385" spans="1:13" x14ac:dyDescent="0.3">
      <c r="A385" s="32"/>
      <c r="B385" s="27"/>
      <c r="C385" s="11"/>
      <c r="D385" s="11"/>
      <c r="E385" s="11"/>
      <c r="F385" s="11"/>
      <c r="G385" s="11"/>
      <c r="H385" s="11"/>
      <c r="I385" s="11"/>
      <c r="J385" s="11"/>
      <c r="K385" s="11"/>
      <c r="L385" s="11"/>
      <c r="M385" s="36"/>
    </row>
    <row r="386" spans="1:13" x14ac:dyDescent="0.3">
      <c r="A386" s="32"/>
      <c r="B386" s="214" t="s">
        <v>129</v>
      </c>
      <c r="C386" s="215"/>
      <c r="D386" s="215"/>
      <c r="E386" s="215"/>
      <c r="F386" s="215"/>
      <c r="G386" s="215"/>
      <c r="H386" s="215"/>
      <c r="I386" s="215"/>
      <c r="J386" s="215"/>
      <c r="K386" s="215"/>
      <c r="L386" s="215"/>
      <c r="M386" s="36"/>
    </row>
    <row r="387" spans="1:13" x14ac:dyDescent="0.3">
      <c r="A387" s="49"/>
      <c r="B387" s="202" t="s">
        <v>169</v>
      </c>
      <c r="C387" s="202"/>
      <c r="D387" s="202"/>
      <c r="E387" s="202"/>
      <c r="F387" s="202"/>
      <c r="G387" s="202"/>
      <c r="H387" s="202"/>
      <c r="I387" s="202"/>
      <c r="J387" s="202"/>
      <c r="K387" s="202"/>
      <c r="L387" s="202"/>
      <c r="M387" s="36"/>
    </row>
    <row r="388" spans="1:13" ht="33" customHeight="1" x14ac:dyDescent="0.3">
      <c r="A388" s="49"/>
      <c r="B388" s="202"/>
      <c r="C388" s="202"/>
      <c r="D388" s="202"/>
      <c r="E388" s="202"/>
      <c r="F388" s="202"/>
      <c r="G388" s="202"/>
      <c r="H388" s="202"/>
      <c r="I388" s="202"/>
      <c r="J388" s="202"/>
      <c r="K388" s="202"/>
      <c r="L388" s="202"/>
      <c r="M388" s="36"/>
    </row>
    <row r="389" spans="1:13" ht="18.75" customHeight="1" x14ac:dyDescent="0.3">
      <c r="A389" s="49"/>
      <c r="B389" s="100"/>
      <c r="C389" s="100"/>
      <c r="D389" s="100"/>
      <c r="E389" s="111"/>
      <c r="F389" s="100"/>
      <c r="G389" s="100"/>
      <c r="H389" s="100"/>
      <c r="I389" s="111"/>
      <c r="J389" s="100"/>
      <c r="K389" s="100"/>
      <c r="L389" s="100"/>
      <c r="M389" s="36"/>
    </row>
    <row r="390" spans="1:13" x14ac:dyDescent="0.3">
      <c r="A390" s="49"/>
      <c r="B390" s="61"/>
      <c r="C390" s="185" t="s">
        <v>60</v>
      </c>
      <c r="D390" s="185"/>
      <c r="E390" s="185"/>
      <c r="F390" s="185"/>
      <c r="G390" s="185"/>
      <c r="H390" s="185"/>
      <c r="I390" s="106"/>
      <c r="J390" s="299" t="s">
        <v>83</v>
      </c>
      <c r="K390" s="299"/>
      <c r="L390" s="75"/>
      <c r="M390" s="36"/>
    </row>
    <row r="391" spans="1:13" x14ac:dyDescent="0.3">
      <c r="A391" s="49"/>
      <c r="B391" s="61"/>
      <c r="C391" s="185"/>
      <c r="D391" s="185"/>
      <c r="E391" s="185"/>
      <c r="F391" s="185"/>
      <c r="G391" s="185"/>
      <c r="H391" s="185"/>
      <c r="I391" s="106"/>
      <c r="J391" s="87" t="s">
        <v>61</v>
      </c>
      <c r="K391" s="87" t="s">
        <v>62</v>
      </c>
      <c r="L391" s="75"/>
      <c r="M391" s="36"/>
    </row>
    <row r="392" spans="1:13" x14ac:dyDescent="0.3">
      <c r="A392" s="49"/>
      <c r="B392" s="61"/>
      <c r="C392" s="203" t="s">
        <v>63</v>
      </c>
      <c r="D392" s="203"/>
      <c r="E392" s="203"/>
      <c r="F392" s="203"/>
      <c r="G392" s="203"/>
      <c r="H392" s="203"/>
      <c r="I392" s="112"/>
      <c r="J392" s="76"/>
      <c r="K392" s="76">
        <v>0</v>
      </c>
      <c r="L392" s="75"/>
      <c r="M392" s="36"/>
    </row>
    <row r="393" spans="1:13" x14ac:dyDescent="0.3">
      <c r="A393" s="49"/>
      <c r="B393" s="61"/>
      <c r="C393" s="203" t="s">
        <v>66</v>
      </c>
      <c r="D393" s="203"/>
      <c r="E393" s="203"/>
      <c r="F393" s="203"/>
      <c r="G393" s="203"/>
      <c r="H393" s="203"/>
      <c r="I393" s="112"/>
      <c r="J393" s="76">
        <v>1</v>
      </c>
      <c r="K393" s="110">
        <v>0</v>
      </c>
      <c r="L393" s="75"/>
      <c r="M393" s="36"/>
    </row>
    <row r="394" spans="1:13" x14ac:dyDescent="0.3">
      <c r="A394" s="49"/>
      <c r="B394" s="61"/>
      <c r="C394" s="203" t="s">
        <v>65</v>
      </c>
      <c r="D394" s="203"/>
      <c r="E394" s="203"/>
      <c r="F394" s="203"/>
      <c r="G394" s="203"/>
      <c r="H394" s="203"/>
      <c r="I394" s="112"/>
      <c r="J394" s="76">
        <v>0</v>
      </c>
      <c r="K394" s="110">
        <v>0</v>
      </c>
      <c r="L394" s="75"/>
      <c r="M394" s="36"/>
    </row>
    <row r="395" spans="1:13" x14ac:dyDescent="0.3">
      <c r="A395" s="49"/>
      <c r="B395" s="61"/>
      <c r="C395" s="203" t="s">
        <v>64</v>
      </c>
      <c r="D395" s="203"/>
      <c r="E395" s="203"/>
      <c r="F395" s="203"/>
      <c r="G395" s="203"/>
      <c r="H395" s="203"/>
      <c r="I395" s="112"/>
      <c r="J395" s="76">
        <v>1</v>
      </c>
      <c r="K395" s="110">
        <v>0</v>
      </c>
      <c r="L395" s="75"/>
      <c r="M395" s="36"/>
    </row>
    <row r="396" spans="1:13" ht="5.25" customHeight="1" x14ac:dyDescent="0.3">
      <c r="A396" s="49"/>
      <c r="B396" s="61"/>
      <c r="C396" s="56"/>
      <c r="D396" s="56"/>
      <c r="E396" s="56"/>
      <c r="F396" s="56"/>
      <c r="G396" s="56"/>
      <c r="H396" s="56"/>
      <c r="I396" s="56"/>
      <c r="J396" s="75"/>
      <c r="K396" s="71"/>
      <c r="L396" s="75"/>
      <c r="M396" s="36"/>
    </row>
    <row r="397" spans="1:13" ht="68.25" customHeight="1" x14ac:dyDescent="0.3">
      <c r="A397" s="49"/>
      <c r="B397" s="202" t="s">
        <v>114</v>
      </c>
      <c r="C397" s="202"/>
      <c r="D397" s="202"/>
      <c r="E397" s="202"/>
      <c r="F397" s="202"/>
      <c r="G397" s="202"/>
      <c r="H397" s="202"/>
      <c r="I397" s="202"/>
      <c r="J397" s="202"/>
      <c r="K397" s="202"/>
      <c r="L397" s="202"/>
      <c r="M397" s="36"/>
    </row>
    <row r="398" spans="1:13" x14ac:dyDescent="0.3">
      <c r="A398" s="32"/>
      <c r="B398" s="55"/>
      <c r="C398" s="2"/>
      <c r="D398" s="2"/>
      <c r="E398" s="2"/>
      <c r="F398" s="2"/>
      <c r="G398" s="2"/>
      <c r="H398" s="2"/>
      <c r="I398" s="2"/>
      <c r="J398" s="2"/>
      <c r="K398" s="2"/>
      <c r="L398" s="55"/>
      <c r="M398" s="36"/>
    </row>
    <row r="399" spans="1:13" x14ac:dyDescent="0.3">
      <c r="A399" s="32"/>
      <c r="B399" s="27"/>
      <c r="C399" s="166" t="s">
        <v>67</v>
      </c>
      <c r="D399" s="166"/>
      <c r="E399" s="166"/>
      <c r="F399" s="166"/>
      <c r="G399" s="105">
        <v>0</v>
      </c>
      <c r="H399" s="166" t="s">
        <v>423</v>
      </c>
      <c r="I399" s="166"/>
      <c r="J399" s="166"/>
      <c r="K399" s="166"/>
      <c r="L399" s="11"/>
      <c r="M399" s="36"/>
    </row>
    <row r="400" spans="1:13" x14ac:dyDescent="0.3">
      <c r="A400" s="32"/>
      <c r="B400" s="27"/>
      <c r="C400" s="166" t="s">
        <v>67</v>
      </c>
      <c r="D400" s="166"/>
      <c r="E400" s="166"/>
      <c r="F400" s="166"/>
      <c r="G400" s="105">
        <v>0</v>
      </c>
      <c r="H400" s="166" t="s">
        <v>68</v>
      </c>
      <c r="I400" s="166"/>
      <c r="J400" s="166"/>
      <c r="K400" s="166"/>
      <c r="L400" s="11"/>
      <c r="M400" s="36"/>
    </row>
    <row r="401" spans="1:13" ht="35.25" customHeight="1" x14ac:dyDescent="0.3">
      <c r="A401" s="32"/>
      <c r="B401" s="213" t="s">
        <v>252</v>
      </c>
      <c r="C401" s="213"/>
      <c r="D401" s="213"/>
      <c r="E401" s="213"/>
      <c r="F401" s="213"/>
      <c r="G401" s="213"/>
      <c r="H401" s="213"/>
      <c r="I401" s="213"/>
      <c r="J401" s="213"/>
      <c r="K401" s="213"/>
      <c r="L401" s="213"/>
      <c r="M401" s="36"/>
    </row>
    <row r="402" spans="1:13" x14ac:dyDescent="0.3">
      <c r="A402" s="32"/>
      <c r="B402" s="27"/>
      <c r="C402" s="11"/>
      <c r="D402" s="11"/>
      <c r="E402" s="11"/>
      <c r="F402" s="11"/>
      <c r="G402" s="11"/>
      <c r="H402" s="11"/>
      <c r="I402" s="11"/>
      <c r="J402" s="11"/>
      <c r="K402" s="11"/>
      <c r="L402" s="11"/>
      <c r="M402" s="36"/>
    </row>
    <row r="403" spans="1:13" x14ac:dyDescent="0.3">
      <c r="A403" s="32"/>
      <c r="B403" s="214" t="s">
        <v>84</v>
      </c>
      <c r="C403" s="215"/>
      <c r="D403" s="215"/>
      <c r="E403" s="215"/>
      <c r="F403" s="215"/>
      <c r="G403" s="215"/>
      <c r="H403" s="215"/>
      <c r="I403" s="215"/>
      <c r="J403" s="215"/>
      <c r="K403" s="215"/>
      <c r="L403" s="215"/>
      <c r="M403" s="36"/>
    </row>
    <row r="404" spans="1:13" x14ac:dyDescent="0.3">
      <c r="A404" s="32"/>
      <c r="B404" s="27"/>
      <c r="C404" s="11"/>
      <c r="D404" s="11"/>
      <c r="E404" s="11"/>
      <c r="F404" s="11"/>
      <c r="G404" s="11"/>
      <c r="H404" s="11"/>
      <c r="I404" s="11"/>
      <c r="J404" s="11"/>
      <c r="K404" s="11"/>
      <c r="L404" s="11"/>
      <c r="M404" s="36"/>
    </row>
    <row r="405" spans="1:13" ht="54" customHeight="1" x14ac:dyDescent="0.3">
      <c r="A405" s="32"/>
      <c r="B405" s="235" t="s">
        <v>174</v>
      </c>
      <c r="C405" s="235"/>
      <c r="D405" s="235"/>
      <c r="E405" s="235"/>
      <c r="F405" s="235"/>
      <c r="G405" s="235"/>
      <c r="H405" s="235"/>
      <c r="I405" s="235"/>
      <c r="J405" s="235"/>
      <c r="K405" s="235"/>
      <c r="L405" s="235"/>
      <c r="M405" s="36"/>
    </row>
    <row r="406" spans="1:13" x14ac:dyDescent="0.3">
      <c r="A406" s="74"/>
      <c r="B406" s="61"/>
      <c r="C406" s="11"/>
      <c r="D406" s="11"/>
      <c r="E406" s="11"/>
      <c r="F406" s="11"/>
      <c r="G406" s="11"/>
      <c r="H406" s="11"/>
      <c r="I406" s="11"/>
      <c r="J406" s="11"/>
      <c r="K406" s="11"/>
      <c r="L406" s="11"/>
      <c r="M406" s="36"/>
    </row>
    <row r="407" spans="1:13" ht="33" x14ac:dyDescent="0.3">
      <c r="A407" s="74"/>
      <c r="B407" s="205" t="s">
        <v>69</v>
      </c>
      <c r="C407" s="207"/>
      <c r="D407" s="83" t="s">
        <v>130</v>
      </c>
      <c r="E407" s="106"/>
      <c r="F407" s="84" t="s">
        <v>72</v>
      </c>
      <c r="G407" s="84" t="s">
        <v>73</v>
      </c>
      <c r="H407" s="83" t="s">
        <v>70</v>
      </c>
      <c r="I407" s="106"/>
      <c r="J407" s="83" t="s">
        <v>95</v>
      </c>
      <c r="K407" s="83" t="s">
        <v>107</v>
      </c>
      <c r="L407" s="11"/>
      <c r="M407" s="36"/>
    </row>
    <row r="408" spans="1:13" x14ac:dyDescent="0.3">
      <c r="A408" s="74"/>
      <c r="B408" s="196" t="s">
        <v>100</v>
      </c>
      <c r="C408" s="197"/>
      <c r="D408" s="9"/>
      <c r="E408" s="9"/>
      <c r="F408" s="9"/>
      <c r="G408" s="77">
        <v>0</v>
      </c>
      <c r="H408" s="9">
        <v>0</v>
      </c>
      <c r="I408" s="9"/>
      <c r="J408" s="9">
        <v>0</v>
      </c>
      <c r="K408" s="9">
        <f>F408+G408+H408+J408</f>
        <v>0</v>
      </c>
      <c r="L408" s="11"/>
      <c r="M408" s="36"/>
    </row>
    <row r="409" spans="1:13" x14ac:dyDescent="0.3">
      <c r="A409" s="74"/>
      <c r="B409" s="196" t="s">
        <v>101</v>
      </c>
      <c r="C409" s="197"/>
      <c r="D409" s="9"/>
      <c r="E409" s="9"/>
      <c r="F409" s="9"/>
      <c r="G409" s="77">
        <v>0</v>
      </c>
      <c r="H409" s="9">
        <v>0</v>
      </c>
      <c r="I409" s="9"/>
      <c r="J409" s="9">
        <v>1</v>
      </c>
      <c r="K409" s="9">
        <f t="shared" ref="K409:K414" si="9">F409+G409+H409+J409</f>
        <v>1</v>
      </c>
      <c r="L409" s="11"/>
      <c r="M409" s="36"/>
    </row>
    <row r="410" spans="1:13" x14ac:dyDescent="0.3">
      <c r="A410" s="74"/>
      <c r="B410" s="196" t="s">
        <v>102</v>
      </c>
      <c r="C410" s="197"/>
      <c r="D410" s="9"/>
      <c r="E410" s="9"/>
      <c r="F410" s="9"/>
      <c r="G410" s="77">
        <v>0</v>
      </c>
      <c r="H410" s="9">
        <v>0</v>
      </c>
      <c r="I410" s="9"/>
      <c r="J410" s="9">
        <v>1</v>
      </c>
      <c r="K410" s="9">
        <f t="shared" si="9"/>
        <v>1</v>
      </c>
      <c r="L410" s="11"/>
      <c r="M410" s="36"/>
    </row>
    <row r="411" spans="1:13" x14ac:dyDescent="0.3">
      <c r="A411" s="74"/>
      <c r="B411" s="196" t="s">
        <v>103</v>
      </c>
      <c r="C411" s="197"/>
      <c r="D411" s="9"/>
      <c r="E411" s="9"/>
      <c r="F411" s="9"/>
      <c r="G411" s="77">
        <v>0</v>
      </c>
      <c r="H411" s="9">
        <v>0</v>
      </c>
      <c r="I411" s="9"/>
      <c r="J411" s="9">
        <v>0</v>
      </c>
      <c r="K411" s="9">
        <f t="shared" si="9"/>
        <v>0</v>
      </c>
      <c r="L411" s="11"/>
      <c r="M411" s="36"/>
    </row>
    <row r="412" spans="1:13" x14ac:dyDescent="0.3">
      <c r="A412" s="74"/>
      <c r="B412" s="196" t="s">
        <v>104</v>
      </c>
      <c r="C412" s="197"/>
      <c r="D412" s="9"/>
      <c r="E412" s="9"/>
      <c r="F412" s="9"/>
      <c r="G412" s="77">
        <v>0</v>
      </c>
      <c r="H412" s="9">
        <v>0</v>
      </c>
      <c r="I412" s="9"/>
      <c r="J412" s="9">
        <v>1</v>
      </c>
      <c r="K412" s="9">
        <f t="shared" si="9"/>
        <v>1</v>
      </c>
      <c r="L412" s="11"/>
      <c r="M412" s="36"/>
    </row>
    <row r="413" spans="1:13" x14ac:dyDescent="0.3">
      <c r="A413" s="74"/>
      <c r="B413" s="196" t="s">
        <v>105</v>
      </c>
      <c r="C413" s="197"/>
      <c r="D413" s="9"/>
      <c r="E413" s="9"/>
      <c r="F413" s="9"/>
      <c r="G413" s="77">
        <v>0</v>
      </c>
      <c r="H413" s="9">
        <v>0</v>
      </c>
      <c r="I413" s="9"/>
      <c r="J413" s="9">
        <v>0</v>
      </c>
      <c r="K413" s="9">
        <f t="shared" si="9"/>
        <v>0</v>
      </c>
      <c r="L413" s="11"/>
      <c r="M413" s="36"/>
    </row>
    <row r="414" spans="1:13" x14ac:dyDescent="0.3">
      <c r="A414" s="74"/>
      <c r="B414" s="196" t="s">
        <v>106</v>
      </c>
      <c r="C414" s="197"/>
      <c r="D414" s="9"/>
      <c r="E414" s="9"/>
      <c r="F414" s="9"/>
      <c r="G414" s="77">
        <v>0</v>
      </c>
      <c r="H414" s="9">
        <v>0</v>
      </c>
      <c r="I414" s="9"/>
      <c r="J414" s="9">
        <v>1</v>
      </c>
      <c r="K414" s="9">
        <f t="shared" si="9"/>
        <v>1</v>
      </c>
      <c r="L414" s="11"/>
      <c r="M414" s="36"/>
    </row>
    <row r="415" spans="1:13" x14ac:dyDescent="0.3">
      <c r="A415" s="74"/>
      <c r="B415" s="182" t="s">
        <v>71</v>
      </c>
      <c r="C415" s="182"/>
      <c r="D415" s="9"/>
      <c r="E415" s="9"/>
      <c r="F415" s="9"/>
      <c r="G415" s="77">
        <v>0</v>
      </c>
      <c r="H415" s="9">
        <v>0</v>
      </c>
      <c r="I415" s="9"/>
      <c r="J415" s="9">
        <v>1</v>
      </c>
      <c r="K415" s="9">
        <v>1</v>
      </c>
      <c r="L415" s="11"/>
      <c r="M415" s="36"/>
    </row>
    <row r="416" spans="1:13" ht="52.5" customHeight="1" x14ac:dyDescent="0.3">
      <c r="A416" s="32"/>
      <c r="B416" s="191" t="s">
        <v>115</v>
      </c>
      <c r="C416" s="191"/>
      <c r="D416" s="191"/>
      <c r="E416" s="191"/>
      <c r="F416" s="191"/>
      <c r="G416" s="191"/>
      <c r="H416" s="191"/>
      <c r="I416" s="191"/>
      <c r="J416" s="191"/>
      <c r="K416" s="191"/>
      <c r="L416" s="191"/>
      <c r="M416" s="36"/>
    </row>
    <row r="417" spans="1:13" ht="31.5" customHeight="1" x14ac:dyDescent="0.3">
      <c r="A417" s="32"/>
      <c r="B417" s="332" t="s">
        <v>253</v>
      </c>
      <c r="C417" s="332"/>
      <c r="D417" s="332"/>
      <c r="E417" s="332"/>
      <c r="F417" s="332"/>
      <c r="G417" s="332"/>
      <c r="H417" s="332"/>
      <c r="I417" s="332"/>
      <c r="J417" s="332"/>
      <c r="K417" s="332"/>
      <c r="L417" s="332"/>
      <c r="M417" s="36"/>
    </row>
    <row r="418" spans="1:13" ht="68.25" customHeight="1" x14ac:dyDescent="0.3">
      <c r="A418" s="32"/>
      <c r="B418" s="210"/>
      <c r="C418" s="211"/>
      <c r="D418" s="211"/>
      <c r="E418" s="211"/>
      <c r="F418" s="211"/>
      <c r="G418" s="296"/>
      <c r="H418" s="210"/>
      <c r="I418" s="211"/>
      <c r="J418" s="211"/>
      <c r="K418" s="211"/>
      <c r="L418" s="212"/>
      <c r="M418" s="80"/>
    </row>
    <row r="419" spans="1:13" ht="15" customHeight="1" x14ac:dyDescent="0.3">
      <c r="A419" s="32"/>
      <c r="B419" s="210" t="s">
        <v>85</v>
      </c>
      <c r="C419" s="211"/>
      <c r="D419" s="211"/>
      <c r="E419" s="211"/>
      <c r="F419" s="211"/>
      <c r="G419" s="296"/>
      <c r="H419" s="210" t="s">
        <v>85</v>
      </c>
      <c r="I419" s="211"/>
      <c r="J419" s="211"/>
      <c r="K419" s="211"/>
      <c r="L419" s="212"/>
      <c r="M419" s="80"/>
    </row>
    <row r="420" spans="1:13" x14ac:dyDescent="0.3">
      <c r="A420" s="32"/>
      <c r="B420" s="78" t="s">
        <v>96</v>
      </c>
      <c r="C420" s="79"/>
      <c r="D420" s="208" t="s">
        <v>181</v>
      </c>
      <c r="E420" s="208"/>
      <c r="F420" s="208"/>
      <c r="G420" s="209"/>
      <c r="H420" s="78" t="s">
        <v>96</v>
      </c>
      <c r="I420" s="79"/>
      <c r="J420" s="208"/>
      <c r="K420" s="208"/>
      <c r="L420" s="209"/>
      <c r="M420" s="81"/>
    </row>
    <row r="421" spans="1:13" ht="30" customHeight="1" x14ac:dyDescent="0.3">
      <c r="A421" s="32"/>
      <c r="B421" s="297" t="s">
        <v>182</v>
      </c>
      <c r="C421" s="293"/>
      <c r="D421" s="293"/>
      <c r="E421" s="293"/>
      <c r="F421" s="293"/>
      <c r="G421" s="295"/>
      <c r="H421" s="292" t="s">
        <v>183</v>
      </c>
      <c r="I421" s="293"/>
      <c r="J421" s="294"/>
      <c r="K421" s="294"/>
      <c r="L421" s="295"/>
      <c r="M421" s="81"/>
    </row>
    <row r="422" spans="1:13" ht="11.25" customHeight="1" x14ac:dyDescent="0.3">
      <c r="A422" s="32"/>
      <c r="B422" s="27"/>
      <c r="C422" s="11"/>
      <c r="D422" s="11"/>
      <c r="E422" s="11"/>
      <c r="F422" s="11"/>
      <c r="G422" s="11"/>
      <c r="H422" s="2"/>
      <c r="I422" s="2"/>
      <c r="J422" s="216" t="s">
        <v>86</v>
      </c>
      <c r="K422" s="216"/>
      <c r="L422" s="216"/>
      <c r="M422" s="35"/>
    </row>
    <row r="423" spans="1:13" ht="11.25" customHeight="1" x14ac:dyDescent="0.3">
      <c r="A423" s="32"/>
      <c r="B423" s="27"/>
      <c r="C423" s="11"/>
      <c r="D423" s="11"/>
      <c r="E423" s="11"/>
      <c r="F423" s="11"/>
      <c r="G423" s="11"/>
      <c r="H423" s="2"/>
      <c r="I423" s="2"/>
      <c r="J423" s="216" t="s">
        <v>87</v>
      </c>
      <c r="K423" s="216"/>
      <c r="L423" s="216"/>
      <c r="M423" s="35"/>
    </row>
    <row r="424" spans="1:13" ht="5.25" customHeight="1" thickBot="1" x14ac:dyDescent="0.35">
      <c r="A424" s="50"/>
      <c r="B424" s="51"/>
      <c r="C424" s="52"/>
      <c r="D424" s="52"/>
      <c r="E424" s="52"/>
      <c r="F424" s="52"/>
      <c r="G424" s="52"/>
      <c r="H424" s="65"/>
      <c r="I424" s="65"/>
      <c r="J424" s="65"/>
      <c r="K424" s="65"/>
      <c r="L424" s="65"/>
      <c r="M424" s="53"/>
    </row>
    <row r="425" spans="1:13" x14ac:dyDescent="0.3">
      <c r="C425" s="8"/>
      <c r="D425" s="8"/>
      <c r="E425" s="8"/>
      <c r="F425" s="8"/>
      <c r="G425" s="8"/>
      <c r="H425" s="8"/>
      <c r="I425" s="8"/>
      <c r="M425" s="8"/>
    </row>
    <row r="426" spans="1:13" x14ac:dyDescent="0.3">
      <c r="C426" s="8"/>
      <c r="D426" s="8"/>
      <c r="E426" s="8"/>
      <c r="F426" s="8"/>
      <c r="G426" s="8"/>
      <c r="H426" s="8"/>
      <c r="I426" s="8"/>
      <c r="J426" s="8"/>
      <c r="K426" s="8"/>
      <c r="L426" s="8"/>
      <c r="M426" s="8"/>
    </row>
    <row r="427" spans="1:13" x14ac:dyDescent="0.3">
      <c r="C427" s="8"/>
      <c r="D427" s="8"/>
      <c r="E427" s="8"/>
      <c r="F427" s="8"/>
      <c r="G427" s="8"/>
      <c r="H427" s="8"/>
      <c r="I427" s="8"/>
      <c r="J427" s="8"/>
      <c r="K427" s="8"/>
      <c r="L427" s="8"/>
      <c r="M427" s="8"/>
    </row>
    <row r="428" spans="1:13" x14ac:dyDescent="0.3">
      <c r="C428" s="8"/>
      <c r="D428" s="8"/>
      <c r="E428" s="8"/>
      <c r="F428" s="8"/>
      <c r="G428" s="8"/>
      <c r="H428" s="8"/>
      <c r="I428" s="8"/>
      <c r="J428" s="8"/>
      <c r="K428" s="8"/>
      <c r="L428" s="8"/>
      <c r="M428" s="8"/>
    </row>
  </sheetData>
  <mergeCells count="596">
    <mergeCell ref="B345:L345"/>
    <mergeCell ref="B347:L347"/>
    <mergeCell ref="B350:C350"/>
    <mergeCell ref="B351:C351"/>
    <mergeCell ref="H350:L350"/>
    <mergeCell ref="B107:C107"/>
    <mergeCell ref="D107:H107"/>
    <mergeCell ref="B108:C108"/>
    <mergeCell ref="D108:H108"/>
    <mergeCell ref="B128:C128"/>
    <mergeCell ref="D128:F128"/>
    <mergeCell ref="B129:C129"/>
    <mergeCell ref="D129:F129"/>
    <mergeCell ref="B39:L39"/>
    <mergeCell ref="B40:L40"/>
    <mergeCell ref="F8:L8"/>
    <mergeCell ref="F9:L9"/>
    <mergeCell ref="F10:L10"/>
    <mergeCell ref="F11:L11"/>
    <mergeCell ref="B419:G419"/>
    <mergeCell ref="H419:L419"/>
    <mergeCell ref="C148:D188"/>
    <mergeCell ref="B361:C361"/>
    <mergeCell ref="B349:C349"/>
    <mergeCell ref="B352:C352"/>
    <mergeCell ref="B353:C353"/>
    <mergeCell ref="B355:L355"/>
    <mergeCell ref="D349:G349"/>
    <mergeCell ref="B359:C359"/>
    <mergeCell ref="B336:L336"/>
    <mergeCell ref="B417:L417"/>
    <mergeCell ref="B416:L416"/>
    <mergeCell ref="D360:G360"/>
    <mergeCell ref="H360:L360"/>
    <mergeCell ref="D361:G361"/>
    <mergeCell ref="H361:L361"/>
    <mergeCell ref="D207:G207"/>
    <mergeCell ref="D362:G362"/>
    <mergeCell ref="B7:D7"/>
    <mergeCell ref="F7:G7"/>
    <mergeCell ref="F21:H21"/>
    <mergeCell ref="B37:L37"/>
    <mergeCell ref="B33:L33"/>
    <mergeCell ref="B34:L34"/>
    <mergeCell ref="B35:L35"/>
    <mergeCell ref="B36:L36"/>
    <mergeCell ref="B24:D24"/>
    <mergeCell ref="B25:D25"/>
    <mergeCell ref="H351:L351"/>
    <mergeCell ref="B8:D8"/>
    <mergeCell ref="B9:D9"/>
    <mergeCell ref="B10:D10"/>
    <mergeCell ref="B11:D11"/>
    <mergeCell ref="J22:L22"/>
    <mergeCell ref="F23:H23"/>
    <mergeCell ref="F15:H15"/>
    <mergeCell ref="J15:L15"/>
    <mergeCell ref="F16:H16"/>
    <mergeCell ref="J16:L16"/>
    <mergeCell ref="F17:H17"/>
    <mergeCell ref="J17:L17"/>
    <mergeCell ref="B386:L386"/>
    <mergeCell ref="J390:K390"/>
    <mergeCell ref="F378:H378"/>
    <mergeCell ref="C390:H391"/>
    <mergeCell ref="F379:H379"/>
    <mergeCell ref="K377:L377"/>
    <mergeCell ref="B415:C415"/>
    <mergeCell ref="B411:C411"/>
    <mergeCell ref="C400:F400"/>
    <mergeCell ref="D2:J3"/>
    <mergeCell ref="F340:L340"/>
    <mergeCell ref="B339:D339"/>
    <mergeCell ref="B340:D340"/>
    <mergeCell ref="B341:D341"/>
    <mergeCell ref="B56:L56"/>
    <mergeCell ref="K379:L379"/>
    <mergeCell ref="H349:L349"/>
    <mergeCell ref="D350:G350"/>
    <mergeCell ref="D351:G351"/>
    <mergeCell ref="D352:G352"/>
    <mergeCell ref="D353:G353"/>
    <mergeCell ref="H352:L352"/>
    <mergeCell ref="H353:L353"/>
    <mergeCell ref="B354:L354"/>
    <mergeCell ref="B364:L364"/>
    <mergeCell ref="D74:H74"/>
    <mergeCell ref="J93:L93"/>
    <mergeCell ref="B116:C116"/>
    <mergeCell ref="D4:J4"/>
    <mergeCell ref="D363:G363"/>
    <mergeCell ref="B41:L41"/>
    <mergeCell ref="B2:C4"/>
    <mergeCell ref="B366:L366"/>
    <mergeCell ref="F18:H18"/>
    <mergeCell ref="J18:L18"/>
    <mergeCell ref="J23:L23"/>
    <mergeCell ref="B13:L13"/>
    <mergeCell ref="B16:D16"/>
    <mergeCell ref="B17:D17"/>
    <mergeCell ref="B18:D18"/>
    <mergeCell ref="C15:D15"/>
    <mergeCell ref="B54:C54"/>
    <mergeCell ref="F24:H24"/>
    <mergeCell ref="J24:L24"/>
    <mergeCell ref="F22:H22"/>
    <mergeCell ref="B19:D19"/>
    <mergeCell ref="B20:D20"/>
    <mergeCell ref="B21:D21"/>
    <mergeCell ref="B22:D22"/>
    <mergeCell ref="B23:D23"/>
    <mergeCell ref="J21:L21"/>
    <mergeCell ref="B44:C44"/>
    <mergeCell ref="B45:C45"/>
    <mergeCell ref="B43:C43"/>
    <mergeCell ref="D44:J44"/>
    <mergeCell ref="D45:J45"/>
    <mergeCell ref="D43:J43"/>
    <mergeCell ref="K43:L43"/>
    <mergeCell ref="K44:L44"/>
    <mergeCell ref="K45:L45"/>
    <mergeCell ref="K46:L46"/>
    <mergeCell ref="B67:L67"/>
    <mergeCell ref="B68:C68"/>
    <mergeCell ref="D51:L51"/>
    <mergeCell ref="D52:L52"/>
    <mergeCell ref="B26:D26"/>
    <mergeCell ref="B27:D27"/>
    <mergeCell ref="B29:L29"/>
    <mergeCell ref="B30:L30"/>
    <mergeCell ref="B31:C31"/>
    <mergeCell ref="B32:L32"/>
    <mergeCell ref="F27:H27"/>
    <mergeCell ref="J27:L27"/>
    <mergeCell ref="F26:H26"/>
    <mergeCell ref="J26:L26"/>
    <mergeCell ref="B46:C46"/>
    <mergeCell ref="D46:J46"/>
    <mergeCell ref="B60:C60"/>
    <mergeCell ref="D58:F58"/>
    <mergeCell ref="D59:F59"/>
    <mergeCell ref="D68:L68"/>
    <mergeCell ref="B342:D342"/>
    <mergeCell ref="F337:L337"/>
    <mergeCell ref="G338:H338"/>
    <mergeCell ref="B71:L71"/>
    <mergeCell ref="B74:C74"/>
    <mergeCell ref="B92:L92"/>
    <mergeCell ref="B95:C95"/>
    <mergeCell ref="B117:C117"/>
    <mergeCell ref="G114:J114"/>
    <mergeCell ref="B113:L113"/>
    <mergeCell ref="B140:J140"/>
    <mergeCell ref="K140:L140"/>
    <mergeCell ref="H134:J134"/>
    <mergeCell ref="K114:L114"/>
    <mergeCell ref="D95:H95"/>
    <mergeCell ref="J72:L72"/>
    <mergeCell ref="D72:H73"/>
    <mergeCell ref="B72:C73"/>
    <mergeCell ref="B207:C207"/>
    <mergeCell ref="B127:C127"/>
    <mergeCell ref="B130:C130"/>
    <mergeCell ref="B131:C131"/>
    <mergeCell ref="D127:F127"/>
    <mergeCell ref="B47:L47"/>
    <mergeCell ref="B49:L49"/>
    <mergeCell ref="D53:L53"/>
    <mergeCell ref="D54:L54"/>
    <mergeCell ref="B51:C51"/>
    <mergeCell ref="B52:C52"/>
    <mergeCell ref="B53:C53"/>
    <mergeCell ref="B58:C58"/>
    <mergeCell ref="B59:C59"/>
    <mergeCell ref="B69:C69"/>
    <mergeCell ref="D69:L69"/>
    <mergeCell ref="D60:F60"/>
    <mergeCell ref="D61:F61"/>
    <mergeCell ref="B61:C61"/>
    <mergeCell ref="B63:H63"/>
    <mergeCell ref="B62:J62"/>
    <mergeCell ref="B65:L65"/>
    <mergeCell ref="B136:L136"/>
    <mergeCell ref="B138:G138"/>
    <mergeCell ref="B139:G139"/>
    <mergeCell ref="B324:L324"/>
    <mergeCell ref="K134:L134"/>
    <mergeCell ref="K138:L138"/>
    <mergeCell ref="J141:K141"/>
    <mergeCell ref="B143:L143"/>
    <mergeCell ref="D209:G209"/>
    <mergeCell ref="K139:L139"/>
    <mergeCell ref="J422:L422"/>
    <mergeCell ref="J423:L423"/>
    <mergeCell ref="B368:C369"/>
    <mergeCell ref="J368:J369"/>
    <mergeCell ref="K368:K369"/>
    <mergeCell ref="D368:G369"/>
    <mergeCell ref="L368:L369"/>
    <mergeCell ref="D374:G374"/>
    <mergeCell ref="D370:G370"/>
    <mergeCell ref="D371:G371"/>
    <mergeCell ref="D372:G372"/>
    <mergeCell ref="D373:G373"/>
    <mergeCell ref="B370:C370"/>
    <mergeCell ref="B371:C371"/>
    <mergeCell ref="B372:C372"/>
    <mergeCell ref="B373:C373"/>
    <mergeCell ref="B379:D379"/>
    <mergeCell ref="B377:D377"/>
    <mergeCell ref="H421:L421"/>
    <mergeCell ref="D420:G420"/>
    <mergeCell ref="B418:G418"/>
    <mergeCell ref="B421:G421"/>
    <mergeCell ref="B376:D376"/>
    <mergeCell ref="F376:H376"/>
    <mergeCell ref="J420:L420"/>
    <mergeCell ref="H418:L418"/>
    <mergeCell ref="H399:K399"/>
    <mergeCell ref="H400:K400"/>
    <mergeCell ref="B401:L401"/>
    <mergeCell ref="B403:L403"/>
    <mergeCell ref="B408:C408"/>
    <mergeCell ref="B409:C409"/>
    <mergeCell ref="B410:C410"/>
    <mergeCell ref="B412:C412"/>
    <mergeCell ref="B413:C413"/>
    <mergeCell ref="B414:C414"/>
    <mergeCell ref="B407:C407"/>
    <mergeCell ref="B405:L405"/>
    <mergeCell ref="B357:L357"/>
    <mergeCell ref="K378:L378"/>
    <mergeCell ref="B374:C374"/>
    <mergeCell ref="H368:H369"/>
    <mergeCell ref="B362:C362"/>
    <mergeCell ref="C399:F399"/>
    <mergeCell ref="B360:C360"/>
    <mergeCell ref="C381:L381"/>
    <mergeCell ref="C383:L383"/>
    <mergeCell ref="B387:L388"/>
    <mergeCell ref="C392:H392"/>
    <mergeCell ref="B363:C363"/>
    <mergeCell ref="C382:L382"/>
    <mergeCell ref="H363:L363"/>
    <mergeCell ref="H362:L362"/>
    <mergeCell ref="D359:G359"/>
    <mergeCell ref="H359:L359"/>
    <mergeCell ref="F377:H377"/>
    <mergeCell ref="C393:H393"/>
    <mergeCell ref="C394:H394"/>
    <mergeCell ref="C395:H395"/>
    <mergeCell ref="K376:L376"/>
    <mergeCell ref="B397:L397"/>
    <mergeCell ref="B378:D378"/>
    <mergeCell ref="H341:K341"/>
    <mergeCell ref="F331:L331"/>
    <mergeCell ref="B204:L204"/>
    <mergeCell ref="B206:C206"/>
    <mergeCell ref="B209:C209"/>
    <mergeCell ref="K338:L338"/>
    <mergeCell ref="F339:L339"/>
    <mergeCell ref="B332:D332"/>
    <mergeCell ref="B333:D333"/>
    <mergeCell ref="B334:D334"/>
    <mergeCell ref="F332:L332"/>
    <mergeCell ref="B338:D338"/>
    <mergeCell ref="F329:L329"/>
    <mergeCell ref="G330:H330"/>
    <mergeCell ref="K330:L330"/>
    <mergeCell ref="B325:L325"/>
    <mergeCell ref="B328:L328"/>
    <mergeCell ref="H333:K333"/>
    <mergeCell ref="B265:C265"/>
    <mergeCell ref="D265:G265"/>
    <mergeCell ref="B330:D330"/>
    <mergeCell ref="D206:G206"/>
    <mergeCell ref="B78:C78"/>
    <mergeCell ref="B79:C79"/>
    <mergeCell ref="B80:C80"/>
    <mergeCell ref="B81:C81"/>
    <mergeCell ref="B82:C82"/>
    <mergeCell ref="B83:C83"/>
    <mergeCell ref="B145:L145"/>
    <mergeCell ref="B331:D331"/>
    <mergeCell ref="B337:D337"/>
    <mergeCell ref="B329:D329"/>
    <mergeCell ref="D130:F130"/>
    <mergeCell ref="D131:F131"/>
    <mergeCell ref="B119:C119"/>
    <mergeCell ref="B120:C120"/>
    <mergeCell ref="B121:C121"/>
    <mergeCell ref="B122:C122"/>
    <mergeCell ref="D93:H94"/>
    <mergeCell ref="B93:C94"/>
    <mergeCell ref="H138:J138"/>
    <mergeCell ref="B111:J111"/>
    <mergeCell ref="D116:F116"/>
    <mergeCell ref="B132:G132"/>
    <mergeCell ref="H139:J139"/>
    <mergeCell ref="B134:G134"/>
    <mergeCell ref="B96:C96"/>
    <mergeCell ref="D96:H96"/>
    <mergeCell ref="B97:C97"/>
    <mergeCell ref="D97:H97"/>
    <mergeCell ref="B98:C98"/>
    <mergeCell ref="D98:H98"/>
    <mergeCell ref="B99:C99"/>
    <mergeCell ref="D99:H99"/>
    <mergeCell ref="B90:J90"/>
    <mergeCell ref="B100:C100"/>
    <mergeCell ref="D100:H100"/>
    <mergeCell ref="B101:C101"/>
    <mergeCell ref="D101:H101"/>
    <mergeCell ref="B102:C102"/>
    <mergeCell ref="D102:H102"/>
    <mergeCell ref="B103:C103"/>
    <mergeCell ref="D103:H103"/>
    <mergeCell ref="B104:C104"/>
    <mergeCell ref="D104:H104"/>
    <mergeCell ref="B126:C126"/>
    <mergeCell ref="B105:C105"/>
    <mergeCell ref="D105:H105"/>
    <mergeCell ref="B106:C106"/>
    <mergeCell ref="D106:H106"/>
    <mergeCell ref="B109:C109"/>
    <mergeCell ref="D109:H109"/>
    <mergeCell ref="B110:C110"/>
    <mergeCell ref="D110:H110"/>
    <mergeCell ref="D114:F115"/>
    <mergeCell ref="B114:C115"/>
    <mergeCell ref="D117:F117"/>
    <mergeCell ref="D118:F118"/>
    <mergeCell ref="D119:F119"/>
    <mergeCell ref="D120:F120"/>
    <mergeCell ref="D121:F121"/>
    <mergeCell ref="D122:F122"/>
    <mergeCell ref="D123:F123"/>
    <mergeCell ref="D124:F124"/>
    <mergeCell ref="D125:F125"/>
    <mergeCell ref="D126:F126"/>
    <mergeCell ref="B118:C118"/>
    <mergeCell ref="B123:C123"/>
    <mergeCell ref="B124:C124"/>
    <mergeCell ref="B125:C125"/>
    <mergeCell ref="B261:C261"/>
    <mergeCell ref="D261:G261"/>
    <mergeCell ref="B262:C262"/>
    <mergeCell ref="D262:G262"/>
    <mergeCell ref="B263:C263"/>
    <mergeCell ref="D263:G263"/>
    <mergeCell ref="B264:C264"/>
    <mergeCell ref="D264:G264"/>
    <mergeCell ref="B219:C219"/>
    <mergeCell ref="D219:G219"/>
    <mergeCell ref="B220:C220"/>
    <mergeCell ref="D220:G220"/>
    <mergeCell ref="B221:C221"/>
    <mergeCell ref="D221:G221"/>
    <mergeCell ref="B222:C222"/>
    <mergeCell ref="D222:G222"/>
    <mergeCell ref="B223:C223"/>
    <mergeCell ref="D223:G223"/>
    <mergeCell ref="B224:C224"/>
    <mergeCell ref="D224:G224"/>
    <mergeCell ref="B225:C225"/>
    <mergeCell ref="D225:G225"/>
    <mergeCell ref="B226:C226"/>
    <mergeCell ref="B266:C266"/>
    <mergeCell ref="D266:G266"/>
    <mergeCell ref="B267:C267"/>
    <mergeCell ref="D267:G267"/>
    <mergeCell ref="B268:C268"/>
    <mergeCell ref="D268:G268"/>
    <mergeCell ref="B269:C269"/>
    <mergeCell ref="D269:G269"/>
    <mergeCell ref="B270:C270"/>
    <mergeCell ref="D270:G270"/>
    <mergeCell ref="B271:C271"/>
    <mergeCell ref="D271:G271"/>
    <mergeCell ref="B272:C272"/>
    <mergeCell ref="D272:G272"/>
    <mergeCell ref="B273:C273"/>
    <mergeCell ref="D273:G273"/>
    <mergeCell ref="B274:C274"/>
    <mergeCell ref="D274:G274"/>
    <mergeCell ref="B275:C275"/>
    <mergeCell ref="D275:G275"/>
    <mergeCell ref="B276:C276"/>
    <mergeCell ref="D276:G276"/>
    <mergeCell ref="B277:C277"/>
    <mergeCell ref="D277:G277"/>
    <mergeCell ref="B278:C278"/>
    <mergeCell ref="D278:G278"/>
    <mergeCell ref="B279:C279"/>
    <mergeCell ref="D279:G279"/>
    <mergeCell ref="B280:C280"/>
    <mergeCell ref="D280:G280"/>
    <mergeCell ref="B281:C281"/>
    <mergeCell ref="D281:G281"/>
    <mergeCell ref="B282:C282"/>
    <mergeCell ref="D282:G282"/>
    <mergeCell ref="B283:C283"/>
    <mergeCell ref="D283:G283"/>
    <mergeCell ref="B284:C284"/>
    <mergeCell ref="D284:G284"/>
    <mergeCell ref="B285:C285"/>
    <mergeCell ref="D285:G285"/>
    <mergeCell ref="B286:C286"/>
    <mergeCell ref="D286:G286"/>
    <mergeCell ref="B287:C287"/>
    <mergeCell ref="D287:G287"/>
    <mergeCell ref="B288:C288"/>
    <mergeCell ref="D288:G288"/>
    <mergeCell ref="B289:C289"/>
    <mergeCell ref="D289:G289"/>
    <mergeCell ref="B290:C290"/>
    <mergeCell ref="D290:G290"/>
    <mergeCell ref="B291:C291"/>
    <mergeCell ref="D291:G291"/>
    <mergeCell ref="B292:C292"/>
    <mergeCell ref="D292:G292"/>
    <mergeCell ref="B293:C293"/>
    <mergeCell ref="D293:G293"/>
    <mergeCell ref="B294:C294"/>
    <mergeCell ref="D294:G294"/>
    <mergeCell ref="B295:C295"/>
    <mergeCell ref="D295:G295"/>
    <mergeCell ref="B296:C296"/>
    <mergeCell ref="D296:G296"/>
    <mergeCell ref="B297:C297"/>
    <mergeCell ref="D297:G297"/>
    <mergeCell ref="B298:C298"/>
    <mergeCell ref="D298:G298"/>
    <mergeCell ref="B299:C299"/>
    <mergeCell ref="D299:G299"/>
    <mergeCell ref="B300:C300"/>
    <mergeCell ref="D300:G300"/>
    <mergeCell ref="B301:C301"/>
    <mergeCell ref="D301:G301"/>
    <mergeCell ref="B302:C302"/>
    <mergeCell ref="D302:G302"/>
    <mergeCell ref="B303:C303"/>
    <mergeCell ref="D303:G303"/>
    <mergeCell ref="B304:C304"/>
    <mergeCell ref="D304:G304"/>
    <mergeCell ref="B305:C305"/>
    <mergeCell ref="D305:G305"/>
    <mergeCell ref="B306:C306"/>
    <mergeCell ref="D306:G306"/>
    <mergeCell ref="B307:C307"/>
    <mergeCell ref="D307:G307"/>
    <mergeCell ref="B308:C308"/>
    <mergeCell ref="D308:G308"/>
    <mergeCell ref="B309:C309"/>
    <mergeCell ref="D309:G309"/>
    <mergeCell ref="B310:C310"/>
    <mergeCell ref="D310:G310"/>
    <mergeCell ref="B311:C311"/>
    <mergeCell ref="D311:G311"/>
    <mergeCell ref="B312:C312"/>
    <mergeCell ref="D312:G312"/>
    <mergeCell ref="B313:C313"/>
    <mergeCell ref="D313:G313"/>
    <mergeCell ref="B314:C314"/>
    <mergeCell ref="D314:G314"/>
    <mergeCell ref="B315:C315"/>
    <mergeCell ref="D315:G315"/>
    <mergeCell ref="B316:C316"/>
    <mergeCell ref="D316:G316"/>
    <mergeCell ref="B317:C317"/>
    <mergeCell ref="D317:G317"/>
    <mergeCell ref="B318:C318"/>
    <mergeCell ref="D318:G318"/>
    <mergeCell ref="B319:C319"/>
    <mergeCell ref="D319:G319"/>
    <mergeCell ref="B320:C320"/>
    <mergeCell ref="D320:G320"/>
    <mergeCell ref="B321:C321"/>
    <mergeCell ref="D321:G321"/>
    <mergeCell ref="B322:C322"/>
    <mergeCell ref="D322:G322"/>
    <mergeCell ref="B323:C323"/>
    <mergeCell ref="D323:G323"/>
    <mergeCell ref="B210:C210"/>
    <mergeCell ref="D210:G210"/>
    <mergeCell ref="B211:C211"/>
    <mergeCell ref="D211:G211"/>
    <mergeCell ref="B212:C212"/>
    <mergeCell ref="D212:G212"/>
    <mergeCell ref="B213:C213"/>
    <mergeCell ref="D213:G213"/>
    <mergeCell ref="B214:C214"/>
    <mergeCell ref="D214:G214"/>
    <mergeCell ref="B215:C215"/>
    <mergeCell ref="D215:G215"/>
    <mergeCell ref="B216:C216"/>
    <mergeCell ref="D216:G216"/>
    <mergeCell ref="B217:C217"/>
    <mergeCell ref="D217:G217"/>
    <mergeCell ref="B218:C218"/>
    <mergeCell ref="D218:G218"/>
    <mergeCell ref="D226:G226"/>
    <mergeCell ref="B227:C227"/>
    <mergeCell ref="D227:G227"/>
    <mergeCell ref="B228:C228"/>
    <mergeCell ref="D228:G228"/>
    <mergeCell ref="B229:C229"/>
    <mergeCell ref="D229:G229"/>
    <mergeCell ref="B230:C230"/>
    <mergeCell ref="D230:G230"/>
    <mergeCell ref="B231:C231"/>
    <mergeCell ref="D231:G231"/>
    <mergeCell ref="B232:C232"/>
    <mergeCell ref="D232:G232"/>
    <mergeCell ref="B233:C233"/>
    <mergeCell ref="D233:G233"/>
    <mergeCell ref="B234:C234"/>
    <mergeCell ref="D234:G234"/>
    <mergeCell ref="B235:C235"/>
    <mergeCell ref="D235:G235"/>
    <mergeCell ref="B243:C243"/>
    <mergeCell ref="D243:G243"/>
    <mergeCell ref="B244:C244"/>
    <mergeCell ref="D244:G244"/>
    <mergeCell ref="B245:C245"/>
    <mergeCell ref="D245:G245"/>
    <mergeCell ref="B236:C236"/>
    <mergeCell ref="D236:G236"/>
    <mergeCell ref="B237:C237"/>
    <mergeCell ref="D237:G237"/>
    <mergeCell ref="B238:C238"/>
    <mergeCell ref="D238:G238"/>
    <mergeCell ref="B239:C239"/>
    <mergeCell ref="D239:G239"/>
    <mergeCell ref="B240:C240"/>
    <mergeCell ref="D240:G240"/>
    <mergeCell ref="B260:C260"/>
    <mergeCell ref="D260:G260"/>
    <mergeCell ref="B253:C253"/>
    <mergeCell ref="D253:G253"/>
    <mergeCell ref="B254:C254"/>
    <mergeCell ref="D254:G254"/>
    <mergeCell ref="B255:C255"/>
    <mergeCell ref="D255:G255"/>
    <mergeCell ref="B256:C256"/>
    <mergeCell ref="D256:G256"/>
    <mergeCell ref="B257:C257"/>
    <mergeCell ref="D257:G257"/>
    <mergeCell ref="B208:C208"/>
    <mergeCell ref="D208:G208"/>
    <mergeCell ref="B251:C251"/>
    <mergeCell ref="D251:G251"/>
    <mergeCell ref="B252:C252"/>
    <mergeCell ref="D252:G252"/>
    <mergeCell ref="B258:C258"/>
    <mergeCell ref="D258:G258"/>
    <mergeCell ref="B259:C259"/>
    <mergeCell ref="D259:G259"/>
    <mergeCell ref="B246:C246"/>
    <mergeCell ref="D246:G246"/>
    <mergeCell ref="B247:C247"/>
    <mergeCell ref="D247:G247"/>
    <mergeCell ref="B248:C248"/>
    <mergeCell ref="D248:G248"/>
    <mergeCell ref="B249:C249"/>
    <mergeCell ref="D249:G249"/>
    <mergeCell ref="B250:C250"/>
    <mergeCell ref="D250:G250"/>
    <mergeCell ref="B241:C241"/>
    <mergeCell ref="D241:G241"/>
    <mergeCell ref="B242:C242"/>
    <mergeCell ref="D242:G242"/>
    <mergeCell ref="B84:C84"/>
    <mergeCell ref="B85:C85"/>
    <mergeCell ref="B86:C86"/>
    <mergeCell ref="B87:C87"/>
    <mergeCell ref="B88:C88"/>
    <mergeCell ref="B89:C89"/>
    <mergeCell ref="D75:H75"/>
    <mergeCell ref="D76:H76"/>
    <mergeCell ref="D77:H77"/>
    <mergeCell ref="D78:H78"/>
    <mergeCell ref="D79:H79"/>
    <mergeCell ref="D80:H80"/>
    <mergeCell ref="D81:H81"/>
    <mergeCell ref="D82:H82"/>
    <mergeCell ref="D83:H83"/>
    <mergeCell ref="D84:H84"/>
    <mergeCell ref="D85:H85"/>
    <mergeCell ref="D86:H86"/>
    <mergeCell ref="D87:H87"/>
    <mergeCell ref="D88:H88"/>
    <mergeCell ref="D89:H89"/>
    <mergeCell ref="B75:C75"/>
    <mergeCell ref="B76:C76"/>
    <mergeCell ref="B77:C77"/>
  </mergeCells>
  <pageMargins left="0.7" right="0.7" top="0.75" bottom="0.75" header="0.3" footer="0.3"/>
  <pageSetup scale="65" fitToHeight="0" orientation="portrait" r:id="rId1"/>
  <headerFooter>
    <oddFooter>&amp;CPágina &amp;P de &amp;N</oddFooter>
  </headerFooter>
  <rowBreaks count="6" manualBreakCount="6">
    <brk id="48" max="10" man="1"/>
    <brk id="111" max="12" man="1"/>
    <brk id="134" max="10" man="1"/>
    <brk id="327" max="10" man="1"/>
    <brk id="364" max="10" man="1"/>
    <brk id="402"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3.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4.xml><?xml version="1.0" encoding="utf-8"?>
<ds:datastoreItem xmlns:ds="http://schemas.openxmlformats.org/officeDocument/2006/customXml" ds:itemID="{8CF6CCF0-5EFC-45AD-B05C-AF09C02C40AF}">
  <ds:schemaRefs>
    <ds:schemaRef ds:uri="http://schemas.openxmlformats.org/package/2006/metadata/core-properties"/>
    <ds:schemaRef ds:uri="http://purl.org/dc/elements/1.1/"/>
    <ds:schemaRef ds:uri="http://www.w3.org/XML/1998/namespace"/>
    <ds:schemaRef ds:uri="http://purl.org/dc/terms/"/>
    <ds:schemaRef ds:uri="0564e017-8905-42f9-822f-b7649bd4283c"/>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FMI017</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2017-10-30T22:19:24Z</cp:lastPrinted>
  <dcterms:created xsi:type="dcterms:W3CDTF">2008-02-28T20:43:19Z</dcterms:created>
  <dcterms:modified xsi:type="dcterms:W3CDTF">2018-09-17T17:18:44Z</dcterms:modified>
</cp:coreProperties>
</file>