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defaultThemeVersion="124226"/>
  <bookViews>
    <workbookView xWindow="930" yWindow="0" windowWidth="20490" windowHeight="7155"/>
  </bookViews>
  <sheets>
    <sheet name="SEMANAL" sheetId="2" r:id="rId1"/>
  </sheets>
  <definedNames>
    <definedName name="_xlnm.Print_Area" localSheetId="0">SEMANAL!$A$1:$AF$242</definedName>
    <definedName name="_xlnm.Print_Titles" localSheetId="0">SEMANAL!$1:$5</definedName>
    <definedName name="Z_EC7D1C3D_EF87_4C2F_AF0F_74582594229A_.wvu.PrintArea" localSheetId="0" hidden="1">SEMANAL!$A$1:$AF$237</definedName>
    <definedName name="Z_EC7D1C3D_EF87_4C2F_AF0F_74582594229A_.wvu.PrintTitles" localSheetId="0" hidden="1">SEMANAL!$1:$5</definedName>
  </definedNames>
  <calcPr calcId="144525"/>
  <customWorkbookViews>
    <customWorkbookView name="igaray - Vista personalizada" guid="{EC7D1C3D-EF87-4C2F-AF0F-74582594229A}" mergeInterval="0" personalView="1" maximized="1" xWindow="1" yWindow="1" windowWidth="1280" windowHeight="777" activeSheetId="1"/>
  </customWorkbookViews>
</workbook>
</file>

<file path=xl/calcChain.xml><?xml version="1.0" encoding="utf-8"?>
<calcChain xmlns="http://schemas.openxmlformats.org/spreadsheetml/2006/main">
  <c r="D5" i="2" l="1"/>
  <c r="X5" i="2"/>
  <c r="AC159" i="2" l="1"/>
  <c r="AE159" i="2"/>
  <c r="AC158" i="2"/>
  <c r="AE158" i="2"/>
  <c r="AC156" i="2"/>
  <c r="AE156" i="2"/>
  <c r="AC157" i="2"/>
  <c r="AE157" i="2"/>
  <c r="AC150" i="2"/>
  <c r="AE150" i="2"/>
  <c r="AC151" i="2"/>
  <c r="AE151" i="2"/>
  <c r="AC152" i="2"/>
  <c r="AE152" i="2"/>
  <c r="AC153" i="2"/>
  <c r="AE153" i="2"/>
  <c r="AC154" i="2"/>
  <c r="AE154" i="2"/>
  <c r="AC155" i="2"/>
  <c r="AE155" i="2"/>
  <c r="AC144" i="2"/>
  <c r="AE144" i="2"/>
  <c r="AC145" i="2"/>
  <c r="AE145" i="2"/>
  <c r="AC146" i="2"/>
  <c r="AE146" i="2"/>
  <c r="AC147" i="2"/>
  <c r="AE147" i="2"/>
  <c r="AC148" i="2"/>
  <c r="AE148" i="2"/>
  <c r="AC149" i="2"/>
  <c r="AE149" i="2"/>
  <c r="AC138" i="2"/>
  <c r="AE138" i="2"/>
  <c r="AC139" i="2"/>
  <c r="AE139" i="2"/>
  <c r="AC140" i="2"/>
  <c r="AE140" i="2"/>
  <c r="AC141" i="2"/>
  <c r="AE141" i="2"/>
  <c r="AC142" i="2"/>
  <c r="AE142" i="2"/>
  <c r="AC143" i="2"/>
  <c r="AE143" i="2"/>
  <c r="AC136" i="2"/>
  <c r="AE136" i="2"/>
  <c r="AC137" i="2"/>
  <c r="AE137" i="2"/>
  <c r="AC134" i="2"/>
  <c r="AE134" i="2"/>
  <c r="AC135" i="2"/>
  <c r="AE135" i="2"/>
  <c r="AC133" i="2"/>
  <c r="AE133" i="2"/>
  <c r="AC132" i="2"/>
  <c r="AE132" i="2"/>
  <c r="AC131" i="2"/>
  <c r="AE131" i="2"/>
  <c r="AC130" i="2"/>
  <c r="AE130" i="2"/>
  <c r="AC129" i="2"/>
  <c r="AE129" i="2"/>
  <c r="AC128" i="2"/>
  <c r="AE128" i="2"/>
  <c r="AC127" i="2"/>
  <c r="AE127" i="2"/>
  <c r="AC124" i="2"/>
  <c r="AE124" i="2"/>
  <c r="AC125" i="2"/>
  <c r="AE125" i="2"/>
  <c r="AC126" i="2"/>
  <c r="AE126" i="2"/>
  <c r="AC118" i="2"/>
  <c r="AE118" i="2"/>
  <c r="AC119" i="2"/>
  <c r="AE119" i="2"/>
  <c r="AC120" i="2"/>
  <c r="AE120" i="2"/>
  <c r="AC121" i="2"/>
  <c r="AE121" i="2"/>
  <c r="AC122" i="2"/>
  <c r="AE122" i="2"/>
  <c r="AC123" i="2"/>
  <c r="AE123" i="2"/>
  <c r="AC112" i="2"/>
  <c r="AE112" i="2"/>
  <c r="AC113" i="2"/>
  <c r="AE113" i="2"/>
  <c r="AC114" i="2"/>
  <c r="AE114" i="2"/>
  <c r="AC115" i="2"/>
  <c r="AE115" i="2"/>
  <c r="AC116" i="2"/>
  <c r="AE116" i="2"/>
  <c r="AC117" i="2"/>
  <c r="AE117" i="2"/>
  <c r="AC100" i="2"/>
  <c r="AE100" i="2"/>
  <c r="AC101" i="2"/>
  <c r="AE101" i="2"/>
  <c r="AC102" i="2"/>
  <c r="AE102" i="2"/>
  <c r="AC103" i="2"/>
  <c r="AE103" i="2"/>
  <c r="AC104" i="2"/>
  <c r="AE104" i="2"/>
  <c r="AC105" i="2"/>
  <c r="AE105" i="2"/>
  <c r="AC106" i="2"/>
  <c r="AE106" i="2"/>
  <c r="AC107" i="2"/>
  <c r="AE107" i="2"/>
  <c r="AC108" i="2"/>
  <c r="AE108" i="2"/>
  <c r="AC109" i="2"/>
  <c r="AE109" i="2"/>
  <c r="AC110" i="2"/>
  <c r="AE110" i="2"/>
  <c r="AC111" i="2"/>
  <c r="AE111" i="2"/>
  <c r="AC84" i="2"/>
  <c r="AE84" i="2"/>
  <c r="AC85" i="2"/>
  <c r="AE85" i="2"/>
  <c r="AC86" i="2"/>
  <c r="AE86" i="2"/>
  <c r="AC87" i="2"/>
  <c r="AE87" i="2"/>
  <c r="AC88" i="2"/>
  <c r="AE88" i="2"/>
  <c r="AC89" i="2"/>
  <c r="AE89" i="2"/>
  <c r="AC90" i="2"/>
  <c r="AE90" i="2"/>
  <c r="AC91" i="2"/>
  <c r="AE91" i="2"/>
  <c r="AC92" i="2"/>
  <c r="AE92" i="2"/>
  <c r="AC93" i="2"/>
  <c r="AE93" i="2"/>
  <c r="AC94" i="2"/>
  <c r="AE94" i="2"/>
  <c r="AC95" i="2"/>
  <c r="AE95" i="2"/>
  <c r="AC96" i="2"/>
  <c r="AE96" i="2"/>
  <c r="AC97" i="2"/>
  <c r="AE97" i="2"/>
  <c r="AC98" i="2"/>
  <c r="AE98" i="2"/>
  <c r="AC99" i="2"/>
  <c r="AE99" i="2"/>
  <c r="AC74" i="2"/>
  <c r="AE74" i="2"/>
  <c r="AC75" i="2"/>
  <c r="AE75" i="2"/>
  <c r="AC76" i="2"/>
  <c r="AE76" i="2"/>
  <c r="AC77" i="2"/>
  <c r="AE77" i="2"/>
  <c r="AC78" i="2"/>
  <c r="AE78" i="2"/>
  <c r="AC79" i="2"/>
  <c r="AE79" i="2"/>
  <c r="AC80" i="2"/>
  <c r="AE80" i="2"/>
  <c r="AC81" i="2"/>
  <c r="AE81" i="2"/>
  <c r="AC82" i="2"/>
  <c r="AE82" i="2"/>
  <c r="AC83" i="2"/>
  <c r="AE83" i="2"/>
  <c r="AC70" i="2"/>
  <c r="AE70" i="2"/>
  <c r="AC71" i="2"/>
  <c r="AE71" i="2"/>
  <c r="AC72" i="2"/>
  <c r="AE72" i="2"/>
  <c r="AC73" i="2"/>
  <c r="AE73" i="2"/>
  <c r="AC56" i="2"/>
  <c r="AE56" i="2"/>
  <c r="AC57" i="2"/>
  <c r="AE57" i="2"/>
  <c r="AC58" i="2"/>
  <c r="AE58" i="2"/>
  <c r="AC59" i="2"/>
  <c r="AE59" i="2"/>
  <c r="AC60" i="2"/>
  <c r="AE60" i="2"/>
  <c r="AC61" i="2"/>
  <c r="AE61" i="2"/>
  <c r="AC62" i="2"/>
  <c r="AE62" i="2"/>
  <c r="AC63" i="2"/>
  <c r="AE63" i="2"/>
  <c r="AC64" i="2"/>
  <c r="AE64" i="2"/>
  <c r="AC65" i="2"/>
  <c r="AE65" i="2"/>
  <c r="AC66" i="2"/>
  <c r="AE66" i="2"/>
  <c r="AC67" i="2"/>
  <c r="AE67" i="2"/>
  <c r="AC68" i="2"/>
  <c r="AE68" i="2"/>
  <c r="AC69" i="2"/>
  <c r="AE69" i="2"/>
  <c r="AC50" i="2"/>
  <c r="AE50" i="2"/>
  <c r="AC51" i="2"/>
  <c r="AE51" i="2"/>
  <c r="AC52" i="2"/>
  <c r="AE52" i="2"/>
  <c r="AC53" i="2"/>
  <c r="AE53" i="2"/>
  <c r="AC54" i="2"/>
  <c r="AE54" i="2"/>
  <c r="AC55" i="2"/>
  <c r="AE55" i="2"/>
  <c r="AC48" i="2"/>
  <c r="AE48" i="2"/>
  <c r="AC49" i="2"/>
  <c r="AE49" i="2"/>
  <c r="AC40" i="2"/>
  <c r="AE40" i="2"/>
  <c r="AC41" i="2"/>
  <c r="AE41" i="2"/>
  <c r="AC42" i="2"/>
  <c r="AE42" i="2"/>
  <c r="AC43" i="2"/>
  <c r="AE43" i="2"/>
  <c r="AC44" i="2"/>
  <c r="AE44" i="2"/>
  <c r="AC45" i="2"/>
  <c r="AE45" i="2"/>
  <c r="AC46" i="2"/>
  <c r="AE46" i="2"/>
  <c r="AC47" i="2"/>
  <c r="AE47" i="2"/>
  <c r="AC33" i="2"/>
  <c r="AE33" i="2"/>
  <c r="AC34" i="2"/>
  <c r="AE34" i="2"/>
  <c r="AC35" i="2"/>
  <c r="AE35" i="2"/>
  <c r="AC36" i="2"/>
  <c r="AE36" i="2"/>
  <c r="AC37" i="2"/>
  <c r="AE37" i="2"/>
  <c r="AC38" i="2"/>
  <c r="AE38" i="2"/>
  <c r="AC39" i="2"/>
  <c r="AE39" i="2"/>
  <c r="AC29" i="2"/>
  <c r="AE29" i="2"/>
  <c r="AC30" i="2"/>
  <c r="AE30" i="2"/>
  <c r="AC31" i="2"/>
  <c r="AE31" i="2"/>
  <c r="AC32" i="2"/>
  <c r="AE32" i="2"/>
  <c r="AC28" i="2"/>
  <c r="V160" i="2" l="1"/>
  <c r="Y160" i="2"/>
  <c r="V16" i="2" l="1"/>
  <c r="F20" i="2"/>
  <c r="F22" i="2" s="1"/>
  <c r="F17" i="2"/>
  <c r="F16" i="2"/>
  <c r="O17" i="2" l="1"/>
  <c r="AE28" i="2" l="1"/>
  <c r="AC160" i="2" s="1"/>
  <c r="V20" i="2"/>
  <c r="V17" i="2"/>
  <c r="AD17" i="2" s="1"/>
  <c r="X163" i="2" l="1"/>
  <c r="X164" i="2"/>
  <c r="V22" i="2"/>
  <c r="AC163" i="2" l="1"/>
</calcChain>
</file>

<file path=xl/comments1.xml><?xml version="1.0" encoding="utf-8"?>
<comments xmlns="http://schemas.openxmlformats.org/spreadsheetml/2006/main">
  <authors>
    <author>igaray</author>
    <author>anarvaez</author>
    <author xml:space="preserve"> </author>
  </authors>
  <commentList>
    <comment ref="A7" authorId="0">
      <text>
        <r>
          <rPr>
            <b/>
            <sz val="8"/>
            <color indexed="81"/>
            <rFont val="Arial"/>
            <family val="2"/>
          </rPr>
          <t>Registre el objeto del contrato de obra o de consultoría, según sea el caso.</t>
        </r>
      </text>
    </comment>
    <comment ref="A16" authorId="0">
      <text>
        <r>
          <rPr>
            <b/>
            <sz val="8"/>
            <color indexed="81"/>
            <rFont val="Tahoma"/>
            <family val="2"/>
          </rPr>
          <t xml:space="preserve">
Incluye prorrogas</t>
        </r>
      </text>
    </comment>
    <comment ref="F16" authorId="1">
      <text>
        <r>
          <rPr>
            <b/>
            <sz val="8"/>
            <color indexed="81"/>
            <rFont val="Tahoma"/>
            <family val="2"/>
          </rPr>
          <t>anarvaez:</t>
        </r>
        <r>
          <rPr>
            <sz val="8"/>
            <color indexed="81"/>
            <rFont val="Tahoma"/>
            <family val="2"/>
          </rPr>
          <t xml:space="preserve">
Si no hay prórrogas debe ser igual al plazo inicial</t>
        </r>
      </text>
    </comment>
    <comment ref="V16" authorId="1">
      <text>
        <r>
          <rPr>
            <b/>
            <sz val="8"/>
            <color indexed="81"/>
            <rFont val="Tahoma"/>
            <family val="2"/>
          </rPr>
          <t>anarvaez:</t>
        </r>
        <r>
          <rPr>
            <sz val="8"/>
            <color indexed="81"/>
            <rFont val="Tahoma"/>
            <family val="2"/>
          </rPr>
          <t xml:space="preserve">
Si no hay prórrogas debe ser igual al plazo inicial</t>
        </r>
      </text>
    </comment>
    <comment ref="F17" authorId="0">
      <text>
        <r>
          <rPr>
            <b/>
            <sz val="8"/>
            <color indexed="81"/>
            <rFont val="Tahoma"/>
            <family val="2"/>
          </rPr>
          <t xml:space="preserve">
En días calendario</t>
        </r>
      </text>
    </comment>
    <comment ref="Y160" authorId="2">
      <text>
        <r>
          <rPr>
            <b/>
            <sz val="8"/>
            <color indexed="81"/>
            <rFont val="Tahoma"/>
            <family val="2"/>
          </rPr>
          <t xml:space="preserve"> :</t>
        </r>
        <r>
          <rPr>
            <sz val="8"/>
            <color indexed="81"/>
            <rFont val="Tahoma"/>
            <family val="2"/>
          </rPr>
          <t xml:space="preserve">
El plazo real de ejecución aparecerá cuando se ingrese la fecha real del último hito.</t>
        </r>
      </text>
    </comment>
  </commentList>
</comments>
</file>

<file path=xl/sharedStrings.xml><?xml version="1.0" encoding="utf-8"?>
<sst xmlns="http://schemas.openxmlformats.org/spreadsheetml/2006/main" count="361" uniqueCount="340">
  <si>
    <t>INFORME SEMANAL DE INTERVENTORÍA</t>
  </si>
  <si>
    <t>CÓDIGO:</t>
  </si>
  <si>
    <t>FMI017</t>
  </si>
  <si>
    <t>VERSIÓN:</t>
  </si>
  <si>
    <t>GERENCIA DE PROYECTOS</t>
  </si>
  <si>
    <t>VIGENCIA:</t>
  </si>
  <si>
    <t>FECHA</t>
  </si>
  <si>
    <t xml:space="preserve">PERIODO No. </t>
  </si>
  <si>
    <t>DEL</t>
  </si>
  <si>
    <t>AL</t>
  </si>
  <si>
    <t xml:space="preserve">1. INFORMACIÓN GENERAL </t>
  </si>
  <si>
    <t>OBJETO DEL CONTRATO</t>
  </si>
  <si>
    <t>LOCALIZACIÓN DEL PROYECTO</t>
  </si>
  <si>
    <t>CONTRATO DE INTERVENTORÍA</t>
  </si>
  <si>
    <t xml:space="preserve">CONTRATO No.: </t>
  </si>
  <si>
    <t xml:space="preserve">PLAZO INICIAL: </t>
  </si>
  <si>
    <t>FECHA DE INICIACIÓN:</t>
  </si>
  <si>
    <t>|</t>
  </si>
  <si>
    <t>**FECHA DE SUSPENSIÓN:</t>
  </si>
  <si>
    <t>**FECHA DE REINICIACIÓN:</t>
  </si>
  <si>
    <t>FECHA DE TERMINACIÓN:</t>
  </si>
  <si>
    <t xml:space="preserve">PLAZO ACTUALIZADO: </t>
  </si>
  <si>
    <t>PLAZO TRANSCURRIDO:</t>
  </si>
  <si>
    <t xml:space="preserve">EQUIVALE AL </t>
  </si>
  <si>
    <t>VALOR INICIAL :</t>
  </si>
  <si>
    <t>VALOR ADICION(ES):</t>
  </si>
  <si>
    <t>VALOR ACTUALIZADO:</t>
  </si>
  <si>
    <t>VALOR PAGADO:</t>
  </si>
  <si>
    <t>VALOR POR PAGAR:</t>
  </si>
  <si>
    <t>SUPERVISOR:</t>
  </si>
  <si>
    <t>INTERVENTOR:</t>
  </si>
  <si>
    <t>** Inserte las filas que requiera según el número de suspensiones y reinicios.</t>
  </si>
  <si>
    <t xml:space="preserve">2. CONTROL DE HITOS.
</t>
  </si>
  <si>
    <t>No.</t>
  </si>
  <si>
    <t xml:space="preserve">*** DESCRIPCIÓN DEL HITO
</t>
  </si>
  <si>
    <t xml:space="preserve"> FECHA PROGRAMADA</t>
  </si>
  <si>
    <t xml:space="preserve"> FECHA REAL DE CUMPLIMIENTO</t>
  </si>
  <si>
    <t>DÍAS DE RETRASO</t>
  </si>
  <si>
    <t>SUSCRIPCIÓN DEL ACTA DE INICIO (HITO OBLIGATORIO)</t>
  </si>
  <si>
    <t>ENTREGA A LA INTERVENTORIA DE LOS PRODUCTOS Y/O ACTIVIDADES CONTRATADAS (HITO OBLIGATORIO)</t>
  </si>
  <si>
    <t>Plazo del proyecto en días</t>
  </si>
  <si>
    <t>INDICADORES</t>
  </si>
  <si>
    <t>VALORES</t>
  </si>
  <si>
    <t>PORCENTAJE SOBRE EL VALOR TOTAL DEL CONTRATO</t>
  </si>
  <si>
    <t>DIFERENCIA 
(+) ADELANTO 
(-) ATRASO</t>
  </si>
  <si>
    <t>Valor acumulado de las actividades o productos conforme a la programación vigente.</t>
  </si>
  <si>
    <t>Valor acumulado de las actividades o productos ejecutados y aprobados por la Interventoría.</t>
  </si>
  <si>
    <t>3. IDENTIFICACIÓN DE SITUACIONES PROBLEMÁTICAS - ANÁLISIS DE CAUSAS</t>
  </si>
  <si>
    <t>4. PLAN DE ACCIÓN RESULTADO DEL ANÁLISIS DE CAUSAS REGISTRADO EN EL NUMERAL ANTERIOR - CON EL OBJETIVO DE ELIMINAR LA CAUSA RAÍZ DE LA SITUACIÓN PROBLEMÁTICA</t>
  </si>
  <si>
    <t>ACTIVIDAD</t>
  </si>
  <si>
    <t>RESPONSABLE</t>
  </si>
  <si>
    <t>FECHA 
PROGRAMADA</t>
  </si>
  <si>
    <t>5. ACTIVIDADES NO PREVISTAS Y MAYORES CANTIDADES</t>
  </si>
  <si>
    <t xml:space="preserve">7. REGISTRO FOTOGRAFICO DEL AVANCE DURANTE LA SEMANA </t>
  </si>
  <si>
    <t>* VoBo SUPERVISOR (FIRMA)</t>
  </si>
  <si>
    <t>06B</t>
  </si>
  <si>
    <t>SANTA MARTA DEPARTAMENTO DEL MAGDALENA.</t>
  </si>
  <si>
    <t>1. SE REALIZA VISITA AL CENTRO PENITENCIARIO DE SANTA MARTA DEPARTAMENTO DEL MAGDALENA PARA VERIFICAR EL ESTADO DE EJECUCION DE LA OBRA.</t>
  </si>
  <si>
    <t>DIEZ  (10) MESES Y QUINCE (15) DÍAS.</t>
  </si>
  <si>
    <t>KAREN JULIET OCHOA ANAYA</t>
  </si>
  <si>
    <t>CONTRATO DE OBRA</t>
  </si>
  <si>
    <t>CONSTRUCTODO  INGENIEROS CONTRATISTAS LTDA</t>
  </si>
  <si>
    <t>Excavación manual en material común h.&lt;=2,00m. Incluye entibado en ambos costados, cargue, retiro, disposición de escombros a sitio aprobado por la autoridad ambiental.</t>
  </si>
  <si>
    <t>Relleno manual con material ordinario de la excavación. Incluye extendido, humedecimiento y compactación.</t>
  </si>
  <si>
    <t>Relleno manual con arena de rio e.=5,0 cm. Incluye extendido y compactación.</t>
  </si>
  <si>
    <t>Macromedidor de agua Dn.=50 mm (2") de tipo Woltman horizontal de velocidad, cuerpo de hierro fundido, bridado, cámara seca, módulo removible, (Q3/Q1) R.=80, T. 0°-50°, transmisión magnética, pre-equipado con recetáculo para emisión de impulsos, incluye empaques; cumpliendo la norma ISO 4064 y la NTC 1063; tipo WP-SDC Dn.=50 de AQUASOFT o equivalente de igual calidad o superior. Incluye certificado de calibración emitido por laboratorio aprobado por la ONAC, niples galvanizados, dos (2) válvulas registro tipo globo 2", una (1) válvula de alivio 2", bridas, accesorios galvanizados, tuercas acoples empaques y otros, suministro e instalación de la totalidad de elementos y puesta en funcionamiento. NO incluye caja de mampostería.</t>
  </si>
  <si>
    <t>Tubería PVCP 1/2" RDE 9,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</si>
  <si>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3/4" RDE 11,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</si>
  <si>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 RDE 13,5,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</si>
  <si>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1,1/2"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</si>
  <si>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Suministro e instalación de universal HG 3". Incluye adaptadores laterales PVCP.</t>
  </si>
  <si>
    <t xml:space="preserve">Suministro e instalación de Flotador mecánico 3" para tanque de almacenamiento, con cuerpo y conector en bronce fundido, bola / flotador en bronce, roscas NPT, vástago y tornillo en latón, sellos de caucho, presión de trabajo 125 PSI, tipo </t>
  </si>
  <si>
    <t>Pase en muro de mampostería de arcilla espesor entre 15 y 20 cm, para paso de tubería de diámetro entre 2" y 4". Incluye apertura y posterior resane con mortero en ambas caras del muro dando acabado a la vista. Incluye cargue, retiro y disposición de escombros a sitio aprobado por la autoridad ambiental.</t>
  </si>
  <si>
    <t>Abrazadera tipo U 1/2" - 1" en lámina galvanizada cal 16 x 1". Incluye suministro e instalación, chazo multiuso roscado y esparrago 3/8", implementos para trabajos en altura.</t>
  </si>
  <si>
    <t>Abrazadera tipo U 1,1/4" - 2" en lámina galvanizada cal 16 x 1". Incluye suministro e instalación, chazo multiuso roscado y esparrago 3/8", implementos para trabajos en altura.</t>
  </si>
  <si>
    <t>Abrazadera tipo U 2,1/2" - 4" en lámina galvanizada cal 16 x 1". Incluye suministro e instalación, chazo multiuso roscado y esparrago 3/8", implementos para trabajos en altura.</t>
  </si>
  <si>
    <t>Válvula registro tipo Bola PVC 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</si>
  <si>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1,1/2"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</si>
  <si>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3" monoradial de roscar, con universales laterales incorporadas en ambos costados, presión de trabajo 150 PSI, cuerpo total en PVC-C, con empaques de EPDM, juntas del asiento de la bola en teflón, tipo CP.73IN.FT6 Cepex de HELBERT o equivalente de igual calidad o superior. Incluye suministro e instalación.</t>
  </si>
  <si>
    <t>Válvula registro tipo Bola pesado 2", presión de trabajo 175 PSI, cuerpo total y bola en latón, mango en aluminio, tipo 740 de NOVASFER o equivalente de igual calidad o superior. Incluye suministro, instalación, sellante líquido para las roscas, universal y los dos (2) adaptadores macho laterales en PVCP.</t>
  </si>
  <si>
    <t>Válvula registro tipo Mariposa 3"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</si>
  <si>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Mantenimiento de pozo profundo de agua potable en acero, entre rangos de 145 a 155 m de profundidad, con bomba sumergible y respectivos filtros, asegurando la entrega del pozo y su bomba en completo funcionamiento. Incluye el personal idóneo, equipos para inyección de productos químicos y limpieza de paredes del pozo, compresor, tuberías, herramientas, y otros accesorios requeridos; elaboración de planillas e informe final con recomendaciones de operación y mantenimiento del pozo profundo, recomendaciones del régimen de explotación, toma final de muestras y análisis físico-químicos y bacteriológicos del agua del pozo (incluye todos los parámetros exigidos por la Resolución 2115 de 2007 del MMAVDT y MPS), entre otros; transporte, alojamiento de personal en el sitio. NO incluye suministro ni cambio de la bomba o repuestos de precio considerable. El mantenimiento contemplará las siguientes actividades: - Extracción (y respectiva reinserción) del equipo de bombeo, realizando su revisión y mantenimiento PREVENTIVO (limpieza general, repuestos básicos como bujes y/o anillos y/o eje de la bomba, y/o cambio de refrigerante del motor y/o cambio de empaques de carcaza, y/o cambio de sello mecánico); revisión de la línea de bombeo, repintando externo de la tubería. Incluye entrega de informe y suministro de vara nueva de medición de niveles. Incidencia del alcance dentro del total ítem: 44%. - Ejecución de video del pozo en toda su profundidad y a 360° High Definition; inspección de la estabilidad e integridad de las paredes del pozo. Incluye entrega de informe. Incidencia del alcance dentro del total ítem: 22%.- Cepillado y limpieza de las paredes del pozo, extracción de sedimentos y desinfección del pozo; instalación de línea de niveles nueva. Incluye entrega de informe e inyección de productos químicos desincrustantes en una cantidad MÍNIMA total de 132,20 kg aplicados en dos sesiones. Incidencia del alcance dentro del total ítem: 10%.- Prueba de bombeo con 24 horas bombeo y 24 horas de recuperación. Incluye entrega de informe con aforo y mediciones de nivel estático y dinámico. Incidencia del alcance dentro del total ítem: 24%.</t>
  </si>
  <si>
    <t>Mantenimiento preventivo / correctivo de Bomba centrífuga de 5,0 HP Trifásica. Qmed = 80 GPM a HDT= 40 m.c.a. Incluye reemplazo de sello mecánico, rodamientos, empaques, pruebas de funcionamiento, lavado de carcaza, pintura anticorrosiva, barnizado de circuitos eléctricos, engrase, transporte a taller certificado y todos los elementos y actividades necesarios para su correcto funcionamiento.</t>
  </si>
  <si>
    <t>3,1,6</t>
  </si>
  <si>
    <t>3,1,11</t>
  </si>
  <si>
    <t>3,1,15</t>
  </si>
  <si>
    <t>3,2,7,3</t>
  </si>
  <si>
    <t>8,1,3,1</t>
  </si>
  <si>
    <t>8,1,3,5</t>
  </si>
  <si>
    <t>8,1,3,9</t>
  </si>
  <si>
    <t>8,1,3,25</t>
  </si>
  <si>
    <t>8,1,3,37</t>
  </si>
  <si>
    <t>8,1,11,3</t>
  </si>
  <si>
    <t>8,5,2,3</t>
  </si>
  <si>
    <t>8,5,3,1</t>
  </si>
  <si>
    <t>8,5,3,2</t>
  </si>
  <si>
    <t>8,5,3,3</t>
  </si>
  <si>
    <t>8,5,4,1</t>
  </si>
  <si>
    <t>8,5,4,5</t>
  </si>
  <si>
    <t>8,5,4,8</t>
  </si>
  <si>
    <t>8,5,4,11</t>
  </si>
  <si>
    <t>8,5,4,28</t>
  </si>
  <si>
    <t>9,1,2,10</t>
  </si>
  <si>
    <t>9,2,2,4</t>
  </si>
  <si>
    <t>Suministro e instalación de motobomba centrífuga de 5,0 HP Trifásica. Qmed = 80 GPM a HDT= 40 m.c.a. Incluye: elementos necesarios para su anclaje, pruebas necesarias y todos los elementos y actividades que garanticen el buen funcionamiento.</t>
  </si>
  <si>
    <t>9,2,6,5</t>
  </si>
  <si>
    <t>Suministro e instalacion de interruptor flotlador control de nivel. Incluye cable de conexión a sistema de control y pruebas funcionales.</t>
  </si>
  <si>
    <t xml:space="preserve">Suministro e instalacion manguera flexible para succión 2"x1,5m. Incluye montaje pruebas funcionales y todos elementos y actividades necesarias para su correcto funcionamiento. </t>
  </si>
  <si>
    <t>9,2,11,7</t>
  </si>
  <si>
    <t>9,2,11,8</t>
  </si>
  <si>
    <t>Suministro e Instalación de Coraza PVC Liquid Tight de 1/2", Incluye Todos los Elementos y Accesorios Necesarios para su Correcto Montaje y  Funcionamiento.</t>
  </si>
  <si>
    <t>Suministro e Instalación de Coraza PVC Liquid Tight de 3/4", Incluye Todos los Elementos y Accesorios Necesarios para su Correcto Montaje y  Funcionamiento.</t>
  </si>
  <si>
    <t>10,2,1,25</t>
  </si>
  <si>
    <t>10,2,1,26</t>
  </si>
  <si>
    <t>Red eléctrica Trifásica en Cable de Cu en 4 x N°  10 AWG (3 Fases + 1 Neutro) + 1 x N° 12T AWG  THHN/THWN 90°</t>
  </si>
  <si>
    <t>Red eléctrica Trifásica en Cable de Cu en 4 x N°  8 AWG (3 Fases + 1 Neutro) + 1 x N° 10T AWG  THHN/THWN 90°</t>
  </si>
  <si>
    <t>Red eléctricaTrifásica en Cable de Cu en 4 x N°  2 AWG (3 Fases + 1 Neutro) + 1 x N° 4T AWG  THHN/THWN 90°</t>
  </si>
  <si>
    <t>Red eléctricaa Bifásica en Cable de Cu en 3 x N°  8 AWG (2 Fases + 1 Neutro) + 1 x N° 10T AWG  THHN/THWN 90°</t>
  </si>
  <si>
    <t>Red eléctricaa Monofásica en Cable de Cu en 2 x N°  12 AWG (1 Fase + 1 Neutro) + 1 x N° 12T AWG  THHN/THWN 90°</t>
  </si>
  <si>
    <t>10,2,2,9</t>
  </si>
  <si>
    <t>10,2,2,10</t>
  </si>
  <si>
    <t>10,2,2,13</t>
  </si>
  <si>
    <t>10,2,2,28</t>
  </si>
  <si>
    <t>10,2,2,41</t>
  </si>
  <si>
    <t>Suministro e instalacion de Tablero Trifasico de Distribución de 12 Circuitos con puerta</t>
  </si>
  <si>
    <t>10,2,3,22</t>
  </si>
  <si>
    <t>Suministro e instalacion de Interruptor Monopolar de 1x20 A,  Tipo Enchufable</t>
  </si>
  <si>
    <t>Suministro e instalacion de Interruptor Bipolar de 2x30 A,  Tipo Enchufable</t>
  </si>
  <si>
    <t>Suministro e instalacion de Interruptor Tripolar de 3x30 A,  Tipo Enchufable</t>
  </si>
  <si>
    <t>Suministro e instalacion de contactor 9A 3HP  NA+NC 110/220V .</t>
  </si>
  <si>
    <t>Suministro e instalacion de contactor 25A 7.5HP 110/110/220V 1NA</t>
  </si>
  <si>
    <t>Suministro e instalacion de guardamotor 0.63-1A 0.25HP  .</t>
  </si>
  <si>
    <t>Suministro e instalacion de guardamotor17-23A 7.0HP  .</t>
  </si>
  <si>
    <t>10,2,4,2</t>
  </si>
  <si>
    <t>10,2,4,8</t>
  </si>
  <si>
    <t>10,2,4,19</t>
  </si>
  <si>
    <t>10,2,4,39</t>
  </si>
  <si>
    <t>10,2,4,42</t>
  </si>
  <si>
    <t>10,2,4,60</t>
  </si>
  <si>
    <t>10,2,4,68</t>
  </si>
  <si>
    <t>Descargadores de Sobretensión Transitoria, Numero de Polos 4, Tensión de Servicio 208/120 VAC, Máxima Tensión de Operación Continua 300/150 V, Máxima Corriente de Supresión 45 KA, Con Contactos de Señalización, Incluye Protección Termomagnética Adecuada y  Todos los Elementos y Accesorios Necesarios para su Correcto Funcionamiento.</t>
  </si>
  <si>
    <t>10,2,9,13</t>
  </si>
  <si>
    <t>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t>
  </si>
  <si>
    <t>Mantenimiento interno del tanque en concreto de almacenamiento ubicado patio mujeres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25 m3.</t>
  </si>
  <si>
    <t>Mantenimiento interno del tanque en concreto de almacenamiento ubicado patio hombres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12 m3.</t>
  </si>
  <si>
    <t>Mantenimiento interno del tanque en concreto de almacenamiento ubicado patio hombres 1-7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98,28 m3.</t>
  </si>
  <si>
    <t>Cambio del lecho filtrante de arena sílice, por una arena sílice con un tamaño de 0,5 mm aproximadamente</t>
  </si>
  <si>
    <t>Cambio del lecho filtrante de carbón antracita con un tamaño aproximado de 1 mm.</t>
  </si>
  <si>
    <t>Mantenimiento correctivo y preventivo integral del Filtro Metalico, consistente en el lavado y desinfección del filtro internamente, con hipoclorito, incluye colectores y distribuidores internos del citado filtro.</t>
  </si>
  <si>
    <t>Mantenimiento preventivo y correctivo integral consistente en revisión del motor, cableado de alimentación y protección, tablero de mando para corregir posibles daños en los mismos</t>
  </si>
  <si>
    <t>Mantenimiento preventivo y correctivo integral del filtro atmosférico: incluye cambio lecho filtrante, limpieza de gravas, limpieza interna, con hipoclorito.</t>
  </si>
  <si>
    <t>Mantenimiento  preventivo  y correctivo integral  del filtro metálico de carbón activado incluye cambio de lecho filtrante, limpieza de colectores internos, lavado y desinfección interna,  con hipoclorito.</t>
  </si>
  <si>
    <t xml:space="preserve">Mantenimiento  preventivo  y correctivo integral  de flautas incluye accesorios </t>
  </si>
  <si>
    <t>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</si>
  <si>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Tubería PVCP 3"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</si>
  <si>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Suministro e instalacion de Dosificador de Cloro.incluye accesorios</t>
  </si>
  <si>
    <t>Mantenimiento preventivo y correctivo integral de Dosificador de Cloro.incluye accesorios</t>
  </si>
  <si>
    <t>Suministro e instalacion equipo de presion hidroflo de 1 HP, incluye accesorios</t>
  </si>
  <si>
    <t>Suministro e instalacion de electrobomba sumergible tipo lapicero de 15 HP trifasica 220 v</t>
  </si>
  <si>
    <t>Suministro e instalacion COMPRESOR DE AIRE 2HP Y 50 LITROS</t>
  </si>
  <si>
    <t>Mantenimiento preventivo y correctivo integral de la torre de aireacion, consistente en limpieza,  lavado y desinfección  de las tres bandejas, retirandolo y cambiando el carbón coque (incluye carbón coque), utilizando detergente liquido sulfónico con poder germicida y  con ácido nítrico al 50%</t>
  </si>
  <si>
    <t>Mantenimiento preventivo y correctivo integral de sistema de floculacion , consistente en limpieza,  lavado y desinfección, retirandolo y cambiando panel en mal estado, utilizando detergente liquido sulfónico con poder germicida y  con ácido nítrico al 50%</t>
  </si>
  <si>
    <t>Reposición e instalacion de tanque PE. 500 LT. Incluye accesorios para su correcta instalacion</t>
  </si>
  <si>
    <t>Reposición e instalacion de tanque PE. 1000 LT. Incluye accesorios para su correcta instalacion</t>
  </si>
  <si>
    <t>Reposición e instalacion de tanque PE. 2000 LT. Incluye accesorios para su correcta instalacion</t>
  </si>
  <si>
    <t>Mantenimiento preventivo y correctivo integral de tanque PE. 5000 LT. Incluye accesorios para su correcta instalacion</t>
  </si>
  <si>
    <t>Mantenimiento preventivo y correctivo integral de tanque PE. 2000 LT. Incluye accesorios para su correcta instalacion</t>
  </si>
  <si>
    <t>AD 1</t>
  </si>
  <si>
    <t>AD 2</t>
  </si>
  <si>
    <t>AD 3</t>
  </si>
  <si>
    <t>AD 4</t>
  </si>
  <si>
    <t>AD 5</t>
  </si>
  <si>
    <t>AD 6</t>
  </si>
  <si>
    <t>AD 7</t>
  </si>
  <si>
    <t>AD 8</t>
  </si>
  <si>
    <t>AD 9</t>
  </si>
  <si>
    <t>AD 10</t>
  </si>
  <si>
    <t>AD 11</t>
  </si>
  <si>
    <t>AD 12</t>
  </si>
  <si>
    <t>AD 13</t>
  </si>
  <si>
    <t>AD 14</t>
  </si>
  <si>
    <t>AD 15</t>
  </si>
  <si>
    <t>AD 16</t>
  </si>
  <si>
    <t>AD 17</t>
  </si>
  <si>
    <t>AD 18</t>
  </si>
  <si>
    <t>AD 19</t>
  </si>
  <si>
    <t>AD 20</t>
  </si>
  <si>
    <t>AD 21</t>
  </si>
  <si>
    <t>AD 22</t>
  </si>
  <si>
    <t>AD 23</t>
  </si>
  <si>
    <t>AD 24</t>
  </si>
  <si>
    <t>AD 25</t>
  </si>
  <si>
    <t>Reposición e Instalación de Caja de Inspección 1 X 1</t>
  </si>
  <si>
    <t>Excavación material comun Manual con profundidad maxima 1,2mts</t>
  </si>
  <si>
    <t>Reposición e Instalación de Caballete Fijo Teja Fibrocemento</t>
  </si>
  <si>
    <t>Reposición e Instalación de Cubierta en Fibrocemento Ondulada Nº 6</t>
  </si>
  <si>
    <t>Mantenimiento y reposición e instalación de alistado de piso 8cm impermeabilizado</t>
  </si>
  <si>
    <t>Reposición e instalacion de pañete impermeabilizado  1:4</t>
  </si>
  <si>
    <t>ACERO DE REFUERZO</t>
  </si>
  <si>
    <t>Construcción de Viga de cimentacion en concreto clase D 21 MPA  0,20 x 0,25. (Incluye FORMALETA, y demás actividades para su correcta colocación en  obra)</t>
  </si>
  <si>
    <t>Construcción de machon en concreto clase D 21 MPA  0,15 x 0,20 (Incluye FORMALETA, y demás actividades para su correcta colocación en  obra)</t>
  </si>
  <si>
    <t>Levante de Muro en Bloque 0,15</t>
  </si>
  <si>
    <t>Levante de Muro en Bloque 0,19</t>
  </si>
  <si>
    <t>Suministro de Tubo Galvanizado 1 1/2" X 6 mts pesado</t>
  </si>
  <si>
    <t>Reposición e instalación de cerramiento en malla eslabonada</t>
  </si>
  <si>
    <t>Reposición e instalación de tapa metalica ,70x,80 C 18</t>
  </si>
  <si>
    <t>Reposición e instalación de tapa metalica 1,70x1,85 C 18</t>
  </si>
  <si>
    <t xml:space="preserve">Mantenimiento e instalación pintura anticorrosiva </t>
  </si>
  <si>
    <t>SUMINISTRO DE GRAVILLA (Incluye Suministro, Transporte, Extensión)</t>
  </si>
  <si>
    <t>Aseo general permanente en las obras de mantenimiento</t>
  </si>
  <si>
    <t>Retiro de escombros a lugar autorizado por autoridades ambientales</t>
  </si>
  <si>
    <t>AD 26</t>
  </si>
  <si>
    <t>AD 27</t>
  </si>
  <si>
    <t>AD 28</t>
  </si>
  <si>
    <t>AD 29</t>
  </si>
  <si>
    <t>AD 30</t>
  </si>
  <si>
    <t>AD 31</t>
  </si>
  <si>
    <t>AD 32</t>
  </si>
  <si>
    <t>AD 33</t>
  </si>
  <si>
    <t>AD 34</t>
  </si>
  <si>
    <t>AD 35</t>
  </si>
  <si>
    <t>AD 36</t>
  </si>
  <si>
    <t>AD 37</t>
  </si>
  <si>
    <t>AD 38</t>
  </si>
  <si>
    <t>AD 39</t>
  </si>
  <si>
    <t>AD 40</t>
  </si>
  <si>
    <t>AD 41</t>
  </si>
  <si>
    <t>AD 42</t>
  </si>
  <si>
    <t>AD 43</t>
  </si>
  <si>
    <t>AD 44</t>
  </si>
  <si>
    <t>Suministro y/o alquiler de equipos y herramientas necesarias para la correcta ejecución del monitoreo, las pruebas, y los análisis requeridos dentro del alcance contractual, garantizando el cumplimiento de la normatividad vigente para funcionamiento de la PTAP. Los equipos contemplados son: pH - metro, conductimetro, medidor de cloro residual, turbidímetro y medidor de color aparente.</t>
  </si>
  <si>
    <t>9,2,13,1</t>
  </si>
  <si>
    <t>Monitoreo y medición de parámetros de agua potable, realizando el muestreo en tres (3) puntos, contemplando la totalidad de los costos operativos de la toma de los parámetros incluidos en el presupuesto. Incluye honorarios de trabajo en campo, auxiliares de campo, transporte, viáticos, muestreo puntual y mediciones in situ. NO incluye los ensayos de caracterización de aguas (análisis y resultados del laboratorio).</t>
  </si>
  <si>
    <t>Parámetros de agua potable con análisis de alcalinidad total, método de referencia SM2320 B, límite de detección 5,0 mg/LCaCO3.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</si>
  <si>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aluminio total, método de referencia SM3111 D, límite de detección 1,5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</si>
  <si>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antimonio, método de referencia SM3030 F - SM3120 B, límite de detección 0,028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</si>
  <si>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aesénico, método de referencia SM3030 F - SM3120 B, límite de detección 0,105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</si>
  <si>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bario, método de referencia SM3030 F - SM3120 B, límite de detección 0,102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</si>
  <si>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cadmio,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</si>
  <si>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calcio, método de referencia SM3030 F - SM3120 B, límite de detección 0,10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</si>
  <si>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carbonico orgánico total (COT), método de referencia SM 5310 C, límite de detección 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</si>
  <si>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disociable, método de referencia ASTM D6888-09,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</si>
  <si>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libre, método de referencia ASTM 7237-10,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</si>
  <si>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cloro libre o cloro residual, método de referencia SM 4500-CI F, límite de detección 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</si>
  <si>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cloruros, método de referencia SM 4500-CL B, límite de detección 9,9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</si>
  <si>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cobre, método de referencia SM3030 - SM3111 B, límite de detección 0,033 mg/L. No incluye los costos operativos para el monitoreo de aguas (honorarios de trabajo en campo, auxiliares de campo, transporte, viáticos, muestreo puntual y mediciones in situ). Resultados emitidos por laboratorios acreditados ante la IDEAM.</t>
  </si>
  <si>
    <t>9,7,1,1</t>
  </si>
  <si>
    <t>9,7,1,3</t>
  </si>
  <si>
    <t>9,7,1,6</t>
  </si>
  <si>
    <t>9,7,1,7</t>
  </si>
  <si>
    <t>9,7,1,8</t>
  </si>
  <si>
    <t>9,7,1,9</t>
  </si>
  <si>
    <t>9,7,1,10</t>
  </si>
  <si>
    <t>9,7,1,11</t>
  </si>
  <si>
    <t>9,7,1,15</t>
  </si>
  <si>
    <t>9,7,1,16</t>
  </si>
  <si>
    <t>9,7,1,17</t>
  </si>
  <si>
    <t>9,7,1,19</t>
  </si>
  <si>
    <t>9,7,1,23</t>
  </si>
  <si>
    <t>9,7,1,24</t>
  </si>
  <si>
    <t>Parámetros de agua potable con análisis de coliformes fecales totales, método de referencia SM9223, límite de detección 1UFC/100ml.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</si>
  <si>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real, método de referencia SM2120 C, límite de detección 1UC.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</si>
  <si>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aparente, método de referencia SM2120 C, límite de detección 3UPC.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</si>
  <si>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conductividad, método de referencia SM2510 B, límite de detección µs/cm a 25°C.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</si>
  <si>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cromo total, método de referencia SM3111 D, límite de detección 0,043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</si>
  <si>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dureza total, método de referencia SM2340 C, límite de detección 5,0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</si>
  <si>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E.Coli, método de referencia SM9222 D NTC 4772, límite de detección 1UCF/100ml.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</si>
  <si>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fluoruros, método de referencia EPA 300, límite de detección 0,039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</si>
  <si>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fosfatos, método de referencia SM4500 PE, límite de detección 0,017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</si>
  <si>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hierro total, método de referencia SM3111 B, límite de detección 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</si>
  <si>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magnesio, método de referencia SM2340 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</si>
  <si>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magnesio, método de referencia SM3030 F - SM3120 B, límite de detección 0,55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</si>
  <si>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manganeso, método de referencia SM3111 B, límite de detección 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</si>
  <si>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mercurio, método de referencia SM3112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</si>
  <si>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molibdeno, método de referencia SM3030 E - SM3120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</si>
  <si>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níquel, método de referencia SM3111 B, límite de detección 0,942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</si>
  <si>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nitratos, método de referencia SM4500 - NO3 - B, límite de detección 0,01 mg/L NO3-N.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</si>
  <si>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nitritos, método de referencia SM4500 - NO3 B, límite de detección 0,02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</si>
  <si>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olor,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</si>
  <si>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pH, método de referencia SM4500 H+b.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</si>
  <si>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plomo, método de referencia SM3111 B, límite de detección 0,049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</si>
  <si>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sabor,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</si>
  <si>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selenio, método de referencia SM3030 F - SM3120 B, límite de detección 0,18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</si>
  <si>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sulfatos, método de referencia SM4500-SO4 E, límite de detección 2,0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</si>
  <si>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turbiedad, método de referencia SM2130 B, límite de detección INTU.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</si>
  <si>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temperatura, método de referencia SM2550 B, límite de detección 0.1°C.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</si>
  <si>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zinc,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</si>
  <si>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hidrocarburos aromáticos policíclicos (HAP´s); detectando acenafteno, acenaftileno, antraceno, benzo (a) antraceno, benzo (a) pireno, benzo (b) fluoranteno, benzo (g,h,i) perileno, benzo (k) fluoranteno, criseno, dibenzo (a, h) antraceno, fluoranteno, fluoreno, indeno (1,2,3-cd) pireno, naftaleno, fenantreno, pireno, metilnaftaleno; método de referencia EPA 3510 C y EPA 8100, límite de detección 0.001mg/L. No incluye los costos operativos para el monitoreo de aguas (honorarios de trabajo en campo, auxiliares de campo, transporte, viáticos, muestreo puntual y mediciones in situ). Resultados emitidos por laboratorios acreditados ante la IDEAM.</t>
  </si>
  <si>
    <t>9,7,1,26</t>
  </si>
  <si>
    <t>9,7,1,27</t>
  </si>
  <si>
    <t>9,7,1,29</t>
  </si>
  <si>
    <t>9,7,1,30</t>
  </si>
  <si>
    <t>9,7,1,31</t>
  </si>
  <si>
    <t>9,7,1,34</t>
  </si>
  <si>
    <t>9,7,1,35</t>
  </si>
  <si>
    <t>9,7,1,37</t>
  </si>
  <si>
    <t>9,7,1,39</t>
  </si>
  <si>
    <t>9,7,1,43</t>
  </si>
  <si>
    <t>9,7,1,45</t>
  </si>
  <si>
    <t>9,7,1,46</t>
  </si>
  <si>
    <t>9,7,1,49</t>
  </si>
  <si>
    <t>9,7,1,50</t>
  </si>
  <si>
    <t>9,7,1,52</t>
  </si>
  <si>
    <t>9,7,1,53</t>
  </si>
  <si>
    <t>9,7,1,55</t>
  </si>
  <si>
    <t>9,7,1,57</t>
  </si>
  <si>
    <t>9,7,1,58</t>
  </si>
  <si>
    <t>9,7,1,59</t>
  </si>
  <si>
    <t>9,7,1,60</t>
  </si>
  <si>
    <t>9,7,1,61</t>
  </si>
  <si>
    <t>9,7,1,62</t>
  </si>
  <si>
    <t>9,7,1,64</t>
  </si>
  <si>
    <t>9,7,1,65</t>
  </si>
  <si>
    <t>9,7,1,66</t>
  </si>
  <si>
    <t>9,7,1,67</t>
  </si>
  <si>
    <t>9,7,1,69</t>
  </si>
  <si>
    <t>Suministro y puesta en sitio de potasa caústica. No incluye dilución y/o su disposición en dosificadores.</t>
  </si>
  <si>
    <t>Suministro y puesta en sitio de sulfato de aluminio tipo A. grano libre de hierro. No incluye dilución y/o su disposición en dosificadores.</t>
  </si>
  <si>
    <t>Suministro y puesta en sitio de hipoclorito granulado de calcio al 70%. No incluye dilución y/o su disposición en dosificadores.</t>
  </si>
  <si>
    <t>9,7,13</t>
  </si>
  <si>
    <t>9,8,16</t>
  </si>
  <si>
    <t>9,8,18</t>
  </si>
  <si>
    <t>MANTENIMIENTO Y OPERACIÓN DE LAS PLANTAS DE TRATAMIENTO DE AGUA EN LOS ESTABLECIMIENTOS PENITENCIARIOS DE MEDIANA SEGURIDAD Y CARCELARIOS DE (EPMSC) SANTA MARTA, (EPMSC) MAGANGUE Y (EPMSC) TIERRALTA. EN EL MARCO DEL CONTRATO INTERADMINISTRATIVO No 216144.</t>
  </si>
  <si>
    <t>FIRMA INTERVENTOR (CONSTRUCTODO INGENIEROS CONTRATISTAS LTDA.)</t>
  </si>
  <si>
    <t>NOMBRE: HENRY ALBERTO CASTRO REINA</t>
  </si>
  <si>
    <t>NOMBRE SUPERVISOR: KAREN JULIET  OCHOA  ANAYA</t>
  </si>
  <si>
    <t>SOLICITUD DE APROBACION DE PRECIOS NO PREVISTO</t>
  </si>
  <si>
    <t>CONTRATISTA E INTERVENTORIA</t>
  </si>
  <si>
    <t>Se ha solicitado en el informe de verificacion 42 precios no previstos, para generar una programacion mas exacta de las actividades a realizar.</t>
  </si>
  <si>
    <t>SOLICITUD A CONTRATISTA DE DOTACION AL PERSONAL Y SGC</t>
  </si>
  <si>
    <t>CONTRATISTA.</t>
  </si>
  <si>
    <t>SOLICITUD DE INGRESO DE QUIMICOS.</t>
  </si>
  <si>
    <t>3. SE REALIZA PRUEBAS DE LABORATORIO AL AGUA POTABLE PARA REALIZAR TODA LAS PRUEVAS PERTINENTES Y VERIFICAS LA PUREZA DEL AGUA POTABLE PARA SU CONSUMO.</t>
  </si>
  <si>
    <t>4.SE REALIZA TRATAMIENTO CON TODOS LOS QUIMICOS PERTINENTES AL AGUA PROVENIENTE DEL POZO PROFUNDO PARA SU RESPECTIVA TRATAMIENTO Y PURIFICACION Y CONSUMO CONSTANTEMENTE</t>
  </si>
  <si>
    <t>2.SE REALIZA LA VISITA PARA INPECCIONAR EL  MANTENIMIENTO DEL POZO PROFUNDO  AL REALIZAR LA VISITA SE VERIFICA QUE SE REALIZANDO MANTENIMIENTO MEDIANTE UNA EMPRESA CONTRATISTA AL IGUAL ESTE MANTENIEMIENTO TIENE UN TIEMPO DE DURACION DE MAS O MENOS UNS 5 DIAS PARA DEJARLO EN FUNCIONAMIENTO PARA TODO EL PENAL Y ASI SATISFACER TODAS LAS NECESIDADES.</t>
  </si>
  <si>
    <r>
      <t xml:space="preserve">6. COMENTARIOS DEL INTERVENTOR: </t>
    </r>
    <r>
      <rPr>
        <sz val="12"/>
        <rFont val="Arial"/>
        <family val="2"/>
      </rPr>
      <t>SE REALIZO VISITA AL CENTRO PENITENCIARIO DEL MUNICIPIO DE SANTA MARTA DEPARTAMENTO DEL MAGDALENA DONDE SE OBSERVO LAS EL MANTENIMIENTO DEL POZO PROFUNDO CON UNA DURACION PARA ESTA OBRA DE APROXIMADAMENTE 5 DIAS.</t>
    </r>
  </si>
  <si>
    <t>ARMADO DE ESTRUCTURA PARA SONDEAR AL POZO PROFUNDO</t>
  </si>
  <si>
    <t>EXTRACCION DEL TUBO PRINCIPAL DE BOMBEO DEL POZO PROFUNDO</t>
  </si>
  <si>
    <t>TOMA DE VIDEO DE MUESTRA DE CONDICIONES EN QUE SE ENCUENTRA LA TUBERIA DEL POZO PROFUNDO</t>
  </si>
  <si>
    <t>EXTRACCION DE TUBERIA DE BOMBEO DENTRO DEL POZO PROFUNDO</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</si>
</sst>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_(* \(#,##0.00\);_(* &quot;-&quot;??_);_(@_)"/>
    <numFmt numFmtId="164" formatCode="_ &quot;$&quot;\ * #,##0.00_ ;_ &quot;$&quot;\ * \-#,##0.00_ ;_ &quot;$&quot;\ * &quot;-&quot;??_ ;_ @_ "/>
    <numFmt numFmtId="165" formatCode="_ * #,##0.00_ ;_ * \-#,##0.00_ ;_ * &quot;-&quot;??_ ;_ @_ "/>
    <numFmt numFmtId="166" formatCode="_ * #,##0_ ;_ * \-#,##0_ ;_ * &quot;-&quot;??_ ;_ @_ "/>
    <numFmt numFmtId="167" formatCode="[$-240A]d&quot; de &quot;mmmm&quot; de &quot;yyyy;@"/>
    <numFmt numFmtId="168" formatCode="yyyy\-mm\-dd;@"/>
  </numFmts>
  <fonts count="18" x14ac:knownFonts="1">
    <font>
      <sz val="10"/>
      <name val="Arial"/>
    </font>
    <font>
      <sz val="10"/>
      <name val="Arial"/>
      <family val="2"/>
    </font>
    <font>
      <sz val="10"/>
      <name val="Arial"/>
      <family val="2"/>
    </font>
    <font>
      <b/>
      <sz val="10"/>
      <name val="Arial Narrow"/>
      <family val="2"/>
    </font>
    <font>
      <sz val="10"/>
      <name val="Arial Narrow"/>
      <family val="2"/>
    </font>
    <font>
      <b/>
      <sz val="9"/>
      <name val="Arial Narrow"/>
      <family val="2"/>
    </font>
    <font>
      <sz val="8"/>
      <name val="Arial"/>
      <family val="2"/>
    </font>
    <font>
      <b/>
      <sz val="8"/>
      <color indexed="81"/>
      <name val="Tahoma"/>
      <family val="2"/>
    </font>
    <font>
      <b/>
      <sz val="8"/>
      <color indexed="81"/>
      <name val="Arial"/>
      <family val="2"/>
    </font>
    <font>
      <sz val="8"/>
      <color indexed="81"/>
      <name val="Tahoma"/>
      <family val="2"/>
    </font>
    <font>
      <b/>
      <sz val="12"/>
      <name val="Arial"/>
      <family val="2"/>
    </font>
    <font>
      <b/>
      <sz val="10"/>
      <name val="Arial"/>
      <family val="2"/>
    </font>
    <font>
      <b/>
      <sz val="11"/>
      <name val="Arial"/>
      <family val="2"/>
    </font>
    <font>
      <sz val="11"/>
      <name val="Arial"/>
      <family val="2"/>
    </font>
    <font>
      <b/>
      <sz val="16"/>
      <name val="Arial"/>
      <family val="2"/>
    </font>
    <font>
      <b/>
      <sz val="15"/>
      <name val="Arial"/>
      <family val="2"/>
    </font>
    <font>
      <sz val="15"/>
      <name val="Arial"/>
      <family val="2"/>
    </font>
    <font>
      <sz val="12"/>
      <name val="Arial"/>
      <family val="2"/>
    </font>
  </fonts>
  <fills count="5">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s>
  <borders count="59">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medium">
        <color indexed="64"/>
      </top>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8">
    <xf numFmtId="0" fontId="0" fillId="0" borderId="0"/>
    <xf numFmtId="165" fontId="1" fillId="0" borderId="0" applyFont="0" applyFill="0" applyBorder="0" applyAlignment="0" applyProtection="0"/>
    <xf numFmtId="43" fontId="2" fillId="0" borderId="0" applyFont="0" applyFill="0" applyBorder="0" applyAlignment="0" applyProtection="0"/>
    <xf numFmtId="164" fontId="1" fillId="0" borderId="0" applyFont="0" applyFill="0" applyBorder="0" applyAlignment="0" applyProtection="0"/>
    <xf numFmtId="164" fontId="2" fillId="0" borderId="0" applyFont="0" applyFill="0" applyBorder="0" applyAlignment="0" applyProtection="0"/>
    <xf numFmtId="0" fontId="2" fillId="0" borderId="0"/>
    <xf numFmtId="9" fontId="1" fillId="0" borderId="0" applyFont="0" applyFill="0" applyBorder="0" applyAlignment="0" applyProtection="0"/>
    <xf numFmtId="9" fontId="2" fillId="0" borderId="0" applyFont="0" applyFill="0" applyBorder="0" applyAlignment="0" applyProtection="0"/>
  </cellStyleXfs>
  <cellXfs count="271">
    <xf numFmtId="0" fontId="0" fillId="0" borderId="0" xfId="0"/>
    <xf numFmtId="0" fontId="4" fillId="0" borderId="0" xfId="0" applyFont="1" applyBorder="1"/>
    <xf numFmtId="0" fontId="5" fillId="0" borderId="0" xfId="0" applyFont="1" applyBorder="1"/>
    <xf numFmtId="0" fontId="4" fillId="0" borderId="0" xfId="0" applyFont="1"/>
    <xf numFmtId="0" fontId="4" fillId="0" borderId="0" xfId="0" applyFont="1" applyBorder="1" applyAlignment="1">
      <alignment vertical="center"/>
    </xf>
    <xf numFmtId="0" fontId="3" fillId="0" borderId="0" xfId="0" applyFont="1" applyBorder="1" applyAlignment="1">
      <alignment horizontal="center" vertical="center" wrapText="1"/>
    </xf>
    <xf numFmtId="0" fontId="4" fillId="0" borderId="0" xfId="0" applyFont="1" applyFill="1" applyBorder="1"/>
    <xf numFmtId="0" fontId="12" fillId="0" borderId="1" xfId="0" applyFont="1" applyBorder="1" applyAlignment="1">
      <alignment horizontal="justify" vertical="center" wrapText="1"/>
    </xf>
    <xf numFmtId="0" fontId="2" fillId="0" borderId="0" xfId="0" applyFont="1"/>
    <xf numFmtId="0" fontId="13" fillId="0" borderId="3" xfId="0" applyFont="1" applyBorder="1" applyAlignment="1">
      <alignment horizontal="left" vertical="center"/>
    </xf>
    <xf numFmtId="0" fontId="13" fillId="0" borderId="0" xfId="0" applyFont="1" applyBorder="1" applyAlignment="1">
      <alignment horizontal="left" vertical="center"/>
    </xf>
    <xf numFmtId="0" fontId="13" fillId="0" borderId="4" xfId="0" applyFont="1" applyBorder="1" applyAlignment="1">
      <alignment horizontal="left"/>
    </xf>
    <xf numFmtId="0" fontId="13" fillId="0" borderId="0" xfId="0" applyFont="1" applyBorder="1" applyAlignment="1">
      <alignment horizontal="left"/>
    </xf>
    <xf numFmtId="9" fontId="13" fillId="0" borderId="0" xfId="0" applyNumberFormat="1" applyFont="1" applyBorder="1" applyAlignment="1">
      <alignment horizontal="left"/>
    </xf>
    <xf numFmtId="10" fontId="13" fillId="0" borderId="0" xfId="0" applyNumberFormat="1" applyFont="1" applyBorder="1" applyAlignment="1">
      <alignment horizontal="left"/>
    </xf>
    <xf numFmtId="0" fontId="12" fillId="0" borderId="0" xfId="0" applyFont="1" applyFill="1" applyBorder="1" applyAlignment="1">
      <alignment horizontal="center" vertical="top" wrapText="1"/>
    </xf>
    <xf numFmtId="0" fontId="13" fillId="0" borderId="0" xfId="0" applyFont="1" applyBorder="1"/>
    <xf numFmtId="0" fontId="12" fillId="0" borderId="4" xfId="0" applyFont="1" applyFill="1" applyBorder="1" applyAlignment="1">
      <alignment horizontal="center" vertical="top" wrapText="1"/>
    </xf>
    <xf numFmtId="0" fontId="13" fillId="0" borderId="5"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6" xfId="0" applyFont="1" applyBorder="1" applyAlignment="1">
      <alignment horizontal="justify" vertical="center" wrapText="1"/>
    </xf>
    <xf numFmtId="0" fontId="12" fillId="0" borderId="0" xfId="0" applyFont="1" applyBorder="1"/>
    <xf numFmtId="0" fontId="13" fillId="0" borderId="2" xfId="0" applyFont="1" applyBorder="1" applyAlignment="1">
      <alignment horizontal="center" vertical="center"/>
    </xf>
    <xf numFmtId="0" fontId="12" fillId="0" borderId="0" xfId="0" applyFont="1" applyBorder="1" applyAlignment="1">
      <alignment horizontal="justify" vertical="center" wrapText="1"/>
    </xf>
    <xf numFmtId="0" fontId="1" fillId="0" borderId="0" xfId="0" applyFont="1" applyBorder="1"/>
    <xf numFmtId="0" fontId="1" fillId="0" borderId="0" xfId="0" applyFont="1" applyBorder="1" applyAlignment="1">
      <alignment vertical="center"/>
    </xf>
    <xf numFmtId="0" fontId="12" fillId="0" borderId="0" xfId="0" applyFont="1" applyBorder="1" applyAlignment="1">
      <alignment horizontal="justify" vertical="center" wrapText="1"/>
    </xf>
    <xf numFmtId="0" fontId="12" fillId="0" borderId="0" xfId="0" applyFont="1" applyBorder="1" applyAlignment="1">
      <alignment vertical="center"/>
    </xf>
    <xf numFmtId="0" fontId="13" fillId="0" borderId="0" xfId="0" applyFont="1" applyBorder="1" applyAlignment="1">
      <alignment vertical="center"/>
    </xf>
    <xf numFmtId="0" fontId="13" fillId="0" borderId="0" xfId="0" applyFont="1" applyBorder="1" applyAlignment="1">
      <alignment vertical="center" wrapText="1"/>
    </xf>
    <xf numFmtId="0" fontId="13" fillId="0" borderId="0" xfId="0" applyFont="1" applyBorder="1" applyAlignment="1">
      <alignment horizontal="center" vertical="center" wrapText="1"/>
    </xf>
    <xf numFmtId="0" fontId="13" fillId="0" borderId="7" xfId="0" applyFont="1" applyBorder="1" applyAlignment="1">
      <alignment horizontal="center"/>
    </xf>
    <xf numFmtId="0" fontId="13" fillId="0" borderId="8" xfId="0" applyFont="1" applyBorder="1" applyAlignment="1">
      <alignment horizontal="center"/>
    </xf>
    <xf numFmtId="0" fontId="13" fillId="0" borderId="9" xfId="0" applyFont="1" applyBorder="1" applyAlignment="1">
      <alignment horizontal="center"/>
    </xf>
    <xf numFmtId="0" fontId="13" fillId="0" borderId="15" xfId="0" applyNumberFormat="1" applyFont="1" applyBorder="1" applyAlignment="1">
      <alignment horizontal="center" vertical="top" wrapText="1"/>
    </xf>
    <xf numFmtId="0" fontId="13" fillId="0" borderId="16" xfId="0" applyNumberFormat="1" applyFont="1" applyBorder="1" applyAlignment="1">
      <alignment horizontal="center" vertical="top" wrapText="1"/>
    </xf>
    <xf numFmtId="0" fontId="13" fillId="0" borderId="17" xfId="0" applyNumberFormat="1" applyFont="1" applyBorder="1" applyAlignment="1">
      <alignment horizontal="center" vertical="top" wrapText="1"/>
    </xf>
    <xf numFmtId="0" fontId="13" fillId="0" borderId="25"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12" fillId="3" borderId="7" xfId="0" applyFont="1" applyFill="1" applyBorder="1" applyAlignment="1">
      <alignment vertical="center" wrapText="1"/>
    </xf>
    <xf numFmtId="0" fontId="12" fillId="3" borderId="8" xfId="0" applyFont="1" applyFill="1" applyBorder="1" applyAlignment="1">
      <alignment vertical="center" wrapText="1"/>
    </xf>
    <xf numFmtId="0" fontId="12" fillId="3" borderId="9" xfId="0" applyFont="1" applyFill="1" applyBorder="1" applyAlignment="1">
      <alignment vertical="center" wrapText="1"/>
    </xf>
    <xf numFmtId="0" fontId="12" fillId="0" borderId="40" xfId="0" applyFont="1" applyBorder="1" applyAlignment="1">
      <alignment horizontal="center" vertical="center"/>
    </xf>
    <xf numFmtId="0" fontId="12" fillId="0" borderId="41" xfId="0" applyFont="1" applyBorder="1" applyAlignment="1">
      <alignment horizontal="center" vertical="center"/>
    </xf>
    <xf numFmtId="0" fontId="12" fillId="0" borderId="45" xfId="0" applyFont="1" applyBorder="1" applyAlignment="1">
      <alignment horizontal="center" vertical="center"/>
    </xf>
    <xf numFmtId="14" fontId="13" fillId="0" borderId="7" xfId="0" applyNumberFormat="1" applyFont="1" applyBorder="1" applyAlignment="1">
      <alignment horizontal="center" vertical="center" wrapText="1"/>
    </xf>
    <xf numFmtId="14" fontId="13" fillId="0" borderId="8" xfId="0" applyNumberFormat="1" applyFont="1" applyBorder="1" applyAlignment="1">
      <alignment horizontal="center" vertical="center" wrapText="1"/>
    </xf>
    <xf numFmtId="14" fontId="13" fillId="0" borderId="9" xfId="0" applyNumberFormat="1" applyFont="1" applyBorder="1" applyAlignment="1">
      <alignment horizontal="center" vertical="center" wrapText="1"/>
    </xf>
    <xf numFmtId="0" fontId="13" fillId="0" borderId="52" xfId="0" applyFont="1" applyBorder="1" applyAlignment="1">
      <alignment horizontal="center" vertical="center" wrapText="1"/>
    </xf>
    <xf numFmtId="0" fontId="13" fillId="0" borderId="53" xfId="0" applyFont="1" applyBorder="1" applyAlignment="1">
      <alignment horizontal="center" vertical="center" wrapText="1"/>
    </xf>
    <xf numFmtId="0" fontId="13" fillId="0" borderId="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43"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57"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58" xfId="0" applyFont="1" applyBorder="1" applyAlignment="1">
      <alignment horizontal="center" vertical="center" wrapText="1"/>
    </xf>
    <xf numFmtId="14" fontId="13" fillId="0" borderId="7" xfId="0" applyNumberFormat="1" applyFont="1" applyBorder="1" applyAlignment="1">
      <alignment horizontal="center" vertical="top" wrapText="1"/>
    </xf>
    <xf numFmtId="14" fontId="13" fillId="0" borderId="8" xfId="0" applyNumberFormat="1" applyFont="1" applyBorder="1" applyAlignment="1">
      <alignment horizontal="center" vertical="top" wrapText="1"/>
    </xf>
    <xf numFmtId="14" fontId="13" fillId="0" borderId="9" xfId="0" applyNumberFormat="1" applyFont="1" applyBorder="1" applyAlignment="1">
      <alignment horizontal="center" vertical="top" wrapText="1"/>
    </xf>
    <xf numFmtId="0" fontId="4" fillId="0" borderId="7" xfId="0" applyFont="1" applyFill="1" applyBorder="1" applyAlignment="1">
      <alignment horizontal="center" vertical="top" wrapText="1"/>
    </xf>
    <xf numFmtId="0" fontId="4" fillId="0" borderId="8" xfId="0" applyFont="1" applyFill="1" applyBorder="1" applyAlignment="1">
      <alignment horizontal="center" vertical="top" wrapText="1"/>
    </xf>
    <xf numFmtId="0" fontId="4" fillId="0" borderId="9" xfId="0" applyFont="1" applyFill="1" applyBorder="1" applyAlignment="1">
      <alignment horizontal="center" vertical="top" wrapText="1"/>
    </xf>
    <xf numFmtId="0" fontId="13" fillId="0" borderId="15" xfId="0" applyFont="1" applyBorder="1" applyAlignment="1">
      <alignment horizontal="left" vertical="center" wrapText="1"/>
    </xf>
    <xf numFmtId="0" fontId="13" fillId="0" borderId="16" xfId="0" applyFont="1" applyBorder="1" applyAlignment="1">
      <alignment horizontal="left" vertical="center" wrapText="1"/>
    </xf>
    <xf numFmtId="0" fontId="13" fillId="0" borderId="17" xfId="0" applyFont="1" applyBorder="1" applyAlignment="1">
      <alignment horizontal="left" vertical="center" wrapText="1"/>
    </xf>
    <xf numFmtId="0" fontId="1" fillId="0" borderId="11" xfId="0" applyFont="1" applyFill="1" applyBorder="1" applyAlignment="1">
      <alignment horizontal="justify" vertical="justify" wrapText="1"/>
    </xf>
    <xf numFmtId="0" fontId="1" fillId="0" borderId="8" xfId="0" applyFont="1" applyFill="1" applyBorder="1" applyAlignment="1">
      <alignment horizontal="justify" vertical="justify" wrapText="1"/>
    </xf>
    <xf numFmtId="0" fontId="1" fillId="0" borderId="9" xfId="0" applyFont="1" applyFill="1" applyBorder="1" applyAlignment="1">
      <alignment horizontal="justify" vertical="justify" wrapText="1"/>
    </xf>
    <xf numFmtId="0" fontId="1" fillId="0" borderId="2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51" xfId="0" applyFont="1" applyBorder="1" applyAlignment="1">
      <alignment horizontal="center" vertical="center"/>
    </xf>
    <xf numFmtId="0" fontId="1" fillId="0" borderId="6" xfId="0" applyFont="1" applyBorder="1" applyAlignment="1">
      <alignment horizontal="center" vertical="center"/>
    </xf>
    <xf numFmtId="0" fontId="1" fillId="0" borderId="48" xfId="0" applyFont="1" applyFill="1" applyBorder="1" applyAlignment="1">
      <alignment horizontal="justify" vertical="justify" wrapText="1"/>
    </xf>
    <xf numFmtId="0" fontId="1" fillId="0" borderId="49" xfId="0" applyFont="1" applyFill="1" applyBorder="1" applyAlignment="1">
      <alignment horizontal="justify" vertical="justify" wrapText="1"/>
    </xf>
    <xf numFmtId="0" fontId="1" fillId="0" borderId="50" xfId="0" applyFont="1" applyFill="1" applyBorder="1" applyAlignment="1">
      <alignment horizontal="justify" vertical="justify" wrapText="1"/>
    </xf>
    <xf numFmtId="0" fontId="1" fillId="0" borderId="26" xfId="0" applyFont="1" applyFill="1" applyBorder="1" applyAlignment="1">
      <alignment horizontal="justify" vertical="justify" wrapText="1"/>
    </xf>
    <xf numFmtId="0" fontId="1" fillId="0" borderId="27" xfId="0" applyFont="1" applyFill="1" applyBorder="1" applyAlignment="1">
      <alignment horizontal="justify" vertical="justify" wrapText="1"/>
    </xf>
    <xf numFmtId="0" fontId="1" fillId="0" borderId="35" xfId="0" applyFont="1" applyFill="1" applyBorder="1" applyAlignment="1">
      <alignment horizontal="justify" vertical="justify" wrapText="1"/>
    </xf>
    <xf numFmtId="0" fontId="1" fillId="0" borderId="7" xfId="0" applyFont="1" applyFill="1" applyBorder="1" applyAlignment="1">
      <alignment horizontal="justify" vertical="justify" wrapText="1"/>
    </xf>
    <xf numFmtId="0" fontId="12" fillId="0" borderId="5" xfId="0" applyFont="1" applyBorder="1" applyAlignment="1">
      <alignment horizontal="justify" vertical="center" wrapText="1"/>
    </xf>
    <xf numFmtId="0" fontId="12" fillId="0" borderId="0" xfId="0" applyFont="1" applyBorder="1" applyAlignment="1">
      <alignment horizontal="justify" vertical="center" wrapText="1"/>
    </xf>
    <xf numFmtId="0" fontId="12" fillId="0" borderId="6" xfId="0" applyFont="1" applyBorder="1" applyAlignment="1">
      <alignment horizontal="justify" vertical="center" wrapText="1"/>
    </xf>
    <xf numFmtId="0" fontId="13" fillId="0" borderId="25" xfId="0" applyFont="1" applyFill="1" applyBorder="1" applyAlignment="1"/>
    <xf numFmtId="0" fontId="13" fillId="0" borderId="30" xfId="0" applyFont="1" applyFill="1" applyBorder="1" applyAlignment="1"/>
    <xf numFmtId="164" fontId="13" fillId="0" borderId="30" xfId="3" applyFont="1" applyFill="1" applyBorder="1" applyAlignment="1">
      <alignment horizontal="right"/>
    </xf>
    <xf numFmtId="164" fontId="13" fillId="0" borderId="31" xfId="3" applyFont="1" applyFill="1" applyBorder="1" applyAlignment="1">
      <alignment horizontal="right"/>
    </xf>
    <xf numFmtId="166" fontId="13" fillId="0" borderId="7" xfId="1" applyNumberFormat="1" applyFont="1" applyFill="1" applyBorder="1" applyAlignment="1">
      <alignment horizontal="right"/>
    </xf>
    <xf numFmtId="166" fontId="13" fillId="0" borderId="8" xfId="1" applyNumberFormat="1" applyFont="1" applyFill="1" applyBorder="1" applyAlignment="1">
      <alignment horizontal="right"/>
    </xf>
    <xf numFmtId="166" fontId="13" fillId="0" borderId="9" xfId="1" applyNumberFormat="1" applyFont="1" applyFill="1" applyBorder="1" applyAlignment="1">
      <alignment horizontal="right"/>
    </xf>
    <xf numFmtId="9" fontId="13" fillId="0" borderId="7" xfId="6" applyFont="1" applyFill="1" applyBorder="1" applyAlignment="1">
      <alignment horizontal="right"/>
    </xf>
    <xf numFmtId="9" fontId="13" fillId="0" borderId="8" xfId="6" applyFont="1" applyFill="1" applyBorder="1" applyAlignment="1">
      <alignment horizontal="right"/>
    </xf>
    <xf numFmtId="9" fontId="13" fillId="0" borderId="12" xfId="6" applyFont="1" applyFill="1" applyBorder="1" applyAlignment="1">
      <alignment horizontal="right"/>
    </xf>
    <xf numFmtId="0" fontId="13" fillId="0" borderId="7" xfId="0" applyFont="1" applyFill="1" applyBorder="1" applyAlignment="1">
      <alignment horizontal="right"/>
    </xf>
    <xf numFmtId="0" fontId="13" fillId="0" borderId="8" xfId="0" applyFont="1" applyFill="1" applyBorder="1" applyAlignment="1">
      <alignment horizontal="right"/>
    </xf>
    <xf numFmtId="0" fontId="13" fillId="0" borderId="9" xfId="0" applyFont="1" applyFill="1" applyBorder="1" applyAlignment="1">
      <alignment horizontal="right"/>
    </xf>
    <xf numFmtId="0" fontId="13" fillId="2" borderId="25" xfId="0" applyFont="1" applyFill="1" applyBorder="1" applyAlignment="1"/>
    <xf numFmtId="0" fontId="13" fillId="2" borderId="30" xfId="0" applyFont="1" applyFill="1" applyBorder="1" applyAlignment="1"/>
    <xf numFmtId="0" fontId="13" fillId="0" borderId="12" xfId="0" applyFont="1" applyFill="1" applyBorder="1" applyAlignment="1">
      <alignment horizontal="right"/>
    </xf>
    <xf numFmtId="0" fontId="13" fillId="0" borderId="10" xfId="0" applyFont="1" applyFill="1" applyBorder="1" applyAlignment="1">
      <alignment horizontal="center"/>
    </xf>
    <xf numFmtId="0" fontId="13" fillId="0" borderId="15" xfId="0" applyFont="1" applyFill="1" applyBorder="1" applyAlignment="1">
      <alignment horizontal="center"/>
    </xf>
    <xf numFmtId="0" fontId="13" fillId="0" borderId="16" xfId="0" applyFont="1" applyFill="1" applyBorder="1" applyAlignment="1">
      <alignment horizontal="center"/>
    </xf>
    <xf numFmtId="0" fontId="13" fillId="0" borderId="17" xfId="0" applyFont="1" applyFill="1" applyBorder="1" applyAlignment="1">
      <alignment horizontal="center"/>
    </xf>
    <xf numFmtId="14" fontId="13" fillId="0" borderId="7" xfId="0" applyNumberFormat="1" applyFont="1" applyBorder="1" applyAlignment="1">
      <alignment horizontal="center"/>
    </xf>
    <xf numFmtId="0" fontId="13" fillId="0" borderId="12" xfId="0" applyFont="1" applyBorder="1" applyAlignment="1">
      <alignment horizontal="center"/>
    </xf>
    <xf numFmtId="0" fontId="12" fillId="0" borderId="18" xfId="0" applyFont="1" applyBorder="1" applyAlignment="1">
      <alignment horizontal="center" vertical="center"/>
    </xf>
    <xf numFmtId="0" fontId="12" fillId="0" borderId="19" xfId="0" applyFont="1" applyBorder="1" applyAlignment="1">
      <alignment horizontal="center" vertical="center"/>
    </xf>
    <xf numFmtId="0" fontId="13" fillId="0" borderId="11" xfId="0" applyFont="1" applyBorder="1" applyAlignment="1">
      <alignment horizontal="center" vertical="center"/>
    </xf>
    <xf numFmtId="0" fontId="13" fillId="0" borderId="9" xfId="0" applyFont="1" applyBorder="1" applyAlignment="1">
      <alignment horizontal="center" vertical="center"/>
    </xf>
    <xf numFmtId="0" fontId="13" fillId="0" borderId="20" xfId="0" applyFont="1" applyBorder="1" applyAlignment="1">
      <alignment horizontal="center" vertical="center"/>
    </xf>
    <xf numFmtId="0" fontId="13" fillId="0" borderId="17" xfId="0" applyFont="1" applyBorder="1" applyAlignment="1">
      <alignment horizontal="center" vertical="center"/>
    </xf>
    <xf numFmtId="0" fontId="13" fillId="0" borderId="11" xfId="0" applyFont="1" applyBorder="1" applyAlignment="1">
      <alignment horizontal="justify" vertical="center"/>
    </xf>
    <xf numFmtId="0" fontId="13" fillId="0" borderId="8" xfId="0" applyFont="1" applyBorder="1" applyAlignment="1">
      <alignment horizontal="justify" vertical="center"/>
    </xf>
    <xf numFmtId="0" fontId="13" fillId="0" borderId="12" xfId="0" applyFont="1" applyBorder="1" applyAlignment="1">
      <alignment horizontal="justify" vertical="center"/>
    </xf>
    <xf numFmtId="0" fontId="13" fillId="0" borderId="11" xfId="0" applyFont="1" applyBorder="1" applyAlignment="1">
      <alignment horizontal="justify" vertical="center" wrapText="1"/>
    </xf>
    <xf numFmtId="0" fontId="13" fillId="0" borderId="8" xfId="0" applyFont="1" applyBorder="1" applyAlignment="1">
      <alignment horizontal="justify" vertical="center" wrapText="1"/>
    </xf>
    <xf numFmtId="0" fontId="13" fillId="0" borderId="12" xfId="0" applyFont="1" applyBorder="1" applyAlignment="1">
      <alignment horizontal="justify" vertical="center" wrapText="1"/>
    </xf>
    <xf numFmtId="0" fontId="12" fillId="0" borderId="44"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45" xfId="0" applyFont="1" applyBorder="1" applyAlignment="1">
      <alignment horizontal="center" vertical="center" wrapText="1"/>
    </xf>
    <xf numFmtId="0" fontId="13" fillId="0" borderId="20" xfId="0" applyFont="1" applyBorder="1" applyAlignment="1">
      <alignment horizontal="justify" vertical="center"/>
    </xf>
    <xf numFmtId="0" fontId="13" fillId="0" borderId="16" xfId="0" applyFont="1" applyBorder="1" applyAlignment="1">
      <alignment horizontal="justify" vertical="center"/>
    </xf>
    <xf numFmtId="0" fontId="13" fillId="0" borderId="29" xfId="0" applyFont="1" applyBorder="1" applyAlignment="1">
      <alignment horizontal="justify" vertical="center"/>
    </xf>
    <xf numFmtId="0" fontId="13" fillId="0" borderId="10" xfId="0" applyFont="1" applyFill="1" applyBorder="1" applyAlignment="1">
      <alignment vertical="center"/>
    </xf>
    <xf numFmtId="0" fontId="12" fillId="0" borderId="40" xfId="0" applyFont="1" applyBorder="1" applyAlignment="1">
      <alignment horizontal="center" vertical="center" wrapText="1"/>
    </xf>
    <xf numFmtId="0" fontId="12" fillId="0" borderId="42" xfId="0" applyFont="1" applyBorder="1" applyAlignment="1">
      <alignment horizontal="center" vertical="center" wrapText="1"/>
    </xf>
    <xf numFmtId="0" fontId="12" fillId="0" borderId="18" xfId="0" applyFont="1" applyFill="1" applyBorder="1" applyAlignment="1">
      <alignment horizontal="center" vertical="center" wrapText="1"/>
    </xf>
    <xf numFmtId="0" fontId="12" fillId="0" borderId="19" xfId="0" applyFont="1" applyFill="1" applyBorder="1" applyAlignment="1">
      <alignment horizontal="center" vertical="center" wrapText="1"/>
    </xf>
    <xf numFmtId="0" fontId="12" fillId="0" borderId="40" xfId="0" applyFont="1" applyFill="1" applyBorder="1" applyAlignment="1">
      <alignment horizontal="center" vertical="center" wrapText="1"/>
    </xf>
    <xf numFmtId="0" fontId="13" fillId="0" borderId="10" xfId="0" applyFont="1" applyFill="1" applyBorder="1" applyAlignment="1">
      <alignment horizontal="left" vertical="center"/>
    </xf>
    <xf numFmtId="0" fontId="12" fillId="0" borderId="32" xfId="0" applyFont="1" applyFill="1" applyBorder="1" applyAlignment="1">
      <alignment horizontal="center" wrapText="1"/>
    </xf>
    <xf numFmtId="0" fontId="12" fillId="0" borderId="3" xfId="0" applyFont="1" applyFill="1" applyBorder="1" applyAlignment="1">
      <alignment horizontal="center" wrapText="1"/>
    </xf>
    <xf numFmtId="0" fontId="12" fillId="0" borderId="33" xfId="0" applyFont="1" applyFill="1" applyBorder="1" applyAlignment="1">
      <alignment horizontal="center" wrapText="1"/>
    </xf>
    <xf numFmtId="0" fontId="12" fillId="0" borderId="34" xfId="0" applyFont="1" applyFill="1" applyBorder="1" applyAlignment="1">
      <alignment horizontal="center" wrapText="1"/>
    </xf>
    <xf numFmtId="0" fontId="12" fillId="0" borderId="27" xfId="0" applyFont="1" applyFill="1" applyBorder="1" applyAlignment="1">
      <alignment horizontal="center" wrapText="1"/>
    </xf>
    <xf numFmtId="0" fontId="12" fillId="0" borderId="35" xfId="0" applyFont="1" applyFill="1" applyBorder="1" applyAlignment="1">
      <alignment horizontal="center" wrapText="1"/>
    </xf>
    <xf numFmtId="0" fontId="12" fillId="0" borderId="13" xfId="0" applyFont="1" applyBorder="1" applyAlignment="1">
      <alignment horizontal="center" vertical="top" wrapText="1"/>
    </xf>
    <xf numFmtId="0" fontId="12" fillId="0" borderId="10" xfId="0" applyFont="1" applyBorder="1" applyAlignment="1">
      <alignment horizontal="center" vertical="top" wrapText="1"/>
    </xf>
    <xf numFmtId="0" fontId="12" fillId="0" borderId="14" xfId="0" applyFont="1" applyBorder="1" applyAlignment="1">
      <alignment horizontal="center" vertical="top" wrapText="1"/>
    </xf>
    <xf numFmtId="0" fontId="12" fillId="0" borderId="36" xfId="0" applyFont="1" applyFill="1" applyBorder="1" applyAlignment="1">
      <alignment horizontal="center" vertical="center" wrapText="1"/>
    </xf>
    <xf numFmtId="0" fontId="12" fillId="0" borderId="34" xfId="0" applyFont="1" applyFill="1" applyBorder="1" applyAlignment="1">
      <alignment horizontal="center" vertical="center" wrapText="1"/>
    </xf>
    <xf numFmtId="0" fontId="12" fillId="0" borderId="25"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12" fillId="0" borderId="32"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2" fillId="0" borderId="22"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2" fillId="0" borderId="28" xfId="0" applyFont="1" applyFill="1" applyBorder="1" applyAlignment="1">
      <alignment horizontal="center" vertical="center" wrapText="1"/>
    </xf>
    <xf numFmtId="0" fontId="12" fillId="0" borderId="33" xfId="0" applyFont="1" applyFill="1" applyBorder="1" applyAlignment="1">
      <alignment horizontal="center" vertical="center" wrapText="1"/>
    </xf>
    <xf numFmtId="0" fontId="12" fillId="0" borderId="35" xfId="0" applyFont="1" applyFill="1" applyBorder="1" applyAlignment="1">
      <alignment horizontal="center" vertical="center" wrapText="1"/>
    </xf>
    <xf numFmtId="0" fontId="13" fillId="2" borderId="37" xfId="0" applyFont="1" applyFill="1" applyBorder="1" applyAlignment="1"/>
    <xf numFmtId="0" fontId="13" fillId="2" borderId="38" xfId="0" applyFont="1" applyFill="1" applyBorder="1" applyAlignment="1"/>
    <xf numFmtId="0" fontId="13" fillId="0" borderId="15" xfId="0" applyFont="1" applyFill="1" applyBorder="1" applyAlignment="1">
      <alignment horizontal="right"/>
    </xf>
    <xf numFmtId="0" fontId="13" fillId="0" borderId="16" xfId="0" applyFont="1" applyFill="1" applyBorder="1" applyAlignment="1">
      <alignment horizontal="right"/>
    </xf>
    <xf numFmtId="0" fontId="13" fillId="0" borderId="29" xfId="0" applyFont="1" applyFill="1" applyBorder="1" applyAlignment="1">
      <alignment horizontal="right"/>
    </xf>
    <xf numFmtId="0" fontId="13" fillId="0" borderId="30" xfId="0" applyFont="1" applyFill="1" applyBorder="1" applyAlignment="1">
      <alignment horizontal="right"/>
    </xf>
    <xf numFmtId="0" fontId="13" fillId="0" borderId="31" xfId="0" applyFont="1" applyFill="1" applyBorder="1" applyAlignment="1">
      <alignment horizontal="right"/>
    </xf>
    <xf numFmtId="164" fontId="13" fillId="0" borderId="7" xfId="3" applyFont="1" applyFill="1" applyBorder="1" applyAlignment="1">
      <alignment horizontal="right"/>
    </xf>
    <xf numFmtId="164" fontId="13" fillId="0" borderId="8" xfId="3" applyFont="1" applyFill="1" applyBorder="1" applyAlignment="1">
      <alignment horizontal="right"/>
    </xf>
    <xf numFmtId="164" fontId="13" fillId="0" borderId="12" xfId="3" applyFont="1" applyFill="1" applyBorder="1" applyAlignment="1">
      <alignment horizontal="right"/>
    </xf>
    <xf numFmtId="0" fontId="13" fillId="0" borderId="37" xfId="0" applyFont="1" applyFill="1" applyBorder="1" applyAlignment="1"/>
    <xf numFmtId="0" fontId="13" fillId="0" borderId="38" xfId="0" applyFont="1" applyFill="1" applyBorder="1" applyAlignment="1"/>
    <xf numFmtId="0" fontId="13" fillId="0" borderId="15" xfId="0" applyFont="1" applyFill="1" applyBorder="1" applyAlignment="1">
      <alignment horizontal="left"/>
    </xf>
    <xf numFmtId="0" fontId="13" fillId="0" borderId="16" xfId="0" applyFont="1" applyFill="1" applyBorder="1" applyAlignment="1">
      <alignment horizontal="left"/>
    </xf>
    <xf numFmtId="0" fontId="13" fillId="0" borderId="29" xfId="0" applyFont="1" applyFill="1" applyBorder="1" applyAlignment="1">
      <alignment horizontal="left"/>
    </xf>
    <xf numFmtId="164" fontId="13" fillId="0" borderId="7" xfId="0" applyNumberFormat="1" applyFont="1" applyFill="1" applyBorder="1" applyAlignment="1">
      <alignment horizontal="right"/>
    </xf>
    <xf numFmtId="164" fontId="13" fillId="0" borderId="30" xfId="0" applyNumberFormat="1" applyFont="1" applyFill="1" applyBorder="1" applyAlignment="1">
      <alignment horizontal="center"/>
    </xf>
    <xf numFmtId="0" fontId="13" fillId="0" borderId="30" xfId="0" applyFont="1" applyFill="1" applyBorder="1" applyAlignment="1">
      <alignment horizontal="center"/>
    </xf>
    <xf numFmtId="0" fontId="13" fillId="0" borderId="31" xfId="0" applyFont="1" applyFill="1" applyBorder="1" applyAlignment="1">
      <alignment horizontal="center"/>
    </xf>
    <xf numFmtId="166" fontId="13" fillId="0" borderId="7" xfId="0" applyNumberFormat="1" applyFont="1" applyFill="1" applyBorder="1" applyAlignment="1">
      <alignment horizontal="right"/>
    </xf>
    <xf numFmtId="166" fontId="13" fillId="0" borderId="30" xfId="0" applyNumberFormat="1" applyFont="1" applyFill="1" applyBorder="1" applyAlignment="1">
      <alignment horizontal="right"/>
    </xf>
    <xf numFmtId="167" fontId="13" fillId="0" borderId="7" xfId="0" applyNumberFormat="1" applyFont="1" applyFill="1" applyBorder="1" applyAlignment="1">
      <alignment horizontal="right"/>
    </xf>
    <xf numFmtId="167" fontId="13" fillId="0" borderId="8" xfId="0" applyNumberFormat="1" applyFont="1" applyFill="1" applyBorder="1" applyAlignment="1">
      <alignment horizontal="right"/>
    </xf>
    <xf numFmtId="167" fontId="13" fillId="0" borderId="12" xfId="0" applyNumberFormat="1" applyFont="1" applyFill="1" applyBorder="1" applyAlignment="1">
      <alignment horizontal="right"/>
    </xf>
    <xf numFmtId="167" fontId="13" fillId="0" borderId="30" xfId="0" applyNumberFormat="1" applyFont="1" applyFill="1" applyBorder="1" applyAlignment="1">
      <alignment horizontal="right"/>
    </xf>
    <xf numFmtId="167" fontId="13" fillId="0" borderId="31" xfId="0" applyNumberFormat="1" applyFont="1" applyFill="1" applyBorder="1" applyAlignment="1">
      <alignment horizontal="right"/>
    </xf>
    <xf numFmtId="0" fontId="13" fillId="0" borderId="7" xfId="0" applyFont="1" applyFill="1" applyBorder="1" applyAlignment="1">
      <alignment horizontal="right" wrapText="1"/>
    </xf>
    <xf numFmtId="0" fontId="13" fillId="0" borderId="8" xfId="0" applyFont="1" applyFill="1" applyBorder="1" applyAlignment="1">
      <alignment horizontal="right" wrapText="1"/>
    </xf>
    <xf numFmtId="0" fontId="13" fillId="0" borderId="12" xfId="0" applyFont="1" applyFill="1" applyBorder="1" applyAlignment="1">
      <alignment horizontal="right" wrapText="1"/>
    </xf>
    <xf numFmtId="0" fontId="12" fillId="0" borderId="0" xfId="0" applyFont="1" applyBorder="1" applyAlignment="1">
      <alignment horizontal="left" vertical="center"/>
    </xf>
    <xf numFmtId="0" fontId="11" fillId="0" borderId="0" xfId="0" applyFont="1" applyFill="1" applyBorder="1" applyAlignment="1">
      <alignment horizontal="center" vertical="center"/>
    </xf>
    <xf numFmtId="0" fontId="12" fillId="0" borderId="13" xfId="0" applyFont="1" applyBorder="1" applyAlignment="1">
      <alignment horizontal="center" vertical="center"/>
    </xf>
    <xf numFmtId="0" fontId="12" fillId="0" borderId="10" xfId="0" applyFont="1" applyBorder="1" applyAlignment="1">
      <alignment horizontal="center" vertical="center"/>
    </xf>
    <xf numFmtId="0" fontId="12" fillId="0" borderId="14" xfId="0" applyFont="1" applyBorder="1" applyAlignment="1">
      <alignment horizontal="center" vertical="center"/>
    </xf>
    <xf numFmtId="0" fontId="13" fillId="0" borderId="36" xfId="0" applyFont="1" applyBorder="1" applyAlignment="1">
      <alignment horizontal="left"/>
    </xf>
    <xf numFmtId="0" fontId="13" fillId="0" borderId="39" xfId="0" applyFont="1" applyBorder="1" applyAlignment="1">
      <alignment horizontal="left"/>
    </xf>
    <xf numFmtId="0" fontId="13" fillId="0" borderId="37" xfId="0" applyFont="1" applyBorder="1" applyAlignment="1">
      <alignment horizontal="left"/>
    </xf>
    <xf numFmtId="0" fontId="13" fillId="0" borderId="38" xfId="0" applyFont="1" applyBorder="1" applyAlignment="1">
      <alignment horizontal="left"/>
    </xf>
    <xf numFmtId="14" fontId="13" fillId="0" borderId="40" xfId="0" applyNumberFormat="1" applyFont="1" applyBorder="1" applyAlignment="1">
      <alignment horizontal="left" wrapText="1"/>
    </xf>
    <xf numFmtId="0" fontId="13" fillId="0" borderId="41" xfId="0" applyFont="1" applyBorder="1" applyAlignment="1">
      <alignment horizontal="left" wrapText="1"/>
    </xf>
    <xf numFmtId="0" fontId="13" fillId="0" borderId="42" xfId="0" applyFont="1" applyBorder="1" applyAlignment="1">
      <alignment horizontal="left" wrapText="1"/>
    </xf>
    <xf numFmtId="0" fontId="12" fillId="0" borderId="15" xfId="0" applyFont="1" applyBorder="1" applyAlignment="1">
      <alignment horizontal="left"/>
    </xf>
    <xf numFmtId="0" fontId="13" fillId="0" borderId="16" xfId="0" applyFont="1" applyBorder="1" applyAlignment="1">
      <alignment horizontal="left"/>
    </xf>
    <xf numFmtId="0" fontId="13" fillId="0" borderId="29" xfId="0" applyFont="1" applyBorder="1" applyAlignment="1">
      <alignment horizontal="left"/>
    </xf>
    <xf numFmtId="0" fontId="10" fillId="0" borderId="0" xfId="0" applyFont="1" applyBorder="1" applyAlignment="1">
      <alignment horizontal="center" vertical="center" wrapText="1"/>
    </xf>
    <xf numFmtId="0" fontId="10" fillId="0" borderId="0" xfId="0" applyFont="1" applyBorder="1" applyAlignment="1">
      <alignment horizontal="center" vertical="center"/>
    </xf>
    <xf numFmtId="0" fontId="13" fillId="0" borderId="2" xfId="0" applyFont="1" applyBorder="1" applyAlignment="1">
      <alignment horizontal="center" vertical="center"/>
    </xf>
    <xf numFmtId="14" fontId="13" fillId="0" borderId="2" xfId="0" applyNumberFormat="1" applyFont="1" applyBorder="1" applyAlignment="1">
      <alignment horizontal="center" vertical="center"/>
    </xf>
    <xf numFmtId="0" fontId="12" fillId="0" borderId="2" xfId="0" applyFont="1" applyBorder="1" applyAlignment="1">
      <alignment horizontal="center" vertical="center"/>
    </xf>
    <xf numFmtId="14" fontId="12" fillId="0" borderId="2" xfId="0" applyNumberFormat="1" applyFont="1" applyBorder="1" applyAlignment="1">
      <alignment horizontal="center" vertical="center"/>
    </xf>
    <xf numFmtId="49" fontId="11" fillId="4" borderId="0" xfId="0" applyNumberFormat="1" applyFont="1" applyFill="1" applyBorder="1" applyAlignment="1">
      <alignment horizontal="center" vertical="center"/>
    </xf>
    <xf numFmtId="0" fontId="12" fillId="0" borderId="43" xfId="0" applyFont="1" applyBorder="1" applyAlignment="1">
      <alignment horizontal="center"/>
    </xf>
    <xf numFmtId="0" fontId="12" fillId="0" borderId="4" xfId="0" applyFont="1" applyBorder="1" applyAlignment="1">
      <alignment horizontal="left" vertical="center"/>
    </xf>
    <xf numFmtId="0" fontId="13" fillId="0" borderId="11" xfId="0" applyFont="1" applyBorder="1" applyAlignment="1">
      <alignment horizontal="center"/>
    </xf>
    <xf numFmtId="0" fontId="13" fillId="0" borderId="20" xfId="0" applyFont="1" applyBorder="1" applyAlignment="1">
      <alignment horizontal="center"/>
    </xf>
    <xf numFmtId="0" fontId="13" fillId="0" borderId="16" xfId="0" applyFont="1" applyBorder="1" applyAlignment="1">
      <alignment horizontal="center"/>
    </xf>
    <xf numFmtId="0" fontId="13" fillId="0" borderId="17" xfId="0" applyFont="1" applyBorder="1" applyAlignment="1">
      <alignment horizontal="center"/>
    </xf>
    <xf numFmtId="0" fontId="13" fillId="0" borderId="15" xfId="0" applyFont="1" applyBorder="1" applyAlignment="1">
      <alignment horizontal="center"/>
    </xf>
    <xf numFmtId="0" fontId="13" fillId="0" borderId="29" xfId="0" applyFont="1" applyBorder="1" applyAlignment="1">
      <alignment horizontal="center"/>
    </xf>
    <xf numFmtId="0" fontId="12" fillId="0" borderId="13"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46" xfId="0" applyFont="1" applyBorder="1" applyAlignment="1">
      <alignment horizontal="center" vertical="center" wrapText="1"/>
    </xf>
    <xf numFmtId="164" fontId="13" fillId="0" borderId="7" xfId="3" applyFont="1" applyBorder="1" applyAlignment="1">
      <alignment horizontal="center" vertical="center"/>
    </xf>
    <xf numFmtId="164" fontId="13" fillId="0" borderId="8" xfId="3" applyFont="1" applyBorder="1" applyAlignment="1">
      <alignment horizontal="center" vertical="center"/>
    </xf>
    <xf numFmtId="164" fontId="13" fillId="0" borderId="9" xfId="3" applyFont="1" applyBorder="1" applyAlignment="1">
      <alignment horizontal="center" vertical="center"/>
    </xf>
    <xf numFmtId="164" fontId="13" fillId="0" borderId="15" xfId="3" applyFont="1" applyBorder="1" applyAlignment="1">
      <alignment horizontal="center" vertical="center"/>
    </xf>
    <xf numFmtId="164" fontId="13" fillId="0" borderId="16" xfId="3" applyFont="1" applyBorder="1" applyAlignment="1">
      <alignment horizontal="center" vertical="center"/>
    </xf>
    <xf numFmtId="164" fontId="13" fillId="0" borderId="17" xfId="3" applyFont="1" applyBorder="1" applyAlignment="1">
      <alignment horizontal="center" vertical="center"/>
    </xf>
    <xf numFmtId="10" fontId="13" fillId="0" borderId="30" xfId="6" applyNumberFormat="1" applyFont="1" applyBorder="1" applyAlignment="1">
      <alignment horizontal="center" vertical="center"/>
    </xf>
    <xf numFmtId="10" fontId="13" fillId="0" borderId="38" xfId="6" applyNumberFormat="1" applyFont="1" applyBorder="1" applyAlignment="1">
      <alignment horizontal="center" vertical="center"/>
    </xf>
    <xf numFmtId="10" fontId="13" fillId="0" borderId="31" xfId="6" applyNumberFormat="1" applyFont="1" applyBorder="1" applyAlignment="1">
      <alignment horizontal="center" vertical="center"/>
    </xf>
    <xf numFmtId="10" fontId="13" fillId="0" borderId="47" xfId="6" applyNumberFormat="1" applyFont="1" applyBorder="1" applyAlignment="1">
      <alignment horizontal="center" vertical="center"/>
    </xf>
    <xf numFmtId="0" fontId="13" fillId="0" borderId="44" xfId="0" applyFont="1" applyBorder="1" applyAlignment="1">
      <alignment horizontal="left" vertical="center" wrapText="1"/>
    </xf>
    <xf numFmtId="0" fontId="13" fillId="0" borderId="41" xfId="0" applyFont="1" applyBorder="1" applyAlignment="1">
      <alignment horizontal="left" vertical="center" wrapText="1"/>
    </xf>
    <xf numFmtId="0" fontId="13" fillId="0" borderId="42" xfId="0" applyFont="1" applyBorder="1" applyAlignment="1">
      <alignment horizontal="left" vertical="center" wrapText="1"/>
    </xf>
    <xf numFmtId="0" fontId="13" fillId="0" borderId="26" xfId="0" applyFont="1" applyBorder="1" applyAlignment="1">
      <alignment horizontal="left" vertical="center" wrapText="1"/>
    </xf>
    <xf numFmtId="0" fontId="13" fillId="0" borderId="27" xfId="0" applyFont="1" applyBorder="1" applyAlignment="1">
      <alignment horizontal="left" vertical="center" wrapText="1"/>
    </xf>
    <xf numFmtId="0" fontId="13" fillId="0" borderId="28" xfId="0" applyFont="1" applyBorder="1" applyAlignment="1">
      <alignment horizontal="left" vertical="center" wrapText="1"/>
    </xf>
    <xf numFmtId="0" fontId="13" fillId="0" borderId="21"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22" xfId="0" applyFont="1" applyBorder="1" applyAlignment="1">
      <alignment horizontal="justify" vertical="center" wrapText="1"/>
    </xf>
    <xf numFmtId="0" fontId="12" fillId="0" borderId="23" xfId="0" applyFont="1" applyBorder="1" applyAlignment="1">
      <alignment horizontal="justify" vertical="center" wrapText="1"/>
    </xf>
    <xf numFmtId="0" fontId="12" fillId="0" borderId="4" xfId="0" applyFont="1" applyBorder="1" applyAlignment="1">
      <alignment horizontal="justify" vertical="center" wrapText="1"/>
    </xf>
    <xf numFmtId="0" fontId="12" fillId="0" borderId="24" xfId="0" applyFont="1" applyBorder="1" applyAlignment="1">
      <alignment horizontal="justify" vertical="center" wrapText="1"/>
    </xf>
    <xf numFmtId="0" fontId="12" fillId="0" borderId="10" xfId="0" applyFont="1" applyFill="1" applyBorder="1" applyAlignment="1">
      <alignment horizontal="justify" vertical="center" wrapText="1"/>
    </xf>
    <xf numFmtId="0" fontId="12" fillId="0" borderId="13" xfId="0" applyFont="1" applyBorder="1" applyAlignment="1">
      <alignment horizontal="justify" vertical="center" wrapText="1"/>
    </xf>
    <xf numFmtId="0" fontId="12" fillId="0" borderId="10" xfId="0" applyFont="1" applyBorder="1" applyAlignment="1">
      <alignment horizontal="justify" vertical="center" wrapText="1"/>
    </xf>
    <xf numFmtId="0" fontId="12" fillId="0" borderId="14" xfId="0" applyFont="1" applyBorder="1" applyAlignment="1">
      <alignment horizontal="justify" vertical="center" wrapText="1"/>
    </xf>
    <xf numFmtId="0" fontId="13" fillId="0" borderId="7" xfId="0" applyFont="1" applyFill="1" applyBorder="1" applyAlignment="1">
      <alignment horizontal="center"/>
    </xf>
    <xf numFmtId="0" fontId="13" fillId="0" borderId="8" xfId="0" applyFont="1" applyFill="1" applyBorder="1" applyAlignment="1">
      <alignment horizontal="center"/>
    </xf>
    <xf numFmtId="0" fontId="13" fillId="0" borderId="9" xfId="0" applyFont="1" applyFill="1" applyBorder="1" applyAlignment="1">
      <alignment horizontal="center"/>
    </xf>
    <xf numFmtId="0" fontId="1" fillId="0" borderId="2" xfId="0" applyFont="1" applyBorder="1" applyAlignment="1">
      <alignment horizontal="center" vertical="center"/>
    </xf>
    <xf numFmtId="0" fontId="16" fillId="0" borderId="2" xfId="0" applyFont="1" applyFill="1" applyBorder="1" applyAlignment="1">
      <alignment horizontal="center" vertical="center"/>
    </xf>
    <xf numFmtId="0" fontId="15" fillId="0" borderId="2" xfId="0" applyFont="1" applyFill="1" applyBorder="1" applyAlignment="1">
      <alignment horizontal="center" vertical="center"/>
    </xf>
    <xf numFmtId="49" fontId="15" fillId="0" borderId="2" xfId="0" applyNumberFormat="1" applyFont="1" applyFill="1" applyBorder="1" applyAlignment="1">
      <alignment horizontal="center" vertical="center"/>
    </xf>
    <xf numFmtId="168" fontId="15" fillId="0" borderId="2" xfId="0" applyNumberFormat="1" applyFont="1" applyFill="1" applyBorder="1" applyAlignment="1">
      <alignment horizontal="center" vertical="center"/>
    </xf>
    <xf numFmtId="0" fontId="14" fillId="0" borderId="21" xfId="0" applyFont="1" applyFill="1" applyBorder="1" applyAlignment="1">
      <alignment horizontal="center" vertical="center"/>
    </xf>
    <xf numFmtId="0" fontId="14" fillId="0" borderId="3" xfId="0" applyFont="1" applyFill="1" applyBorder="1" applyAlignment="1">
      <alignment horizontal="center" vertical="center"/>
    </xf>
    <xf numFmtId="0" fontId="14" fillId="0" borderId="22" xfId="0" applyFont="1" applyFill="1" applyBorder="1" applyAlignment="1">
      <alignment horizontal="center" vertical="center"/>
    </xf>
    <xf numFmtId="0" fontId="14" fillId="0" borderId="2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center" vertical="center"/>
    </xf>
    <xf numFmtId="0" fontId="12" fillId="0" borderId="21"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24" xfId="0" applyFont="1" applyBorder="1" applyAlignment="1">
      <alignment horizontal="center" vertical="center" wrapText="1"/>
    </xf>
    <xf numFmtId="0" fontId="13" fillId="0" borderId="20" xfId="0" applyFont="1" applyBorder="1" applyAlignment="1">
      <alignment horizontal="left"/>
    </xf>
    <xf numFmtId="0" fontId="13" fillId="0" borderId="17" xfId="0" applyFont="1" applyBorder="1" applyAlignment="1">
      <alignment horizontal="left"/>
    </xf>
    <xf numFmtId="0" fontId="13" fillId="0" borderId="7"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cellXfs>
  <cellStyles count="8">
    <cellStyle name="Millares" xfId="1" builtinId="3"/>
    <cellStyle name="Millares 2" xfId="2"/>
    <cellStyle name="Moneda" xfId="3" builtinId="4"/>
    <cellStyle name="Moneda 2" xfId="4"/>
    <cellStyle name="Normal" xfId="0" builtinId="0"/>
    <cellStyle name="Normal 2" xfId="5"/>
    <cellStyle name="Porcentaje" xfId="6" builtinId="5"/>
    <cellStyle name="Porcentual 2" xfId="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0</xdr:col>
      <xdr:colOff>294409</xdr:colOff>
      <xdr:row>0</xdr:row>
      <xdr:rowOff>69274</xdr:rowOff>
    </xdr:from>
    <xdr:to>
      <xdr:col>3</xdr:col>
      <xdr:colOff>71823</xdr:colOff>
      <xdr:row>2</xdr:row>
      <xdr:rowOff>363681</xdr:rowOff>
    </xdr:to>
    <xdr:pic>
      <xdr:nvPicPr>
        <xdr:cNvPr id="3" name="Imagen 2" descr="Manual de Imagen Corporativa FONADE 2013-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38" t="3268" r="4311"/>
        <a:stretch>
          <a:fillRect/>
        </a:stretch>
      </xdr:blipFill>
      <xdr:spPr bwMode="auto">
        <a:xfrm>
          <a:off x="502227" y="225138"/>
          <a:ext cx="989687" cy="105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45357</xdr:colOff>
      <xdr:row>233</xdr:row>
      <xdr:rowOff>226786</xdr:rowOff>
    </xdr:from>
    <xdr:to>
      <xdr:col>8</xdr:col>
      <xdr:colOff>92925</xdr:colOff>
      <xdr:row>233</xdr:row>
      <xdr:rowOff>1063138</xdr:rowOff>
    </xdr:to>
    <xdr:pic>
      <xdr:nvPicPr>
        <xdr:cNvPr id="13" name="12 Imagen"/>
        <xdr:cNvPicPr>
          <a:picLocks noChangeAspect="1"/>
        </xdr:cNvPicPr>
      </xdr:nvPicPr>
      <xdr:blipFill>
        <a:blip xmlns:r="http://schemas.openxmlformats.org/officeDocument/2006/relationships" r:embed="rId2"/>
        <a:stretch>
          <a:fillRect/>
        </a:stretch>
      </xdr:blipFill>
      <xdr:spPr>
        <a:xfrm>
          <a:off x="442232" y="91961607"/>
          <a:ext cx="3256586" cy="836352"/>
        </a:xfrm>
        <a:prstGeom prst="rect">
          <a:avLst/>
        </a:prstGeom>
      </xdr:spPr>
    </xdr:pic>
    <xdr:clientData/>
  </xdr:twoCellAnchor>
  <xdr:twoCellAnchor editAs="oneCell">
    <xdr:from>
      <xdr:col>1</xdr:col>
      <xdr:colOff>161925</xdr:colOff>
      <xdr:row>194</xdr:row>
      <xdr:rowOff>142875</xdr:rowOff>
    </xdr:from>
    <xdr:to>
      <xdr:col>9</xdr:col>
      <xdr:colOff>76200</xdr:colOff>
      <xdr:row>208</xdr:row>
      <xdr:rowOff>95250</xdr:rowOff>
    </xdr:to>
    <xdr:pic>
      <xdr:nvPicPr>
        <xdr:cNvPr id="6" name="5 Imagen"/>
        <xdr:cNvPicPr>
          <a:picLocks noChangeAspect="1"/>
        </xdr:cNvPicPr>
      </xdr:nvPicPr>
      <xdr:blipFill rotWithShape="1">
        <a:blip xmlns:r="http://schemas.openxmlformats.org/officeDocument/2006/relationships" r:embed="rId3"/>
        <a:srcRect l="33172" t="7673" r="33060" b="12159"/>
        <a:stretch/>
      </xdr:blipFill>
      <xdr:spPr>
        <a:xfrm>
          <a:off x="561975" y="77409675"/>
          <a:ext cx="3590925" cy="2886075"/>
        </a:xfrm>
        <a:prstGeom prst="rect">
          <a:avLst/>
        </a:prstGeom>
      </xdr:spPr>
    </xdr:pic>
    <xdr:clientData/>
  </xdr:twoCellAnchor>
  <xdr:twoCellAnchor editAs="oneCell">
    <xdr:from>
      <xdr:col>14</xdr:col>
      <xdr:colOff>47625</xdr:colOff>
      <xdr:row>194</xdr:row>
      <xdr:rowOff>123825</xdr:rowOff>
    </xdr:from>
    <xdr:to>
      <xdr:col>24</xdr:col>
      <xdr:colOff>238125</xdr:colOff>
      <xdr:row>208</xdr:row>
      <xdr:rowOff>47625</xdr:rowOff>
    </xdr:to>
    <xdr:pic>
      <xdr:nvPicPr>
        <xdr:cNvPr id="8" name="7 Imagen"/>
        <xdr:cNvPicPr>
          <a:picLocks noChangeAspect="1"/>
        </xdr:cNvPicPr>
      </xdr:nvPicPr>
      <xdr:blipFill rotWithShape="1">
        <a:blip xmlns:r="http://schemas.openxmlformats.org/officeDocument/2006/relationships" r:embed="rId4"/>
        <a:srcRect l="32726" t="7937" r="33060" b="12688"/>
        <a:stretch/>
      </xdr:blipFill>
      <xdr:spPr>
        <a:xfrm>
          <a:off x="5724525" y="77390625"/>
          <a:ext cx="4029075" cy="2857500"/>
        </a:xfrm>
        <a:prstGeom prst="rect">
          <a:avLst/>
        </a:prstGeom>
      </xdr:spPr>
    </xdr:pic>
    <xdr:clientData/>
  </xdr:twoCellAnchor>
  <xdr:twoCellAnchor editAs="oneCell">
    <xdr:from>
      <xdr:col>1</xdr:col>
      <xdr:colOff>123825</xdr:colOff>
      <xdr:row>214</xdr:row>
      <xdr:rowOff>190501</xdr:rowOff>
    </xdr:from>
    <xdr:to>
      <xdr:col>8</xdr:col>
      <xdr:colOff>457200</xdr:colOff>
      <xdr:row>215</xdr:row>
      <xdr:rowOff>2895601</xdr:rowOff>
    </xdr:to>
    <xdr:pic>
      <xdr:nvPicPr>
        <xdr:cNvPr id="10" name="9 Imagen"/>
        <xdr:cNvPicPr>
          <a:picLocks noChangeAspect="1"/>
        </xdr:cNvPicPr>
      </xdr:nvPicPr>
      <xdr:blipFill rotWithShape="1">
        <a:blip xmlns:r="http://schemas.openxmlformats.org/officeDocument/2006/relationships" r:embed="rId5"/>
        <a:srcRect l="33024" t="6878" r="34101" b="12158"/>
        <a:stretch/>
      </xdr:blipFill>
      <xdr:spPr>
        <a:xfrm>
          <a:off x="523875" y="81648301"/>
          <a:ext cx="3533775" cy="2914650"/>
        </a:xfrm>
        <a:prstGeom prst="rect">
          <a:avLst/>
        </a:prstGeom>
      </xdr:spPr>
    </xdr:pic>
    <xdr:clientData/>
  </xdr:twoCellAnchor>
  <xdr:twoCellAnchor editAs="oneCell">
    <xdr:from>
      <xdr:col>13</xdr:col>
      <xdr:colOff>276225</xdr:colOff>
      <xdr:row>214</xdr:row>
      <xdr:rowOff>180974</xdr:rowOff>
    </xdr:from>
    <xdr:to>
      <xdr:col>24</xdr:col>
      <xdr:colOff>209549</xdr:colOff>
      <xdr:row>215</xdr:row>
      <xdr:rowOff>2828925</xdr:rowOff>
    </xdr:to>
    <xdr:pic>
      <xdr:nvPicPr>
        <xdr:cNvPr id="18" name="17 Imagen"/>
        <xdr:cNvPicPr>
          <a:picLocks noChangeAspect="1"/>
        </xdr:cNvPicPr>
      </xdr:nvPicPr>
      <xdr:blipFill rotWithShape="1">
        <a:blip xmlns:r="http://schemas.openxmlformats.org/officeDocument/2006/relationships" r:embed="rId6"/>
        <a:srcRect l="33469" t="7673" r="33358" b="12953"/>
        <a:stretch/>
      </xdr:blipFill>
      <xdr:spPr>
        <a:xfrm>
          <a:off x="5572125" y="81638774"/>
          <a:ext cx="4152899" cy="2857501"/>
        </a:xfrm>
        <a:prstGeom prst="rect">
          <a:avLst/>
        </a:prstGeom>
      </xdr:spPr>
    </xdr:pic>
    <xdr:clientData/>
  </xdr:twoCellAnchor>
  <xdr:twoCellAnchor editAs="oneCell">
    <xdr:from>
      <xdr:col>1</xdr:col>
      <xdr:colOff>114300</xdr:colOff>
      <xdr:row>218</xdr:row>
      <xdr:rowOff>38099</xdr:rowOff>
    </xdr:from>
    <xdr:to>
      <xdr:col>10</xdr:col>
      <xdr:colOff>9525</xdr:colOff>
      <xdr:row>218</xdr:row>
      <xdr:rowOff>2876550</xdr:rowOff>
    </xdr:to>
    <xdr:pic>
      <xdr:nvPicPr>
        <xdr:cNvPr id="20" name="19 Imagen"/>
        <xdr:cNvPicPr>
          <a:picLocks noChangeAspect="1"/>
        </xdr:cNvPicPr>
      </xdr:nvPicPr>
      <xdr:blipFill rotWithShape="1">
        <a:blip xmlns:r="http://schemas.openxmlformats.org/officeDocument/2006/relationships" r:embed="rId7"/>
        <a:srcRect l="19189" t="8731" r="20267" b="12423"/>
        <a:stretch/>
      </xdr:blipFill>
      <xdr:spPr>
        <a:xfrm>
          <a:off x="514350" y="85534499"/>
          <a:ext cx="3876675" cy="2838451"/>
        </a:xfrm>
        <a:prstGeom prst="rect">
          <a:avLst/>
        </a:prstGeom>
      </xdr:spPr>
    </xdr:pic>
    <xdr:clientData/>
  </xdr:twoCellAnchor>
  <xdr:twoCellAnchor editAs="oneCell">
    <xdr:from>
      <xdr:col>14</xdr:col>
      <xdr:colOff>57150</xdr:colOff>
      <xdr:row>218</xdr:row>
      <xdr:rowOff>66675</xdr:rowOff>
    </xdr:from>
    <xdr:to>
      <xdr:col>24</xdr:col>
      <xdr:colOff>276224</xdr:colOff>
      <xdr:row>218</xdr:row>
      <xdr:rowOff>2914651</xdr:rowOff>
    </xdr:to>
    <xdr:pic>
      <xdr:nvPicPr>
        <xdr:cNvPr id="21" name="20 Imagen"/>
        <xdr:cNvPicPr>
          <a:picLocks noChangeAspect="1"/>
        </xdr:cNvPicPr>
      </xdr:nvPicPr>
      <xdr:blipFill rotWithShape="1">
        <a:blip xmlns:r="http://schemas.openxmlformats.org/officeDocument/2006/relationships" r:embed="rId8"/>
        <a:srcRect l="33172" t="7673" r="33358" b="13217"/>
        <a:stretch/>
      </xdr:blipFill>
      <xdr:spPr>
        <a:xfrm>
          <a:off x="5734050" y="85563075"/>
          <a:ext cx="4057649" cy="2847976"/>
        </a:xfrm>
        <a:prstGeom prst="rect">
          <a:avLst/>
        </a:prstGeom>
      </xdr:spPr>
    </xdr:pic>
    <xdr:clientData/>
  </xdr:twoCellAnchor>
  <xdr:twoCellAnchor editAs="oneCell">
    <xdr:from>
      <xdr:col>1</xdr:col>
      <xdr:colOff>257175</xdr:colOff>
      <xdr:row>220</xdr:row>
      <xdr:rowOff>95249</xdr:rowOff>
    </xdr:from>
    <xdr:to>
      <xdr:col>9</xdr:col>
      <xdr:colOff>257175</xdr:colOff>
      <xdr:row>227</xdr:row>
      <xdr:rowOff>333374</xdr:rowOff>
    </xdr:to>
    <xdr:pic>
      <xdr:nvPicPr>
        <xdr:cNvPr id="23" name="22 Imagen"/>
        <xdr:cNvPicPr>
          <a:picLocks noChangeAspect="1"/>
        </xdr:cNvPicPr>
      </xdr:nvPicPr>
      <xdr:blipFill rotWithShape="1">
        <a:blip xmlns:r="http://schemas.openxmlformats.org/officeDocument/2006/relationships" r:embed="rId9"/>
        <a:srcRect l="33470" t="7673" r="33804" b="11630"/>
        <a:stretch/>
      </xdr:blipFill>
      <xdr:spPr>
        <a:xfrm>
          <a:off x="657225" y="89192099"/>
          <a:ext cx="3676650" cy="2905125"/>
        </a:xfrm>
        <a:prstGeom prst="rect">
          <a:avLst/>
        </a:prstGeom>
      </xdr:spPr>
    </xdr:pic>
    <xdr:clientData/>
  </xdr:twoCellAnchor>
  <xdr:twoCellAnchor editAs="oneCell">
    <xdr:from>
      <xdr:col>15</xdr:col>
      <xdr:colOff>142875</xdr:colOff>
      <xdr:row>220</xdr:row>
      <xdr:rowOff>123825</xdr:rowOff>
    </xdr:from>
    <xdr:to>
      <xdr:col>27</xdr:col>
      <xdr:colOff>85725</xdr:colOff>
      <xdr:row>227</xdr:row>
      <xdr:rowOff>257173</xdr:rowOff>
    </xdr:to>
    <xdr:pic>
      <xdr:nvPicPr>
        <xdr:cNvPr id="25" name="24 Imagen"/>
        <xdr:cNvPicPr>
          <a:picLocks noChangeAspect="1"/>
        </xdr:cNvPicPr>
      </xdr:nvPicPr>
      <xdr:blipFill rotWithShape="1">
        <a:blip xmlns:r="http://schemas.openxmlformats.org/officeDocument/2006/relationships" r:embed="rId10"/>
        <a:srcRect l="33469" t="7937" r="33804" b="14277"/>
        <a:stretch/>
      </xdr:blipFill>
      <xdr:spPr>
        <a:xfrm>
          <a:off x="6143625" y="89220675"/>
          <a:ext cx="4429125" cy="280034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268"/>
  <sheetViews>
    <sheetView showGridLines="0" tabSelected="1" view="pageBreakPreview" topLeftCell="A221" zoomScaleNormal="100" zoomScaleSheetLayoutView="100" workbookViewId="0">
      <selection activeCell="N231" sqref="N231"/>
    </sheetView>
  </sheetViews>
  <sheetFormatPr baseColWidth="10" defaultColWidth="11.42578125" defaultRowHeight="12.75" x14ac:dyDescent="0.2"/>
  <cols>
    <col min="1" max="1" width="6" style="8" customWidth="1"/>
    <col min="2" max="2" width="4.85546875" style="8" customWidth="1"/>
    <col min="3" max="3" width="7.140625" style="8" customWidth="1"/>
    <col min="4" max="4" width="5.42578125" style="8" customWidth="1"/>
    <col min="5" max="5" width="11.42578125" style="8" customWidth="1"/>
    <col min="6" max="6" width="7.7109375" style="8" customWidth="1"/>
    <col min="7" max="7" width="6.5703125" style="8" customWidth="1"/>
    <col min="8" max="8" width="4.85546875" style="8" customWidth="1"/>
    <col min="9" max="9" width="7.140625" style="8" customWidth="1"/>
    <col min="10" max="10" width="4.5703125" style="8" customWidth="1"/>
    <col min="11" max="11" width="4" style="8" customWidth="1"/>
    <col min="12" max="13" width="4.85546875" style="8" customWidth="1"/>
    <col min="14" max="14" width="5.7109375" style="8" customWidth="1"/>
    <col min="15" max="16" width="4.85546875" style="8" customWidth="1"/>
    <col min="17" max="17" width="3.7109375" style="8" customWidth="1"/>
    <col min="18" max="18" width="4.85546875" style="8" customWidth="1"/>
    <col min="19" max="19" width="6.7109375" style="8" customWidth="1"/>
    <col min="20" max="20" width="7.5703125" style="8" customWidth="1"/>
    <col min="21" max="21" width="7.85546875" style="8" customWidth="1"/>
    <col min="22" max="22" width="6.7109375" style="8" customWidth="1"/>
    <col min="23" max="23" width="4.85546875" style="8" customWidth="1"/>
    <col min="24" max="24" width="5.5703125" style="8" customWidth="1"/>
    <col min="25" max="29" width="4.85546875" style="8" customWidth="1"/>
    <col min="30" max="30" width="4.140625" style="8" customWidth="1"/>
    <col min="31" max="31" width="4.85546875" style="8" customWidth="1"/>
    <col min="32" max="32" width="6.140625" style="8" customWidth="1"/>
    <col min="33" max="16384" width="11.42578125" style="3"/>
  </cols>
  <sheetData>
    <row r="1" spans="1:32" s="4" customFormat="1" ht="30" customHeight="1" x14ac:dyDescent="0.2">
      <c r="A1" s="243"/>
      <c r="B1" s="243"/>
      <c r="C1" s="243"/>
      <c r="D1" s="243"/>
      <c r="E1" s="248" t="s">
        <v>0</v>
      </c>
      <c r="F1" s="249"/>
      <c r="G1" s="249"/>
      <c r="H1" s="249"/>
      <c r="I1" s="249"/>
      <c r="J1" s="249"/>
      <c r="K1" s="249"/>
      <c r="L1" s="249"/>
      <c r="M1" s="249"/>
      <c r="N1" s="249"/>
      <c r="O1" s="249"/>
      <c r="P1" s="249"/>
      <c r="Q1" s="249"/>
      <c r="R1" s="249"/>
      <c r="S1" s="249"/>
      <c r="T1" s="249"/>
      <c r="U1" s="249"/>
      <c r="V1" s="249"/>
      <c r="W1" s="249"/>
      <c r="X1" s="250"/>
      <c r="Y1" s="244" t="s">
        <v>1</v>
      </c>
      <c r="Z1" s="244"/>
      <c r="AA1" s="244"/>
      <c r="AB1" s="244"/>
      <c r="AC1" s="245" t="s">
        <v>2</v>
      </c>
      <c r="AD1" s="245"/>
      <c r="AE1" s="245"/>
      <c r="AF1" s="245"/>
    </row>
    <row r="2" spans="1:32" s="4" customFormat="1" ht="30" customHeight="1" x14ac:dyDescent="0.2">
      <c r="A2" s="243"/>
      <c r="B2" s="243"/>
      <c r="C2" s="243"/>
      <c r="D2" s="243"/>
      <c r="E2" s="251"/>
      <c r="F2" s="252"/>
      <c r="G2" s="252"/>
      <c r="H2" s="252"/>
      <c r="I2" s="252"/>
      <c r="J2" s="252"/>
      <c r="K2" s="252"/>
      <c r="L2" s="252"/>
      <c r="M2" s="252"/>
      <c r="N2" s="252"/>
      <c r="O2" s="252"/>
      <c r="P2" s="252"/>
      <c r="Q2" s="252"/>
      <c r="R2" s="252"/>
      <c r="S2" s="252"/>
      <c r="T2" s="252"/>
      <c r="U2" s="252"/>
      <c r="V2" s="252"/>
      <c r="W2" s="252"/>
      <c r="X2" s="253"/>
      <c r="Y2" s="244" t="s">
        <v>3</v>
      </c>
      <c r="Z2" s="244"/>
      <c r="AA2" s="244"/>
      <c r="AB2" s="244"/>
      <c r="AC2" s="246" t="s">
        <v>55</v>
      </c>
      <c r="AD2" s="246"/>
      <c r="AE2" s="246"/>
      <c r="AF2" s="246"/>
    </row>
    <row r="3" spans="1:32" s="4" customFormat="1" ht="30" customHeight="1" x14ac:dyDescent="0.2">
      <c r="A3" s="243"/>
      <c r="B3" s="243"/>
      <c r="C3" s="243"/>
      <c r="D3" s="243"/>
      <c r="E3" s="245" t="s">
        <v>4</v>
      </c>
      <c r="F3" s="245"/>
      <c r="G3" s="245"/>
      <c r="H3" s="245"/>
      <c r="I3" s="245"/>
      <c r="J3" s="245"/>
      <c r="K3" s="245"/>
      <c r="L3" s="245"/>
      <c r="M3" s="245"/>
      <c r="N3" s="245"/>
      <c r="O3" s="245"/>
      <c r="P3" s="245"/>
      <c r="Q3" s="245"/>
      <c r="R3" s="245"/>
      <c r="S3" s="245"/>
      <c r="T3" s="245"/>
      <c r="U3" s="245"/>
      <c r="V3" s="245"/>
      <c r="W3" s="245"/>
      <c r="X3" s="245"/>
      <c r="Y3" s="244" t="s">
        <v>5</v>
      </c>
      <c r="Z3" s="244"/>
      <c r="AA3" s="244"/>
      <c r="AB3" s="244"/>
      <c r="AC3" s="247">
        <v>42766</v>
      </c>
      <c r="AD3" s="247"/>
      <c r="AE3" s="247"/>
      <c r="AF3" s="247"/>
    </row>
    <row r="4" spans="1:32" s="4" customFormat="1" ht="27.75" customHeight="1" x14ac:dyDescent="0.2">
      <c r="A4" s="25"/>
      <c r="B4" s="25"/>
      <c r="C4" s="194"/>
      <c r="D4" s="195"/>
      <c r="E4" s="195"/>
      <c r="F4" s="195"/>
      <c r="G4" s="195"/>
      <c r="H4" s="195"/>
      <c r="I4" s="195"/>
      <c r="J4" s="195"/>
      <c r="K4" s="195"/>
      <c r="L4" s="195"/>
      <c r="M4" s="195"/>
      <c r="N4" s="195"/>
      <c r="O4" s="195"/>
      <c r="P4" s="195"/>
      <c r="Q4" s="195"/>
      <c r="R4" s="195"/>
      <c r="S4" s="195"/>
      <c r="T4" s="195"/>
      <c r="U4" s="195"/>
      <c r="V4" s="195"/>
      <c r="W4" s="195"/>
      <c r="X4" s="195"/>
      <c r="Y4" s="195"/>
      <c r="Z4" s="195"/>
      <c r="AA4" s="200"/>
      <c r="AB4" s="200"/>
      <c r="AC4" s="180"/>
      <c r="AD4" s="180"/>
      <c r="AE4" s="25"/>
      <c r="AF4" s="25"/>
    </row>
    <row r="5" spans="1:32" s="1" customFormat="1" ht="15.75" customHeight="1" x14ac:dyDescent="0.2">
      <c r="A5" s="196" t="s">
        <v>6</v>
      </c>
      <c r="B5" s="196"/>
      <c r="C5" s="196"/>
      <c r="D5" s="197">
        <f>AC5</f>
        <v>43365</v>
      </c>
      <c r="E5" s="196"/>
      <c r="F5" s="196"/>
      <c r="G5" s="196"/>
      <c r="H5" s="196"/>
      <c r="I5" s="196"/>
      <c r="J5" s="196"/>
      <c r="K5" s="196"/>
      <c r="L5" s="196"/>
      <c r="M5" s="196"/>
      <c r="N5" s="196"/>
      <c r="O5" s="196"/>
      <c r="P5" s="196"/>
      <c r="Q5" s="196"/>
      <c r="R5" s="196"/>
      <c r="S5" s="196"/>
      <c r="T5" s="198" t="s">
        <v>7</v>
      </c>
      <c r="U5" s="198"/>
      <c r="V5" s="22">
        <v>5</v>
      </c>
      <c r="W5" s="22" t="s">
        <v>8</v>
      </c>
      <c r="X5" s="199">
        <f>AC5-6</f>
        <v>43359</v>
      </c>
      <c r="Y5" s="198"/>
      <c r="Z5" s="198"/>
      <c r="AA5" s="198"/>
      <c r="AB5" s="22" t="s">
        <v>9</v>
      </c>
      <c r="AC5" s="199">
        <v>43365</v>
      </c>
      <c r="AD5" s="198"/>
      <c r="AE5" s="198"/>
      <c r="AF5" s="198"/>
    </row>
    <row r="6" spans="1:32" s="1" customFormat="1" ht="22.5" customHeight="1" x14ac:dyDescent="0.2">
      <c r="A6" s="181" t="s">
        <v>10</v>
      </c>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182"/>
      <c r="AF6" s="183"/>
    </row>
    <row r="7" spans="1:32" s="1" customFormat="1" ht="42" customHeight="1" x14ac:dyDescent="0.2">
      <c r="A7" s="184" t="s">
        <v>11</v>
      </c>
      <c r="B7" s="185"/>
      <c r="C7" s="185"/>
      <c r="D7" s="185"/>
      <c r="E7" s="185"/>
      <c r="F7" s="188" t="s">
        <v>322</v>
      </c>
      <c r="G7" s="189"/>
      <c r="H7" s="189"/>
      <c r="I7" s="189"/>
      <c r="J7" s="189"/>
      <c r="K7" s="189"/>
      <c r="L7" s="189"/>
      <c r="M7" s="189"/>
      <c r="N7" s="189"/>
      <c r="O7" s="189"/>
      <c r="P7" s="189"/>
      <c r="Q7" s="189"/>
      <c r="R7" s="189"/>
      <c r="S7" s="189"/>
      <c r="T7" s="189"/>
      <c r="U7" s="189"/>
      <c r="V7" s="189"/>
      <c r="W7" s="189"/>
      <c r="X7" s="189"/>
      <c r="Y7" s="189"/>
      <c r="Z7" s="189"/>
      <c r="AA7" s="189"/>
      <c r="AB7" s="189"/>
      <c r="AC7" s="189"/>
      <c r="AD7" s="189"/>
      <c r="AE7" s="189"/>
      <c r="AF7" s="190"/>
    </row>
    <row r="8" spans="1:32" s="1" customFormat="1" ht="15" x14ac:dyDescent="0.25">
      <c r="A8" s="186" t="s">
        <v>12</v>
      </c>
      <c r="B8" s="187"/>
      <c r="C8" s="187"/>
      <c r="D8" s="187"/>
      <c r="E8" s="187"/>
      <c r="F8" s="191" t="s">
        <v>56</v>
      </c>
      <c r="G8" s="192"/>
      <c r="H8" s="192"/>
      <c r="I8" s="192"/>
      <c r="J8" s="192"/>
      <c r="K8" s="192"/>
      <c r="L8" s="192"/>
      <c r="M8" s="192"/>
      <c r="N8" s="192"/>
      <c r="O8" s="192"/>
      <c r="P8" s="192"/>
      <c r="Q8" s="192"/>
      <c r="R8" s="192"/>
      <c r="S8" s="192"/>
      <c r="T8" s="192"/>
      <c r="U8" s="192"/>
      <c r="V8" s="192"/>
      <c r="W8" s="192"/>
      <c r="X8" s="192"/>
      <c r="Y8" s="192"/>
      <c r="Z8" s="192"/>
      <c r="AA8" s="192"/>
      <c r="AB8" s="192"/>
      <c r="AC8" s="192"/>
      <c r="AD8" s="192"/>
      <c r="AE8" s="192"/>
      <c r="AF8" s="193"/>
    </row>
    <row r="9" spans="1:32" s="1" customFormat="1" ht="27.75" customHeight="1" x14ac:dyDescent="0.2">
      <c r="A9" s="126" t="s">
        <v>13</v>
      </c>
      <c r="B9" s="127"/>
      <c r="C9" s="127"/>
      <c r="D9" s="127"/>
      <c r="E9" s="127"/>
      <c r="F9" s="127"/>
      <c r="G9" s="127"/>
      <c r="H9" s="127"/>
      <c r="I9" s="127"/>
      <c r="J9" s="127"/>
      <c r="K9" s="127"/>
      <c r="L9" s="127"/>
      <c r="M9" s="127"/>
      <c r="N9" s="127"/>
      <c r="O9" s="127"/>
      <c r="P9" s="127"/>
      <c r="Q9" s="128"/>
      <c r="R9" s="117" t="s">
        <v>60</v>
      </c>
      <c r="S9" s="118"/>
      <c r="T9" s="118"/>
      <c r="U9" s="118"/>
      <c r="V9" s="118"/>
      <c r="W9" s="118"/>
      <c r="X9" s="118"/>
      <c r="Y9" s="118"/>
      <c r="Z9" s="118"/>
      <c r="AA9" s="118"/>
      <c r="AB9" s="118"/>
      <c r="AC9" s="118"/>
      <c r="AD9" s="118"/>
      <c r="AE9" s="118"/>
      <c r="AF9" s="125"/>
    </row>
    <row r="10" spans="1:32" s="1" customFormat="1" ht="14.25" x14ac:dyDescent="0.2">
      <c r="A10" s="83" t="s">
        <v>14</v>
      </c>
      <c r="B10" s="84"/>
      <c r="C10" s="84"/>
      <c r="D10" s="84"/>
      <c r="E10" s="84"/>
      <c r="F10" s="93">
        <v>2181129</v>
      </c>
      <c r="G10" s="94"/>
      <c r="H10" s="94"/>
      <c r="I10" s="94"/>
      <c r="J10" s="94"/>
      <c r="K10" s="94"/>
      <c r="L10" s="94"/>
      <c r="M10" s="94"/>
      <c r="N10" s="94"/>
      <c r="O10" s="94"/>
      <c r="P10" s="94"/>
      <c r="Q10" s="98"/>
      <c r="R10" s="83" t="s">
        <v>14</v>
      </c>
      <c r="S10" s="84"/>
      <c r="T10" s="84"/>
      <c r="U10" s="84"/>
      <c r="V10" s="155">
        <v>2180736</v>
      </c>
      <c r="W10" s="155"/>
      <c r="X10" s="155"/>
      <c r="Y10" s="155"/>
      <c r="Z10" s="155"/>
      <c r="AA10" s="155"/>
      <c r="AB10" s="155"/>
      <c r="AC10" s="155"/>
      <c r="AD10" s="155"/>
      <c r="AE10" s="155"/>
      <c r="AF10" s="156"/>
    </row>
    <row r="11" spans="1:32" s="1" customFormat="1" ht="14.25" x14ac:dyDescent="0.2">
      <c r="A11" s="96" t="s">
        <v>15</v>
      </c>
      <c r="B11" s="97"/>
      <c r="C11" s="97"/>
      <c r="D11" s="97"/>
      <c r="E11" s="97"/>
      <c r="F11" s="169" t="s">
        <v>58</v>
      </c>
      <c r="G11" s="94"/>
      <c r="H11" s="94"/>
      <c r="I11" s="94"/>
      <c r="J11" s="94"/>
      <c r="K11" s="94"/>
      <c r="L11" s="94"/>
      <c r="M11" s="94"/>
      <c r="N11" s="94"/>
      <c r="O11" s="94"/>
      <c r="P11" s="94"/>
      <c r="Q11" s="98"/>
      <c r="R11" s="83" t="s">
        <v>15</v>
      </c>
      <c r="S11" s="84"/>
      <c r="T11" s="84"/>
      <c r="U11" s="84"/>
      <c r="V11" s="170" t="s">
        <v>58</v>
      </c>
      <c r="W11" s="155"/>
      <c r="X11" s="155"/>
      <c r="Y11" s="155"/>
      <c r="Z11" s="155"/>
      <c r="AA11" s="155"/>
      <c r="AB11" s="155"/>
      <c r="AC11" s="155"/>
      <c r="AD11" s="155"/>
      <c r="AE11" s="155"/>
      <c r="AF11" s="156"/>
    </row>
    <row r="12" spans="1:32" s="1" customFormat="1" ht="14.25" x14ac:dyDescent="0.2">
      <c r="A12" s="96" t="s">
        <v>16</v>
      </c>
      <c r="B12" s="97"/>
      <c r="C12" s="97"/>
      <c r="D12" s="97" t="s">
        <v>17</v>
      </c>
      <c r="E12" s="97"/>
      <c r="F12" s="171">
        <v>43306</v>
      </c>
      <c r="G12" s="172"/>
      <c r="H12" s="172"/>
      <c r="I12" s="172"/>
      <c r="J12" s="172"/>
      <c r="K12" s="172"/>
      <c r="L12" s="172"/>
      <c r="M12" s="172"/>
      <c r="N12" s="172"/>
      <c r="O12" s="172"/>
      <c r="P12" s="172"/>
      <c r="Q12" s="173"/>
      <c r="R12" s="83" t="s">
        <v>16</v>
      </c>
      <c r="S12" s="84"/>
      <c r="T12" s="84"/>
      <c r="U12" s="84"/>
      <c r="V12" s="174">
        <v>43306</v>
      </c>
      <c r="W12" s="174"/>
      <c r="X12" s="174"/>
      <c r="Y12" s="174"/>
      <c r="Z12" s="174"/>
      <c r="AA12" s="174"/>
      <c r="AB12" s="174"/>
      <c r="AC12" s="174"/>
      <c r="AD12" s="174"/>
      <c r="AE12" s="174"/>
      <c r="AF12" s="175"/>
    </row>
    <row r="13" spans="1:32" s="1" customFormat="1" ht="14.25" x14ac:dyDescent="0.2">
      <c r="A13" s="96" t="s">
        <v>18</v>
      </c>
      <c r="B13" s="97"/>
      <c r="C13" s="97"/>
      <c r="D13" s="97"/>
      <c r="E13" s="97"/>
      <c r="F13" s="93"/>
      <c r="G13" s="94"/>
      <c r="H13" s="94"/>
      <c r="I13" s="94"/>
      <c r="J13" s="94"/>
      <c r="K13" s="94"/>
      <c r="L13" s="94"/>
      <c r="M13" s="94"/>
      <c r="N13" s="94"/>
      <c r="O13" s="94"/>
      <c r="P13" s="94"/>
      <c r="Q13" s="98"/>
      <c r="R13" s="96" t="s">
        <v>18</v>
      </c>
      <c r="S13" s="97"/>
      <c r="T13" s="97"/>
      <c r="U13" s="97"/>
      <c r="V13" s="155"/>
      <c r="W13" s="155"/>
      <c r="X13" s="155"/>
      <c r="Y13" s="155"/>
      <c r="Z13" s="155"/>
      <c r="AA13" s="155"/>
      <c r="AB13" s="155"/>
      <c r="AC13" s="155"/>
      <c r="AD13" s="155"/>
      <c r="AE13" s="155"/>
      <c r="AF13" s="156"/>
    </row>
    <row r="14" spans="1:32" s="1" customFormat="1" ht="14.25" x14ac:dyDescent="0.2">
      <c r="A14" s="96" t="s">
        <v>19</v>
      </c>
      <c r="B14" s="97"/>
      <c r="C14" s="97"/>
      <c r="D14" s="97"/>
      <c r="E14" s="97"/>
      <c r="F14" s="93"/>
      <c r="G14" s="94"/>
      <c r="H14" s="94"/>
      <c r="I14" s="94"/>
      <c r="J14" s="94"/>
      <c r="K14" s="94"/>
      <c r="L14" s="94"/>
      <c r="M14" s="94"/>
      <c r="N14" s="94"/>
      <c r="O14" s="94"/>
      <c r="P14" s="94"/>
      <c r="Q14" s="98"/>
      <c r="R14" s="96" t="s">
        <v>19</v>
      </c>
      <c r="S14" s="97"/>
      <c r="T14" s="97"/>
      <c r="U14" s="97"/>
      <c r="V14" s="155"/>
      <c r="W14" s="155"/>
      <c r="X14" s="155"/>
      <c r="Y14" s="155"/>
      <c r="Z14" s="155"/>
      <c r="AA14" s="155"/>
      <c r="AB14" s="155"/>
      <c r="AC14" s="155"/>
      <c r="AD14" s="155"/>
      <c r="AE14" s="155"/>
      <c r="AF14" s="156"/>
    </row>
    <row r="15" spans="1:32" s="1" customFormat="1" ht="14.25" x14ac:dyDescent="0.2">
      <c r="A15" s="96" t="s">
        <v>20</v>
      </c>
      <c r="B15" s="97"/>
      <c r="C15" s="97"/>
      <c r="D15" s="97"/>
      <c r="E15" s="97"/>
      <c r="F15" s="171">
        <v>43625</v>
      </c>
      <c r="G15" s="172"/>
      <c r="H15" s="172"/>
      <c r="I15" s="172"/>
      <c r="J15" s="172"/>
      <c r="K15" s="172"/>
      <c r="L15" s="172"/>
      <c r="M15" s="172"/>
      <c r="N15" s="172"/>
      <c r="O15" s="172"/>
      <c r="P15" s="172"/>
      <c r="Q15" s="173"/>
      <c r="R15" s="83" t="s">
        <v>20</v>
      </c>
      <c r="S15" s="84"/>
      <c r="T15" s="84"/>
      <c r="U15" s="84"/>
      <c r="V15" s="174">
        <v>43625</v>
      </c>
      <c r="W15" s="174"/>
      <c r="X15" s="174"/>
      <c r="Y15" s="174"/>
      <c r="Z15" s="174"/>
      <c r="AA15" s="174"/>
      <c r="AB15" s="174"/>
      <c r="AC15" s="174"/>
      <c r="AD15" s="174"/>
      <c r="AE15" s="174"/>
      <c r="AF15" s="175"/>
    </row>
    <row r="16" spans="1:32" s="1" customFormat="1" ht="14.25" x14ac:dyDescent="0.2">
      <c r="A16" s="96" t="s">
        <v>21</v>
      </c>
      <c r="B16" s="97"/>
      <c r="C16" s="97"/>
      <c r="D16" s="97"/>
      <c r="E16" s="97"/>
      <c r="F16" s="93">
        <f>F15-F12</f>
        <v>319</v>
      </c>
      <c r="G16" s="94"/>
      <c r="H16" s="94"/>
      <c r="I16" s="94"/>
      <c r="J16" s="94"/>
      <c r="K16" s="94"/>
      <c r="L16" s="94"/>
      <c r="M16" s="94"/>
      <c r="N16" s="94"/>
      <c r="O16" s="94"/>
      <c r="P16" s="94"/>
      <c r="Q16" s="98"/>
      <c r="R16" s="96" t="s">
        <v>21</v>
      </c>
      <c r="S16" s="97"/>
      <c r="T16" s="97"/>
      <c r="U16" s="97"/>
      <c r="V16" s="93">
        <f>V15-V12</f>
        <v>319</v>
      </c>
      <c r="W16" s="94"/>
      <c r="X16" s="94"/>
      <c r="Y16" s="94"/>
      <c r="Z16" s="94"/>
      <c r="AA16" s="94"/>
      <c r="AB16" s="94"/>
      <c r="AC16" s="94"/>
      <c r="AD16" s="94"/>
      <c r="AE16" s="94"/>
      <c r="AF16" s="94"/>
    </row>
    <row r="17" spans="1:32" s="1" customFormat="1" ht="14.25" x14ac:dyDescent="0.2">
      <c r="A17" s="96" t="s">
        <v>22</v>
      </c>
      <c r="B17" s="97"/>
      <c r="C17" s="97"/>
      <c r="D17" s="97"/>
      <c r="E17" s="97"/>
      <c r="F17" s="87">
        <f>+AC5-F12</f>
        <v>59</v>
      </c>
      <c r="G17" s="88"/>
      <c r="H17" s="88"/>
      <c r="I17" s="88"/>
      <c r="J17" s="88"/>
      <c r="K17" s="89"/>
      <c r="L17" s="93" t="s">
        <v>23</v>
      </c>
      <c r="M17" s="94"/>
      <c r="N17" s="95"/>
      <c r="O17" s="90">
        <f>+F17/F16</f>
        <v>0.18495297805642633</v>
      </c>
      <c r="P17" s="91"/>
      <c r="Q17" s="92"/>
      <c r="R17" s="96" t="s">
        <v>22</v>
      </c>
      <c r="S17" s="97"/>
      <c r="T17" s="97"/>
      <c r="U17" s="97"/>
      <c r="V17" s="87">
        <f>+AC5-V12</f>
        <v>59</v>
      </c>
      <c r="W17" s="88"/>
      <c r="X17" s="88"/>
      <c r="Y17" s="88"/>
      <c r="Z17" s="89"/>
      <c r="AA17" s="93" t="s">
        <v>23</v>
      </c>
      <c r="AB17" s="94"/>
      <c r="AC17" s="95"/>
      <c r="AD17" s="90">
        <f>+V17/V16</f>
        <v>0.18495297805642633</v>
      </c>
      <c r="AE17" s="91"/>
      <c r="AF17" s="92"/>
    </row>
    <row r="18" spans="1:32" s="1" customFormat="1" ht="14.25" x14ac:dyDescent="0.2">
      <c r="A18" s="96" t="s">
        <v>24</v>
      </c>
      <c r="B18" s="97"/>
      <c r="C18" s="97"/>
      <c r="D18" s="97"/>
      <c r="E18" s="97"/>
      <c r="F18" s="157">
        <v>264563348</v>
      </c>
      <c r="G18" s="158"/>
      <c r="H18" s="158"/>
      <c r="I18" s="158"/>
      <c r="J18" s="158"/>
      <c r="K18" s="158"/>
      <c r="L18" s="158"/>
      <c r="M18" s="158"/>
      <c r="N18" s="158"/>
      <c r="O18" s="158"/>
      <c r="P18" s="158"/>
      <c r="Q18" s="159"/>
      <c r="R18" s="83" t="s">
        <v>24</v>
      </c>
      <c r="S18" s="84"/>
      <c r="T18" s="84"/>
      <c r="U18" s="84"/>
      <c r="V18" s="85">
        <v>917993812</v>
      </c>
      <c r="W18" s="85"/>
      <c r="X18" s="85"/>
      <c r="Y18" s="85"/>
      <c r="Z18" s="85"/>
      <c r="AA18" s="85"/>
      <c r="AB18" s="85"/>
      <c r="AC18" s="85"/>
      <c r="AD18" s="85"/>
      <c r="AE18" s="85"/>
      <c r="AF18" s="86"/>
    </row>
    <row r="19" spans="1:32" s="1" customFormat="1" ht="14.25" x14ac:dyDescent="0.2">
      <c r="A19" s="96" t="s">
        <v>25</v>
      </c>
      <c r="B19" s="97"/>
      <c r="C19" s="97"/>
      <c r="D19" s="97"/>
      <c r="E19" s="97"/>
      <c r="F19" s="157">
        <v>0</v>
      </c>
      <c r="G19" s="158"/>
      <c r="H19" s="158"/>
      <c r="I19" s="158"/>
      <c r="J19" s="158"/>
      <c r="K19" s="158"/>
      <c r="L19" s="158"/>
      <c r="M19" s="158"/>
      <c r="N19" s="158"/>
      <c r="O19" s="158"/>
      <c r="P19" s="158"/>
      <c r="Q19" s="159"/>
      <c r="R19" s="83" t="s">
        <v>25</v>
      </c>
      <c r="S19" s="84"/>
      <c r="T19" s="84"/>
      <c r="U19" s="84"/>
      <c r="V19" s="85"/>
      <c r="W19" s="85"/>
      <c r="X19" s="85"/>
      <c r="Y19" s="85"/>
      <c r="Z19" s="85"/>
      <c r="AA19" s="85"/>
      <c r="AB19" s="85"/>
      <c r="AC19" s="85"/>
      <c r="AD19" s="85"/>
      <c r="AE19" s="85"/>
      <c r="AF19" s="86"/>
    </row>
    <row r="20" spans="1:32" s="1" customFormat="1" ht="14.25" x14ac:dyDescent="0.2">
      <c r="A20" s="96" t="s">
        <v>26</v>
      </c>
      <c r="B20" s="97"/>
      <c r="C20" s="97"/>
      <c r="D20" s="97"/>
      <c r="E20" s="97"/>
      <c r="F20" s="157">
        <f>F18</f>
        <v>264563348</v>
      </c>
      <c r="G20" s="158"/>
      <c r="H20" s="158"/>
      <c r="I20" s="158"/>
      <c r="J20" s="158"/>
      <c r="K20" s="158"/>
      <c r="L20" s="158"/>
      <c r="M20" s="158"/>
      <c r="N20" s="158"/>
      <c r="O20" s="158"/>
      <c r="P20" s="158"/>
      <c r="Q20" s="159"/>
      <c r="R20" s="83" t="s">
        <v>26</v>
      </c>
      <c r="S20" s="84"/>
      <c r="T20" s="84"/>
      <c r="U20" s="84"/>
      <c r="V20" s="85">
        <f>+V19+V18</f>
        <v>917993812</v>
      </c>
      <c r="W20" s="85"/>
      <c r="X20" s="85"/>
      <c r="Y20" s="85"/>
      <c r="Z20" s="85"/>
      <c r="AA20" s="85"/>
      <c r="AB20" s="85"/>
      <c r="AC20" s="85"/>
      <c r="AD20" s="85"/>
      <c r="AE20" s="85"/>
      <c r="AF20" s="86"/>
    </row>
    <row r="21" spans="1:32" s="1" customFormat="1" ht="15" customHeight="1" x14ac:dyDescent="0.2">
      <c r="A21" s="83" t="s">
        <v>27</v>
      </c>
      <c r="B21" s="84"/>
      <c r="C21" s="84"/>
      <c r="D21" s="84"/>
      <c r="E21" s="84"/>
      <c r="F21" s="93">
        <v>0</v>
      </c>
      <c r="G21" s="94"/>
      <c r="H21" s="94"/>
      <c r="I21" s="94"/>
      <c r="J21" s="94"/>
      <c r="K21" s="94"/>
      <c r="L21" s="94"/>
      <c r="M21" s="94"/>
      <c r="N21" s="94"/>
      <c r="O21" s="94"/>
      <c r="P21" s="94"/>
      <c r="Q21" s="98"/>
      <c r="R21" s="83" t="s">
        <v>27</v>
      </c>
      <c r="S21" s="84"/>
      <c r="T21" s="84"/>
      <c r="U21" s="84"/>
      <c r="V21" s="176">
        <v>0</v>
      </c>
      <c r="W21" s="177"/>
      <c r="X21" s="177"/>
      <c r="Y21" s="177"/>
      <c r="Z21" s="177"/>
      <c r="AA21" s="177"/>
      <c r="AB21" s="177"/>
      <c r="AC21" s="177"/>
      <c r="AD21" s="177"/>
      <c r="AE21" s="177"/>
      <c r="AF21" s="178"/>
    </row>
    <row r="22" spans="1:32" s="1" customFormat="1" ht="14.25" x14ac:dyDescent="0.2">
      <c r="A22" s="96" t="s">
        <v>28</v>
      </c>
      <c r="B22" s="97"/>
      <c r="C22" s="97"/>
      <c r="D22" s="97"/>
      <c r="E22" s="97"/>
      <c r="F22" s="165">
        <f>F20</f>
        <v>264563348</v>
      </c>
      <c r="G22" s="94"/>
      <c r="H22" s="94"/>
      <c r="I22" s="94"/>
      <c r="J22" s="94"/>
      <c r="K22" s="94"/>
      <c r="L22" s="94"/>
      <c r="M22" s="94"/>
      <c r="N22" s="94"/>
      <c r="O22" s="94"/>
      <c r="P22" s="94"/>
      <c r="Q22" s="98"/>
      <c r="R22" s="96" t="s">
        <v>28</v>
      </c>
      <c r="S22" s="97"/>
      <c r="T22" s="97"/>
      <c r="U22" s="97"/>
      <c r="V22" s="166">
        <f>V20</f>
        <v>917993812</v>
      </c>
      <c r="W22" s="167"/>
      <c r="X22" s="167"/>
      <c r="Y22" s="167"/>
      <c r="Z22" s="167"/>
      <c r="AA22" s="167"/>
      <c r="AB22" s="167"/>
      <c r="AC22" s="167"/>
      <c r="AD22" s="167"/>
      <c r="AE22" s="167"/>
      <c r="AF22" s="168"/>
    </row>
    <row r="23" spans="1:32" s="1" customFormat="1" ht="14.25" x14ac:dyDescent="0.2">
      <c r="A23" s="150" t="s">
        <v>29</v>
      </c>
      <c r="B23" s="151"/>
      <c r="C23" s="151"/>
      <c r="D23" s="151"/>
      <c r="E23" s="151"/>
      <c r="F23" s="152" t="s">
        <v>59</v>
      </c>
      <c r="G23" s="153"/>
      <c r="H23" s="153"/>
      <c r="I23" s="153"/>
      <c r="J23" s="153"/>
      <c r="K23" s="153"/>
      <c r="L23" s="153"/>
      <c r="M23" s="153"/>
      <c r="N23" s="153"/>
      <c r="O23" s="153"/>
      <c r="P23" s="153"/>
      <c r="Q23" s="154"/>
      <c r="R23" s="160" t="s">
        <v>30</v>
      </c>
      <c r="S23" s="161"/>
      <c r="T23" s="161"/>
      <c r="U23" s="161"/>
      <c r="V23" s="162" t="s">
        <v>61</v>
      </c>
      <c r="W23" s="163"/>
      <c r="X23" s="163"/>
      <c r="Y23" s="163"/>
      <c r="Z23" s="163"/>
      <c r="AA23" s="163"/>
      <c r="AB23" s="163"/>
      <c r="AC23" s="163"/>
      <c r="AD23" s="163"/>
      <c r="AE23" s="163"/>
      <c r="AF23" s="164"/>
    </row>
    <row r="24" spans="1:32" s="1" customFormat="1" ht="19.5" customHeight="1" x14ac:dyDescent="0.2">
      <c r="A24" s="129" t="s">
        <v>31</v>
      </c>
      <c r="B24" s="129"/>
      <c r="C24" s="129"/>
      <c r="D24" s="129"/>
      <c r="E24" s="129"/>
      <c r="F24" s="129"/>
      <c r="G24" s="129"/>
      <c r="H24" s="129"/>
      <c r="I24" s="129"/>
      <c r="J24" s="129"/>
      <c r="K24" s="129"/>
      <c r="L24" s="129"/>
      <c r="M24" s="129"/>
      <c r="N24" s="129"/>
      <c r="O24" s="129"/>
      <c r="P24" s="129"/>
      <c r="Q24" s="129"/>
      <c r="R24" s="129"/>
      <c r="S24" s="129"/>
      <c r="T24" s="129"/>
      <c r="U24" s="129"/>
      <c r="V24" s="129"/>
      <c r="W24" s="129"/>
      <c r="X24" s="129"/>
      <c r="Y24" s="129"/>
      <c r="Z24" s="129"/>
      <c r="AA24" s="129"/>
      <c r="AB24" s="129"/>
      <c r="AC24" s="129"/>
      <c r="AD24" s="129"/>
      <c r="AE24" s="129"/>
      <c r="AF24" s="129"/>
    </row>
    <row r="25" spans="1:32" s="1" customFormat="1" ht="15" x14ac:dyDescent="0.2">
      <c r="A25" s="136" t="s">
        <v>32</v>
      </c>
      <c r="B25" s="137"/>
      <c r="C25" s="137"/>
      <c r="D25" s="137"/>
      <c r="E25" s="137"/>
      <c r="F25" s="137"/>
      <c r="G25" s="137"/>
      <c r="H25" s="137"/>
      <c r="I25" s="137"/>
      <c r="J25" s="137"/>
      <c r="K25" s="137"/>
      <c r="L25" s="137"/>
      <c r="M25" s="137"/>
      <c r="N25" s="137"/>
      <c r="O25" s="137"/>
      <c r="P25" s="137"/>
      <c r="Q25" s="137"/>
      <c r="R25" s="137"/>
      <c r="S25" s="137"/>
      <c r="T25" s="137"/>
      <c r="U25" s="137"/>
      <c r="V25" s="137"/>
      <c r="W25" s="137"/>
      <c r="X25" s="137"/>
      <c r="Y25" s="137"/>
      <c r="Z25" s="137"/>
      <c r="AA25" s="137"/>
      <c r="AB25" s="137"/>
      <c r="AC25" s="137"/>
      <c r="AD25" s="137"/>
      <c r="AE25" s="137"/>
      <c r="AF25" s="138"/>
    </row>
    <row r="26" spans="1:32" s="1" customFormat="1" ht="13.5" customHeight="1" x14ac:dyDescent="0.2">
      <c r="A26" s="139" t="s">
        <v>33</v>
      </c>
      <c r="B26" s="140"/>
      <c r="C26" s="130" t="s">
        <v>34</v>
      </c>
      <c r="D26" s="131"/>
      <c r="E26" s="131"/>
      <c r="F26" s="131"/>
      <c r="G26" s="131"/>
      <c r="H26" s="131"/>
      <c r="I26" s="131"/>
      <c r="J26" s="131"/>
      <c r="K26" s="131"/>
      <c r="L26" s="131"/>
      <c r="M26" s="131"/>
      <c r="N26" s="131"/>
      <c r="O26" s="131"/>
      <c r="P26" s="131"/>
      <c r="Q26" s="131"/>
      <c r="R26" s="131"/>
      <c r="S26" s="131"/>
      <c r="T26" s="131"/>
      <c r="U26" s="132"/>
      <c r="V26" s="143" t="s">
        <v>35</v>
      </c>
      <c r="W26" s="144"/>
      <c r="X26" s="148"/>
      <c r="Y26" s="143" t="s">
        <v>36</v>
      </c>
      <c r="Z26" s="144"/>
      <c r="AA26" s="144"/>
      <c r="AB26" s="148"/>
      <c r="AC26" s="143" t="s">
        <v>37</v>
      </c>
      <c r="AD26" s="144"/>
      <c r="AE26" s="144"/>
      <c r="AF26" s="145"/>
    </row>
    <row r="27" spans="1:32" s="4" customFormat="1" ht="22.5" customHeight="1" x14ac:dyDescent="0.2">
      <c r="A27" s="141"/>
      <c r="B27" s="142"/>
      <c r="C27" s="133"/>
      <c r="D27" s="134"/>
      <c r="E27" s="134"/>
      <c r="F27" s="134"/>
      <c r="G27" s="134"/>
      <c r="H27" s="134"/>
      <c r="I27" s="134"/>
      <c r="J27" s="134"/>
      <c r="K27" s="134"/>
      <c r="L27" s="134"/>
      <c r="M27" s="134"/>
      <c r="N27" s="134"/>
      <c r="O27" s="134"/>
      <c r="P27" s="134"/>
      <c r="Q27" s="134"/>
      <c r="R27" s="134"/>
      <c r="S27" s="134"/>
      <c r="T27" s="134"/>
      <c r="U27" s="135"/>
      <c r="V27" s="140"/>
      <c r="W27" s="146"/>
      <c r="X27" s="149"/>
      <c r="Y27" s="140"/>
      <c r="Z27" s="146"/>
      <c r="AA27" s="146"/>
      <c r="AB27" s="149"/>
      <c r="AC27" s="140"/>
      <c r="AD27" s="146"/>
      <c r="AE27" s="146"/>
      <c r="AF27" s="147"/>
    </row>
    <row r="28" spans="1:32" s="1" customFormat="1" ht="19.5" customHeight="1" x14ac:dyDescent="0.2">
      <c r="A28" s="37"/>
      <c r="B28" s="38"/>
      <c r="C28" s="39" t="s">
        <v>38</v>
      </c>
      <c r="D28" s="40"/>
      <c r="E28" s="40"/>
      <c r="F28" s="40"/>
      <c r="G28" s="40"/>
      <c r="H28" s="40"/>
      <c r="I28" s="40"/>
      <c r="J28" s="40"/>
      <c r="K28" s="40"/>
      <c r="L28" s="40"/>
      <c r="M28" s="40"/>
      <c r="N28" s="40"/>
      <c r="O28" s="40"/>
      <c r="P28" s="40"/>
      <c r="Q28" s="40"/>
      <c r="R28" s="40"/>
      <c r="S28" s="40"/>
      <c r="T28" s="40"/>
      <c r="U28" s="41"/>
      <c r="V28" s="45">
        <v>43322</v>
      </c>
      <c r="W28" s="46"/>
      <c r="X28" s="47"/>
      <c r="Y28" s="57">
        <v>43322</v>
      </c>
      <c r="Z28" s="58"/>
      <c r="AA28" s="58"/>
      <c r="AB28" s="59"/>
      <c r="AC28" s="60">
        <f>+IF(Y28&lt;&gt;0,IF(Y28=0,(V28-Y28),IF(Y28&lt;&gt;V28,(V28-Y28),0)),"no iniciado")</f>
        <v>0</v>
      </c>
      <c r="AD28" s="61"/>
      <c r="AE28" s="61">
        <f>+IF(Y28&lt;&gt;0,IF(AA28=0,(S28-Y28),IF(Y28&lt;&gt;S28,(S28-Y28),0)),"no iniciado")</f>
        <v>-43322</v>
      </c>
      <c r="AF28" s="62"/>
    </row>
    <row r="29" spans="1:32" s="1" customFormat="1" ht="24" customHeight="1" x14ac:dyDescent="0.2">
      <c r="A29" s="69" t="s">
        <v>83</v>
      </c>
      <c r="B29" s="70"/>
      <c r="C29" s="79" t="s">
        <v>62</v>
      </c>
      <c r="D29" s="67"/>
      <c r="E29" s="67"/>
      <c r="F29" s="67"/>
      <c r="G29" s="67"/>
      <c r="H29" s="67"/>
      <c r="I29" s="67"/>
      <c r="J29" s="67"/>
      <c r="K29" s="67"/>
      <c r="L29" s="67"/>
      <c r="M29" s="67"/>
      <c r="N29" s="67"/>
      <c r="O29" s="67"/>
      <c r="P29" s="67"/>
      <c r="Q29" s="67"/>
      <c r="R29" s="67"/>
      <c r="S29" s="67"/>
      <c r="T29" s="67"/>
      <c r="U29" s="68"/>
      <c r="V29" s="45">
        <v>43322</v>
      </c>
      <c r="W29" s="46"/>
      <c r="X29" s="47"/>
      <c r="Y29" s="57"/>
      <c r="Z29" s="58"/>
      <c r="AA29" s="58"/>
      <c r="AB29" s="59"/>
      <c r="AC29" s="60" t="str">
        <f t="shared" ref="AC29:AC33" si="0">+IF(Y29&lt;&gt;0,IF(Y29=0,(V29-Y29),IF(Y29&lt;&gt;V29,(V29-Y29),0)),"no iniciado")</f>
        <v>no iniciado</v>
      </c>
      <c r="AD29" s="61"/>
      <c r="AE29" s="61" t="str">
        <f t="shared" ref="AE29:AE33" si="1">+IF(Y29&lt;&gt;0,IF(AA29=0,(S29-Y29),IF(Y29&lt;&gt;S29,(S29-Y29),0)),"no iniciado")</f>
        <v>no iniciado</v>
      </c>
      <c r="AF29" s="62"/>
    </row>
    <row r="30" spans="1:32" s="1" customFormat="1" ht="19.5" customHeight="1" x14ac:dyDescent="0.2">
      <c r="A30" s="69" t="s">
        <v>84</v>
      </c>
      <c r="B30" s="70"/>
      <c r="C30" s="79" t="s">
        <v>63</v>
      </c>
      <c r="D30" s="67"/>
      <c r="E30" s="67"/>
      <c r="F30" s="67"/>
      <c r="G30" s="67"/>
      <c r="H30" s="67"/>
      <c r="I30" s="67"/>
      <c r="J30" s="67"/>
      <c r="K30" s="67"/>
      <c r="L30" s="67"/>
      <c r="M30" s="67"/>
      <c r="N30" s="67"/>
      <c r="O30" s="67"/>
      <c r="P30" s="67"/>
      <c r="Q30" s="67"/>
      <c r="R30" s="67"/>
      <c r="S30" s="67"/>
      <c r="T30" s="67"/>
      <c r="U30" s="68"/>
      <c r="V30" s="45">
        <v>43333</v>
      </c>
      <c r="W30" s="46"/>
      <c r="X30" s="47"/>
      <c r="Y30" s="57"/>
      <c r="Z30" s="58"/>
      <c r="AA30" s="58"/>
      <c r="AB30" s="59"/>
      <c r="AC30" s="60" t="str">
        <f t="shared" si="0"/>
        <v>no iniciado</v>
      </c>
      <c r="AD30" s="61"/>
      <c r="AE30" s="61" t="str">
        <f t="shared" si="1"/>
        <v>no iniciado</v>
      </c>
      <c r="AF30" s="62"/>
    </row>
    <row r="31" spans="1:32" s="1" customFormat="1" ht="19.5" customHeight="1" x14ac:dyDescent="0.2">
      <c r="A31" s="69" t="s">
        <v>85</v>
      </c>
      <c r="B31" s="70"/>
      <c r="C31" s="79" t="s">
        <v>64</v>
      </c>
      <c r="D31" s="67"/>
      <c r="E31" s="67"/>
      <c r="F31" s="67"/>
      <c r="G31" s="67"/>
      <c r="H31" s="67"/>
      <c r="I31" s="67"/>
      <c r="J31" s="67"/>
      <c r="K31" s="67"/>
      <c r="L31" s="67"/>
      <c r="M31" s="67"/>
      <c r="N31" s="67"/>
      <c r="O31" s="67"/>
      <c r="P31" s="67"/>
      <c r="Q31" s="67"/>
      <c r="R31" s="67"/>
      <c r="S31" s="67"/>
      <c r="T31" s="67"/>
      <c r="U31" s="68"/>
      <c r="V31" s="45">
        <v>43333</v>
      </c>
      <c r="W31" s="46"/>
      <c r="X31" s="47"/>
      <c r="Y31" s="57"/>
      <c r="Z31" s="58"/>
      <c r="AA31" s="58"/>
      <c r="AB31" s="59"/>
      <c r="AC31" s="60" t="str">
        <f t="shared" si="0"/>
        <v>no iniciado</v>
      </c>
      <c r="AD31" s="61"/>
      <c r="AE31" s="61" t="str">
        <f t="shared" si="1"/>
        <v>no iniciado</v>
      </c>
      <c r="AF31" s="62"/>
    </row>
    <row r="32" spans="1:32" s="1" customFormat="1" ht="84" customHeight="1" x14ac:dyDescent="0.2">
      <c r="A32" s="69" t="s">
        <v>86</v>
      </c>
      <c r="B32" s="70"/>
      <c r="C32" s="79" t="s">
        <v>65</v>
      </c>
      <c r="D32" s="67"/>
      <c r="E32" s="67"/>
      <c r="F32" s="67"/>
      <c r="G32" s="67"/>
      <c r="H32" s="67"/>
      <c r="I32" s="67"/>
      <c r="J32" s="67"/>
      <c r="K32" s="67"/>
      <c r="L32" s="67"/>
      <c r="M32" s="67"/>
      <c r="N32" s="67"/>
      <c r="O32" s="67"/>
      <c r="P32" s="67"/>
      <c r="Q32" s="67"/>
      <c r="R32" s="67"/>
      <c r="S32" s="67"/>
      <c r="T32" s="67"/>
      <c r="U32" s="68"/>
      <c r="V32" s="45">
        <v>43339</v>
      </c>
      <c r="W32" s="46"/>
      <c r="X32" s="47"/>
      <c r="Y32" s="57"/>
      <c r="Z32" s="58"/>
      <c r="AA32" s="58"/>
      <c r="AB32" s="59"/>
      <c r="AC32" s="60" t="str">
        <f t="shared" si="0"/>
        <v>no iniciado</v>
      </c>
      <c r="AD32" s="61"/>
      <c r="AE32" s="61" t="str">
        <f t="shared" si="1"/>
        <v>no iniciado</v>
      </c>
      <c r="AF32" s="62"/>
    </row>
    <row r="33" spans="1:32" s="1" customFormat="1" ht="46.5" customHeight="1" x14ac:dyDescent="0.2">
      <c r="A33" s="69" t="s">
        <v>87</v>
      </c>
      <c r="B33" s="70"/>
      <c r="C33" s="79" t="s">
        <v>66</v>
      </c>
      <c r="D33" s="67"/>
      <c r="E33" s="67"/>
      <c r="F33" s="67"/>
      <c r="G33" s="67"/>
      <c r="H33" s="67"/>
      <c r="I33" s="67"/>
      <c r="J33" s="67"/>
      <c r="K33" s="67"/>
      <c r="L33" s="67"/>
      <c r="M33" s="67"/>
      <c r="N33" s="67"/>
      <c r="O33" s="67"/>
      <c r="P33" s="67"/>
      <c r="Q33" s="67"/>
      <c r="R33" s="67"/>
      <c r="S33" s="67"/>
      <c r="T33" s="67"/>
      <c r="U33" s="68"/>
      <c r="V33" s="45">
        <v>43339</v>
      </c>
      <c r="W33" s="46"/>
      <c r="X33" s="47"/>
      <c r="Y33" s="57"/>
      <c r="Z33" s="58"/>
      <c r="AA33" s="58"/>
      <c r="AB33" s="59"/>
      <c r="AC33" s="60" t="str">
        <f t="shared" si="0"/>
        <v>no iniciado</v>
      </c>
      <c r="AD33" s="61"/>
      <c r="AE33" s="61" t="str">
        <f t="shared" si="1"/>
        <v>no iniciado</v>
      </c>
      <c r="AF33" s="62"/>
    </row>
    <row r="34" spans="1:32" s="1" customFormat="1" ht="43.5" customHeight="1" x14ac:dyDescent="0.2">
      <c r="A34" s="69" t="s">
        <v>88</v>
      </c>
      <c r="B34" s="70"/>
      <c r="C34" s="79" t="s">
        <v>67</v>
      </c>
      <c r="D34" s="67"/>
      <c r="E34" s="67"/>
      <c r="F34" s="67"/>
      <c r="G34" s="67"/>
      <c r="H34" s="67"/>
      <c r="I34" s="67"/>
      <c r="J34" s="67"/>
      <c r="K34" s="67"/>
      <c r="L34" s="67"/>
      <c r="M34" s="67"/>
      <c r="N34" s="67"/>
      <c r="O34" s="67"/>
      <c r="P34" s="67"/>
      <c r="Q34" s="67"/>
      <c r="R34" s="67"/>
      <c r="S34" s="67"/>
      <c r="T34" s="67"/>
      <c r="U34" s="68"/>
      <c r="V34" s="45">
        <v>43339</v>
      </c>
      <c r="W34" s="46"/>
      <c r="X34" s="47"/>
      <c r="Y34" s="57"/>
      <c r="Z34" s="58"/>
      <c r="AA34" s="58"/>
      <c r="AB34" s="59"/>
      <c r="AC34" s="60" t="str">
        <f t="shared" ref="AC34:AC39" si="2">+IF(Y34&lt;&gt;0,IF(Y34=0,(V34-Y34),IF(Y34&lt;&gt;V34,(V34-Y34),0)),"no iniciado")</f>
        <v>no iniciado</v>
      </c>
      <c r="AD34" s="61"/>
      <c r="AE34" s="61" t="str">
        <f t="shared" ref="AE34:AE39" si="3">+IF(Y34&lt;&gt;0,IF(AA34=0,(S34-Y34),IF(Y34&lt;&gt;S34,(S34-Y34),0)),"no iniciado")</f>
        <v>no iniciado</v>
      </c>
      <c r="AF34" s="62"/>
    </row>
    <row r="35" spans="1:32" s="1" customFormat="1" ht="43.5" customHeight="1" x14ac:dyDescent="0.2">
      <c r="A35" s="69" t="s">
        <v>89</v>
      </c>
      <c r="B35" s="70"/>
      <c r="C35" s="79" t="s">
        <v>68</v>
      </c>
      <c r="D35" s="67"/>
      <c r="E35" s="67"/>
      <c r="F35" s="67"/>
      <c r="G35" s="67"/>
      <c r="H35" s="67"/>
      <c r="I35" s="67"/>
      <c r="J35" s="67"/>
      <c r="K35" s="67"/>
      <c r="L35" s="67"/>
      <c r="M35" s="67"/>
      <c r="N35" s="67"/>
      <c r="O35" s="67"/>
      <c r="P35" s="67"/>
      <c r="Q35" s="67"/>
      <c r="R35" s="67"/>
      <c r="S35" s="67"/>
      <c r="T35" s="67"/>
      <c r="U35" s="68"/>
      <c r="V35" s="45">
        <v>43339</v>
      </c>
      <c r="W35" s="46"/>
      <c r="X35" s="47"/>
      <c r="Y35" s="57"/>
      <c r="Z35" s="58"/>
      <c r="AA35" s="58"/>
      <c r="AB35" s="59"/>
      <c r="AC35" s="60" t="str">
        <f t="shared" si="2"/>
        <v>no iniciado</v>
      </c>
      <c r="AD35" s="61"/>
      <c r="AE35" s="61" t="str">
        <f t="shared" si="3"/>
        <v>no iniciado</v>
      </c>
      <c r="AF35" s="62"/>
    </row>
    <row r="36" spans="1:32" s="1" customFormat="1" ht="39" customHeight="1" x14ac:dyDescent="0.2">
      <c r="A36" s="69" t="s">
        <v>90</v>
      </c>
      <c r="B36" s="70"/>
      <c r="C36" s="79" t="s">
        <v>69</v>
      </c>
      <c r="D36" s="67"/>
      <c r="E36" s="67"/>
      <c r="F36" s="67"/>
      <c r="G36" s="67"/>
      <c r="H36" s="67"/>
      <c r="I36" s="67"/>
      <c r="J36" s="67"/>
      <c r="K36" s="67"/>
      <c r="L36" s="67"/>
      <c r="M36" s="67"/>
      <c r="N36" s="67"/>
      <c r="O36" s="67"/>
      <c r="P36" s="67"/>
      <c r="Q36" s="67"/>
      <c r="R36" s="67"/>
      <c r="S36" s="67"/>
      <c r="T36" s="67"/>
      <c r="U36" s="68"/>
      <c r="V36" s="45">
        <v>43339</v>
      </c>
      <c r="W36" s="46"/>
      <c r="X36" s="47"/>
      <c r="Y36" s="57"/>
      <c r="Z36" s="58"/>
      <c r="AA36" s="58"/>
      <c r="AB36" s="59"/>
      <c r="AC36" s="60" t="str">
        <f t="shared" si="2"/>
        <v>no iniciado</v>
      </c>
      <c r="AD36" s="61"/>
      <c r="AE36" s="61" t="str">
        <f t="shared" si="3"/>
        <v>no iniciado</v>
      </c>
      <c r="AF36" s="62"/>
    </row>
    <row r="37" spans="1:32" s="1" customFormat="1" ht="19.5" customHeight="1" x14ac:dyDescent="0.2">
      <c r="A37" s="69" t="s">
        <v>91</v>
      </c>
      <c r="B37" s="70"/>
      <c r="C37" s="79" t="s">
        <v>70</v>
      </c>
      <c r="D37" s="67"/>
      <c r="E37" s="67"/>
      <c r="F37" s="67"/>
      <c r="G37" s="67"/>
      <c r="H37" s="67"/>
      <c r="I37" s="67"/>
      <c r="J37" s="67"/>
      <c r="K37" s="67"/>
      <c r="L37" s="67"/>
      <c r="M37" s="67"/>
      <c r="N37" s="67"/>
      <c r="O37" s="67"/>
      <c r="P37" s="67"/>
      <c r="Q37" s="67"/>
      <c r="R37" s="67"/>
      <c r="S37" s="67"/>
      <c r="T37" s="67"/>
      <c r="U37" s="68"/>
      <c r="V37" s="45">
        <v>43339</v>
      </c>
      <c r="W37" s="46"/>
      <c r="X37" s="47"/>
      <c r="Y37" s="57"/>
      <c r="Z37" s="58"/>
      <c r="AA37" s="58"/>
      <c r="AB37" s="59"/>
      <c r="AC37" s="60" t="str">
        <f t="shared" si="2"/>
        <v>no iniciado</v>
      </c>
      <c r="AD37" s="61"/>
      <c r="AE37" s="61" t="str">
        <f t="shared" si="3"/>
        <v>no iniciado</v>
      </c>
      <c r="AF37" s="62"/>
    </row>
    <row r="38" spans="1:32" s="1" customFormat="1" ht="29.25" customHeight="1" x14ac:dyDescent="0.2">
      <c r="A38" s="69" t="s">
        <v>92</v>
      </c>
      <c r="B38" s="70"/>
      <c r="C38" s="79" t="s">
        <v>71</v>
      </c>
      <c r="D38" s="67"/>
      <c r="E38" s="67"/>
      <c r="F38" s="67"/>
      <c r="G38" s="67"/>
      <c r="H38" s="67"/>
      <c r="I38" s="67"/>
      <c r="J38" s="67"/>
      <c r="K38" s="67"/>
      <c r="L38" s="67"/>
      <c r="M38" s="67"/>
      <c r="N38" s="67"/>
      <c r="O38" s="67"/>
      <c r="P38" s="67"/>
      <c r="Q38" s="67"/>
      <c r="R38" s="67"/>
      <c r="S38" s="67"/>
      <c r="T38" s="67"/>
      <c r="U38" s="68"/>
      <c r="V38" s="45">
        <v>43342</v>
      </c>
      <c r="W38" s="46"/>
      <c r="X38" s="47"/>
      <c r="Y38" s="57"/>
      <c r="Z38" s="58"/>
      <c r="AA38" s="58"/>
      <c r="AB38" s="59"/>
      <c r="AC38" s="60" t="str">
        <f t="shared" si="2"/>
        <v>no iniciado</v>
      </c>
      <c r="AD38" s="61"/>
      <c r="AE38" s="61" t="str">
        <f t="shared" si="3"/>
        <v>no iniciado</v>
      </c>
      <c r="AF38" s="62"/>
    </row>
    <row r="39" spans="1:32" s="1" customFormat="1" ht="38.25" customHeight="1" x14ac:dyDescent="0.2">
      <c r="A39" s="69" t="s">
        <v>93</v>
      </c>
      <c r="B39" s="70"/>
      <c r="C39" s="79" t="s">
        <v>72</v>
      </c>
      <c r="D39" s="67"/>
      <c r="E39" s="67"/>
      <c r="F39" s="67"/>
      <c r="G39" s="67"/>
      <c r="H39" s="67"/>
      <c r="I39" s="67"/>
      <c r="J39" s="67"/>
      <c r="K39" s="67"/>
      <c r="L39" s="67"/>
      <c r="M39" s="67"/>
      <c r="N39" s="67"/>
      <c r="O39" s="67"/>
      <c r="P39" s="67"/>
      <c r="Q39" s="67"/>
      <c r="R39" s="67"/>
      <c r="S39" s="67"/>
      <c r="T39" s="67"/>
      <c r="U39" s="68"/>
      <c r="V39" s="45">
        <v>43346</v>
      </c>
      <c r="W39" s="46"/>
      <c r="X39" s="47"/>
      <c r="Y39" s="57"/>
      <c r="Z39" s="58"/>
      <c r="AA39" s="58"/>
      <c r="AB39" s="59"/>
      <c r="AC39" s="60" t="str">
        <f t="shared" si="2"/>
        <v>no iniciado</v>
      </c>
      <c r="AD39" s="61"/>
      <c r="AE39" s="61" t="str">
        <f t="shared" si="3"/>
        <v>no iniciado</v>
      </c>
      <c r="AF39" s="62"/>
    </row>
    <row r="40" spans="1:32" s="1" customFormat="1" ht="28.5" customHeight="1" x14ac:dyDescent="0.2">
      <c r="A40" s="69" t="s">
        <v>94</v>
      </c>
      <c r="B40" s="70"/>
      <c r="C40" s="79" t="s">
        <v>73</v>
      </c>
      <c r="D40" s="67"/>
      <c r="E40" s="67"/>
      <c r="F40" s="67"/>
      <c r="G40" s="67"/>
      <c r="H40" s="67"/>
      <c r="I40" s="67"/>
      <c r="J40" s="67"/>
      <c r="K40" s="67"/>
      <c r="L40" s="67"/>
      <c r="M40" s="67"/>
      <c r="N40" s="67"/>
      <c r="O40" s="67"/>
      <c r="P40" s="67"/>
      <c r="Q40" s="67"/>
      <c r="R40" s="67"/>
      <c r="S40" s="67"/>
      <c r="T40" s="67"/>
      <c r="U40" s="68"/>
      <c r="V40" s="45">
        <v>43347</v>
      </c>
      <c r="W40" s="46"/>
      <c r="X40" s="47"/>
      <c r="Y40" s="57"/>
      <c r="Z40" s="58"/>
      <c r="AA40" s="58"/>
      <c r="AB40" s="59"/>
      <c r="AC40" s="60" t="str">
        <f>+IF(Y40&lt;&gt;0,IF(Y40=0,(V40-Y40),IF(Y40&lt;&gt;V40,(V40-Y40),0)),"no iniciado")</f>
        <v>no iniciado</v>
      </c>
      <c r="AD40" s="61"/>
      <c r="AE40" s="61" t="str">
        <f>+IF(Y40&lt;&gt;0,IF(AA40=0,(S40-Y40),IF(Y40&lt;&gt;S40,(S40-Y40),0)),"no iniciado")</f>
        <v>no iniciado</v>
      </c>
      <c r="AF40" s="62"/>
    </row>
    <row r="41" spans="1:32" s="1" customFormat="1" ht="26.25" customHeight="1" x14ac:dyDescent="0.2">
      <c r="A41" s="69" t="s">
        <v>95</v>
      </c>
      <c r="B41" s="70"/>
      <c r="C41" s="79" t="s">
        <v>74</v>
      </c>
      <c r="D41" s="67"/>
      <c r="E41" s="67"/>
      <c r="F41" s="67"/>
      <c r="G41" s="67"/>
      <c r="H41" s="67"/>
      <c r="I41" s="67"/>
      <c r="J41" s="67"/>
      <c r="K41" s="67"/>
      <c r="L41" s="67"/>
      <c r="M41" s="67"/>
      <c r="N41" s="67"/>
      <c r="O41" s="67"/>
      <c r="P41" s="67"/>
      <c r="Q41" s="67"/>
      <c r="R41" s="67"/>
      <c r="S41" s="67"/>
      <c r="T41" s="67"/>
      <c r="U41" s="68"/>
      <c r="V41" s="45">
        <v>43347</v>
      </c>
      <c r="W41" s="46"/>
      <c r="X41" s="47"/>
      <c r="Y41" s="57"/>
      <c r="Z41" s="58"/>
      <c r="AA41" s="58"/>
      <c r="AB41" s="59"/>
      <c r="AC41" s="60" t="str">
        <f t="shared" ref="AC41:AC47" si="4">+IF(Y41&lt;&gt;0,IF(Y41=0,(V41-Y41),IF(Y41&lt;&gt;V41,(V41-Y41),0)),"no iniciado")</f>
        <v>no iniciado</v>
      </c>
      <c r="AD41" s="61"/>
      <c r="AE41" s="61" t="str">
        <f t="shared" ref="AE41:AE47" si="5">+IF(Y41&lt;&gt;0,IF(AA41=0,(S41-Y41),IF(Y41&lt;&gt;S41,(S41-Y41),0)),"no iniciado")</f>
        <v>no iniciado</v>
      </c>
      <c r="AF41" s="62"/>
    </row>
    <row r="42" spans="1:32" s="1" customFormat="1" ht="26.25" customHeight="1" x14ac:dyDescent="0.2">
      <c r="A42" s="69" t="s">
        <v>96</v>
      </c>
      <c r="B42" s="70"/>
      <c r="C42" s="79" t="s">
        <v>75</v>
      </c>
      <c r="D42" s="67"/>
      <c r="E42" s="67"/>
      <c r="F42" s="67"/>
      <c r="G42" s="67"/>
      <c r="H42" s="67"/>
      <c r="I42" s="67"/>
      <c r="J42" s="67"/>
      <c r="K42" s="67"/>
      <c r="L42" s="67"/>
      <c r="M42" s="67"/>
      <c r="N42" s="67"/>
      <c r="O42" s="67"/>
      <c r="P42" s="67"/>
      <c r="Q42" s="67"/>
      <c r="R42" s="67"/>
      <c r="S42" s="67"/>
      <c r="T42" s="67"/>
      <c r="U42" s="68"/>
      <c r="V42" s="45">
        <v>43347</v>
      </c>
      <c r="W42" s="46"/>
      <c r="X42" s="47"/>
      <c r="Y42" s="57"/>
      <c r="Z42" s="58"/>
      <c r="AA42" s="58"/>
      <c r="AB42" s="59"/>
      <c r="AC42" s="60" t="str">
        <f t="shared" si="4"/>
        <v>no iniciado</v>
      </c>
      <c r="AD42" s="61"/>
      <c r="AE42" s="61" t="str">
        <f t="shared" si="5"/>
        <v>no iniciado</v>
      </c>
      <c r="AF42" s="62"/>
    </row>
    <row r="43" spans="1:32" s="1" customFormat="1" ht="37.5" customHeight="1" x14ac:dyDescent="0.2">
      <c r="A43" s="69" t="s">
        <v>97</v>
      </c>
      <c r="B43" s="70"/>
      <c r="C43" s="79" t="s">
        <v>76</v>
      </c>
      <c r="D43" s="67"/>
      <c r="E43" s="67"/>
      <c r="F43" s="67"/>
      <c r="G43" s="67"/>
      <c r="H43" s="67"/>
      <c r="I43" s="67"/>
      <c r="J43" s="67"/>
      <c r="K43" s="67"/>
      <c r="L43" s="67"/>
      <c r="M43" s="67"/>
      <c r="N43" s="67"/>
      <c r="O43" s="67"/>
      <c r="P43" s="67"/>
      <c r="Q43" s="67"/>
      <c r="R43" s="67"/>
      <c r="S43" s="67"/>
      <c r="T43" s="67"/>
      <c r="U43" s="68"/>
      <c r="V43" s="45">
        <v>43349</v>
      </c>
      <c r="W43" s="46"/>
      <c r="X43" s="47"/>
      <c r="Y43" s="57"/>
      <c r="Z43" s="58"/>
      <c r="AA43" s="58"/>
      <c r="AB43" s="59"/>
      <c r="AC43" s="60" t="str">
        <f t="shared" si="4"/>
        <v>no iniciado</v>
      </c>
      <c r="AD43" s="61"/>
      <c r="AE43" s="61" t="str">
        <f t="shared" si="5"/>
        <v>no iniciado</v>
      </c>
      <c r="AF43" s="62"/>
    </row>
    <row r="44" spans="1:32" s="1" customFormat="1" ht="38.25" customHeight="1" x14ac:dyDescent="0.2">
      <c r="A44" s="69" t="s">
        <v>98</v>
      </c>
      <c r="B44" s="70"/>
      <c r="C44" s="79" t="s">
        <v>77</v>
      </c>
      <c r="D44" s="67"/>
      <c r="E44" s="67"/>
      <c r="F44" s="67"/>
      <c r="G44" s="67"/>
      <c r="H44" s="67"/>
      <c r="I44" s="67"/>
      <c r="J44" s="67"/>
      <c r="K44" s="67"/>
      <c r="L44" s="67"/>
      <c r="M44" s="67"/>
      <c r="N44" s="67"/>
      <c r="O44" s="67"/>
      <c r="P44" s="67"/>
      <c r="Q44" s="67"/>
      <c r="R44" s="67"/>
      <c r="S44" s="67"/>
      <c r="T44" s="67"/>
      <c r="U44" s="68"/>
      <c r="V44" s="45">
        <v>43349</v>
      </c>
      <c r="W44" s="46"/>
      <c r="X44" s="47"/>
      <c r="Y44" s="57"/>
      <c r="Z44" s="58"/>
      <c r="AA44" s="58"/>
      <c r="AB44" s="59"/>
      <c r="AC44" s="60" t="str">
        <f t="shared" si="4"/>
        <v>no iniciado</v>
      </c>
      <c r="AD44" s="61"/>
      <c r="AE44" s="61" t="str">
        <f t="shared" si="5"/>
        <v>no iniciado</v>
      </c>
      <c r="AF44" s="62"/>
    </row>
    <row r="45" spans="1:32" s="1" customFormat="1" ht="42.75" customHeight="1" x14ac:dyDescent="0.2">
      <c r="A45" s="69" t="s">
        <v>99</v>
      </c>
      <c r="B45" s="70"/>
      <c r="C45" s="79" t="s">
        <v>78</v>
      </c>
      <c r="D45" s="67"/>
      <c r="E45" s="67"/>
      <c r="F45" s="67"/>
      <c r="G45" s="67"/>
      <c r="H45" s="67"/>
      <c r="I45" s="67"/>
      <c r="J45" s="67"/>
      <c r="K45" s="67"/>
      <c r="L45" s="67"/>
      <c r="M45" s="67"/>
      <c r="N45" s="67"/>
      <c r="O45" s="67"/>
      <c r="P45" s="67"/>
      <c r="Q45" s="67"/>
      <c r="R45" s="67"/>
      <c r="S45" s="67"/>
      <c r="T45" s="67"/>
      <c r="U45" s="68"/>
      <c r="V45" s="45">
        <v>43349</v>
      </c>
      <c r="W45" s="46"/>
      <c r="X45" s="47"/>
      <c r="Y45" s="57"/>
      <c r="Z45" s="58"/>
      <c r="AA45" s="58"/>
      <c r="AB45" s="59"/>
      <c r="AC45" s="60" t="str">
        <f t="shared" si="4"/>
        <v>no iniciado</v>
      </c>
      <c r="AD45" s="61"/>
      <c r="AE45" s="61" t="str">
        <f t="shared" si="5"/>
        <v>no iniciado</v>
      </c>
      <c r="AF45" s="62"/>
    </row>
    <row r="46" spans="1:32" s="1" customFormat="1" ht="35.25" customHeight="1" x14ac:dyDescent="0.2">
      <c r="A46" s="69" t="s">
        <v>100</v>
      </c>
      <c r="B46" s="70"/>
      <c r="C46" s="79" t="s">
        <v>79</v>
      </c>
      <c r="D46" s="67"/>
      <c r="E46" s="67"/>
      <c r="F46" s="67"/>
      <c r="G46" s="67"/>
      <c r="H46" s="67"/>
      <c r="I46" s="67"/>
      <c r="J46" s="67"/>
      <c r="K46" s="67"/>
      <c r="L46" s="67"/>
      <c r="M46" s="67"/>
      <c r="N46" s="67"/>
      <c r="O46" s="67"/>
      <c r="P46" s="67"/>
      <c r="Q46" s="67"/>
      <c r="R46" s="67"/>
      <c r="S46" s="67"/>
      <c r="T46" s="67"/>
      <c r="U46" s="68"/>
      <c r="V46" s="45">
        <v>43349</v>
      </c>
      <c r="W46" s="46"/>
      <c r="X46" s="47"/>
      <c r="Y46" s="57"/>
      <c r="Z46" s="58"/>
      <c r="AA46" s="58"/>
      <c r="AB46" s="59"/>
      <c r="AC46" s="60" t="str">
        <f t="shared" si="4"/>
        <v>no iniciado</v>
      </c>
      <c r="AD46" s="61"/>
      <c r="AE46" s="61" t="str">
        <f t="shared" si="5"/>
        <v>no iniciado</v>
      </c>
      <c r="AF46" s="62"/>
    </row>
    <row r="47" spans="1:32" s="1" customFormat="1" ht="37.5" customHeight="1" x14ac:dyDescent="0.2">
      <c r="A47" s="69" t="s">
        <v>101</v>
      </c>
      <c r="B47" s="70"/>
      <c r="C47" s="79" t="s">
        <v>80</v>
      </c>
      <c r="D47" s="67"/>
      <c r="E47" s="67"/>
      <c r="F47" s="67"/>
      <c r="G47" s="67"/>
      <c r="H47" s="67"/>
      <c r="I47" s="67"/>
      <c r="J47" s="67"/>
      <c r="K47" s="67"/>
      <c r="L47" s="67"/>
      <c r="M47" s="67"/>
      <c r="N47" s="67"/>
      <c r="O47" s="67"/>
      <c r="P47" s="67"/>
      <c r="Q47" s="67"/>
      <c r="R47" s="67"/>
      <c r="S47" s="67"/>
      <c r="T47" s="67"/>
      <c r="U47" s="68"/>
      <c r="V47" s="45">
        <v>43349</v>
      </c>
      <c r="W47" s="46"/>
      <c r="X47" s="47"/>
      <c r="Y47" s="57"/>
      <c r="Z47" s="58"/>
      <c r="AA47" s="58"/>
      <c r="AB47" s="59"/>
      <c r="AC47" s="60" t="str">
        <f t="shared" si="4"/>
        <v>no iniciado</v>
      </c>
      <c r="AD47" s="61"/>
      <c r="AE47" s="61" t="str">
        <f t="shared" si="5"/>
        <v>no iniciado</v>
      </c>
      <c r="AF47" s="62"/>
    </row>
    <row r="48" spans="1:32" s="1" customFormat="1" ht="222" customHeight="1" x14ac:dyDescent="0.2">
      <c r="A48" s="69" t="s">
        <v>102</v>
      </c>
      <c r="B48" s="70"/>
      <c r="C48" s="79" t="s">
        <v>81</v>
      </c>
      <c r="D48" s="67"/>
      <c r="E48" s="67"/>
      <c r="F48" s="67"/>
      <c r="G48" s="67"/>
      <c r="H48" s="67"/>
      <c r="I48" s="67"/>
      <c r="J48" s="67"/>
      <c r="K48" s="67"/>
      <c r="L48" s="67"/>
      <c r="M48" s="67"/>
      <c r="N48" s="67"/>
      <c r="O48" s="67"/>
      <c r="P48" s="67"/>
      <c r="Q48" s="67"/>
      <c r="R48" s="67"/>
      <c r="S48" s="67"/>
      <c r="T48" s="67"/>
      <c r="U48" s="68"/>
      <c r="V48" s="45">
        <v>43363</v>
      </c>
      <c r="W48" s="46"/>
      <c r="X48" s="47"/>
      <c r="Y48" s="45">
        <v>43360</v>
      </c>
      <c r="Z48" s="46"/>
      <c r="AA48" s="46"/>
      <c r="AB48" s="47"/>
      <c r="AC48" s="268">
        <f>+IF(Y48&lt;&gt;0,IF(Y48=0,(V48-Y48),IF(Y48&lt;&gt;V48,(V48-Y48),0)),"no iniciado")</f>
        <v>3</v>
      </c>
      <c r="AD48" s="269"/>
      <c r="AE48" s="269">
        <f>+IF(Y48&lt;&gt;0,IF(AA48=0,(S48-Y48),IF(Y48&lt;&gt;S48,(S48-Y48),0)),"no iniciado")</f>
        <v>-43360</v>
      </c>
      <c r="AF48" s="270"/>
    </row>
    <row r="49" spans="1:32" s="1" customFormat="1" ht="42" customHeight="1" x14ac:dyDescent="0.2">
      <c r="A49" s="69" t="s">
        <v>103</v>
      </c>
      <c r="B49" s="70"/>
      <c r="C49" s="79" t="s">
        <v>82</v>
      </c>
      <c r="D49" s="67"/>
      <c r="E49" s="67"/>
      <c r="F49" s="67"/>
      <c r="G49" s="67"/>
      <c r="H49" s="67"/>
      <c r="I49" s="67"/>
      <c r="J49" s="67"/>
      <c r="K49" s="67"/>
      <c r="L49" s="67"/>
      <c r="M49" s="67"/>
      <c r="N49" s="67"/>
      <c r="O49" s="67"/>
      <c r="P49" s="67"/>
      <c r="Q49" s="67"/>
      <c r="R49" s="67"/>
      <c r="S49" s="67"/>
      <c r="T49" s="67"/>
      <c r="U49" s="68"/>
      <c r="V49" s="45">
        <v>43357</v>
      </c>
      <c r="W49" s="46"/>
      <c r="X49" s="47"/>
      <c r="Y49" s="57"/>
      <c r="Z49" s="58"/>
      <c r="AA49" s="58"/>
      <c r="AB49" s="59"/>
      <c r="AC49" s="60" t="str">
        <f t="shared" ref="AC49" si="6">+IF(Y49&lt;&gt;0,IF(Y49=0,(V49-Y49),IF(Y49&lt;&gt;V49,(V49-Y49),0)),"no iniciado")</f>
        <v>no iniciado</v>
      </c>
      <c r="AD49" s="61"/>
      <c r="AE49" s="61" t="str">
        <f t="shared" ref="AE49" si="7">+IF(Y49&lt;&gt;0,IF(AA49=0,(S49-Y49),IF(Y49&lt;&gt;S49,(S49-Y49),0)),"no iniciado")</f>
        <v>no iniciado</v>
      </c>
      <c r="AF49" s="62"/>
    </row>
    <row r="50" spans="1:32" s="1" customFormat="1" ht="30" customHeight="1" x14ac:dyDescent="0.2">
      <c r="A50" s="69" t="s">
        <v>105</v>
      </c>
      <c r="B50" s="70"/>
      <c r="C50" s="79" t="s">
        <v>104</v>
      </c>
      <c r="D50" s="67"/>
      <c r="E50" s="67"/>
      <c r="F50" s="67"/>
      <c r="G50" s="67"/>
      <c r="H50" s="67"/>
      <c r="I50" s="67"/>
      <c r="J50" s="67"/>
      <c r="K50" s="67"/>
      <c r="L50" s="67"/>
      <c r="M50" s="67"/>
      <c r="N50" s="67"/>
      <c r="O50" s="67"/>
      <c r="P50" s="67"/>
      <c r="Q50" s="67"/>
      <c r="R50" s="67"/>
      <c r="S50" s="67"/>
      <c r="T50" s="67"/>
      <c r="U50" s="68"/>
      <c r="V50" s="45">
        <v>43367</v>
      </c>
      <c r="W50" s="46"/>
      <c r="X50" s="47"/>
      <c r="Y50" s="57"/>
      <c r="Z50" s="58"/>
      <c r="AA50" s="58"/>
      <c r="AB50" s="59"/>
      <c r="AC50" s="60" t="str">
        <f>+IF(Y50&lt;&gt;0,IF(Y50=0,(V50-Y50),IF(Y50&lt;&gt;V50,(V50-Y50),0)),"no iniciado")</f>
        <v>no iniciado</v>
      </c>
      <c r="AD50" s="61"/>
      <c r="AE50" s="61" t="str">
        <f>+IF(Y50&lt;&gt;0,IF(AA50=0,(S50-Y50),IF(Y50&lt;&gt;S50,(S50-Y50),0)),"no iniciado")</f>
        <v>no iniciado</v>
      </c>
      <c r="AF50" s="62"/>
    </row>
    <row r="51" spans="1:32" s="1" customFormat="1" ht="21.75" customHeight="1" x14ac:dyDescent="0.2">
      <c r="A51" s="69" t="s">
        <v>108</v>
      </c>
      <c r="B51" s="70"/>
      <c r="C51" s="79" t="s">
        <v>106</v>
      </c>
      <c r="D51" s="67"/>
      <c r="E51" s="67"/>
      <c r="F51" s="67"/>
      <c r="G51" s="67"/>
      <c r="H51" s="67"/>
      <c r="I51" s="67"/>
      <c r="J51" s="67"/>
      <c r="K51" s="67"/>
      <c r="L51" s="67"/>
      <c r="M51" s="67"/>
      <c r="N51" s="67"/>
      <c r="O51" s="67"/>
      <c r="P51" s="67"/>
      <c r="Q51" s="67"/>
      <c r="R51" s="67"/>
      <c r="S51" s="67"/>
      <c r="T51" s="67"/>
      <c r="U51" s="68"/>
      <c r="V51" s="45">
        <v>43367</v>
      </c>
      <c r="W51" s="46"/>
      <c r="X51" s="47"/>
      <c r="Y51" s="57"/>
      <c r="Z51" s="58"/>
      <c r="AA51" s="58"/>
      <c r="AB51" s="59"/>
      <c r="AC51" s="60" t="str">
        <f t="shared" ref="AC51:AC55" si="8">+IF(Y51&lt;&gt;0,IF(Y51=0,(V51-Y51),IF(Y51&lt;&gt;V51,(V51-Y51),0)),"no iniciado")</f>
        <v>no iniciado</v>
      </c>
      <c r="AD51" s="61"/>
      <c r="AE51" s="61" t="str">
        <f t="shared" ref="AE51:AE55" si="9">+IF(Y51&lt;&gt;0,IF(AA51=0,(S51-Y51),IF(Y51&lt;&gt;S51,(S51-Y51),0)),"no iniciado")</f>
        <v>no iniciado</v>
      </c>
      <c r="AF51" s="62"/>
    </row>
    <row r="52" spans="1:32" s="1" customFormat="1" ht="26.25" customHeight="1" x14ac:dyDescent="0.2">
      <c r="A52" s="69" t="s">
        <v>109</v>
      </c>
      <c r="B52" s="70"/>
      <c r="C52" s="76" t="s">
        <v>107</v>
      </c>
      <c r="D52" s="77"/>
      <c r="E52" s="77"/>
      <c r="F52" s="77"/>
      <c r="G52" s="77"/>
      <c r="H52" s="77"/>
      <c r="I52" s="77"/>
      <c r="J52" s="77"/>
      <c r="K52" s="77"/>
      <c r="L52" s="77"/>
      <c r="M52" s="77"/>
      <c r="N52" s="77"/>
      <c r="O52" s="77"/>
      <c r="P52" s="77"/>
      <c r="Q52" s="77"/>
      <c r="R52" s="77"/>
      <c r="S52" s="77"/>
      <c r="T52" s="77"/>
      <c r="U52" s="78"/>
      <c r="V52" s="45">
        <v>43367</v>
      </c>
      <c r="W52" s="46"/>
      <c r="X52" s="47"/>
      <c r="Y52" s="57"/>
      <c r="Z52" s="58"/>
      <c r="AA52" s="58"/>
      <c r="AB52" s="59"/>
      <c r="AC52" s="60" t="str">
        <f t="shared" si="8"/>
        <v>no iniciado</v>
      </c>
      <c r="AD52" s="61"/>
      <c r="AE52" s="61" t="str">
        <f t="shared" si="9"/>
        <v>no iniciado</v>
      </c>
      <c r="AF52" s="62"/>
    </row>
    <row r="53" spans="1:32" s="1" customFormat="1" ht="24" customHeight="1" x14ac:dyDescent="0.2">
      <c r="A53" s="69" t="s">
        <v>112</v>
      </c>
      <c r="B53" s="70"/>
      <c r="C53" s="76" t="s">
        <v>110</v>
      </c>
      <c r="D53" s="77"/>
      <c r="E53" s="77"/>
      <c r="F53" s="77"/>
      <c r="G53" s="77"/>
      <c r="H53" s="77"/>
      <c r="I53" s="77"/>
      <c r="J53" s="77"/>
      <c r="K53" s="77"/>
      <c r="L53" s="77"/>
      <c r="M53" s="77"/>
      <c r="N53" s="77"/>
      <c r="O53" s="77"/>
      <c r="P53" s="77"/>
      <c r="Q53" s="77"/>
      <c r="R53" s="77"/>
      <c r="S53" s="77"/>
      <c r="T53" s="77"/>
      <c r="U53" s="78"/>
      <c r="V53" s="45">
        <v>43367</v>
      </c>
      <c r="W53" s="46"/>
      <c r="X53" s="47"/>
      <c r="Y53" s="57"/>
      <c r="Z53" s="58"/>
      <c r="AA53" s="58"/>
      <c r="AB53" s="59"/>
      <c r="AC53" s="60" t="str">
        <f t="shared" si="8"/>
        <v>no iniciado</v>
      </c>
      <c r="AD53" s="61"/>
      <c r="AE53" s="61" t="str">
        <f t="shared" si="9"/>
        <v>no iniciado</v>
      </c>
      <c r="AF53" s="62"/>
    </row>
    <row r="54" spans="1:32" s="1" customFormat="1" ht="26.25" customHeight="1" x14ac:dyDescent="0.2">
      <c r="A54" s="69" t="s">
        <v>113</v>
      </c>
      <c r="B54" s="70"/>
      <c r="C54" s="76" t="s">
        <v>111</v>
      </c>
      <c r="D54" s="77"/>
      <c r="E54" s="77"/>
      <c r="F54" s="77"/>
      <c r="G54" s="77"/>
      <c r="H54" s="77"/>
      <c r="I54" s="77"/>
      <c r="J54" s="77"/>
      <c r="K54" s="77"/>
      <c r="L54" s="77"/>
      <c r="M54" s="77"/>
      <c r="N54" s="77"/>
      <c r="O54" s="77"/>
      <c r="P54" s="77"/>
      <c r="Q54" s="77"/>
      <c r="R54" s="77"/>
      <c r="S54" s="77"/>
      <c r="T54" s="77"/>
      <c r="U54" s="78"/>
      <c r="V54" s="45">
        <v>43367</v>
      </c>
      <c r="W54" s="46"/>
      <c r="X54" s="47"/>
      <c r="Y54" s="57"/>
      <c r="Z54" s="58"/>
      <c r="AA54" s="58"/>
      <c r="AB54" s="59"/>
      <c r="AC54" s="60" t="str">
        <f t="shared" si="8"/>
        <v>no iniciado</v>
      </c>
      <c r="AD54" s="61"/>
      <c r="AE54" s="61" t="str">
        <f t="shared" si="9"/>
        <v>no iniciado</v>
      </c>
      <c r="AF54" s="62"/>
    </row>
    <row r="55" spans="1:32" s="1" customFormat="1" ht="19.5" customHeight="1" x14ac:dyDescent="0.2">
      <c r="A55" s="69" t="s">
        <v>119</v>
      </c>
      <c r="B55" s="70"/>
      <c r="C55" s="76" t="s">
        <v>114</v>
      </c>
      <c r="D55" s="77"/>
      <c r="E55" s="77"/>
      <c r="F55" s="77"/>
      <c r="G55" s="77"/>
      <c r="H55" s="77"/>
      <c r="I55" s="77"/>
      <c r="J55" s="77"/>
      <c r="K55" s="77"/>
      <c r="L55" s="77"/>
      <c r="M55" s="77"/>
      <c r="N55" s="77"/>
      <c r="O55" s="77"/>
      <c r="P55" s="77"/>
      <c r="Q55" s="77"/>
      <c r="R55" s="77"/>
      <c r="S55" s="77"/>
      <c r="T55" s="77"/>
      <c r="U55" s="78"/>
      <c r="V55" s="45">
        <v>43327</v>
      </c>
      <c r="W55" s="46"/>
      <c r="X55" s="47"/>
      <c r="Y55" s="57"/>
      <c r="Z55" s="58"/>
      <c r="AA55" s="58"/>
      <c r="AB55" s="59"/>
      <c r="AC55" s="60" t="str">
        <f t="shared" si="8"/>
        <v>no iniciado</v>
      </c>
      <c r="AD55" s="61"/>
      <c r="AE55" s="61" t="str">
        <f t="shared" si="9"/>
        <v>no iniciado</v>
      </c>
      <c r="AF55" s="62"/>
    </row>
    <row r="56" spans="1:32" s="1" customFormat="1" ht="19.5" customHeight="1" x14ac:dyDescent="0.2">
      <c r="A56" s="69" t="s">
        <v>120</v>
      </c>
      <c r="B56" s="70"/>
      <c r="C56" s="76" t="s">
        <v>115</v>
      </c>
      <c r="D56" s="77"/>
      <c r="E56" s="77"/>
      <c r="F56" s="77"/>
      <c r="G56" s="77"/>
      <c r="H56" s="77"/>
      <c r="I56" s="77"/>
      <c r="J56" s="77"/>
      <c r="K56" s="77"/>
      <c r="L56" s="77"/>
      <c r="M56" s="77"/>
      <c r="N56" s="77"/>
      <c r="O56" s="77"/>
      <c r="P56" s="77"/>
      <c r="Q56" s="77"/>
      <c r="R56" s="77"/>
      <c r="S56" s="77"/>
      <c r="T56" s="77"/>
      <c r="U56" s="78"/>
      <c r="V56" s="45">
        <v>43327</v>
      </c>
      <c r="W56" s="46"/>
      <c r="X56" s="47"/>
      <c r="Y56" s="57"/>
      <c r="Z56" s="58"/>
      <c r="AA56" s="58"/>
      <c r="AB56" s="59"/>
      <c r="AC56" s="60" t="str">
        <f t="shared" ref="AC56:AC70" si="10">+IF(Y56&lt;&gt;0,IF(Y56=0,(V56-Y56),IF(Y56&lt;&gt;V56,(V56-Y56),0)),"no iniciado")</f>
        <v>no iniciado</v>
      </c>
      <c r="AD56" s="61"/>
      <c r="AE56" s="61" t="str">
        <f t="shared" ref="AE56:AE70" si="11">+IF(Y56&lt;&gt;0,IF(AA56=0,(S56-Y56),IF(Y56&lt;&gt;S56,(S56-Y56),0)),"no iniciado")</f>
        <v>no iniciado</v>
      </c>
      <c r="AF56" s="62"/>
    </row>
    <row r="57" spans="1:32" s="1" customFormat="1" ht="19.5" customHeight="1" x14ac:dyDescent="0.2">
      <c r="A57" s="69" t="s">
        <v>121</v>
      </c>
      <c r="B57" s="70"/>
      <c r="C57" s="76" t="s">
        <v>116</v>
      </c>
      <c r="D57" s="77"/>
      <c r="E57" s="77"/>
      <c r="F57" s="77"/>
      <c r="G57" s="77"/>
      <c r="H57" s="77"/>
      <c r="I57" s="77"/>
      <c r="J57" s="77"/>
      <c r="K57" s="77"/>
      <c r="L57" s="77"/>
      <c r="M57" s="77"/>
      <c r="N57" s="77"/>
      <c r="O57" s="77"/>
      <c r="P57" s="77"/>
      <c r="Q57" s="77"/>
      <c r="R57" s="77"/>
      <c r="S57" s="77"/>
      <c r="T57" s="77"/>
      <c r="U57" s="78"/>
      <c r="V57" s="45">
        <v>43327</v>
      </c>
      <c r="W57" s="46"/>
      <c r="X57" s="47"/>
      <c r="Y57" s="57"/>
      <c r="Z57" s="58"/>
      <c r="AA57" s="58"/>
      <c r="AB57" s="59"/>
      <c r="AC57" s="60" t="str">
        <f t="shared" si="10"/>
        <v>no iniciado</v>
      </c>
      <c r="AD57" s="61"/>
      <c r="AE57" s="61" t="str">
        <f t="shared" si="11"/>
        <v>no iniciado</v>
      </c>
      <c r="AF57" s="62"/>
    </row>
    <row r="58" spans="1:32" s="1" customFormat="1" ht="19.5" customHeight="1" x14ac:dyDescent="0.2">
      <c r="A58" s="69" t="s">
        <v>122</v>
      </c>
      <c r="B58" s="70"/>
      <c r="C58" s="76" t="s">
        <v>117</v>
      </c>
      <c r="D58" s="77"/>
      <c r="E58" s="77"/>
      <c r="F58" s="77"/>
      <c r="G58" s="77"/>
      <c r="H58" s="77"/>
      <c r="I58" s="77"/>
      <c r="J58" s="77"/>
      <c r="K58" s="77"/>
      <c r="L58" s="77"/>
      <c r="M58" s="77"/>
      <c r="N58" s="77"/>
      <c r="O58" s="77"/>
      <c r="P58" s="77"/>
      <c r="Q58" s="77"/>
      <c r="R58" s="77"/>
      <c r="S58" s="77"/>
      <c r="T58" s="77"/>
      <c r="U58" s="78"/>
      <c r="V58" s="45">
        <v>43327</v>
      </c>
      <c r="W58" s="46"/>
      <c r="X58" s="47"/>
      <c r="Y58" s="57"/>
      <c r="Z58" s="58"/>
      <c r="AA58" s="58"/>
      <c r="AB58" s="59"/>
      <c r="AC58" s="60" t="str">
        <f t="shared" si="10"/>
        <v>no iniciado</v>
      </c>
      <c r="AD58" s="61"/>
      <c r="AE58" s="61" t="str">
        <f t="shared" si="11"/>
        <v>no iniciado</v>
      </c>
      <c r="AF58" s="62"/>
    </row>
    <row r="59" spans="1:32" s="1" customFormat="1" ht="19.5" customHeight="1" x14ac:dyDescent="0.2">
      <c r="A59" s="69" t="s">
        <v>123</v>
      </c>
      <c r="B59" s="70"/>
      <c r="C59" s="76" t="s">
        <v>118</v>
      </c>
      <c r="D59" s="77"/>
      <c r="E59" s="77"/>
      <c r="F59" s="77"/>
      <c r="G59" s="77"/>
      <c r="H59" s="77"/>
      <c r="I59" s="77"/>
      <c r="J59" s="77"/>
      <c r="K59" s="77"/>
      <c r="L59" s="77"/>
      <c r="M59" s="77"/>
      <c r="N59" s="77"/>
      <c r="O59" s="77"/>
      <c r="P59" s="77"/>
      <c r="Q59" s="77"/>
      <c r="R59" s="77"/>
      <c r="S59" s="77"/>
      <c r="T59" s="77"/>
      <c r="U59" s="78"/>
      <c r="V59" s="45">
        <v>43327</v>
      </c>
      <c r="W59" s="46"/>
      <c r="X59" s="47"/>
      <c r="Y59" s="57"/>
      <c r="Z59" s="58"/>
      <c r="AA59" s="58"/>
      <c r="AB59" s="59"/>
      <c r="AC59" s="60" t="str">
        <f t="shared" si="10"/>
        <v>no iniciado</v>
      </c>
      <c r="AD59" s="61"/>
      <c r="AE59" s="61" t="str">
        <f t="shared" si="11"/>
        <v>no iniciado</v>
      </c>
      <c r="AF59" s="62"/>
    </row>
    <row r="60" spans="1:32" s="1" customFormat="1" ht="19.5" customHeight="1" x14ac:dyDescent="0.2">
      <c r="A60" s="69" t="s">
        <v>125</v>
      </c>
      <c r="B60" s="70"/>
      <c r="C60" s="76" t="s">
        <v>124</v>
      </c>
      <c r="D60" s="77"/>
      <c r="E60" s="77"/>
      <c r="F60" s="77"/>
      <c r="G60" s="77"/>
      <c r="H60" s="77"/>
      <c r="I60" s="77"/>
      <c r="J60" s="77"/>
      <c r="K60" s="77"/>
      <c r="L60" s="77"/>
      <c r="M60" s="77"/>
      <c r="N60" s="77"/>
      <c r="O60" s="77"/>
      <c r="P60" s="77"/>
      <c r="Q60" s="77"/>
      <c r="R60" s="77"/>
      <c r="S60" s="77"/>
      <c r="T60" s="77"/>
      <c r="U60" s="78"/>
      <c r="V60" s="45">
        <v>43327</v>
      </c>
      <c r="W60" s="46"/>
      <c r="X60" s="47"/>
      <c r="Y60" s="57"/>
      <c r="Z60" s="58"/>
      <c r="AA60" s="58"/>
      <c r="AB60" s="59"/>
      <c r="AC60" s="60" t="str">
        <f t="shared" si="10"/>
        <v>no iniciado</v>
      </c>
      <c r="AD60" s="61"/>
      <c r="AE60" s="61" t="str">
        <f t="shared" si="11"/>
        <v>no iniciado</v>
      </c>
      <c r="AF60" s="62"/>
    </row>
    <row r="61" spans="1:32" s="1" customFormat="1" ht="19.5" customHeight="1" x14ac:dyDescent="0.2">
      <c r="A61" s="69" t="s">
        <v>133</v>
      </c>
      <c r="B61" s="70"/>
      <c r="C61" s="76" t="s">
        <v>126</v>
      </c>
      <c r="D61" s="77"/>
      <c r="E61" s="77"/>
      <c r="F61" s="77"/>
      <c r="G61" s="77"/>
      <c r="H61" s="77"/>
      <c r="I61" s="77"/>
      <c r="J61" s="77"/>
      <c r="K61" s="77"/>
      <c r="L61" s="77"/>
      <c r="M61" s="77"/>
      <c r="N61" s="77"/>
      <c r="O61" s="77"/>
      <c r="P61" s="77"/>
      <c r="Q61" s="77"/>
      <c r="R61" s="77"/>
      <c r="S61" s="77"/>
      <c r="T61" s="77"/>
      <c r="U61" s="78"/>
      <c r="V61" s="45">
        <v>43327</v>
      </c>
      <c r="W61" s="46"/>
      <c r="X61" s="47"/>
      <c r="Y61" s="57"/>
      <c r="Z61" s="58"/>
      <c r="AA61" s="58"/>
      <c r="AB61" s="59"/>
      <c r="AC61" s="60" t="str">
        <f t="shared" si="10"/>
        <v>no iniciado</v>
      </c>
      <c r="AD61" s="61"/>
      <c r="AE61" s="61" t="str">
        <f t="shared" si="11"/>
        <v>no iniciado</v>
      </c>
      <c r="AF61" s="62"/>
    </row>
    <row r="62" spans="1:32" s="1" customFormat="1" ht="19.5" customHeight="1" x14ac:dyDescent="0.2">
      <c r="A62" s="69" t="s">
        <v>134</v>
      </c>
      <c r="B62" s="70"/>
      <c r="C62" s="76" t="s">
        <v>127</v>
      </c>
      <c r="D62" s="77"/>
      <c r="E62" s="77"/>
      <c r="F62" s="77"/>
      <c r="G62" s="77"/>
      <c r="H62" s="77"/>
      <c r="I62" s="77"/>
      <c r="J62" s="77"/>
      <c r="K62" s="77"/>
      <c r="L62" s="77"/>
      <c r="M62" s="77"/>
      <c r="N62" s="77"/>
      <c r="O62" s="77"/>
      <c r="P62" s="77"/>
      <c r="Q62" s="77"/>
      <c r="R62" s="77"/>
      <c r="S62" s="77"/>
      <c r="T62" s="77"/>
      <c r="U62" s="78"/>
      <c r="V62" s="45">
        <v>43327</v>
      </c>
      <c r="W62" s="46"/>
      <c r="X62" s="47"/>
      <c r="Y62" s="57"/>
      <c r="Z62" s="58"/>
      <c r="AA62" s="58"/>
      <c r="AB62" s="59"/>
      <c r="AC62" s="60" t="str">
        <f t="shared" si="10"/>
        <v>no iniciado</v>
      </c>
      <c r="AD62" s="61"/>
      <c r="AE62" s="61" t="str">
        <f t="shared" si="11"/>
        <v>no iniciado</v>
      </c>
      <c r="AF62" s="62"/>
    </row>
    <row r="63" spans="1:32" s="1" customFormat="1" ht="19.5" customHeight="1" x14ac:dyDescent="0.2">
      <c r="A63" s="69" t="s">
        <v>135</v>
      </c>
      <c r="B63" s="70"/>
      <c r="C63" s="76" t="s">
        <v>128</v>
      </c>
      <c r="D63" s="77"/>
      <c r="E63" s="77"/>
      <c r="F63" s="77"/>
      <c r="G63" s="77"/>
      <c r="H63" s="77"/>
      <c r="I63" s="77"/>
      <c r="J63" s="77"/>
      <c r="K63" s="77"/>
      <c r="L63" s="77"/>
      <c r="M63" s="77"/>
      <c r="N63" s="77"/>
      <c r="O63" s="77"/>
      <c r="P63" s="77"/>
      <c r="Q63" s="77"/>
      <c r="R63" s="77"/>
      <c r="S63" s="77"/>
      <c r="T63" s="77"/>
      <c r="U63" s="78"/>
      <c r="V63" s="45">
        <v>43327</v>
      </c>
      <c r="W63" s="46"/>
      <c r="X63" s="47"/>
      <c r="Y63" s="57"/>
      <c r="Z63" s="58"/>
      <c r="AA63" s="58"/>
      <c r="AB63" s="59"/>
      <c r="AC63" s="60" t="str">
        <f t="shared" si="10"/>
        <v>no iniciado</v>
      </c>
      <c r="AD63" s="61"/>
      <c r="AE63" s="61" t="str">
        <f t="shared" si="11"/>
        <v>no iniciado</v>
      </c>
      <c r="AF63" s="62"/>
    </row>
    <row r="64" spans="1:32" s="1" customFormat="1" ht="19.5" customHeight="1" x14ac:dyDescent="0.2">
      <c r="A64" s="69" t="s">
        <v>136</v>
      </c>
      <c r="B64" s="70"/>
      <c r="C64" s="76" t="s">
        <v>129</v>
      </c>
      <c r="D64" s="77"/>
      <c r="E64" s="77"/>
      <c r="F64" s="77"/>
      <c r="G64" s="77"/>
      <c r="H64" s="77"/>
      <c r="I64" s="77"/>
      <c r="J64" s="77"/>
      <c r="K64" s="77"/>
      <c r="L64" s="77"/>
      <c r="M64" s="77"/>
      <c r="N64" s="77"/>
      <c r="O64" s="77"/>
      <c r="P64" s="77"/>
      <c r="Q64" s="77"/>
      <c r="R64" s="77"/>
      <c r="S64" s="77"/>
      <c r="T64" s="77"/>
      <c r="U64" s="78"/>
      <c r="V64" s="45">
        <v>43327</v>
      </c>
      <c r="W64" s="46"/>
      <c r="X64" s="47"/>
      <c r="Y64" s="57"/>
      <c r="Z64" s="58"/>
      <c r="AA64" s="58"/>
      <c r="AB64" s="59"/>
      <c r="AC64" s="60" t="str">
        <f t="shared" si="10"/>
        <v>no iniciado</v>
      </c>
      <c r="AD64" s="61"/>
      <c r="AE64" s="61" t="str">
        <f t="shared" si="11"/>
        <v>no iniciado</v>
      </c>
      <c r="AF64" s="62"/>
    </row>
    <row r="65" spans="1:32" s="1" customFormat="1" ht="19.5" customHeight="1" x14ac:dyDescent="0.2">
      <c r="A65" s="69" t="s">
        <v>137</v>
      </c>
      <c r="B65" s="70"/>
      <c r="C65" s="76" t="s">
        <v>130</v>
      </c>
      <c r="D65" s="77"/>
      <c r="E65" s="77"/>
      <c r="F65" s="77"/>
      <c r="G65" s="77"/>
      <c r="H65" s="77"/>
      <c r="I65" s="77"/>
      <c r="J65" s="77"/>
      <c r="K65" s="77"/>
      <c r="L65" s="77"/>
      <c r="M65" s="77"/>
      <c r="N65" s="77"/>
      <c r="O65" s="77"/>
      <c r="P65" s="77"/>
      <c r="Q65" s="77"/>
      <c r="R65" s="77"/>
      <c r="S65" s="77"/>
      <c r="T65" s="77"/>
      <c r="U65" s="78"/>
      <c r="V65" s="45">
        <v>43327</v>
      </c>
      <c r="W65" s="46"/>
      <c r="X65" s="47"/>
      <c r="Y65" s="57"/>
      <c r="Z65" s="58"/>
      <c r="AA65" s="58"/>
      <c r="AB65" s="59"/>
      <c r="AC65" s="60" t="str">
        <f t="shared" si="10"/>
        <v>no iniciado</v>
      </c>
      <c r="AD65" s="61"/>
      <c r="AE65" s="61" t="str">
        <f t="shared" si="11"/>
        <v>no iniciado</v>
      </c>
      <c r="AF65" s="62"/>
    </row>
    <row r="66" spans="1:32" s="1" customFormat="1" ht="19.5" customHeight="1" x14ac:dyDescent="0.2">
      <c r="A66" s="69" t="s">
        <v>138</v>
      </c>
      <c r="B66" s="70"/>
      <c r="C66" s="76" t="s">
        <v>131</v>
      </c>
      <c r="D66" s="77"/>
      <c r="E66" s="77"/>
      <c r="F66" s="77"/>
      <c r="G66" s="77"/>
      <c r="H66" s="77"/>
      <c r="I66" s="77"/>
      <c r="J66" s="77"/>
      <c r="K66" s="77"/>
      <c r="L66" s="77"/>
      <c r="M66" s="77"/>
      <c r="N66" s="77"/>
      <c r="O66" s="77"/>
      <c r="P66" s="77"/>
      <c r="Q66" s="77"/>
      <c r="R66" s="77"/>
      <c r="S66" s="77"/>
      <c r="T66" s="77"/>
      <c r="U66" s="78"/>
      <c r="V66" s="45">
        <v>43327</v>
      </c>
      <c r="W66" s="46"/>
      <c r="X66" s="47"/>
      <c r="Y66" s="57"/>
      <c r="Z66" s="58"/>
      <c r="AA66" s="58"/>
      <c r="AB66" s="59"/>
      <c r="AC66" s="60" t="str">
        <f t="shared" si="10"/>
        <v>no iniciado</v>
      </c>
      <c r="AD66" s="61"/>
      <c r="AE66" s="61" t="str">
        <f t="shared" si="11"/>
        <v>no iniciado</v>
      </c>
      <c r="AF66" s="62"/>
    </row>
    <row r="67" spans="1:32" s="1" customFormat="1" ht="19.5" customHeight="1" x14ac:dyDescent="0.2">
      <c r="A67" s="69" t="s">
        <v>139</v>
      </c>
      <c r="B67" s="70"/>
      <c r="C67" s="76" t="s">
        <v>132</v>
      </c>
      <c r="D67" s="77"/>
      <c r="E67" s="77"/>
      <c r="F67" s="77"/>
      <c r="G67" s="77"/>
      <c r="H67" s="77"/>
      <c r="I67" s="77"/>
      <c r="J67" s="77"/>
      <c r="K67" s="77"/>
      <c r="L67" s="77"/>
      <c r="M67" s="77"/>
      <c r="N67" s="77"/>
      <c r="O67" s="77"/>
      <c r="P67" s="77"/>
      <c r="Q67" s="77"/>
      <c r="R67" s="77"/>
      <c r="S67" s="77"/>
      <c r="T67" s="77"/>
      <c r="U67" s="78"/>
      <c r="V67" s="45">
        <v>43327</v>
      </c>
      <c r="W67" s="46"/>
      <c r="X67" s="47"/>
      <c r="Y67" s="57"/>
      <c r="Z67" s="58"/>
      <c r="AA67" s="58"/>
      <c r="AB67" s="59"/>
      <c r="AC67" s="60" t="str">
        <f t="shared" si="10"/>
        <v>no iniciado</v>
      </c>
      <c r="AD67" s="61"/>
      <c r="AE67" s="61" t="str">
        <f t="shared" si="11"/>
        <v>no iniciado</v>
      </c>
      <c r="AF67" s="62"/>
    </row>
    <row r="68" spans="1:32" s="1" customFormat="1" ht="45" customHeight="1" x14ac:dyDescent="0.2">
      <c r="A68" s="69" t="s">
        <v>141</v>
      </c>
      <c r="B68" s="70"/>
      <c r="C68" s="76" t="s">
        <v>140</v>
      </c>
      <c r="D68" s="77"/>
      <c r="E68" s="77"/>
      <c r="F68" s="77"/>
      <c r="G68" s="77"/>
      <c r="H68" s="77"/>
      <c r="I68" s="77"/>
      <c r="J68" s="77"/>
      <c r="K68" s="77"/>
      <c r="L68" s="77"/>
      <c r="M68" s="77"/>
      <c r="N68" s="77"/>
      <c r="O68" s="77"/>
      <c r="P68" s="77"/>
      <c r="Q68" s="77"/>
      <c r="R68" s="77"/>
      <c r="S68" s="77"/>
      <c r="T68" s="77"/>
      <c r="U68" s="78"/>
      <c r="V68" s="45">
        <v>43328</v>
      </c>
      <c r="W68" s="46"/>
      <c r="X68" s="47"/>
      <c r="Y68" s="57"/>
      <c r="Z68" s="58"/>
      <c r="AA68" s="58"/>
      <c r="AB68" s="59"/>
      <c r="AC68" s="60" t="str">
        <f t="shared" si="10"/>
        <v>no iniciado</v>
      </c>
      <c r="AD68" s="61"/>
      <c r="AE68" s="61" t="str">
        <f t="shared" si="11"/>
        <v>no iniciado</v>
      </c>
      <c r="AF68" s="62"/>
    </row>
    <row r="69" spans="1:32" s="1" customFormat="1" ht="54.75" customHeight="1" x14ac:dyDescent="0.2">
      <c r="A69" s="69" t="s">
        <v>167</v>
      </c>
      <c r="B69" s="70"/>
      <c r="C69" s="73" t="s">
        <v>142</v>
      </c>
      <c r="D69" s="74"/>
      <c r="E69" s="74"/>
      <c r="F69" s="74"/>
      <c r="G69" s="74"/>
      <c r="H69" s="74"/>
      <c r="I69" s="74"/>
      <c r="J69" s="74"/>
      <c r="K69" s="74"/>
      <c r="L69" s="74"/>
      <c r="M69" s="74"/>
      <c r="N69" s="74"/>
      <c r="O69" s="74"/>
      <c r="P69" s="74"/>
      <c r="Q69" s="74"/>
      <c r="R69" s="74"/>
      <c r="S69" s="74"/>
      <c r="T69" s="74"/>
      <c r="U69" s="75"/>
      <c r="V69" s="45">
        <v>43381</v>
      </c>
      <c r="W69" s="46"/>
      <c r="X69" s="47"/>
      <c r="Y69" s="57"/>
      <c r="Z69" s="58"/>
      <c r="AA69" s="58"/>
      <c r="AB69" s="59"/>
      <c r="AC69" s="60" t="str">
        <f t="shared" si="10"/>
        <v>no iniciado</v>
      </c>
      <c r="AD69" s="61"/>
      <c r="AE69" s="61" t="str">
        <f t="shared" si="11"/>
        <v>no iniciado</v>
      </c>
      <c r="AF69" s="62"/>
    </row>
    <row r="70" spans="1:32" s="1" customFormat="1" ht="49.5" customHeight="1" x14ac:dyDescent="0.2">
      <c r="A70" s="69" t="s">
        <v>168</v>
      </c>
      <c r="B70" s="70"/>
      <c r="C70" s="73" t="s">
        <v>143</v>
      </c>
      <c r="D70" s="74"/>
      <c r="E70" s="74"/>
      <c r="F70" s="74"/>
      <c r="G70" s="74"/>
      <c r="H70" s="74"/>
      <c r="I70" s="74"/>
      <c r="J70" s="74"/>
      <c r="K70" s="74"/>
      <c r="L70" s="74"/>
      <c r="M70" s="74"/>
      <c r="N70" s="74"/>
      <c r="O70" s="74"/>
      <c r="P70" s="74"/>
      <c r="Q70" s="74"/>
      <c r="R70" s="74"/>
      <c r="S70" s="74"/>
      <c r="T70" s="74"/>
      <c r="U70" s="75"/>
      <c r="V70" s="45">
        <v>43381</v>
      </c>
      <c r="W70" s="46"/>
      <c r="X70" s="47"/>
      <c r="Y70" s="57"/>
      <c r="Z70" s="58"/>
      <c r="AA70" s="58"/>
      <c r="AB70" s="59"/>
      <c r="AC70" s="60" t="str">
        <f t="shared" si="10"/>
        <v>no iniciado</v>
      </c>
      <c r="AD70" s="61"/>
      <c r="AE70" s="61" t="str">
        <f t="shared" si="11"/>
        <v>no iniciado</v>
      </c>
      <c r="AF70" s="62"/>
    </row>
    <row r="71" spans="1:32" s="1" customFormat="1" ht="54" customHeight="1" x14ac:dyDescent="0.2">
      <c r="A71" s="69" t="s">
        <v>169</v>
      </c>
      <c r="B71" s="70"/>
      <c r="C71" s="73" t="s">
        <v>144</v>
      </c>
      <c r="D71" s="74"/>
      <c r="E71" s="74"/>
      <c r="F71" s="74"/>
      <c r="G71" s="74"/>
      <c r="H71" s="74"/>
      <c r="I71" s="74"/>
      <c r="J71" s="74"/>
      <c r="K71" s="74"/>
      <c r="L71" s="74"/>
      <c r="M71" s="74"/>
      <c r="N71" s="74"/>
      <c r="O71" s="74"/>
      <c r="P71" s="74"/>
      <c r="Q71" s="74"/>
      <c r="R71" s="74"/>
      <c r="S71" s="74"/>
      <c r="T71" s="74"/>
      <c r="U71" s="75"/>
      <c r="V71" s="45">
        <v>43382</v>
      </c>
      <c r="W71" s="46"/>
      <c r="X71" s="47"/>
      <c r="Y71" s="57"/>
      <c r="Z71" s="58"/>
      <c r="AA71" s="58"/>
      <c r="AB71" s="59"/>
      <c r="AC71" s="60" t="str">
        <f t="shared" ref="AC71:AC130" si="12">+IF(Y71&lt;&gt;0,IF(Y71=0,(V71-Y71),IF(Y71&lt;&gt;V71,(V71-Y71),0)),"no iniciado")</f>
        <v>no iniciado</v>
      </c>
      <c r="AD71" s="61"/>
      <c r="AE71" s="61" t="str">
        <f t="shared" ref="AE71:AE130" si="13">+IF(Y71&lt;&gt;0,IF(AA71=0,(S71-Y71),IF(Y71&lt;&gt;S71,(S71-Y71),0)),"no iniciado")</f>
        <v>no iniciado</v>
      </c>
      <c r="AF71" s="62"/>
    </row>
    <row r="72" spans="1:32" s="1" customFormat="1" ht="50.25" customHeight="1" x14ac:dyDescent="0.2">
      <c r="A72" s="69" t="s">
        <v>170</v>
      </c>
      <c r="B72" s="70"/>
      <c r="C72" s="73" t="s">
        <v>145</v>
      </c>
      <c r="D72" s="74"/>
      <c r="E72" s="74"/>
      <c r="F72" s="74"/>
      <c r="G72" s="74"/>
      <c r="H72" s="74"/>
      <c r="I72" s="74"/>
      <c r="J72" s="74"/>
      <c r="K72" s="74"/>
      <c r="L72" s="74"/>
      <c r="M72" s="74"/>
      <c r="N72" s="74"/>
      <c r="O72" s="74"/>
      <c r="P72" s="74"/>
      <c r="Q72" s="74"/>
      <c r="R72" s="74"/>
      <c r="S72" s="74"/>
      <c r="T72" s="74"/>
      <c r="U72" s="75"/>
      <c r="V72" s="45">
        <v>43382</v>
      </c>
      <c r="W72" s="46"/>
      <c r="X72" s="47"/>
      <c r="Y72" s="57"/>
      <c r="Z72" s="58"/>
      <c r="AA72" s="58"/>
      <c r="AB72" s="59"/>
      <c r="AC72" s="60" t="str">
        <f t="shared" si="12"/>
        <v>no iniciado</v>
      </c>
      <c r="AD72" s="61"/>
      <c r="AE72" s="61" t="str">
        <f t="shared" si="13"/>
        <v>no iniciado</v>
      </c>
      <c r="AF72" s="62"/>
    </row>
    <row r="73" spans="1:32" s="1" customFormat="1" ht="19.5" customHeight="1" x14ac:dyDescent="0.2">
      <c r="A73" s="69" t="s">
        <v>171</v>
      </c>
      <c r="B73" s="70"/>
      <c r="C73" s="73" t="s">
        <v>146</v>
      </c>
      <c r="D73" s="74"/>
      <c r="E73" s="74"/>
      <c r="F73" s="74"/>
      <c r="G73" s="74"/>
      <c r="H73" s="74"/>
      <c r="I73" s="74"/>
      <c r="J73" s="74"/>
      <c r="K73" s="74"/>
      <c r="L73" s="74"/>
      <c r="M73" s="74"/>
      <c r="N73" s="74"/>
      <c r="O73" s="74"/>
      <c r="P73" s="74"/>
      <c r="Q73" s="74"/>
      <c r="R73" s="74"/>
      <c r="S73" s="74"/>
      <c r="T73" s="74"/>
      <c r="U73" s="75"/>
      <c r="V73" s="45">
        <v>43323</v>
      </c>
      <c r="W73" s="46"/>
      <c r="X73" s="47"/>
      <c r="Y73" s="57">
        <v>43323</v>
      </c>
      <c r="Z73" s="58"/>
      <c r="AA73" s="58"/>
      <c r="AB73" s="59"/>
      <c r="AC73" s="60">
        <f t="shared" si="12"/>
        <v>0</v>
      </c>
      <c r="AD73" s="61"/>
      <c r="AE73" s="61">
        <f t="shared" si="13"/>
        <v>-43323</v>
      </c>
      <c r="AF73" s="62"/>
    </row>
    <row r="74" spans="1:32" s="1" customFormat="1" ht="19.5" customHeight="1" x14ac:dyDescent="0.2">
      <c r="A74" s="69" t="s">
        <v>172</v>
      </c>
      <c r="B74" s="70"/>
      <c r="C74" s="73" t="s">
        <v>147</v>
      </c>
      <c r="D74" s="74"/>
      <c r="E74" s="74"/>
      <c r="F74" s="74"/>
      <c r="G74" s="74"/>
      <c r="H74" s="74"/>
      <c r="I74" s="74"/>
      <c r="J74" s="74"/>
      <c r="K74" s="74"/>
      <c r="L74" s="74"/>
      <c r="M74" s="74"/>
      <c r="N74" s="74"/>
      <c r="O74" s="74"/>
      <c r="P74" s="74"/>
      <c r="Q74" s="74"/>
      <c r="R74" s="74"/>
      <c r="S74" s="74"/>
      <c r="T74" s="74"/>
      <c r="U74" s="75"/>
      <c r="V74" s="45">
        <v>43323</v>
      </c>
      <c r="W74" s="46"/>
      <c r="X74" s="47"/>
      <c r="Y74" s="57">
        <v>43323</v>
      </c>
      <c r="Z74" s="58"/>
      <c r="AA74" s="58"/>
      <c r="AB74" s="59"/>
      <c r="AC74" s="60">
        <f t="shared" si="12"/>
        <v>0</v>
      </c>
      <c r="AD74" s="61"/>
      <c r="AE74" s="61">
        <f t="shared" si="13"/>
        <v>-43323</v>
      </c>
      <c r="AF74" s="62"/>
    </row>
    <row r="75" spans="1:32" s="1" customFormat="1" ht="27" customHeight="1" x14ac:dyDescent="0.2">
      <c r="A75" s="69" t="s">
        <v>173</v>
      </c>
      <c r="B75" s="70"/>
      <c r="C75" s="73" t="s">
        <v>148</v>
      </c>
      <c r="D75" s="74"/>
      <c r="E75" s="74"/>
      <c r="F75" s="74"/>
      <c r="G75" s="74"/>
      <c r="H75" s="74"/>
      <c r="I75" s="74"/>
      <c r="J75" s="74"/>
      <c r="K75" s="74"/>
      <c r="L75" s="74"/>
      <c r="M75" s="74"/>
      <c r="N75" s="74"/>
      <c r="O75" s="74"/>
      <c r="P75" s="74"/>
      <c r="Q75" s="74"/>
      <c r="R75" s="74"/>
      <c r="S75" s="74"/>
      <c r="T75" s="74"/>
      <c r="U75" s="75"/>
      <c r="V75" s="45">
        <v>43324</v>
      </c>
      <c r="W75" s="46"/>
      <c r="X75" s="47"/>
      <c r="Y75" s="57"/>
      <c r="Z75" s="58"/>
      <c r="AA75" s="58"/>
      <c r="AB75" s="59"/>
      <c r="AC75" s="60" t="str">
        <f t="shared" si="12"/>
        <v>no iniciado</v>
      </c>
      <c r="AD75" s="61"/>
      <c r="AE75" s="61" t="str">
        <f t="shared" si="13"/>
        <v>no iniciado</v>
      </c>
      <c r="AF75" s="62"/>
    </row>
    <row r="76" spans="1:32" s="1" customFormat="1" ht="28.5" customHeight="1" x14ac:dyDescent="0.2">
      <c r="A76" s="69" t="s">
        <v>174</v>
      </c>
      <c r="B76" s="70"/>
      <c r="C76" s="73" t="s">
        <v>149</v>
      </c>
      <c r="D76" s="74"/>
      <c r="E76" s="74"/>
      <c r="F76" s="74"/>
      <c r="G76" s="74"/>
      <c r="H76" s="74"/>
      <c r="I76" s="74"/>
      <c r="J76" s="74"/>
      <c r="K76" s="74"/>
      <c r="L76" s="74"/>
      <c r="M76" s="74"/>
      <c r="N76" s="74"/>
      <c r="O76" s="74"/>
      <c r="P76" s="74"/>
      <c r="Q76" s="74"/>
      <c r="R76" s="74"/>
      <c r="S76" s="74"/>
      <c r="T76" s="74"/>
      <c r="U76" s="75"/>
      <c r="V76" s="45">
        <v>43324</v>
      </c>
      <c r="W76" s="46"/>
      <c r="X76" s="47"/>
      <c r="Y76" s="57"/>
      <c r="Z76" s="58"/>
      <c r="AA76" s="58"/>
      <c r="AB76" s="59"/>
      <c r="AC76" s="60" t="str">
        <f t="shared" si="12"/>
        <v>no iniciado</v>
      </c>
      <c r="AD76" s="61"/>
      <c r="AE76" s="61" t="str">
        <f t="shared" si="13"/>
        <v>no iniciado</v>
      </c>
      <c r="AF76" s="62"/>
    </row>
    <row r="77" spans="1:32" s="1" customFormat="1" ht="26.25" customHeight="1" x14ac:dyDescent="0.2">
      <c r="A77" s="69" t="s">
        <v>175</v>
      </c>
      <c r="B77" s="70"/>
      <c r="C77" s="73" t="s">
        <v>150</v>
      </c>
      <c r="D77" s="74"/>
      <c r="E77" s="74"/>
      <c r="F77" s="74"/>
      <c r="G77" s="74"/>
      <c r="H77" s="74"/>
      <c r="I77" s="74"/>
      <c r="J77" s="74"/>
      <c r="K77" s="74"/>
      <c r="L77" s="74"/>
      <c r="M77" s="74"/>
      <c r="N77" s="74"/>
      <c r="O77" s="74"/>
      <c r="P77" s="74"/>
      <c r="Q77" s="74"/>
      <c r="R77" s="74"/>
      <c r="S77" s="74"/>
      <c r="T77" s="74"/>
      <c r="U77" s="75"/>
      <c r="V77" s="45">
        <v>43324</v>
      </c>
      <c r="W77" s="46"/>
      <c r="X77" s="47"/>
      <c r="Y77" s="57"/>
      <c r="Z77" s="58"/>
      <c r="AA77" s="58"/>
      <c r="AB77" s="59"/>
      <c r="AC77" s="60" t="str">
        <f t="shared" si="12"/>
        <v>no iniciado</v>
      </c>
      <c r="AD77" s="61"/>
      <c r="AE77" s="61" t="str">
        <f t="shared" si="13"/>
        <v>no iniciado</v>
      </c>
      <c r="AF77" s="62"/>
    </row>
    <row r="78" spans="1:32" s="1" customFormat="1" ht="30.75" customHeight="1" x14ac:dyDescent="0.2">
      <c r="A78" s="69" t="s">
        <v>176</v>
      </c>
      <c r="B78" s="70"/>
      <c r="C78" s="73" t="s">
        <v>151</v>
      </c>
      <c r="D78" s="74"/>
      <c r="E78" s="74"/>
      <c r="F78" s="74"/>
      <c r="G78" s="74"/>
      <c r="H78" s="74"/>
      <c r="I78" s="74"/>
      <c r="J78" s="74"/>
      <c r="K78" s="74"/>
      <c r="L78" s="74"/>
      <c r="M78" s="74"/>
      <c r="N78" s="74"/>
      <c r="O78" s="74"/>
      <c r="P78" s="74"/>
      <c r="Q78" s="74"/>
      <c r="R78" s="74"/>
      <c r="S78" s="74"/>
      <c r="T78" s="74"/>
      <c r="U78" s="75"/>
      <c r="V78" s="45">
        <v>43324</v>
      </c>
      <c r="W78" s="46"/>
      <c r="X78" s="47"/>
      <c r="Y78" s="57"/>
      <c r="Z78" s="58"/>
      <c r="AA78" s="58"/>
      <c r="AB78" s="59"/>
      <c r="AC78" s="60" t="str">
        <f t="shared" si="12"/>
        <v>no iniciado</v>
      </c>
      <c r="AD78" s="61"/>
      <c r="AE78" s="61" t="str">
        <f t="shared" si="13"/>
        <v>no iniciado</v>
      </c>
      <c r="AF78" s="62"/>
    </row>
    <row r="79" spans="1:32" s="1" customFormat="1" ht="19.5" customHeight="1" x14ac:dyDescent="0.2">
      <c r="A79" s="69" t="s">
        <v>177</v>
      </c>
      <c r="B79" s="70"/>
      <c r="C79" s="73" t="s">
        <v>152</v>
      </c>
      <c r="D79" s="74"/>
      <c r="E79" s="74"/>
      <c r="F79" s="74"/>
      <c r="G79" s="74"/>
      <c r="H79" s="74"/>
      <c r="I79" s="74"/>
      <c r="J79" s="74"/>
      <c r="K79" s="74"/>
      <c r="L79" s="74"/>
      <c r="M79" s="74"/>
      <c r="N79" s="74"/>
      <c r="O79" s="74"/>
      <c r="P79" s="74"/>
      <c r="Q79" s="74"/>
      <c r="R79" s="74"/>
      <c r="S79" s="74"/>
      <c r="T79" s="74"/>
      <c r="U79" s="75"/>
      <c r="V79" s="45">
        <v>43325</v>
      </c>
      <c r="W79" s="46"/>
      <c r="X79" s="47"/>
      <c r="Y79" s="57"/>
      <c r="Z79" s="58"/>
      <c r="AA79" s="58"/>
      <c r="AB79" s="59"/>
      <c r="AC79" s="60" t="str">
        <f t="shared" si="12"/>
        <v>no iniciado</v>
      </c>
      <c r="AD79" s="61"/>
      <c r="AE79" s="61" t="str">
        <f t="shared" si="13"/>
        <v>no iniciado</v>
      </c>
      <c r="AF79" s="62"/>
    </row>
    <row r="80" spans="1:32" s="1" customFormat="1" ht="48.75" customHeight="1" x14ac:dyDescent="0.2">
      <c r="A80" s="69" t="s">
        <v>178</v>
      </c>
      <c r="B80" s="70"/>
      <c r="C80" s="73" t="s">
        <v>153</v>
      </c>
      <c r="D80" s="74"/>
      <c r="E80" s="74"/>
      <c r="F80" s="74"/>
      <c r="G80" s="74"/>
      <c r="H80" s="74"/>
      <c r="I80" s="74"/>
      <c r="J80" s="74"/>
      <c r="K80" s="74"/>
      <c r="L80" s="74"/>
      <c r="M80" s="74"/>
      <c r="N80" s="74"/>
      <c r="O80" s="74"/>
      <c r="P80" s="74"/>
      <c r="Q80" s="74"/>
      <c r="R80" s="74"/>
      <c r="S80" s="74"/>
      <c r="T80" s="74"/>
      <c r="U80" s="75"/>
      <c r="V80" s="45">
        <v>43333</v>
      </c>
      <c r="W80" s="46"/>
      <c r="X80" s="47"/>
      <c r="Y80" s="57"/>
      <c r="Z80" s="58"/>
      <c r="AA80" s="58"/>
      <c r="AB80" s="59"/>
      <c r="AC80" s="60" t="str">
        <f t="shared" si="12"/>
        <v>no iniciado</v>
      </c>
      <c r="AD80" s="61"/>
      <c r="AE80" s="61" t="str">
        <f t="shared" si="13"/>
        <v>no iniciado</v>
      </c>
      <c r="AF80" s="62"/>
    </row>
    <row r="81" spans="1:32" s="1" customFormat="1" ht="48" customHeight="1" x14ac:dyDescent="0.2">
      <c r="A81" s="69" t="s">
        <v>179</v>
      </c>
      <c r="B81" s="70"/>
      <c r="C81" s="73" t="s">
        <v>154</v>
      </c>
      <c r="D81" s="74"/>
      <c r="E81" s="74"/>
      <c r="F81" s="74"/>
      <c r="G81" s="74"/>
      <c r="H81" s="74"/>
      <c r="I81" s="74"/>
      <c r="J81" s="74"/>
      <c r="K81" s="74"/>
      <c r="L81" s="74"/>
      <c r="M81" s="74"/>
      <c r="N81" s="74"/>
      <c r="O81" s="74"/>
      <c r="P81" s="74"/>
      <c r="Q81" s="74"/>
      <c r="R81" s="74"/>
      <c r="S81" s="74"/>
      <c r="T81" s="74"/>
      <c r="U81" s="75"/>
      <c r="V81" s="45">
        <v>43333</v>
      </c>
      <c r="W81" s="46"/>
      <c r="X81" s="47"/>
      <c r="Y81" s="57"/>
      <c r="Z81" s="58"/>
      <c r="AA81" s="58"/>
      <c r="AB81" s="59"/>
      <c r="AC81" s="60" t="str">
        <f t="shared" si="12"/>
        <v>no iniciado</v>
      </c>
      <c r="AD81" s="61"/>
      <c r="AE81" s="61" t="str">
        <f t="shared" si="13"/>
        <v>no iniciado</v>
      </c>
      <c r="AF81" s="62"/>
    </row>
    <row r="82" spans="1:32" s="1" customFormat="1" ht="19.5" customHeight="1" x14ac:dyDescent="0.2">
      <c r="A82" s="69" t="s">
        <v>180</v>
      </c>
      <c r="B82" s="70"/>
      <c r="C82" s="73" t="s">
        <v>155</v>
      </c>
      <c r="D82" s="74"/>
      <c r="E82" s="74"/>
      <c r="F82" s="74"/>
      <c r="G82" s="74"/>
      <c r="H82" s="74"/>
      <c r="I82" s="74"/>
      <c r="J82" s="74"/>
      <c r="K82" s="74"/>
      <c r="L82" s="74"/>
      <c r="M82" s="74"/>
      <c r="N82" s="74"/>
      <c r="O82" s="74"/>
      <c r="P82" s="74"/>
      <c r="Q82" s="74"/>
      <c r="R82" s="74"/>
      <c r="S82" s="74"/>
      <c r="T82" s="74"/>
      <c r="U82" s="75"/>
      <c r="V82" s="45">
        <v>43333</v>
      </c>
      <c r="W82" s="46"/>
      <c r="X82" s="47"/>
      <c r="Y82" s="57"/>
      <c r="Z82" s="58"/>
      <c r="AA82" s="58"/>
      <c r="AB82" s="59"/>
      <c r="AC82" s="60" t="str">
        <f t="shared" si="12"/>
        <v>no iniciado</v>
      </c>
      <c r="AD82" s="61"/>
      <c r="AE82" s="61" t="str">
        <f t="shared" si="13"/>
        <v>no iniciado</v>
      </c>
      <c r="AF82" s="62"/>
    </row>
    <row r="83" spans="1:32" s="1" customFormat="1" ht="19.5" customHeight="1" x14ac:dyDescent="0.2">
      <c r="A83" s="69" t="s">
        <v>181</v>
      </c>
      <c r="B83" s="70"/>
      <c r="C83" s="73" t="s">
        <v>156</v>
      </c>
      <c r="D83" s="74"/>
      <c r="E83" s="74"/>
      <c r="F83" s="74"/>
      <c r="G83" s="74"/>
      <c r="H83" s="74"/>
      <c r="I83" s="74"/>
      <c r="J83" s="74"/>
      <c r="K83" s="74"/>
      <c r="L83" s="74"/>
      <c r="M83" s="74"/>
      <c r="N83" s="74"/>
      <c r="O83" s="74"/>
      <c r="P83" s="74"/>
      <c r="Q83" s="74"/>
      <c r="R83" s="74"/>
      <c r="S83" s="74"/>
      <c r="T83" s="74"/>
      <c r="U83" s="75"/>
      <c r="V83" s="45">
        <v>43342</v>
      </c>
      <c r="W83" s="46"/>
      <c r="X83" s="47"/>
      <c r="Y83" s="57"/>
      <c r="Z83" s="58"/>
      <c r="AA83" s="58"/>
      <c r="AB83" s="59"/>
      <c r="AC83" s="60" t="str">
        <f t="shared" si="12"/>
        <v>no iniciado</v>
      </c>
      <c r="AD83" s="61"/>
      <c r="AE83" s="61" t="str">
        <f t="shared" si="13"/>
        <v>no iniciado</v>
      </c>
      <c r="AF83" s="62"/>
    </row>
    <row r="84" spans="1:32" s="1" customFormat="1" ht="19.5" customHeight="1" x14ac:dyDescent="0.2">
      <c r="A84" s="69" t="s">
        <v>182</v>
      </c>
      <c r="B84" s="70"/>
      <c r="C84" s="73" t="s">
        <v>157</v>
      </c>
      <c r="D84" s="74"/>
      <c r="E84" s="74"/>
      <c r="F84" s="74"/>
      <c r="G84" s="74"/>
      <c r="H84" s="74"/>
      <c r="I84" s="74"/>
      <c r="J84" s="74"/>
      <c r="K84" s="74"/>
      <c r="L84" s="74"/>
      <c r="M84" s="74"/>
      <c r="N84" s="74"/>
      <c r="O84" s="74"/>
      <c r="P84" s="74"/>
      <c r="Q84" s="74"/>
      <c r="R84" s="74"/>
      <c r="S84" s="74"/>
      <c r="T84" s="74"/>
      <c r="U84" s="75"/>
      <c r="V84" s="45">
        <v>43342</v>
      </c>
      <c r="W84" s="46"/>
      <c r="X84" s="47"/>
      <c r="Y84" s="57"/>
      <c r="Z84" s="58"/>
      <c r="AA84" s="58"/>
      <c r="AB84" s="59"/>
      <c r="AC84" s="60" t="str">
        <f t="shared" si="12"/>
        <v>no iniciado</v>
      </c>
      <c r="AD84" s="61"/>
      <c r="AE84" s="61" t="str">
        <f t="shared" si="13"/>
        <v>no iniciado</v>
      </c>
      <c r="AF84" s="62"/>
    </row>
    <row r="85" spans="1:32" s="1" customFormat="1" ht="19.5" customHeight="1" x14ac:dyDescent="0.2">
      <c r="A85" s="69" t="s">
        <v>183</v>
      </c>
      <c r="B85" s="70"/>
      <c r="C85" s="73" t="s">
        <v>158</v>
      </c>
      <c r="D85" s="74"/>
      <c r="E85" s="74"/>
      <c r="F85" s="74"/>
      <c r="G85" s="74"/>
      <c r="H85" s="74"/>
      <c r="I85" s="74"/>
      <c r="J85" s="74"/>
      <c r="K85" s="74"/>
      <c r="L85" s="74"/>
      <c r="M85" s="74"/>
      <c r="N85" s="74"/>
      <c r="O85" s="74"/>
      <c r="P85" s="74"/>
      <c r="Q85" s="74"/>
      <c r="R85" s="74"/>
      <c r="S85" s="74"/>
      <c r="T85" s="74"/>
      <c r="U85" s="75"/>
      <c r="V85" s="45">
        <v>43342</v>
      </c>
      <c r="W85" s="46"/>
      <c r="X85" s="47"/>
      <c r="Y85" s="57"/>
      <c r="Z85" s="58"/>
      <c r="AA85" s="58"/>
      <c r="AB85" s="59"/>
      <c r="AC85" s="60" t="str">
        <f t="shared" si="12"/>
        <v>no iniciado</v>
      </c>
      <c r="AD85" s="61"/>
      <c r="AE85" s="61" t="str">
        <f t="shared" si="13"/>
        <v>no iniciado</v>
      </c>
      <c r="AF85" s="62"/>
    </row>
    <row r="86" spans="1:32" s="1" customFormat="1" ht="19.5" customHeight="1" x14ac:dyDescent="0.2">
      <c r="A86" s="69" t="s">
        <v>184</v>
      </c>
      <c r="B86" s="70"/>
      <c r="C86" s="73" t="s">
        <v>159</v>
      </c>
      <c r="D86" s="74"/>
      <c r="E86" s="74"/>
      <c r="F86" s="74"/>
      <c r="G86" s="74"/>
      <c r="H86" s="74"/>
      <c r="I86" s="74"/>
      <c r="J86" s="74"/>
      <c r="K86" s="74"/>
      <c r="L86" s="74"/>
      <c r="M86" s="74"/>
      <c r="N86" s="74"/>
      <c r="O86" s="74"/>
      <c r="P86" s="74"/>
      <c r="Q86" s="74"/>
      <c r="R86" s="74"/>
      <c r="S86" s="74"/>
      <c r="T86" s="74"/>
      <c r="U86" s="75"/>
      <c r="V86" s="45">
        <v>43342</v>
      </c>
      <c r="W86" s="46"/>
      <c r="X86" s="47"/>
      <c r="Y86" s="57"/>
      <c r="Z86" s="58"/>
      <c r="AA86" s="58"/>
      <c r="AB86" s="59"/>
      <c r="AC86" s="60" t="str">
        <f t="shared" si="12"/>
        <v>no iniciado</v>
      </c>
      <c r="AD86" s="61"/>
      <c r="AE86" s="61" t="str">
        <f t="shared" si="13"/>
        <v>no iniciado</v>
      </c>
      <c r="AF86" s="62"/>
    </row>
    <row r="87" spans="1:32" s="1" customFormat="1" ht="39" customHeight="1" x14ac:dyDescent="0.2">
      <c r="A87" s="69" t="s">
        <v>185</v>
      </c>
      <c r="B87" s="70"/>
      <c r="C87" s="73" t="s">
        <v>160</v>
      </c>
      <c r="D87" s="74"/>
      <c r="E87" s="74"/>
      <c r="F87" s="74"/>
      <c r="G87" s="74"/>
      <c r="H87" s="74"/>
      <c r="I87" s="74"/>
      <c r="J87" s="74"/>
      <c r="K87" s="74"/>
      <c r="L87" s="74"/>
      <c r="M87" s="74"/>
      <c r="N87" s="74"/>
      <c r="O87" s="74"/>
      <c r="P87" s="74"/>
      <c r="Q87" s="74"/>
      <c r="R87" s="74"/>
      <c r="S87" s="74"/>
      <c r="T87" s="74"/>
      <c r="U87" s="75"/>
      <c r="V87" s="45">
        <v>43327</v>
      </c>
      <c r="W87" s="46"/>
      <c r="X87" s="47"/>
      <c r="Y87" s="57"/>
      <c r="Z87" s="58"/>
      <c r="AA87" s="58"/>
      <c r="AB87" s="59"/>
      <c r="AC87" s="60" t="str">
        <f t="shared" si="12"/>
        <v>no iniciado</v>
      </c>
      <c r="AD87" s="61"/>
      <c r="AE87" s="61" t="str">
        <f t="shared" si="13"/>
        <v>no iniciado</v>
      </c>
      <c r="AF87" s="62"/>
    </row>
    <row r="88" spans="1:32" s="1" customFormat="1" ht="27" customHeight="1" x14ac:dyDescent="0.2">
      <c r="A88" s="69" t="s">
        <v>186</v>
      </c>
      <c r="B88" s="70"/>
      <c r="C88" s="73" t="s">
        <v>161</v>
      </c>
      <c r="D88" s="74"/>
      <c r="E88" s="74"/>
      <c r="F88" s="74"/>
      <c r="G88" s="74"/>
      <c r="H88" s="74"/>
      <c r="I88" s="74"/>
      <c r="J88" s="74"/>
      <c r="K88" s="74"/>
      <c r="L88" s="74"/>
      <c r="M88" s="74"/>
      <c r="N88" s="74"/>
      <c r="O88" s="74"/>
      <c r="P88" s="74"/>
      <c r="Q88" s="74"/>
      <c r="R88" s="74"/>
      <c r="S88" s="74"/>
      <c r="T88" s="74"/>
      <c r="U88" s="75"/>
      <c r="V88" s="45">
        <v>43327</v>
      </c>
      <c r="W88" s="46"/>
      <c r="X88" s="47"/>
      <c r="Y88" s="57"/>
      <c r="Z88" s="58"/>
      <c r="AA88" s="58"/>
      <c r="AB88" s="59"/>
      <c r="AC88" s="60" t="str">
        <f t="shared" si="12"/>
        <v>no iniciado</v>
      </c>
      <c r="AD88" s="61"/>
      <c r="AE88" s="61" t="str">
        <f t="shared" si="13"/>
        <v>no iniciado</v>
      </c>
      <c r="AF88" s="62"/>
    </row>
    <row r="89" spans="1:32" s="1" customFormat="1" ht="19.5" customHeight="1" x14ac:dyDescent="0.2">
      <c r="A89" s="69" t="s">
        <v>187</v>
      </c>
      <c r="B89" s="70"/>
      <c r="C89" s="73" t="s">
        <v>162</v>
      </c>
      <c r="D89" s="74"/>
      <c r="E89" s="74"/>
      <c r="F89" s="74"/>
      <c r="G89" s="74"/>
      <c r="H89" s="74"/>
      <c r="I89" s="74"/>
      <c r="J89" s="74"/>
      <c r="K89" s="74"/>
      <c r="L89" s="74"/>
      <c r="M89" s="74"/>
      <c r="N89" s="74"/>
      <c r="O89" s="74"/>
      <c r="P89" s="74"/>
      <c r="Q89" s="74"/>
      <c r="R89" s="74"/>
      <c r="S89" s="74"/>
      <c r="T89" s="74"/>
      <c r="U89" s="75"/>
      <c r="V89" s="45">
        <v>43395</v>
      </c>
      <c r="W89" s="46"/>
      <c r="X89" s="47"/>
      <c r="Y89" s="57"/>
      <c r="Z89" s="58"/>
      <c r="AA89" s="58"/>
      <c r="AB89" s="59"/>
      <c r="AC89" s="60" t="str">
        <f t="shared" si="12"/>
        <v>no iniciado</v>
      </c>
      <c r="AD89" s="61"/>
      <c r="AE89" s="61" t="str">
        <f t="shared" si="13"/>
        <v>no iniciado</v>
      </c>
      <c r="AF89" s="62"/>
    </row>
    <row r="90" spans="1:32" s="1" customFormat="1" ht="19.5" customHeight="1" x14ac:dyDescent="0.2">
      <c r="A90" s="69" t="s">
        <v>188</v>
      </c>
      <c r="B90" s="70"/>
      <c r="C90" s="73" t="s">
        <v>163</v>
      </c>
      <c r="D90" s="74"/>
      <c r="E90" s="74"/>
      <c r="F90" s="74"/>
      <c r="G90" s="74"/>
      <c r="H90" s="74"/>
      <c r="I90" s="74"/>
      <c r="J90" s="74"/>
      <c r="K90" s="74"/>
      <c r="L90" s="74"/>
      <c r="M90" s="74"/>
      <c r="N90" s="74"/>
      <c r="O90" s="74"/>
      <c r="P90" s="74"/>
      <c r="Q90" s="74"/>
      <c r="R90" s="74"/>
      <c r="S90" s="74"/>
      <c r="T90" s="74"/>
      <c r="U90" s="75"/>
      <c r="V90" s="45">
        <v>43395</v>
      </c>
      <c r="W90" s="46"/>
      <c r="X90" s="47"/>
      <c r="Y90" s="57"/>
      <c r="Z90" s="58"/>
      <c r="AA90" s="58"/>
      <c r="AB90" s="59"/>
      <c r="AC90" s="60" t="str">
        <f t="shared" si="12"/>
        <v>no iniciado</v>
      </c>
      <c r="AD90" s="61"/>
      <c r="AE90" s="61" t="str">
        <f t="shared" si="13"/>
        <v>no iniciado</v>
      </c>
      <c r="AF90" s="62"/>
    </row>
    <row r="91" spans="1:32" s="1" customFormat="1" ht="19.5" customHeight="1" x14ac:dyDescent="0.2">
      <c r="A91" s="69" t="s">
        <v>189</v>
      </c>
      <c r="B91" s="70"/>
      <c r="C91" s="73" t="s">
        <v>164</v>
      </c>
      <c r="D91" s="74"/>
      <c r="E91" s="74"/>
      <c r="F91" s="74"/>
      <c r="G91" s="74"/>
      <c r="H91" s="74"/>
      <c r="I91" s="74"/>
      <c r="J91" s="74"/>
      <c r="K91" s="74"/>
      <c r="L91" s="74"/>
      <c r="M91" s="74"/>
      <c r="N91" s="74"/>
      <c r="O91" s="74"/>
      <c r="P91" s="74"/>
      <c r="Q91" s="74"/>
      <c r="R91" s="74"/>
      <c r="S91" s="74"/>
      <c r="T91" s="74"/>
      <c r="U91" s="75"/>
      <c r="V91" s="45">
        <v>43395</v>
      </c>
      <c r="W91" s="46"/>
      <c r="X91" s="47"/>
      <c r="Y91" s="57"/>
      <c r="Z91" s="58"/>
      <c r="AA91" s="58"/>
      <c r="AB91" s="59"/>
      <c r="AC91" s="60" t="str">
        <f t="shared" si="12"/>
        <v>no iniciado</v>
      </c>
      <c r="AD91" s="61"/>
      <c r="AE91" s="61" t="str">
        <f t="shared" si="13"/>
        <v>no iniciado</v>
      </c>
      <c r="AF91" s="62"/>
    </row>
    <row r="92" spans="1:32" s="1" customFormat="1" ht="19.5" customHeight="1" x14ac:dyDescent="0.2">
      <c r="A92" s="69" t="s">
        <v>190</v>
      </c>
      <c r="B92" s="70"/>
      <c r="C92" s="73" t="s">
        <v>165</v>
      </c>
      <c r="D92" s="74"/>
      <c r="E92" s="74"/>
      <c r="F92" s="74"/>
      <c r="G92" s="74"/>
      <c r="H92" s="74"/>
      <c r="I92" s="74"/>
      <c r="J92" s="74"/>
      <c r="K92" s="74"/>
      <c r="L92" s="74"/>
      <c r="M92" s="74"/>
      <c r="N92" s="74"/>
      <c r="O92" s="74"/>
      <c r="P92" s="74"/>
      <c r="Q92" s="74"/>
      <c r="R92" s="74"/>
      <c r="S92" s="74"/>
      <c r="T92" s="74"/>
      <c r="U92" s="75"/>
      <c r="V92" s="45">
        <v>43340</v>
      </c>
      <c r="W92" s="46"/>
      <c r="X92" s="47"/>
      <c r="Y92" s="57"/>
      <c r="Z92" s="58"/>
      <c r="AA92" s="58"/>
      <c r="AB92" s="59"/>
      <c r="AC92" s="60" t="str">
        <f t="shared" si="12"/>
        <v>no iniciado</v>
      </c>
      <c r="AD92" s="61"/>
      <c r="AE92" s="61" t="str">
        <f t="shared" si="13"/>
        <v>no iniciado</v>
      </c>
      <c r="AF92" s="62"/>
    </row>
    <row r="93" spans="1:32" s="1" customFormat="1" ht="19.5" customHeight="1" x14ac:dyDescent="0.2">
      <c r="A93" s="69" t="s">
        <v>191</v>
      </c>
      <c r="B93" s="70"/>
      <c r="C93" s="73" t="s">
        <v>166</v>
      </c>
      <c r="D93" s="74"/>
      <c r="E93" s="74"/>
      <c r="F93" s="74"/>
      <c r="G93" s="74"/>
      <c r="H93" s="74"/>
      <c r="I93" s="74"/>
      <c r="J93" s="74"/>
      <c r="K93" s="74"/>
      <c r="L93" s="74"/>
      <c r="M93" s="74"/>
      <c r="N93" s="74"/>
      <c r="O93" s="74"/>
      <c r="P93" s="74"/>
      <c r="Q93" s="74"/>
      <c r="R93" s="74"/>
      <c r="S93" s="74"/>
      <c r="T93" s="74"/>
      <c r="U93" s="75"/>
      <c r="V93" s="45">
        <v>43340</v>
      </c>
      <c r="W93" s="46"/>
      <c r="X93" s="47"/>
      <c r="Y93" s="57"/>
      <c r="Z93" s="58"/>
      <c r="AA93" s="58"/>
      <c r="AB93" s="59"/>
      <c r="AC93" s="60" t="str">
        <f t="shared" si="12"/>
        <v>no iniciado</v>
      </c>
      <c r="AD93" s="61"/>
      <c r="AE93" s="61" t="str">
        <f t="shared" si="13"/>
        <v>no iniciado</v>
      </c>
      <c r="AF93" s="62"/>
    </row>
    <row r="94" spans="1:32" s="1" customFormat="1" ht="19.5" customHeight="1" x14ac:dyDescent="0.2">
      <c r="A94" s="69" t="s">
        <v>211</v>
      </c>
      <c r="B94" s="70"/>
      <c r="C94" s="73" t="s">
        <v>192</v>
      </c>
      <c r="D94" s="74"/>
      <c r="E94" s="74"/>
      <c r="F94" s="74"/>
      <c r="G94" s="74"/>
      <c r="H94" s="74"/>
      <c r="I94" s="74"/>
      <c r="J94" s="74"/>
      <c r="K94" s="74"/>
      <c r="L94" s="74"/>
      <c r="M94" s="74"/>
      <c r="N94" s="74"/>
      <c r="O94" s="74"/>
      <c r="P94" s="74"/>
      <c r="Q94" s="74"/>
      <c r="R94" s="74"/>
      <c r="S94" s="74"/>
      <c r="T94" s="74"/>
      <c r="U94" s="75"/>
      <c r="V94" s="45">
        <v>43369</v>
      </c>
      <c r="W94" s="46"/>
      <c r="X94" s="47"/>
      <c r="Y94" s="57"/>
      <c r="Z94" s="58"/>
      <c r="AA94" s="58"/>
      <c r="AB94" s="59"/>
      <c r="AC94" s="60" t="str">
        <f t="shared" si="12"/>
        <v>no iniciado</v>
      </c>
      <c r="AD94" s="61"/>
      <c r="AE94" s="61" t="str">
        <f t="shared" si="13"/>
        <v>no iniciado</v>
      </c>
      <c r="AF94" s="62"/>
    </row>
    <row r="95" spans="1:32" s="1" customFormat="1" ht="19.5" customHeight="1" x14ac:dyDescent="0.2">
      <c r="A95" s="69" t="s">
        <v>212</v>
      </c>
      <c r="B95" s="70"/>
      <c r="C95" s="73" t="s">
        <v>193</v>
      </c>
      <c r="D95" s="74"/>
      <c r="E95" s="74"/>
      <c r="F95" s="74"/>
      <c r="G95" s="74"/>
      <c r="H95" s="74"/>
      <c r="I95" s="74"/>
      <c r="J95" s="74"/>
      <c r="K95" s="74"/>
      <c r="L95" s="74"/>
      <c r="M95" s="74"/>
      <c r="N95" s="74"/>
      <c r="O95" s="74"/>
      <c r="P95" s="74"/>
      <c r="Q95" s="74"/>
      <c r="R95" s="74"/>
      <c r="S95" s="74"/>
      <c r="T95" s="74"/>
      <c r="U95" s="75"/>
      <c r="V95" s="45">
        <v>43369</v>
      </c>
      <c r="W95" s="46"/>
      <c r="X95" s="47"/>
      <c r="Y95" s="57"/>
      <c r="Z95" s="58"/>
      <c r="AA95" s="58"/>
      <c r="AB95" s="59"/>
      <c r="AC95" s="60" t="str">
        <f t="shared" si="12"/>
        <v>no iniciado</v>
      </c>
      <c r="AD95" s="61"/>
      <c r="AE95" s="61" t="str">
        <f t="shared" si="13"/>
        <v>no iniciado</v>
      </c>
      <c r="AF95" s="62"/>
    </row>
    <row r="96" spans="1:32" s="1" customFormat="1" ht="19.5" customHeight="1" x14ac:dyDescent="0.2">
      <c r="A96" s="69" t="s">
        <v>213</v>
      </c>
      <c r="B96" s="70"/>
      <c r="C96" s="73" t="s">
        <v>194</v>
      </c>
      <c r="D96" s="74"/>
      <c r="E96" s="74"/>
      <c r="F96" s="74"/>
      <c r="G96" s="74"/>
      <c r="H96" s="74"/>
      <c r="I96" s="74"/>
      <c r="J96" s="74"/>
      <c r="K96" s="74"/>
      <c r="L96" s="74"/>
      <c r="M96" s="74"/>
      <c r="N96" s="74"/>
      <c r="O96" s="74"/>
      <c r="P96" s="74"/>
      <c r="Q96" s="74"/>
      <c r="R96" s="74"/>
      <c r="S96" s="74"/>
      <c r="T96" s="74"/>
      <c r="U96" s="75"/>
      <c r="V96" s="45">
        <v>43369</v>
      </c>
      <c r="W96" s="46"/>
      <c r="X96" s="47"/>
      <c r="Y96" s="57"/>
      <c r="Z96" s="58"/>
      <c r="AA96" s="58"/>
      <c r="AB96" s="59"/>
      <c r="AC96" s="60" t="str">
        <f t="shared" si="12"/>
        <v>no iniciado</v>
      </c>
      <c r="AD96" s="61"/>
      <c r="AE96" s="61" t="str">
        <f t="shared" si="13"/>
        <v>no iniciado</v>
      </c>
      <c r="AF96" s="62"/>
    </row>
    <row r="97" spans="1:32" s="1" customFormat="1" ht="19.5" customHeight="1" x14ac:dyDescent="0.2">
      <c r="A97" s="69" t="s">
        <v>214</v>
      </c>
      <c r="B97" s="70"/>
      <c r="C97" s="73" t="s">
        <v>195</v>
      </c>
      <c r="D97" s="74"/>
      <c r="E97" s="74"/>
      <c r="F97" s="74"/>
      <c r="G97" s="74"/>
      <c r="H97" s="74"/>
      <c r="I97" s="74"/>
      <c r="J97" s="74"/>
      <c r="K97" s="74"/>
      <c r="L97" s="74"/>
      <c r="M97" s="74"/>
      <c r="N97" s="74"/>
      <c r="O97" s="74"/>
      <c r="P97" s="74"/>
      <c r="Q97" s="74"/>
      <c r="R97" s="74"/>
      <c r="S97" s="74"/>
      <c r="T97" s="74"/>
      <c r="U97" s="75"/>
      <c r="V97" s="45">
        <v>43369</v>
      </c>
      <c r="W97" s="46"/>
      <c r="X97" s="47"/>
      <c r="Y97" s="57"/>
      <c r="Z97" s="58"/>
      <c r="AA97" s="58"/>
      <c r="AB97" s="59"/>
      <c r="AC97" s="60" t="str">
        <f t="shared" si="12"/>
        <v>no iniciado</v>
      </c>
      <c r="AD97" s="61"/>
      <c r="AE97" s="61" t="str">
        <f t="shared" si="13"/>
        <v>no iniciado</v>
      </c>
      <c r="AF97" s="62"/>
    </row>
    <row r="98" spans="1:32" s="1" customFormat="1" ht="19.5" customHeight="1" x14ac:dyDescent="0.2">
      <c r="A98" s="69" t="s">
        <v>215</v>
      </c>
      <c r="B98" s="70"/>
      <c r="C98" s="73" t="s">
        <v>196</v>
      </c>
      <c r="D98" s="74"/>
      <c r="E98" s="74"/>
      <c r="F98" s="74"/>
      <c r="G98" s="74"/>
      <c r="H98" s="74"/>
      <c r="I98" s="74"/>
      <c r="J98" s="74"/>
      <c r="K98" s="74"/>
      <c r="L98" s="74"/>
      <c r="M98" s="74"/>
      <c r="N98" s="74"/>
      <c r="O98" s="74"/>
      <c r="P98" s="74"/>
      <c r="Q98" s="74"/>
      <c r="R98" s="74"/>
      <c r="S98" s="74"/>
      <c r="T98" s="74"/>
      <c r="U98" s="75"/>
      <c r="V98" s="45">
        <v>43370</v>
      </c>
      <c r="W98" s="46"/>
      <c r="X98" s="47"/>
      <c r="Y98" s="57"/>
      <c r="Z98" s="58"/>
      <c r="AA98" s="58"/>
      <c r="AB98" s="59"/>
      <c r="AC98" s="60" t="str">
        <f t="shared" si="12"/>
        <v>no iniciado</v>
      </c>
      <c r="AD98" s="61"/>
      <c r="AE98" s="61" t="str">
        <f t="shared" si="13"/>
        <v>no iniciado</v>
      </c>
      <c r="AF98" s="62"/>
    </row>
    <row r="99" spans="1:32" s="1" customFormat="1" ht="19.5" customHeight="1" x14ac:dyDescent="0.2">
      <c r="A99" s="69" t="s">
        <v>216</v>
      </c>
      <c r="B99" s="70"/>
      <c r="C99" s="73" t="s">
        <v>197</v>
      </c>
      <c r="D99" s="74"/>
      <c r="E99" s="74"/>
      <c r="F99" s="74"/>
      <c r="G99" s="74"/>
      <c r="H99" s="74"/>
      <c r="I99" s="74"/>
      <c r="J99" s="74"/>
      <c r="K99" s="74"/>
      <c r="L99" s="74"/>
      <c r="M99" s="74"/>
      <c r="N99" s="74"/>
      <c r="O99" s="74"/>
      <c r="P99" s="74"/>
      <c r="Q99" s="74"/>
      <c r="R99" s="74"/>
      <c r="S99" s="74"/>
      <c r="T99" s="74"/>
      <c r="U99" s="75"/>
      <c r="V99" s="45">
        <v>43370</v>
      </c>
      <c r="W99" s="46"/>
      <c r="X99" s="47"/>
      <c r="Y99" s="57"/>
      <c r="Z99" s="58"/>
      <c r="AA99" s="58"/>
      <c r="AB99" s="59"/>
      <c r="AC99" s="60" t="str">
        <f t="shared" si="12"/>
        <v>no iniciado</v>
      </c>
      <c r="AD99" s="61"/>
      <c r="AE99" s="61" t="str">
        <f t="shared" si="13"/>
        <v>no iniciado</v>
      </c>
      <c r="AF99" s="62"/>
    </row>
    <row r="100" spans="1:32" s="1" customFormat="1" ht="19.5" customHeight="1" x14ac:dyDescent="0.2">
      <c r="A100" s="69" t="s">
        <v>217</v>
      </c>
      <c r="B100" s="70"/>
      <c r="C100" s="73" t="s">
        <v>198</v>
      </c>
      <c r="D100" s="74"/>
      <c r="E100" s="74"/>
      <c r="F100" s="74"/>
      <c r="G100" s="74"/>
      <c r="H100" s="74"/>
      <c r="I100" s="74"/>
      <c r="J100" s="74"/>
      <c r="K100" s="74"/>
      <c r="L100" s="74"/>
      <c r="M100" s="74"/>
      <c r="N100" s="74"/>
      <c r="O100" s="74"/>
      <c r="P100" s="74"/>
      <c r="Q100" s="74"/>
      <c r="R100" s="74"/>
      <c r="S100" s="74"/>
      <c r="T100" s="74"/>
      <c r="U100" s="75"/>
      <c r="V100" s="45">
        <v>43370</v>
      </c>
      <c r="W100" s="46"/>
      <c r="X100" s="47"/>
      <c r="Y100" s="57"/>
      <c r="Z100" s="58"/>
      <c r="AA100" s="58"/>
      <c r="AB100" s="59"/>
      <c r="AC100" s="60" t="str">
        <f t="shared" si="12"/>
        <v>no iniciado</v>
      </c>
      <c r="AD100" s="61"/>
      <c r="AE100" s="61" t="str">
        <f t="shared" si="13"/>
        <v>no iniciado</v>
      </c>
      <c r="AF100" s="62"/>
    </row>
    <row r="101" spans="1:32" s="1" customFormat="1" ht="29.25" customHeight="1" x14ac:dyDescent="0.2">
      <c r="A101" s="69" t="s">
        <v>218</v>
      </c>
      <c r="B101" s="70"/>
      <c r="C101" s="73" t="s">
        <v>199</v>
      </c>
      <c r="D101" s="74"/>
      <c r="E101" s="74"/>
      <c r="F101" s="74"/>
      <c r="G101" s="74"/>
      <c r="H101" s="74"/>
      <c r="I101" s="74"/>
      <c r="J101" s="74"/>
      <c r="K101" s="74"/>
      <c r="L101" s="74"/>
      <c r="M101" s="74"/>
      <c r="N101" s="74"/>
      <c r="O101" s="74"/>
      <c r="P101" s="74"/>
      <c r="Q101" s="74"/>
      <c r="R101" s="74"/>
      <c r="S101" s="74"/>
      <c r="T101" s="74"/>
      <c r="U101" s="75"/>
      <c r="V101" s="45">
        <v>43373</v>
      </c>
      <c r="W101" s="46"/>
      <c r="X101" s="47"/>
      <c r="Y101" s="57"/>
      <c r="Z101" s="58"/>
      <c r="AA101" s="58"/>
      <c r="AB101" s="59"/>
      <c r="AC101" s="60" t="str">
        <f t="shared" si="12"/>
        <v>no iniciado</v>
      </c>
      <c r="AD101" s="61"/>
      <c r="AE101" s="61" t="str">
        <f t="shared" si="13"/>
        <v>no iniciado</v>
      </c>
      <c r="AF101" s="62"/>
    </row>
    <row r="102" spans="1:32" s="1" customFormat="1" ht="32.25" customHeight="1" x14ac:dyDescent="0.2">
      <c r="A102" s="69" t="s">
        <v>219</v>
      </c>
      <c r="B102" s="70"/>
      <c r="C102" s="73" t="s">
        <v>200</v>
      </c>
      <c r="D102" s="74"/>
      <c r="E102" s="74"/>
      <c r="F102" s="74"/>
      <c r="G102" s="74"/>
      <c r="H102" s="74"/>
      <c r="I102" s="74"/>
      <c r="J102" s="74"/>
      <c r="K102" s="74"/>
      <c r="L102" s="74"/>
      <c r="M102" s="74"/>
      <c r="N102" s="74"/>
      <c r="O102" s="74"/>
      <c r="P102" s="74"/>
      <c r="Q102" s="74"/>
      <c r="R102" s="74"/>
      <c r="S102" s="74"/>
      <c r="T102" s="74"/>
      <c r="U102" s="75"/>
      <c r="V102" s="45">
        <v>43373</v>
      </c>
      <c r="W102" s="46"/>
      <c r="X102" s="47"/>
      <c r="Y102" s="57"/>
      <c r="Z102" s="58"/>
      <c r="AA102" s="58"/>
      <c r="AB102" s="59"/>
      <c r="AC102" s="60" t="str">
        <f t="shared" si="12"/>
        <v>no iniciado</v>
      </c>
      <c r="AD102" s="61"/>
      <c r="AE102" s="61" t="str">
        <f t="shared" si="13"/>
        <v>no iniciado</v>
      </c>
      <c r="AF102" s="62"/>
    </row>
    <row r="103" spans="1:32" s="1" customFormat="1" ht="19.5" customHeight="1" x14ac:dyDescent="0.2">
      <c r="A103" s="69" t="s">
        <v>220</v>
      </c>
      <c r="B103" s="70"/>
      <c r="C103" s="73" t="s">
        <v>201</v>
      </c>
      <c r="D103" s="74"/>
      <c r="E103" s="74"/>
      <c r="F103" s="74"/>
      <c r="G103" s="74"/>
      <c r="H103" s="74"/>
      <c r="I103" s="74"/>
      <c r="J103" s="74"/>
      <c r="K103" s="74"/>
      <c r="L103" s="74"/>
      <c r="M103" s="74"/>
      <c r="N103" s="74"/>
      <c r="O103" s="74"/>
      <c r="P103" s="74"/>
      <c r="Q103" s="74"/>
      <c r="R103" s="74"/>
      <c r="S103" s="74"/>
      <c r="T103" s="74"/>
      <c r="U103" s="75"/>
      <c r="V103" s="45">
        <v>43373</v>
      </c>
      <c r="W103" s="46"/>
      <c r="X103" s="47"/>
      <c r="Y103" s="57"/>
      <c r="Z103" s="58"/>
      <c r="AA103" s="58"/>
      <c r="AB103" s="59"/>
      <c r="AC103" s="60" t="str">
        <f t="shared" si="12"/>
        <v>no iniciado</v>
      </c>
      <c r="AD103" s="61"/>
      <c r="AE103" s="61" t="str">
        <f t="shared" si="13"/>
        <v>no iniciado</v>
      </c>
      <c r="AF103" s="62"/>
    </row>
    <row r="104" spans="1:32" s="1" customFormat="1" ht="19.5" customHeight="1" x14ac:dyDescent="0.2">
      <c r="A104" s="69" t="s">
        <v>221</v>
      </c>
      <c r="B104" s="70"/>
      <c r="C104" s="73" t="s">
        <v>202</v>
      </c>
      <c r="D104" s="74"/>
      <c r="E104" s="74"/>
      <c r="F104" s="74"/>
      <c r="G104" s="74"/>
      <c r="H104" s="74"/>
      <c r="I104" s="74"/>
      <c r="J104" s="74"/>
      <c r="K104" s="74"/>
      <c r="L104" s="74"/>
      <c r="M104" s="74"/>
      <c r="N104" s="74"/>
      <c r="O104" s="74"/>
      <c r="P104" s="74"/>
      <c r="Q104" s="74"/>
      <c r="R104" s="74"/>
      <c r="S104" s="74"/>
      <c r="T104" s="74"/>
      <c r="U104" s="75"/>
      <c r="V104" s="45">
        <v>43373</v>
      </c>
      <c r="W104" s="46"/>
      <c r="X104" s="47"/>
      <c r="Y104" s="57"/>
      <c r="Z104" s="58"/>
      <c r="AA104" s="58"/>
      <c r="AB104" s="59"/>
      <c r="AC104" s="60" t="str">
        <f t="shared" si="12"/>
        <v>no iniciado</v>
      </c>
      <c r="AD104" s="61"/>
      <c r="AE104" s="61" t="str">
        <f t="shared" si="13"/>
        <v>no iniciado</v>
      </c>
      <c r="AF104" s="62"/>
    </row>
    <row r="105" spans="1:32" s="1" customFormat="1" ht="19.5" customHeight="1" x14ac:dyDescent="0.2">
      <c r="A105" s="69" t="s">
        <v>222</v>
      </c>
      <c r="B105" s="70"/>
      <c r="C105" s="73" t="s">
        <v>203</v>
      </c>
      <c r="D105" s="74"/>
      <c r="E105" s="74"/>
      <c r="F105" s="74"/>
      <c r="G105" s="74"/>
      <c r="H105" s="74"/>
      <c r="I105" s="74"/>
      <c r="J105" s="74"/>
      <c r="K105" s="74"/>
      <c r="L105" s="74"/>
      <c r="M105" s="74"/>
      <c r="N105" s="74"/>
      <c r="O105" s="74"/>
      <c r="P105" s="74"/>
      <c r="Q105" s="74"/>
      <c r="R105" s="74"/>
      <c r="S105" s="74"/>
      <c r="T105" s="74"/>
      <c r="U105" s="75"/>
      <c r="V105" s="45">
        <v>43374</v>
      </c>
      <c r="W105" s="46"/>
      <c r="X105" s="47"/>
      <c r="Y105" s="57"/>
      <c r="Z105" s="58"/>
      <c r="AA105" s="58"/>
      <c r="AB105" s="59"/>
      <c r="AC105" s="60" t="str">
        <f t="shared" si="12"/>
        <v>no iniciado</v>
      </c>
      <c r="AD105" s="61"/>
      <c r="AE105" s="61" t="str">
        <f t="shared" si="13"/>
        <v>no iniciado</v>
      </c>
      <c r="AF105" s="62"/>
    </row>
    <row r="106" spans="1:32" s="1" customFormat="1" ht="19.5" customHeight="1" x14ac:dyDescent="0.2">
      <c r="A106" s="69" t="s">
        <v>223</v>
      </c>
      <c r="B106" s="70"/>
      <c r="C106" s="73" t="s">
        <v>204</v>
      </c>
      <c r="D106" s="74"/>
      <c r="E106" s="74"/>
      <c r="F106" s="74"/>
      <c r="G106" s="74"/>
      <c r="H106" s="74"/>
      <c r="I106" s="74"/>
      <c r="J106" s="74"/>
      <c r="K106" s="74"/>
      <c r="L106" s="74"/>
      <c r="M106" s="74"/>
      <c r="N106" s="74"/>
      <c r="O106" s="74"/>
      <c r="P106" s="74"/>
      <c r="Q106" s="74"/>
      <c r="R106" s="74"/>
      <c r="S106" s="74"/>
      <c r="T106" s="74"/>
      <c r="U106" s="75"/>
      <c r="V106" s="45">
        <v>43374</v>
      </c>
      <c r="W106" s="46"/>
      <c r="X106" s="47"/>
      <c r="Y106" s="57"/>
      <c r="Z106" s="58"/>
      <c r="AA106" s="58"/>
      <c r="AB106" s="59"/>
      <c r="AC106" s="60" t="str">
        <f t="shared" si="12"/>
        <v>no iniciado</v>
      </c>
      <c r="AD106" s="61"/>
      <c r="AE106" s="61" t="str">
        <f t="shared" si="13"/>
        <v>no iniciado</v>
      </c>
      <c r="AF106" s="62"/>
    </row>
    <row r="107" spans="1:32" s="1" customFormat="1" ht="19.5" customHeight="1" x14ac:dyDescent="0.2">
      <c r="A107" s="69" t="s">
        <v>224</v>
      </c>
      <c r="B107" s="70"/>
      <c r="C107" s="73" t="s">
        <v>205</v>
      </c>
      <c r="D107" s="74"/>
      <c r="E107" s="74"/>
      <c r="F107" s="74"/>
      <c r="G107" s="74"/>
      <c r="H107" s="74"/>
      <c r="I107" s="74"/>
      <c r="J107" s="74"/>
      <c r="K107" s="74"/>
      <c r="L107" s="74"/>
      <c r="M107" s="74"/>
      <c r="N107" s="74"/>
      <c r="O107" s="74"/>
      <c r="P107" s="74"/>
      <c r="Q107" s="74"/>
      <c r="R107" s="74"/>
      <c r="S107" s="74"/>
      <c r="T107" s="74"/>
      <c r="U107" s="75"/>
      <c r="V107" s="45">
        <v>43374</v>
      </c>
      <c r="W107" s="46"/>
      <c r="X107" s="47"/>
      <c r="Y107" s="57"/>
      <c r="Z107" s="58"/>
      <c r="AA107" s="58"/>
      <c r="AB107" s="59"/>
      <c r="AC107" s="60" t="str">
        <f t="shared" si="12"/>
        <v>no iniciado</v>
      </c>
      <c r="AD107" s="61"/>
      <c r="AE107" s="61" t="str">
        <f t="shared" si="13"/>
        <v>no iniciado</v>
      </c>
      <c r="AF107" s="62"/>
    </row>
    <row r="108" spans="1:32" s="1" customFormat="1" ht="19.5" customHeight="1" x14ac:dyDescent="0.2">
      <c r="A108" s="69" t="s">
        <v>225</v>
      </c>
      <c r="B108" s="70"/>
      <c r="C108" s="73" t="s">
        <v>206</v>
      </c>
      <c r="D108" s="74"/>
      <c r="E108" s="74"/>
      <c r="F108" s="74"/>
      <c r="G108" s="74"/>
      <c r="H108" s="74"/>
      <c r="I108" s="74"/>
      <c r="J108" s="74"/>
      <c r="K108" s="74"/>
      <c r="L108" s="74"/>
      <c r="M108" s="74"/>
      <c r="N108" s="74"/>
      <c r="O108" s="74"/>
      <c r="P108" s="74"/>
      <c r="Q108" s="74"/>
      <c r="R108" s="74"/>
      <c r="S108" s="74"/>
      <c r="T108" s="74"/>
      <c r="U108" s="75"/>
      <c r="V108" s="45">
        <v>43374</v>
      </c>
      <c r="W108" s="46"/>
      <c r="X108" s="47"/>
      <c r="Y108" s="57"/>
      <c r="Z108" s="58"/>
      <c r="AA108" s="58"/>
      <c r="AB108" s="59"/>
      <c r="AC108" s="60" t="str">
        <f t="shared" si="12"/>
        <v>no iniciado</v>
      </c>
      <c r="AD108" s="61"/>
      <c r="AE108" s="61" t="str">
        <f t="shared" si="13"/>
        <v>no iniciado</v>
      </c>
      <c r="AF108" s="62"/>
    </row>
    <row r="109" spans="1:32" s="1" customFormat="1" ht="19.5" customHeight="1" x14ac:dyDescent="0.2">
      <c r="A109" s="69" t="s">
        <v>226</v>
      </c>
      <c r="B109" s="70"/>
      <c r="C109" s="73" t="s">
        <v>207</v>
      </c>
      <c r="D109" s="74"/>
      <c r="E109" s="74"/>
      <c r="F109" s="74"/>
      <c r="G109" s="74"/>
      <c r="H109" s="74"/>
      <c r="I109" s="74"/>
      <c r="J109" s="74"/>
      <c r="K109" s="74"/>
      <c r="L109" s="74"/>
      <c r="M109" s="74"/>
      <c r="N109" s="74"/>
      <c r="O109" s="74"/>
      <c r="P109" s="74"/>
      <c r="Q109" s="74"/>
      <c r="R109" s="74"/>
      <c r="S109" s="74"/>
      <c r="T109" s="74"/>
      <c r="U109" s="75"/>
      <c r="V109" s="45">
        <v>43375</v>
      </c>
      <c r="W109" s="46"/>
      <c r="X109" s="47"/>
      <c r="Y109" s="57"/>
      <c r="Z109" s="58"/>
      <c r="AA109" s="58"/>
      <c r="AB109" s="59"/>
      <c r="AC109" s="60" t="str">
        <f t="shared" si="12"/>
        <v>no iniciado</v>
      </c>
      <c r="AD109" s="61"/>
      <c r="AE109" s="61" t="str">
        <f t="shared" si="13"/>
        <v>no iniciado</v>
      </c>
      <c r="AF109" s="62"/>
    </row>
    <row r="110" spans="1:32" s="1" customFormat="1" ht="19.5" customHeight="1" x14ac:dyDescent="0.2">
      <c r="A110" s="69" t="s">
        <v>227</v>
      </c>
      <c r="B110" s="70"/>
      <c r="C110" s="73" t="s">
        <v>208</v>
      </c>
      <c r="D110" s="74"/>
      <c r="E110" s="74"/>
      <c r="F110" s="74"/>
      <c r="G110" s="74"/>
      <c r="H110" s="74"/>
      <c r="I110" s="74"/>
      <c r="J110" s="74"/>
      <c r="K110" s="74"/>
      <c r="L110" s="74"/>
      <c r="M110" s="74"/>
      <c r="N110" s="74"/>
      <c r="O110" s="74"/>
      <c r="P110" s="74"/>
      <c r="Q110" s="74"/>
      <c r="R110" s="74"/>
      <c r="S110" s="74"/>
      <c r="T110" s="74"/>
      <c r="U110" s="75"/>
      <c r="V110" s="45">
        <v>43376</v>
      </c>
      <c r="W110" s="46"/>
      <c r="X110" s="47"/>
      <c r="Y110" s="57"/>
      <c r="Z110" s="58"/>
      <c r="AA110" s="58"/>
      <c r="AB110" s="59"/>
      <c r="AC110" s="60" t="str">
        <f t="shared" si="12"/>
        <v>no iniciado</v>
      </c>
      <c r="AD110" s="61"/>
      <c r="AE110" s="61" t="str">
        <f t="shared" si="13"/>
        <v>no iniciado</v>
      </c>
      <c r="AF110" s="62"/>
    </row>
    <row r="111" spans="1:32" s="1" customFormat="1" ht="19.5" customHeight="1" x14ac:dyDescent="0.2">
      <c r="A111" s="69" t="s">
        <v>228</v>
      </c>
      <c r="B111" s="70"/>
      <c r="C111" s="73" t="s">
        <v>209</v>
      </c>
      <c r="D111" s="74"/>
      <c r="E111" s="74"/>
      <c r="F111" s="74"/>
      <c r="G111" s="74"/>
      <c r="H111" s="74"/>
      <c r="I111" s="74"/>
      <c r="J111" s="74"/>
      <c r="K111" s="74"/>
      <c r="L111" s="74"/>
      <c r="M111" s="74"/>
      <c r="N111" s="74"/>
      <c r="O111" s="74"/>
      <c r="P111" s="74"/>
      <c r="Q111" s="74"/>
      <c r="R111" s="74"/>
      <c r="S111" s="74"/>
      <c r="T111" s="74"/>
      <c r="U111" s="75"/>
      <c r="V111" s="45">
        <v>43403</v>
      </c>
      <c r="W111" s="46"/>
      <c r="X111" s="47"/>
      <c r="Y111" s="57"/>
      <c r="Z111" s="58"/>
      <c r="AA111" s="58"/>
      <c r="AB111" s="59"/>
      <c r="AC111" s="60" t="str">
        <f t="shared" si="12"/>
        <v>no iniciado</v>
      </c>
      <c r="AD111" s="61"/>
      <c r="AE111" s="61" t="str">
        <f t="shared" si="13"/>
        <v>no iniciado</v>
      </c>
      <c r="AF111" s="62"/>
    </row>
    <row r="112" spans="1:32" s="1" customFormat="1" ht="19.5" customHeight="1" x14ac:dyDescent="0.2">
      <c r="A112" s="69" t="s">
        <v>229</v>
      </c>
      <c r="B112" s="70"/>
      <c r="C112" s="73" t="s">
        <v>210</v>
      </c>
      <c r="D112" s="74"/>
      <c r="E112" s="74"/>
      <c r="F112" s="74"/>
      <c r="G112" s="74"/>
      <c r="H112" s="74"/>
      <c r="I112" s="74"/>
      <c r="J112" s="74"/>
      <c r="K112" s="74"/>
      <c r="L112" s="74"/>
      <c r="M112" s="74"/>
      <c r="N112" s="74"/>
      <c r="O112" s="74"/>
      <c r="P112" s="74"/>
      <c r="Q112" s="74"/>
      <c r="R112" s="74"/>
      <c r="S112" s="74"/>
      <c r="T112" s="74"/>
      <c r="U112" s="75"/>
      <c r="V112" s="45">
        <v>43403</v>
      </c>
      <c r="W112" s="46"/>
      <c r="X112" s="47"/>
      <c r="Y112" s="57"/>
      <c r="Z112" s="58"/>
      <c r="AA112" s="58"/>
      <c r="AB112" s="59"/>
      <c r="AC112" s="60" t="str">
        <f t="shared" si="12"/>
        <v>no iniciado</v>
      </c>
      <c r="AD112" s="61"/>
      <c r="AE112" s="61" t="str">
        <f t="shared" si="13"/>
        <v>no iniciado</v>
      </c>
      <c r="AF112" s="62"/>
    </row>
    <row r="113" spans="1:32" s="1" customFormat="1" ht="48" customHeight="1" x14ac:dyDescent="0.2">
      <c r="A113" s="69" t="s">
        <v>231</v>
      </c>
      <c r="B113" s="70"/>
      <c r="C113" s="66" t="s">
        <v>230</v>
      </c>
      <c r="D113" s="67"/>
      <c r="E113" s="67"/>
      <c r="F113" s="67"/>
      <c r="G113" s="67"/>
      <c r="H113" s="67"/>
      <c r="I113" s="67"/>
      <c r="J113" s="67"/>
      <c r="K113" s="67"/>
      <c r="L113" s="67"/>
      <c r="M113" s="67"/>
      <c r="N113" s="67"/>
      <c r="O113" s="67"/>
      <c r="P113" s="67"/>
      <c r="Q113" s="67"/>
      <c r="R113" s="67"/>
      <c r="S113" s="67"/>
      <c r="T113" s="67"/>
      <c r="U113" s="68"/>
      <c r="V113" s="45">
        <v>43322</v>
      </c>
      <c r="W113" s="46"/>
      <c r="X113" s="47"/>
      <c r="Y113" s="45"/>
      <c r="Z113" s="46"/>
      <c r="AA113" s="46"/>
      <c r="AB113" s="47"/>
      <c r="AC113" s="60" t="str">
        <f t="shared" si="12"/>
        <v>no iniciado</v>
      </c>
      <c r="AD113" s="61"/>
      <c r="AE113" s="61" t="str">
        <f t="shared" si="13"/>
        <v>no iniciado</v>
      </c>
      <c r="AF113" s="62"/>
    </row>
    <row r="114" spans="1:32" s="1" customFormat="1" ht="66.75" customHeight="1" x14ac:dyDescent="0.2">
      <c r="A114" s="69" t="s">
        <v>246</v>
      </c>
      <c r="B114" s="70"/>
      <c r="C114" s="66" t="s">
        <v>232</v>
      </c>
      <c r="D114" s="67"/>
      <c r="E114" s="67"/>
      <c r="F114" s="67"/>
      <c r="G114" s="67"/>
      <c r="H114" s="67"/>
      <c r="I114" s="67"/>
      <c r="J114" s="67"/>
      <c r="K114" s="67"/>
      <c r="L114" s="67"/>
      <c r="M114" s="67"/>
      <c r="N114" s="67"/>
      <c r="O114" s="67"/>
      <c r="P114" s="67"/>
      <c r="Q114" s="67"/>
      <c r="R114" s="67"/>
      <c r="S114" s="67"/>
      <c r="T114" s="67"/>
      <c r="U114" s="68"/>
      <c r="V114" s="45">
        <v>43342</v>
      </c>
      <c r="W114" s="46"/>
      <c r="X114" s="47"/>
      <c r="Y114" s="45">
        <v>43353</v>
      </c>
      <c r="Z114" s="46"/>
      <c r="AA114" s="46"/>
      <c r="AB114" s="47"/>
      <c r="AC114" s="60">
        <f t="shared" si="12"/>
        <v>-11</v>
      </c>
      <c r="AD114" s="61"/>
      <c r="AE114" s="61">
        <f t="shared" si="13"/>
        <v>-43353</v>
      </c>
      <c r="AF114" s="62"/>
    </row>
    <row r="115" spans="1:32" s="1" customFormat="1" ht="44.25" customHeight="1" x14ac:dyDescent="0.2">
      <c r="A115" s="69" t="s">
        <v>247</v>
      </c>
      <c r="B115" s="70"/>
      <c r="C115" s="66" t="s">
        <v>233</v>
      </c>
      <c r="D115" s="67"/>
      <c r="E115" s="67"/>
      <c r="F115" s="67"/>
      <c r="G115" s="67"/>
      <c r="H115" s="67"/>
      <c r="I115" s="67"/>
      <c r="J115" s="67"/>
      <c r="K115" s="67"/>
      <c r="L115" s="67"/>
      <c r="M115" s="67"/>
      <c r="N115" s="67"/>
      <c r="O115" s="67"/>
      <c r="P115" s="67"/>
      <c r="Q115" s="67"/>
      <c r="R115" s="67"/>
      <c r="S115" s="67"/>
      <c r="T115" s="67"/>
      <c r="U115" s="68"/>
      <c r="V115" s="45">
        <v>43342</v>
      </c>
      <c r="W115" s="46"/>
      <c r="X115" s="47"/>
      <c r="Y115" s="45">
        <v>43353</v>
      </c>
      <c r="Z115" s="46"/>
      <c r="AA115" s="46"/>
      <c r="AB115" s="47"/>
      <c r="AC115" s="60">
        <f t="shared" si="12"/>
        <v>-11</v>
      </c>
      <c r="AD115" s="61"/>
      <c r="AE115" s="61">
        <f t="shared" si="13"/>
        <v>-43353</v>
      </c>
      <c r="AF115" s="62"/>
    </row>
    <row r="116" spans="1:32" s="1" customFormat="1" ht="44.25" customHeight="1" x14ac:dyDescent="0.2">
      <c r="A116" s="69" t="s">
        <v>248</v>
      </c>
      <c r="B116" s="70"/>
      <c r="C116" s="66" t="s">
        <v>234</v>
      </c>
      <c r="D116" s="67"/>
      <c r="E116" s="67"/>
      <c r="F116" s="67"/>
      <c r="G116" s="67"/>
      <c r="H116" s="67"/>
      <c r="I116" s="67"/>
      <c r="J116" s="67"/>
      <c r="K116" s="67"/>
      <c r="L116" s="67"/>
      <c r="M116" s="67"/>
      <c r="N116" s="67"/>
      <c r="O116" s="67"/>
      <c r="P116" s="67"/>
      <c r="Q116" s="67"/>
      <c r="R116" s="67"/>
      <c r="S116" s="67"/>
      <c r="T116" s="67"/>
      <c r="U116" s="68"/>
      <c r="V116" s="45">
        <v>43342</v>
      </c>
      <c r="W116" s="46"/>
      <c r="X116" s="47"/>
      <c r="Y116" s="45">
        <v>43353</v>
      </c>
      <c r="Z116" s="46"/>
      <c r="AA116" s="46"/>
      <c r="AB116" s="47"/>
      <c r="AC116" s="60">
        <f t="shared" si="12"/>
        <v>-11</v>
      </c>
      <c r="AD116" s="61"/>
      <c r="AE116" s="61">
        <f t="shared" si="13"/>
        <v>-43353</v>
      </c>
      <c r="AF116" s="62"/>
    </row>
    <row r="117" spans="1:32" s="1" customFormat="1" ht="47.25" customHeight="1" x14ac:dyDescent="0.2">
      <c r="A117" s="69" t="s">
        <v>249</v>
      </c>
      <c r="B117" s="70"/>
      <c r="C117" s="66" t="s">
        <v>235</v>
      </c>
      <c r="D117" s="67"/>
      <c r="E117" s="67"/>
      <c r="F117" s="67"/>
      <c r="G117" s="67"/>
      <c r="H117" s="67"/>
      <c r="I117" s="67"/>
      <c r="J117" s="67"/>
      <c r="K117" s="67"/>
      <c r="L117" s="67"/>
      <c r="M117" s="67"/>
      <c r="N117" s="67"/>
      <c r="O117" s="67"/>
      <c r="P117" s="67"/>
      <c r="Q117" s="67"/>
      <c r="R117" s="67"/>
      <c r="S117" s="67"/>
      <c r="T117" s="67"/>
      <c r="U117" s="68"/>
      <c r="V117" s="45">
        <v>43342</v>
      </c>
      <c r="W117" s="46"/>
      <c r="X117" s="47"/>
      <c r="Y117" s="45">
        <v>43353</v>
      </c>
      <c r="Z117" s="46"/>
      <c r="AA117" s="46"/>
      <c r="AB117" s="47"/>
      <c r="AC117" s="60">
        <f t="shared" si="12"/>
        <v>-11</v>
      </c>
      <c r="AD117" s="61"/>
      <c r="AE117" s="61">
        <f t="shared" si="13"/>
        <v>-43353</v>
      </c>
      <c r="AF117" s="62"/>
    </row>
    <row r="118" spans="1:32" s="1" customFormat="1" ht="53.25" customHeight="1" x14ac:dyDescent="0.2">
      <c r="A118" s="69" t="s">
        <v>250</v>
      </c>
      <c r="B118" s="70"/>
      <c r="C118" s="66" t="s">
        <v>236</v>
      </c>
      <c r="D118" s="67"/>
      <c r="E118" s="67"/>
      <c r="F118" s="67"/>
      <c r="G118" s="67"/>
      <c r="H118" s="67"/>
      <c r="I118" s="67"/>
      <c r="J118" s="67"/>
      <c r="K118" s="67"/>
      <c r="L118" s="67"/>
      <c r="M118" s="67"/>
      <c r="N118" s="67"/>
      <c r="O118" s="67"/>
      <c r="P118" s="67"/>
      <c r="Q118" s="67"/>
      <c r="R118" s="67"/>
      <c r="S118" s="67"/>
      <c r="T118" s="67"/>
      <c r="U118" s="68"/>
      <c r="V118" s="45">
        <v>43342</v>
      </c>
      <c r="W118" s="46"/>
      <c r="X118" s="47"/>
      <c r="Y118" s="45">
        <v>43353</v>
      </c>
      <c r="Z118" s="46"/>
      <c r="AA118" s="46"/>
      <c r="AB118" s="47"/>
      <c r="AC118" s="60">
        <f t="shared" si="12"/>
        <v>-11</v>
      </c>
      <c r="AD118" s="61"/>
      <c r="AE118" s="61">
        <f t="shared" si="13"/>
        <v>-43353</v>
      </c>
      <c r="AF118" s="62"/>
    </row>
    <row r="119" spans="1:32" s="1" customFormat="1" ht="52.5" customHeight="1" x14ac:dyDescent="0.2">
      <c r="A119" s="69" t="s">
        <v>251</v>
      </c>
      <c r="B119" s="70"/>
      <c r="C119" s="66" t="s">
        <v>237</v>
      </c>
      <c r="D119" s="67"/>
      <c r="E119" s="67"/>
      <c r="F119" s="67"/>
      <c r="G119" s="67"/>
      <c r="H119" s="67"/>
      <c r="I119" s="67"/>
      <c r="J119" s="67"/>
      <c r="K119" s="67"/>
      <c r="L119" s="67"/>
      <c r="M119" s="67"/>
      <c r="N119" s="67"/>
      <c r="O119" s="67"/>
      <c r="P119" s="67"/>
      <c r="Q119" s="67"/>
      <c r="R119" s="67"/>
      <c r="S119" s="67"/>
      <c r="T119" s="67"/>
      <c r="U119" s="68"/>
      <c r="V119" s="45">
        <v>43342</v>
      </c>
      <c r="W119" s="46"/>
      <c r="X119" s="47"/>
      <c r="Y119" s="45">
        <v>43353</v>
      </c>
      <c r="Z119" s="46"/>
      <c r="AA119" s="46"/>
      <c r="AB119" s="47"/>
      <c r="AC119" s="60">
        <f t="shared" si="12"/>
        <v>-11</v>
      </c>
      <c r="AD119" s="61"/>
      <c r="AE119" s="61">
        <f t="shared" si="13"/>
        <v>-43353</v>
      </c>
      <c r="AF119" s="62"/>
    </row>
    <row r="120" spans="1:32" s="1" customFormat="1" ht="48" customHeight="1" x14ac:dyDescent="0.2">
      <c r="A120" s="69" t="s">
        <v>252</v>
      </c>
      <c r="B120" s="70"/>
      <c r="C120" s="66" t="s">
        <v>238</v>
      </c>
      <c r="D120" s="67"/>
      <c r="E120" s="67"/>
      <c r="F120" s="67"/>
      <c r="G120" s="67"/>
      <c r="H120" s="67"/>
      <c r="I120" s="67"/>
      <c r="J120" s="67"/>
      <c r="K120" s="67"/>
      <c r="L120" s="67"/>
      <c r="M120" s="67"/>
      <c r="N120" s="67"/>
      <c r="O120" s="67"/>
      <c r="P120" s="67"/>
      <c r="Q120" s="67"/>
      <c r="R120" s="67"/>
      <c r="S120" s="67"/>
      <c r="T120" s="67"/>
      <c r="U120" s="68"/>
      <c r="V120" s="45">
        <v>43342</v>
      </c>
      <c r="W120" s="46"/>
      <c r="X120" s="47"/>
      <c r="Y120" s="45">
        <v>43353</v>
      </c>
      <c r="Z120" s="46"/>
      <c r="AA120" s="46"/>
      <c r="AB120" s="47"/>
      <c r="AC120" s="60">
        <f t="shared" si="12"/>
        <v>-11</v>
      </c>
      <c r="AD120" s="61"/>
      <c r="AE120" s="61">
        <f t="shared" si="13"/>
        <v>-43353</v>
      </c>
      <c r="AF120" s="62"/>
    </row>
    <row r="121" spans="1:32" s="1" customFormat="1" ht="47.25" customHeight="1" x14ac:dyDescent="0.2">
      <c r="A121" s="69" t="s">
        <v>253</v>
      </c>
      <c r="B121" s="70"/>
      <c r="C121" s="66" t="s">
        <v>239</v>
      </c>
      <c r="D121" s="67"/>
      <c r="E121" s="67"/>
      <c r="F121" s="67"/>
      <c r="G121" s="67"/>
      <c r="H121" s="67"/>
      <c r="I121" s="67"/>
      <c r="J121" s="67"/>
      <c r="K121" s="67"/>
      <c r="L121" s="67"/>
      <c r="M121" s="67"/>
      <c r="N121" s="67"/>
      <c r="O121" s="67"/>
      <c r="P121" s="67"/>
      <c r="Q121" s="67"/>
      <c r="R121" s="67"/>
      <c r="S121" s="67"/>
      <c r="T121" s="67"/>
      <c r="U121" s="68"/>
      <c r="V121" s="45">
        <v>43342</v>
      </c>
      <c r="W121" s="46"/>
      <c r="X121" s="47"/>
      <c r="Y121" s="45">
        <v>43353</v>
      </c>
      <c r="Z121" s="46"/>
      <c r="AA121" s="46"/>
      <c r="AB121" s="47"/>
      <c r="AC121" s="60">
        <f t="shared" si="12"/>
        <v>-11</v>
      </c>
      <c r="AD121" s="61"/>
      <c r="AE121" s="61">
        <f t="shared" si="13"/>
        <v>-43353</v>
      </c>
      <c r="AF121" s="62"/>
    </row>
    <row r="122" spans="1:32" s="1" customFormat="1" ht="52.5" customHeight="1" x14ac:dyDescent="0.2">
      <c r="A122" s="69" t="s">
        <v>254</v>
      </c>
      <c r="B122" s="70"/>
      <c r="C122" s="66" t="s">
        <v>240</v>
      </c>
      <c r="D122" s="67"/>
      <c r="E122" s="67"/>
      <c r="F122" s="67"/>
      <c r="G122" s="67"/>
      <c r="H122" s="67"/>
      <c r="I122" s="67"/>
      <c r="J122" s="67"/>
      <c r="K122" s="67"/>
      <c r="L122" s="67"/>
      <c r="M122" s="67"/>
      <c r="N122" s="67"/>
      <c r="O122" s="67"/>
      <c r="P122" s="67"/>
      <c r="Q122" s="67"/>
      <c r="R122" s="67"/>
      <c r="S122" s="67"/>
      <c r="T122" s="67"/>
      <c r="U122" s="68"/>
      <c r="V122" s="45">
        <v>43342</v>
      </c>
      <c r="W122" s="46"/>
      <c r="X122" s="47"/>
      <c r="Y122" s="45">
        <v>43353</v>
      </c>
      <c r="Z122" s="46"/>
      <c r="AA122" s="46"/>
      <c r="AB122" s="47"/>
      <c r="AC122" s="60">
        <f t="shared" si="12"/>
        <v>-11</v>
      </c>
      <c r="AD122" s="61"/>
      <c r="AE122" s="61">
        <f t="shared" si="13"/>
        <v>-43353</v>
      </c>
      <c r="AF122" s="62"/>
    </row>
    <row r="123" spans="1:32" s="1" customFormat="1" ht="43.5" customHeight="1" x14ac:dyDescent="0.2">
      <c r="A123" s="69" t="s">
        <v>255</v>
      </c>
      <c r="B123" s="70"/>
      <c r="C123" s="66" t="s">
        <v>241</v>
      </c>
      <c r="D123" s="67"/>
      <c r="E123" s="67"/>
      <c r="F123" s="67"/>
      <c r="G123" s="67"/>
      <c r="H123" s="67"/>
      <c r="I123" s="67"/>
      <c r="J123" s="67"/>
      <c r="K123" s="67"/>
      <c r="L123" s="67"/>
      <c r="M123" s="67"/>
      <c r="N123" s="67"/>
      <c r="O123" s="67"/>
      <c r="P123" s="67"/>
      <c r="Q123" s="67"/>
      <c r="R123" s="67"/>
      <c r="S123" s="67"/>
      <c r="T123" s="67"/>
      <c r="U123" s="68"/>
      <c r="V123" s="45">
        <v>43342</v>
      </c>
      <c r="W123" s="46"/>
      <c r="X123" s="47"/>
      <c r="Y123" s="45">
        <v>43353</v>
      </c>
      <c r="Z123" s="46"/>
      <c r="AA123" s="46"/>
      <c r="AB123" s="47"/>
      <c r="AC123" s="60">
        <f t="shared" si="12"/>
        <v>-11</v>
      </c>
      <c r="AD123" s="61"/>
      <c r="AE123" s="61">
        <f t="shared" si="13"/>
        <v>-43353</v>
      </c>
      <c r="AF123" s="62"/>
    </row>
    <row r="124" spans="1:32" s="1" customFormat="1" ht="52.5" customHeight="1" x14ac:dyDescent="0.2">
      <c r="A124" s="69" t="s">
        <v>256</v>
      </c>
      <c r="B124" s="70"/>
      <c r="C124" s="66" t="s">
        <v>242</v>
      </c>
      <c r="D124" s="67"/>
      <c r="E124" s="67"/>
      <c r="F124" s="67"/>
      <c r="G124" s="67"/>
      <c r="H124" s="67"/>
      <c r="I124" s="67"/>
      <c r="J124" s="67"/>
      <c r="K124" s="67"/>
      <c r="L124" s="67"/>
      <c r="M124" s="67"/>
      <c r="N124" s="67"/>
      <c r="O124" s="67"/>
      <c r="P124" s="67"/>
      <c r="Q124" s="67"/>
      <c r="R124" s="67"/>
      <c r="S124" s="67"/>
      <c r="T124" s="67"/>
      <c r="U124" s="68"/>
      <c r="V124" s="45">
        <v>43342</v>
      </c>
      <c r="W124" s="46"/>
      <c r="X124" s="47"/>
      <c r="Y124" s="45">
        <v>43353</v>
      </c>
      <c r="Z124" s="46"/>
      <c r="AA124" s="46"/>
      <c r="AB124" s="47"/>
      <c r="AC124" s="60">
        <f t="shared" si="12"/>
        <v>-11</v>
      </c>
      <c r="AD124" s="61"/>
      <c r="AE124" s="61">
        <f t="shared" si="13"/>
        <v>-43353</v>
      </c>
      <c r="AF124" s="62"/>
    </row>
    <row r="125" spans="1:32" s="1" customFormat="1" ht="46.5" customHeight="1" x14ac:dyDescent="0.2">
      <c r="A125" s="69" t="s">
        <v>257</v>
      </c>
      <c r="B125" s="70"/>
      <c r="C125" s="66" t="s">
        <v>243</v>
      </c>
      <c r="D125" s="67"/>
      <c r="E125" s="67"/>
      <c r="F125" s="67"/>
      <c r="G125" s="67"/>
      <c r="H125" s="67"/>
      <c r="I125" s="67"/>
      <c r="J125" s="67"/>
      <c r="K125" s="67"/>
      <c r="L125" s="67"/>
      <c r="M125" s="67"/>
      <c r="N125" s="67"/>
      <c r="O125" s="67"/>
      <c r="P125" s="67"/>
      <c r="Q125" s="67"/>
      <c r="R125" s="67"/>
      <c r="S125" s="67"/>
      <c r="T125" s="67"/>
      <c r="U125" s="68"/>
      <c r="V125" s="45">
        <v>43342</v>
      </c>
      <c r="W125" s="46"/>
      <c r="X125" s="47"/>
      <c r="Y125" s="45">
        <v>43353</v>
      </c>
      <c r="Z125" s="46"/>
      <c r="AA125" s="46"/>
      <c r="AB125" s="47"/>
      <c r="AC125" s="60">
        <f t="shared" si="12"/>
        <v>-11</v>
      </c>
      <c r="AD125" s="61"/>
      <c r="AE125" s="61">
        <f t="shared" si="13"/>
        <v>-43353</v>
      </c>
      <c r="AF125" s="62"/>
    </row>
    <row r="126" spans="1:32" s="1" customFormat="1" ht="43.5" customHeight="1" x14ac:dyDescent="0.2">
      <c r="A126" s="69" t="s">
        <v>258</v>
      </c>
      <c r="B126" s="70"/>
      <c r="C126" s="66" t="s">
        <v>244</v>
      </c>
      <c r="D126" s="67"/>
      <c r="E126" s="67"/>
      <c r="F126" s="67"/>
      <c r="G126" s="67"/>
      <c r="H126" s="67"/>
      <c r="I126" s="67"/>
      <c r="J126" s="67"/>
      <c r="K126" s="67"/>
      <c r="L126" s="67"/>
      <c r="M126" s="67"/>
      <c r="N126" s="67"/>
      <c r="O126" s="67"/>
      <c r="P126" s="67"/>
      <c r="Q126" s="67"/>
      <c r="R126" s="67"/>
      <c r="S126" s="67"/>
      <c r="T126" s="67"/>
      <c r="U126" s="68"/>
      <c r="V126" s="45">
        <v>43342</v>
      </c>
      <c r="W126" s="46"/>
      <c r="X126" s="47"/>
      <c r="Y126" s="45">
        <v>43353</v>
      </c>
      <c r="Z126" s="46"/>
      <c r="AA126" s="46"/>
      <c r="AB126" s="47"/>
      <c r="AC126" s="60">
        <f t="shared" si="12"/>
        <v>-11</v>
      </c>
      <c r="AD126" s="61"/>
      <c r="AE126" s="61">
        <f t="shared" si="13"/>
        <v>-43353</v>
      </c>
      <c r="AF126" s="62"/>
    </row>
    <row r="127" spans="1:32" s="1" customFormat="1" ht="52.5" customHeight="1" x14ac:dyDescent="0.2">
      <c r="A127" s="69" t="s">
        <v>259</v>
      </c>
      <c r="B127" s="70"/>
      <c r="C127" s="66" t="s">
        <v>245</v>
      </c>
      <c r="D127" s="67"/>
      <c r="E127" s="67"/>
      <c r="F127" s="67"/>
      <c r="G127" s="67"/>
      <c r="H127" s="67"/>
      <c r="I127" s="67"/>
      <c r="J127" s="67"/>
      <c r="K127" s="67"/>
      <c r="L127" s="67"/>
      <c r="M127" s="67"/>
      <c r="N127" s="67"/>
      <c r="O127" s="67"/>
      <c r="P127" s="67"/>
      <c r="Q127" s="67"/>
      <c r="R127" s="67"/>
      <c r="S127" s="67"/>
      <c r="T127" s="67"/>
      <c r="U127" s="68"/>
      <c r="V127" s="45">
        <v>43342</v>
      </c>
      <c r="W127" s="46"/>
      <c r="X127" s="47"/>
      <c r="Y127" s="45">
        <v>43353</v>
      </c>
      <c r="Z127" s="46"/>
      <c r="AA127" s="46"/>
      <c r="AB127" s="47"/>
      <c r="AC127" s="60">
        <f t="shared" si="12"/>
        <v>-11</v>
      </c>
      <c r="AD127" s="61"/>
      <c r="AE127" s="61">
        <f t="shared" si="13"/>
        <v>-43353</v>
      </c>
      <c r="AF127" s="62"/>
    </row>
    <row r="128" spans="1:32" s="1" customFormat="1" ht="48" customHeight="1" x14ac:dyDescent="0.2">
      <c r="A128" s="69" t="s">
        <v>288</v>
      </c>
      <c r="B128" s="70"/>
      <c r="C128" s="66" t="s">
        <v>260</v>
      </c>
      <c r="D128" s="67"/>
      <c r="E128" s="67"/>
      <c r="F128" s="67"/>
      <c r="G128" s="67"/>
      <c r="H128" s="67"/>
      <c r="I128" s="67"/>
      <c r="J128" s="67"/>
      <c r="K128" s="67"/>
      <c r="L128" s="67"/>
      <c r="M128" s="67"/>
      <c r="N128" s="67"/>
      <c r="O128" s="67"/>
      <c r="P128" s="67"/>
      <c r="Q128" s="67"/>
      <c r="R128" s="67"/>
      <c r="S128" s="67"/>
      <c r="T128" s="67"/>
      <c r="U128" s="68"/>
      <c r="V128" s="45">
        <v>43342</v>
      </c>
      <c r="W128" s="46"/>
      <c r="X128" s="47"/>
      <c r="Y128" s="45">
        <v>43353</v>
      </c>
      <c r="Z128" s="46"/>
      <c r="AA128" s="46"/>
      <c r="AB128" s="47"/>
      <c r="AC128" s="60">
        <f t="shared" si="12"/>
        <v>-11</v>
      </c>
      <c r="AD128" s="61"/>
      <c r="AE128" s="61">
        <f t="shared" si="13"/>
        <v>-43353</v>
      </c>
      <c r="AF128" s="62"/>
    </row>
    <row r="129" spans="1:32" s="1" customFormat="1" ht="44.25" customHeight="1" x14ac:dyDescent="0.2">
      <c r="A129" s="69" t="s">
        <v>289</v>
      </c>
      <c r="B129" s="70"/>
      <c r="C129" s="66" t="s">
        <v>261</v>
      </c>
      <c r="D129" s="67"/>
      <c r="E129" s="67"/>
      <c r="F129" s="67"/>
      <c r="G129" s="67"/>
      <c r="H129" s="67"/>
      <c r="I129" s="67"/>
      <c r="J129" s="67"/>
      <c r="K129" s="67"/>
      <c r="L129" s="67"/>
      <c r="M129" s="67"/>
      <c r="N129" s="67"/>
      <c r="O129" s="67"/>
      <c r="P129" s="67"/>
      <c r="Q129" s="67"/>
      <c r="R129" s="67"/>
      <c r="S129" s="67"/>
      <c r="T129" s="67"/>
      <c r="U129" s="68"/>
      <c r="V129" s="45">
        <v>43342</v>
      </c>
      <c r="W129" s="46"/>
      <c r="X129" s="47"/>
      <c r="Y129" s="45">
        <v>43353</v>
      </c>
      <c r="Z129" s="46"/>
      <c r="AA129" s="46"/>
      <c r="AB129" s="47"/>
      <c r="AC129" s="60">
        <f t="shared" si="12"/>
        <v>-11</v>
      </c>
      <c r="AD129" s="61"/>
      <c r="AE129" s="61">
        <f t="shared" si="13"/>
        <v>-43353</v>
      </c>
      <c r="AF129" s="62"/>
    </row>
    <row r="130" spans="1:32" s="1" customFormat="1" ht="39" customHeight="1" x14ac:dyDescent="0.2">
      <c r="A130" s="69" t="s">
        <v>290</v>
      </c>
      <c r="B130" s="70"/>
      <c r="C130" s="66" t="s">
        <v>262</v>
      </c>
      <c r="D130" s="67"/>
      <c r="E130" s="67"/>
      <c r="F130" s="67"/>
      <c r="G130" s="67"/>
      <c r="H130" s="67"/>
      <c r="I130" s="67"/>
      <c r="J130" s="67"/>
      <c r="K130" s="67"/>
      <c r="L130" s="67"/>
      <c r="M130" s="67"/>
      <c r="N130" s="67"/>
      <c r="O130" s="67"/>
      <c r="P130" s="67"/>
      <c r="Q130" s="67"/>
      <c r="R130" s="67"/>
      <c r="S130" s="67"/>
      <c r="T130" s="67"/>
      <c r="U130" s="68"/>
      <c r="V130" s="45">
        <v>43342</v>
      </c>
      <c r="W130" s="46"/>
      <c r="X130" s="47"/>
      <c r="Y130" s="45">
        <v>43353</v>
      </c>
      <c r="Z130" s="46"/>
      <c r="AA130" s="46"/>
      <c r="AB130" s="47"/>
      <c r="AC130" s="60">
        <f t="shared" si="12"/>
        <v>-11</v>
      </c>
      <c r="AD130" s="61"/>
      <c r="AE130" s="61">
        <f t="shared" si="13"/>
        <v>-43353</v>
      </c>
      <c r="AF130" s="62"/>
    </row>
    <row r="131" spans="1:32" s="1" customFormat="1" ht="48.75" customHeight="1" x14ac:dyDescent="0.2">
      <c r="A131" s="69" t="s">
        <v>291</v>
      </c>
      <c r="B131" s="70"/>
      <c r="C131" s="66" t="s">
        <v>263</v>
      </c>
      <c r="D131" s="67"/>
      <c r="E131" s="67"/>
      <c r="F131" s="67"/>
      <c r="G131" s="67"/>
      <c r="H131" s="67"/>
      <c r="I131" s="67"/>
      <c r="J131" s="67"/>
      <c r="K131" s="67"/>
      <c r="L131" s="67"/>
      <c r="M131" s="67"/>
      <c r="N131" s="67"/>
      <c r="O131" s="67"/>
      <c r="P131" s="67"/>
      <c r="Q131" s="67"/>
      <c r="R131" s="67"/>
      <c r="S131" s="67"/>
      <c r="T131" s="67"/>
      <c r="U131" s="68"/>
      <c r="V131" s="45">
        <v>43342</v>
      </c>
      <c r="W131" s="46"/>
      <c r="X131" s="47"/>
      <c r="Y131" s="45">
        <v>43353</v>
      </c>
      <c r="Z131" s="46"/>
      <c r="AA131" s="46"/>
      <c r="AB131" s="47"/>
      <c r="AC131" s="60">
        <f t="shared" ref="AC131:AC134" si="14">+IF(Y131&lt;&gt;0,IF(Y131=0,(V131-Y131),IF(Y131&lt;&gt;V131,(V131-Y131),0)),"no iniciado")</f>
        <v>-11</v>
      </c>
      <c r="AD131" s="61"/>
      <c r="AE131" s="61">
        <f t="shared" ref="AE131:AE134" si="15">+IF(Y131&lt;&gt;0,IF(AA131=0,(S131-Y131),IF(Y131&lt;&gt;S131,(S131-Y131),0)),"no iniciado")</f>
        <v>-43353</v>
      </c>
      <c r="AF131" s="62"/>
    </row>
    <row r="132" spans="1:32" s="1" customFormat="1" ht="50.25" customHeight="1" x14ac:dyDescent="0.2">
      <c r="A132" s="69" t="s">
        <v>292</v>
      </c>
      <c r="B132" s="70"/>
      <c r="C132" s="66" t="s">
        <v>264</v>
      </c>
      <c r="D132" s="67"/>
      <c r="E132" s="67"/>
      <c r="F132" s="67"/>
      <c r="G132" s="67"/>
      <c r="H132" s="67"/>
      <c r="I132" s="67"/>
      <c r="J132" s="67"/>
      <c r="K132" s="67"/>
      <c r="L132" s="67"/>
      <c r="M132" s="67"/>
      <c r="N132" s="67"/>
      <c r="O132" s="67"/>
      <c r="P132" s="67"/>
      <c r="Q132" s="67"/>
      <c r="R132" s="67"/>
      <c r="S132" s="67"/>
      <c r="T132" s="67"/>
      <c r="U132" s="68"/>
      <c r="V132" s="45">
        <v>43342</v>
      </c>
      <c r="W132" s="46"/>
      <c r="X132" s="47"/>
      <c r="Y132" s="45">
        <v>43353</v>
      </c>
      <c r="Z132" s="46"/>
      <c r="AA132" s="46"/>
      <c r="AB132" s="47"/>
      <c r="AC132" s="60">
        <f t="shared" si="14"/>
        <v>-11</v>
      </c>
      <c r="AD132" s="61"/>
      <c r="AE132" s="61">
        <f t="shared" si="15"/>
        <v>-43353</v>
      </c>
      <c r="AF132" s="62"/>
    </row>
    <row r="133" spans="1:32" s="1" customFormat="1" ht="39.75" customHeight="1" x14ac:dyDescent="0.2">
      <c r="A133" s="69" t="s">
        <v>293</v>
      </c>
      <c r="B133" s="70"/>
      <c r="C133" s="66" t="s">
        <v>265</v>
      </c>
      <c r="D133" s="67"/>
      <c r="E133" s="67"/>
      <c r="F133" s="67"/>
      <c r="G133" s="67"/>
      <c r="H133" s="67"/>
      <c r="I133" s="67"/>
      <c r="J133" s="67"/>
      <c r="K133" s="67"/>
      <c r="L133" s="67"/>
      <c r="M133" s="67"/>
      <c r="N133" s="67"/>
      <c r="O133" s="67"/>
      <c r="P133" s="67"/>
      <c r="Q133" s="67"/>
      <c r="R133" s="67"/>
      <c r="S133" s="67"/>
      <c r="T133" s="67"/>
      <c r="U133" s="68"/>
      <c r="V133" s="45">
        <v>43342</v>
      </c>
      <c r="W133" s="46"/>
      <c r="X133" s="47"/>
      <c r="Y133" s="45">
        <v>43353</v>
      </c>
      <c r="Z133" s="46"/>
      <c r="AA133" s="46"/>
      <c r="AB133" s="47"/>
      <c r="AC133" s="60">
        <f t="shared" si="14"/>
        <v>-11</v>
      </c>
      <c r="AD133" s="61"/>
      <c r="AE133" s="61">
        <f t="shared" si="15"/>
        <v>-43353</v>
      </c>
      <c r="AF133" s="62"/>
    </row>
    <row r="134" spans="1:32" s="1" customFormat="1" ht="39.75" customHeight="1" x14ac:dyDescent="0.2">
      <c r="A134" s="69" t="s">
        <v>294</v>
      </c>
      <c r="B134" s="70"/>
      <c r="C134" s="66" t="s">
        <v>266</v>
      </c>
      <c r="D134" s="67"/>
      <c r="E134" s="67"/>
      <c r="F134" s="67"/>
      <c r="G134" s="67"/>
      <c r="H134" s="67"/>
      <c r="I134" s="67"/>
      <c r="J134" s="67"/>
      <c r="K134" s="67"/>
      <c r="L134" s="67"/>
      <c r="M134" s="67"/>
      <c r="N134" s="67"/>
      <c r="O134" s="67"/>
      <c r="P134" s="67"/>
      <c r="Q134" s="67"/>
      <c r="R134" s="67"/>
      <c r="S134" s="67"/>
      <c r="T134" s="67"/>
      <c r="U134" s="68"/>
      <c r="V134" s="45">
        <v>43342</v>
      </c>
      <c r="W134" s="46"/>
      <c r="X134" s="47"/>
      <c r="Y134" s="45">
        <v>43353</v>
      </c>
      <c r="Z134" s="46"/>
      <c r="AA134" s="46"/>
      <c r="AB134" s="47"/>
      <c r="AC134" s="60">
        <f t="shared" si="14"/>
        <v>-11</v>
      </c>
      <c r="AD134" s="61"/>
      <c r="AE134" s="61">
        <f t="shared" si="15"/>
        <v>-43353</v>
      </c>
      <c r="AF134" s="62"/>
    </row>
    <row r="135" spans="1:32" s="1" customFormat="1" ht="39.75" customHeight="1" x14ac:dyDescent="0.2">
      <c r="A135" s="69" t="s">
        <v>295</v>
      </c>
      <c r="B135" s="70"/>
      <c r="C135" s="66" t="s">
        <v>267</v>
      </c>
      <c r="D135" s="67"/>
      <c r="E135" s="67"/>
      <c r="F135" s="67"/>
      <c r="G135" s="67"/>
      <c r="H135" s="67"/>
      <c r="I135" s="67"/>
      <c r="J135" s="67"/>
      <c r="K135" s="67"/>
      <c r="L135" s="67"/>
      <c r="M135" s="67"/>
      <c r="N135" s="67"/>
      <c r="O135" s="67"/>
      <c r="P135" s="67"/>
      <c r="Q135" s="67"/>
      <c r="R135" s="67"/>
      <c r="S135" s="67"/>
      <c r="T135" s="67"/>
      <c r="U135" s="68"/>
      <c r="V135" s="45">
        <v>43342</v>
      </c>
      <c r="W135" s="46"/>
      <c r="X135" s="47"/>
      <c r="Y135" s="45">
        <v>43353</v>
      </c>
      <c r="Z135" s="46"/>
      <c r="AA135" s="46"/>
      <c r="AB135" s="47"/>
      <c r="AC135" s="60">
        <f t="shared" ref="AC135:AC142" si="16">+IF(Y135&lt;&gt;0,IF(Y135=0,(V135-Y135),IF(Y135&lt;&gt;V135,(V135-Y135),0)),"no iniciado")</f>
        <v>-11</v>
      </c>
      <c r="AD135" s="61"/>
      <c r="AE135" s="61">
        <f t="shared" ref="AE135:AE142" si="17">+IF(Y135&lt;&gt;0,IF(AA135=0,(S135-Y135),IF(Y135&lt;&gt;S135,(S135-Y135),0)),"no iniciado")</f>
        <v>-43353</v>
      </c>
      <c r="AF135" s="62"/>
    </row>
    <row r="136" spans="1:32" s="1" customFormat="1" ht="44.25" customHeight="1" x14ac:dyDescent="0.2">
      <c r="A136" s="69" t="s">
        <v>296</v>
      </c>
      <c r="B136" s="70"/>
      <c r="C136" s="66" t="s">
        <v>268</v>
      </c>
      <c r="D136" s="67"/>
      <c r="E136" s="67"/>
      <c r="F136" s="67"/>
      <c r="G136" s="67"/>
      <c r="H136" s="67"/>
      <c r="I136" s="67"/>
      <c r="J136" s="67"/>
      <c r="K136" s="67"/>
      <c r="L136" s="67"/>
      <c r="M136" s="67"/>
      <c r="N136" s="67"/>
      <c r="O136" s="67"/>
      <c r="P136" s="67"/>
      <c r="Q136" s="67"/>
      <c r="R136" s="67"/>
      <c r="S136" s="67"/>
      <c r="T136" s="67"/>
      <c r="U136" s="68"/>
      <c r="V136" s="45">
        <v>43342</v>
      </c>
      <c r="W136" s="46"/>
      <c r="X136" s="47"/>
      <c r="Y136" s="45">
        <v>43353</v>
      </c>
      <c r="Z136" s="46"/>
      <c r="AA136" s="46"/>
      <c r="AB136" s="47"/>
      <c r="AC136" s="60">
        <f t="shared" si="16"/>
        <v>-11</v>
      </c>
      <c r="AD136" s="61"/>
      <c r="AE136" s="61">
        <f t="shared" si="17"/>
        <v>-43353</v>
      </c>
      <c r="AF136" s="62"/>
    </row>
    <row r="137" spans="1:32" s="1" customFormat="1" ht="51" customHeight="1" x14ac:dyDescent="0.2">
      <c r="A137" s="69" t="s">
        <v>297</v>
      </c>
      <c r="B137" s="70"/>
      <c r="C137" s="66" t="s">
        <v>269</v>
      </c>
      <c r="D137" s="67"/>
      <c r="E137" s="67"/>
      <c r="F137" s="67"/>
      <c r="G137" s="67"/>
      <c r="H137" s="67"/>
      <c r="I137" s="67"/>
      <c r="J137" s="67"/>
      <c r="K137" s="67"/>
      <c r="L137" s="67"/>
      <c r="M137" s="67"/>
      <c r="N137" s="67"/>
      <c r="O137" s="67"/>
      <c r="P137" s="67"/>
      <c r="Q137" s="67"/>
      <c r="R137" s="67"/>
      <c r="S137" s="67"/>
      <c r="T137" s="67"/>
      <c r="U137" s="68"/>
      <c r="V137" s="45">
        <v>43342</v>
      </c>
      <c r="W137" s="46"/>
      <c r="X137" s="47"/>
      <c r="Y137" s="45">
        <v>43353</v>
      </c>
      <c r="Z137" s="46"/>
      <c r="AA137" s="46"/>
      <c r="AB137" s="47"/>
      <c r="AC137" s="60">
        <f t="shared" si="16"/>
        <v>-11</v>
      </c>
      <c r="AD137" s="61"/>
      <c r="AE137" s="61">
        <f t="shared" si="17"/>
        <v>-43353</v>
      </c>
      <c r="AF137" s="62"/>
    </row>
    <row r="138" spans="1:32" s="1" customFormat="1" ht="45" customHeight="1" x14ac:dyDescent="0.2">
      <c r="A138" s="69" t="s">
        <v>298</v>
      </c>
      <c r="B138" s="70"/>
      <c r="C138" s="66" t="s">
        <v>270</v>
      </c>
      <c r="D138" s="67"/>
      <c r="E138" s="67"/>
      <c r="F138" s="67"/>
      <c r="G138" s="67"/>
      <c r="H138" s="67"/>
      <c r="I138" s="67"/>
      <c r="J138" s="67"/>
      <c r="K138" s="67"/>
      <c r="L138" s="67"/>
      <c r="M138" s="67"/>
      <c r="N138" s="67"/>
      <c r="O138" s="67"/>
      <c r="P138" s="67"/>
      <c r="Q138" s="67"/>
      <c r="R138" s="67"/>
      <c r="S138" s="67"/>
      <c r="T138" s="67"/>
      <c r="U138" s="68"/>
      <c r="V138" s="45">
        <v>43342</v>
      </c>
      <c r="W138" s="46"/>
      <c r="X138" s="47"/>
      <c r="Y138" s="45">
        <v>43353</v>
      </c>
      <c r="Z138" s="46"/>
      <c r="AA138" s="46"/>
      <c r="AB138" s="47"/>
      <c r="AC138" s="60">
        <f t="shared" si="16"/>
        <v>-11</v>
      </c>
      <c r="AD138" s="61"/>
      <c r="AE138" s="61">
        <f t="shared" si="17"/>
        <v>-43353</v>
      </c>
      <c r="AF138" s="62"/>
    </row>
    <row r="139" spans="1:32" s="1" customFormat="1" ht="38.25" customHeight="1" x14ac:dyDescent="0.2">
      <c r="A139" s="69" t="s">
        <v>299</v>
      </c>
      <c r="B139" s="70"/>
      <c r="C139" s="66" t="s">
        <v>271</v>
      </c>
      <c r="D139" s="67"/>
      <c r="E139" s="67"/>
      <c r="F139" s="67"/>
      <c r="G139" s="67"/>
      <c r="H139" s="67"/>
      <c r="I139" s="67"/>
      <c r="J139" s="67"/>
      <c r="K139" s="67"/>
      <c r="L139" s="67"/>
      <c r="M139" s="67"/>
      <c r="N139" s="67"/>
      <c r="O139" s="67"/>
      <c r="P139" s="67"/>
      <c r="Q139" s="67"/>
      <c r="R139" s="67"/>
      <c r="S139" s="67"/>
      <c r="T139" s="67"/>
      <c r="U139" s="68"/>
      <c r="V139" s="45">
        <v>43342</v>
      </c>
      <c r="W139" s="46"/>
      <c r="X139" s="47"/>
      <c r="Y139" s="45">
        <v>43353</v>
      </c>
      <c r="Z139" s="46"/>
      <c r="AA139" s="46"/>
      <c r="AB139" s="47"/>
      <c r="AC139" s="60">
        <f t="shared" si="16"/>
        <v>-11</v>
      </c>
      <c r="AD139" s="61"/>
      <c r="AE139" s="61">
        <f t="shared" si="17"/>
        <v>-43353</v>
      </c>
      <c r="AF139" s="62"/>
    </row>
    <row r="140" spans="1:32" s="1" customFormat="1" ht="54" customHeight="1" x14ac:dyDescent="0.2">
      <c r="A140" s="69" t="s">
        <v>300</v>
      </c>
      <c r="B140" s="70"/>
      <c r="C140" s="66" t="s">
        <v>272</v>
      </c>
      <c r="D140" s="67"/>
      <c r="E140" s="67"/>
      <c r="F140" s="67"/>
      <c r="G140" s="67"/>
      <c r="H140" s="67"/>
      <c r="I140" s="67"/>
      <c r="J140" s="67"/>
      <c r="K140" s="67"/>
      <c r="L140" s="67"/>
      <c r="M140" s="67"/>
      <c r="N140" s="67"/>
      <c r="O140" s="67"/>
      <c r="P140" s="67"/>
      <c r="Q140" s="67"/>
      <c r="R140" s="67"/>
      <c r="S140" s="67"/>
      <c r="T140" s="67"/>
      <c r="U140" s="68"/>
      <c r="V140" s="45">
        <v>43342</v>
      </c>
      <c r="W140" s="46"/>
      <c r="X140" s="47"/>
      <c r="Y140" s="45">
        <v>43353</v>
      </c>
      <c r="Z140" s="46"/>
      <c r="AA140" s="46"/>
      <c r="AB140" s="47"/>
      <c r="AC140" s="60">
        <f t="shared" si="16"/>
        <v>-11</v>
      </c>
      <c r="AD140" s="61"/>
      <c r="AE140" s="61">
        <f t="shared" si="17"/>
        <v>-43353</v>
      </c>
      <c r="AF140" s="62"/>
    </row>
    <row r="141" spans="1:32" s="1" customFormat="1" ht="41.25" customHeight="1" x14ac:dyDescent="0.2">
      <c r="A141" s="69" t="s">
        <v>301</v>
      </c>
      <c r="B141" s="70"/>
      <c r="C141" s="66" t="s">
        <v>273</v>
      </c>
      <c r="D141" s="67"/>
      <c r="E141" s="67"/>
      <c r="F141" s="67"/>
      <c r="G141" s="67"/>
      <c r="H141" s="67"/>
      <c r="I141" s="67"/>
      <c r="J141" s="67"/>
      <c r="K141" s="67"/>
      <c r="L141" s="67"/>
      <c r="M141" s="67"/>
      <c r="N141" s="67"/>
      <c r="O141" s="67"/>
      <c r="P141" s="67"/>
      <c r="Q141" s="67"/>
      <c r="R141" s="67"/>
      <c r="S141" s="67"/>
      <c r="T141" s="67"/>
      <c r="U141" s="68"/>
      <c r="V141" s="45">
        <v>43342</v>
      </c>
      <c r="W141" s="46"/>
      <c r="X141" s="47"/>
      <c r="Y141" s="45">
        <v>43353</v>
      </c>
      <c r="Z141" s="46"/>
      <c r="AA141" s="46"/>
      <c r="AB141" s="47"/>
      <c r="AC141" s="60">
        <f t="shared" si="16"/>
        <v>-11</v>
      </c>
      <c r="AD141" s="61"/>
      <c r="AE141" s="61">
        <f t="shared" si="17"/>
        <v>-43353</v>
      </c>
      <c r="AF141" s="62"/>
    </row>
    <row r="142" spans="1:32" s="1" customFormat="1" ht="46.5" customHeight="1" x14ac:dyDescent="0.2">
      <c r="A142" s="69" t="s">
        <v>302</v>
      </c>
      <c r="B142" s="70"/>
      <c r="C142" s="66" t="s">
        <v>274</v>
      </c>
      <c r="D142" s="67"/>
      <c r="E142" s="67"/>
      <c r="F142" s="67"/>
      <c r="G142" s="67"/>
      <c r="H142" s="67"/>
      <c r="I142" s="67"/>
      <c r="J142" s="67"/>
      <c r="K142" s="67"/>
      <c r="L142" s="67"/>
      <c r="M142" s="67"/>
      <c r="N142" s="67"/>
      <c r="O142" s="67"/>
      <c r="P142" s="67"/>
      <c r="Q142" s="67"/>
      <c r="R142" s="67"/>
      <c r="S142" s="67"/>
      <c r="T142" s="67"/>
      <c r="U142" s="68"/>
      <c r="V142" s="45">
        <v>43342</v>
      </c>
      <c r="W142" s="46"/>
      <c r="X142" s="47"/>
      <c r="Y142" s="45">
        <v>43353</v>
      </c>
      <c r="Z142" s="46"/>
      <c r="AA142" s="46"/>
      <c r="AB142" s="47"/>
      <c r="AC142" s="60">
        <f t="shared" si="16"/>
        <v>-11</v>
      </c>
      <c r="AD142" s="61"/>
      <c r="AE142" s="61">
        <f t="shared" si="17"/>
        <v>-43353</v>
      </c>
      <c r="AF142" s="62"/>
    </row>
    <row r="143" spans="1:32" s="1" customFormat="1" ht="48" customHeight="1" x14ac:dyDescent="0.2">
      <c r="A143" s="69" t="s">
        <v>303</v>
      </c>
      <c r="B143" s="70"/>
      <c r="C143" s="66" t="s">
        <v>275</v>
      </c>
      <c r="D143" s="67"/>
      <c r="E143" s="67"/>
      <c r="F143" s="67"/>
      <c r="G143" s="67"/>
      <c r="H143" s="67"/>
      <c r="I143" s="67"/>
      <c r="J143" s="67"/>
      <c r="K143" s="67"/>
      <c r="L143" s="67"/>
      <c r="M143" s="67"/>
      <c r="N143" s="67"/>
      <c r="O143" s="67"/>
      <c r="P143" s="67"/>
      <c r="Q143" s="67"/>
      <c r="R143" s="67"/>
      <c r="S143" s="67"/>
      <c r="T143" s="67"/>
      <c r="U143" s="68"/>
      <c r="V143" s="45">
        <v>43342</v>
      </c>
      <c r="W143" s="46"/>
      <c r="X143" s="47"/>
      <c r="Y143" s="45">
        <v>43353</v>
      </c>
      <c r="Z143" s="46"/>
      <c r="AA143" s="46"/>
      <c r="AB143" s="47"/>
      <c r="AC143" s="60">
        <f t="shared" ref="AC143:AC157" si="18">+IF(Y143&lt;&gt;0,IF(Y143=0,(V143-Y143),IF(Y143&lt;&gt;V143,(V143-Y143),0)),"no iniciado")</f>
        <v>-11</v>
      </c>
      <c r="AD143" s="61"/>
      <c r="AE143" s="61">
        <f t="shared" ref="AE143:AE157" si="19">+IF(Y143&lt;&gt;0,IF(AA143=0,(S143-Y143),IF(Y143&lt;&gt;S143,(S143-Y143),0)),"no iniciado")</f>
        <v>-43353</v>
      </c>
      <c r="AF143" s="62"/>
    </row>
    <row r="144" spans="1:32" s="1" customFormat="1" ht="56.25" customHeight="1" x14ac:dyDescent="0.2">
      <c r="A144" s="69" t="s">
        <v>304</v>
      </c>
      <c r="B144" s="70"/>
      <c r="C144" s="66" t="s">
        <v>276</v>
      </c>
      <c r="D144" s="67"/>
      <c r="E144" s="67"/>
      <c r="F144" s="67"/>
      <c r="G144" s="67"/>
      <c r="H144" s="67"/>
      <c r="I144" s="67"/>
      <c r="J144" s="67"/>
      <c r="K144" s="67"/>
      <c r="L144" s="67"/>
      <c r="M144" s="67"/>
      <c r="N144" s="67"/>
      <c r="O144" s="67"/>
      <c r="P144" s="67"/>
      <c r="Q144" s="67"/>
      <c r="R144" s="67"/>
      <c r="S144" s="67"/>
      <c r="T144" s="67"/>
      <c r="U144" s="68"/>
      <c r="V144" s="45">
        <v>43342</v>
      </c>
      <c r="W144" s="46"/>
      <c r="X144" s="47"/>
      <c r="Y144" s="45">
        <v>43353</v>
      </c>
      <c r="Z144" s="46"/>
      <c r="AA144" s="46"/>
      <c r="AB144" s="47"/>
      <c r="AC144" s="60">
        <f t="shared" si="18"/>
        <v>-11</v>
      </c>
      <c r="AD144" s="61"/>
      <c r="AE144" s="61">
        <f t="shared" si="19"/>
        <v>-43353</v>
      </c>
      <c r="AF144" s="62"/>
    </row>
    <row r="145" spans="1:32" s="1" customFormat="1" ht="56.25" customHeight="1" x14ac:dyDescent="0.2">
      <c r="A145" s="69" t="s">
        <v>305</v>
      </c>
      <c r="B145" s="70"/>
      <c r="C145" s="66" t="s">
        <v>277</v>
      </c>
      <c r="D145" s="67"/>
      <c r="E145" s="67"/>
      <c r="F145" s="67"/>
      <c r="G145" s="67"/>
      <c r="H145" s="67"/>
      <c r="I145" s="67"/>
      <c r="J145" s="67"/>
      <c r="K145" s="67"/>
      <c r="L145" s="67"/>
      <c r="M145" s="67"/>
      <c r="N145" s="67"/>
      <c r="O145" s="67"/>
      <c r="P145" s="67"/>
      <c r="Q145" s="67"/>
      <c r="R145" s="67"/>
      <c r="S145" s="67"/>
      <c r="T145" s="67"/>
      <c r="U145" s="68"/>
      <c r="V145" s="45">
        <v>43342</v>
      </c>
      <c r="W145" s="46"/>
      <c r="X145" s="47"/>
      <c r="Y145" s="45">
        <v>43353</v>
      </c>
      <c r="Z145" s="46"/>
      <c r="AA145" s="46"/>
      <c r="AB145" s="47"/>
      <c r="AC145" s="60">
        <f t="shared" si="18"/>
        <v>-11</v>
      </c>
      <c r="AD145" s="61"/>
      <c r="AE145" s="61">
        <f t="shared" si="19"/>
        <v>-43353</v>
      </c>
      <c r="AF145" s="62"/>
    </row>
    <row r="146" spans="1:32" s="1" customFormat="1" ht="56.25" customHeight="1" x14ac:dyDescent="0.2">
      <c r="A146" s="69" t="s">
        <v>306</v>
      </c>
      <c r="B146" s="70"/>
      <c r="C146" s="66" t="s">
        <v>278</v>
      </c>
      <c r="D146" s="67"/>
      <c r="E146" s="67"/>
      <c r="F146" s="67"/>
      <c r="G146" s="67"/>
      <c r="H146" s="67"/>
      <c r="I146" s="67"/>
      <c r="J146" s="67"/>
      <c r="K146" s="67"/>
      <c r="L146" s="67"/>
      <c r="M146" s="67"/>
      <c r="N146" s="67"/>
      <c r="O146" s="67"/>
      <c r="P146" s="67"/>
      <c r="Q146" s="67"/>
      <c r="R146" s="67"/>
      <c r="S146" s="67"/>
      <c r="T146" s="67"/>
      <c r="U146" s="68"/>
      <c r="V146" s="45">
        <v>43342</v>
      </c>
      <c r="W146" s="46"/>
      <c r="X146" s="47"/>
      <c r="Y146" s="45">
        <v>43353</v>
      </c>
      <c r="Z146" s="46"/>
      <c r="AA146" s="46"/>
      <c r="AB146" s="47"/>
      <c r="AC146" s="60">
        <f t="shared" si="18"/>
        <v>-11</v>
      </c>
      <c r="AD146" s="61"/>
      <c r="AE146" s="61">
        <f t="shared" si="19"/>
        <v>-43353</v>
      </c>
      <c r="AF146" s="62"/>
    </row>
    <row r="147" spans="1:32" s="1" customFormat="1" ht="47.25" customHeight="1" x14ac:dyDescent="0.2">
      <c r="A147" s="69" t="s">
        <v>307</v>
      </c>
      <c r="B147" s="70"/>
      <c r="C147" s="66" t="s">
        <v>279</v>
      </c>
      <c r="D147" s="67"/>
      <c r="E147" s="67"/>
      <c r="F147" s="67"/>
      <c r="G147" s="67"/>
      <c r="H147" s="67"/>
      <c r="I147" s="67"/>
      <c r="J147" s="67"/>
      <c r="K147" s="67"/>
      <c r="L147" s="67"/>
      <c r="M147" s="67"/>
      <c r="N147" s="67"/>
      <c r="O147" s="67"/>
      <c r="P147" s="67"/>
      <c r="Q147" s="67"/>
      <c r="R147" s="67"/>
      <c r="S147" s="67"/>
      <c r="T147" s="67"/>
      <c r="U147" s="68"/>
      <c r="V147" s="45">
        <v>43342</v>
      </c>
      <c r="W147" s="46"/>
      <c r="X147" s="47"/>
      <c r="Y147" s="45">
        <v>43353</v>
      </c>
      <c r="Z147" s="46"/>
      <c r="AA147" s="46"/>
      <c r="AB147" s="47"/>
      <c r="AC147" s="60">
        <f t="shared" si="18"/>
        <v>-11</v>
      </c>
      <c r="AD147" s="61"/>
      <c r="AE147" s="61">
        <f t="shared" si="19"/>
        <v>-43353</v>
      </c>
      <c r="AF147" s="62"/>
    </row>
    <row r="148" spans="1:32" s="1" customFormat="1" ht="45" customHeight="1" x14ac:dyDescent="0.2">
      <c r="A148" s="69" t="s">
        <v>308</v>
      </c>
      <c r="B148" s="70"/>
      <c r="C148" s="66" t="s">
        <v>280</v>
      </c>
      <c r="D148" s="67"/>
      <c r="E148" s="67"/>
      <c r="F148" s="67"/>
      <c r="G148" s="67"/>
      <c r="H148" s="67"/>
      <c r="I148" s="67"/>
      <c r="J148" s="67"/>
      <c r="K148" s="67"/>
      <c r="L148" s="67"/>
      <c r="M148" s="67"/>
      <c r="N148" s="67"/>
      <c r="O148" s="67"/>
      <c r="P148" s="67"/>
      <c r="Q148" s="67"/>
      <c r="R148" s="67"/>
      <c r="S148" s="67"/>
      <c r="T148" s="67"/>
      <c r="U148" s="68"/>
      <c r="V148" s="45">
        <v>43342</v>
      </c>
      <c r="W148" s="46"/>
      <c r="X148" s="47"/>
      <c r="Y148" s="45">
        <v>43353</v>
      </c>
      <c r="Z148" s="46"/>
      <c r="AA148" s="46"/>
      <c r="AB148" s="47"/>
      <c r="AC148" s="60">
        <f t="shared" si="18"/>
        <v>-11</v>
      </c>
      <c r="AD148" s="61"/>
      <c r="AE148" s="61">
        <f t="shared" si="19"/>
        <v>-43353</v>
      </c>
      <c r="AF148" s="62"/>
    </row>
    <row r="149" spans="1:32" s="1" customFormat="1" ht="45" customHeight="1" x14ac:dyDescent="0.2">
      <c r="A149" s="69" t="s">
        <v>309</v>
      </c>
      <c r="B149" s="70"/>
      <c r="C149" s="66" t="s">
        <v>281</v>
      </c>
      <c r="D149" s="67"/>
      <c r="E149" s="67"/>
      <c r="F149" s="67"/>
      <c r="G149" s="67"/>
      <c r="H149" s="67"/>
      <c r="I149" s="67"/>
      <c r="J149" s="67"/>
      <c r="K149" s="67"/>
      <c r="L149" s="67"/>
      <c r="M149" s="67"/>
      <c r="N149" s="67"/>
      <c r="O149" s="67"/>
      <c r="P149" s="67"/>
      <c r="Q149" s="67"/>
      <c r="R149" s="67"/>
      <c r="S149" s="67"/>
      <c r="T149" s="67"/>
      <c r="U149" s="68"/>
      <c r="V149" s="45">
        <v>43342</v>
      </c>
      <c r="W149" s="46"/>
      <c r="X149" s="47"/>
      <c r="Y149" s="45">
        <v>43353</v>
      </c>
      <c r="Z149" s="46"/>
      <c r="AA149" s="46"/>
      <c r="AB149" s="47"/>
      <c r="AC149" s="60">
        <f t="shared" si="18"/>
        <v>-11</v>
      </c>
      <c r="AD149" s="61"/>
      <c r="AE149" s="61">
        <f t="shared" si="19"/>
        <v>-43353</v>
      </c>
      <c r="AF149" s="62"/>
    </row>
    <row r="150" spans="1:32" s="1" customFormat="1" ht="45.75" customHeight="1" x14ac:dyDescent="0.2">
      <c r="A150" s="69" t="s">
        <v>310</v>
      </c>
      <c r="B150" s="70"/>
      <c r="C150" s="66" t="s">
        <v>282</v>
      </c>
      <c r="D150" s="67"/>
      <c r="E150" s="67"/>
      <c r="F150" s="67"/>
      <c r="G150" s="67"/>
      <c r="H150" s="67"/>
      <c r="I150" s="67"/>
      <c r="J150" s="67"/>
      <c r="K150" s="67"/>
      <c r="L150" s="67"/>
      <c r="M150" s="67"/>
      <c r="N150" s="67"/>
      <c r="O150" s="67"/>
      <c r="P150" s="67"/>
      <c r="Q150" s="67"/>
      <c r="R150" s="67"/>
      <c r="S150" s="67"/>
      <c r="T150" s="67"/>
      <c r="U150" s="68"/>
      <c r="V150" s="45">
        <v>43342</v>
      </c>
      <c r="W150" s="46"/>
      <c r="X150" s="47"/>
      <c r="Y150" s="45">
        <v>43353</v>
      </c>
      <c r="Z150" s="46"/>
      <c r="AA150" s="46"/>
      <c r="AB150" s="47"/>
      <c r="AC150" s="60">
        <f t="shared" si="18"/>
        <v>-11</v>
      </c>
      <c r="AD150" s="61"/>
      <c r="AE150" s="61">
        <f t="shared" si="19"/>
        <v>-43353</v>
      </c>
      <c r="AF150" s="62"/>
    </row>
    <row r="151" spans="1:32" s="1" customFormat="1" ht="49.5" customHeight="1" x14ac:dyDescent="0.2">
      <c r="A151" s="69" t="s">
        <v>311</v>
      </c>
      <c r="B151" s="70"/>
      <c r="C151" s="66" t="s">
        <v>283</v>
      </c>
      <c r="D151" s="67"/>
      <c r="E151" s="67"/>
      <c r="F151" s="67"/>
      <c r="G151" s="67"/>
      <c r="H151" s="67"/>
      <c r="I151" s="67"/>
      <c r="J151" s="67"/>
      <c r="K151" s="67"/>
      <c r="L151" s="67"/>
      <c r="M151" s="67"/>
      <c r="N151" s="67"/>
      <c r="O151" s="67"/>
      <c r="P151" s="67"/>
      <c r="Q151" s="67"/>
      <c r="R151" s="67"/>
      <c r="S151" s="67"/>
      <c r="T151" s="67"/>
      <c r="U151" s="68"/>
      <c r="V151" s="45">
        <v>43342</v>
      </c>
      <c r="W151" s="46"/>
      <c r="X151" s="47"/>
      <c r="Y151" s="45">
        <v>43353</v>
      </c>
      <c r="Z151" s="46"/>
      <c r="AA151" s="46"/>
      <c r="AB151" s="47"/>
      <c r="AC151" s="60">
        <f t="shared" si="18"/>
        <v>-11</v>
      </c>
      <c r="AD151" s="61"/>
      <c r="AE151" s="61">
        <f t="shared" si="19"/>
        <v>-43353</v>
      </c>
      <c r="AF151" s="62"/>
    </row>
    <row r="152" spans="1:32" s="1" customFormat="1" ht="47.25" customHeight="1" x14ac:dyDescent="0.2">
      <c r="A152" s="69" t="s">
        <v>312</v>
      </c>
      <c r="B152" s="70"/>
      <c r="C152" s="66" t="s">
        <v>284</v>
      </c>
      <c r="D152" s="67"/>
      <c r="E152" s="67"/>
      <c r="F152" s="67"/>
      <c r="G152" s="67"/>
      <c r="H152" s="67"/>
      <c r="I152" s="67"/>
      <c r="J152" s="67"/>
      <c r="K152" s="67"/>
      <c r="L152" s="67"/>
      <c r="M152" s="67"/>
      <c r="N152" s="67"/>
      <c r="O152" s="67"/>
      <c r="P152" s="67"/>
      <c r="Q152" s="67"/>
      <c r="R152" s="67"/>
      <c r="S152" s="67"/>
      <c r="T152" s="67"/>
      <c r="U152" s="68"/>
      <c r="V152" s="45">
        <v>43342</v>
      </c>
      <c r="W152" s="46"/>
      <c r="X152" s="47"/>
      <c r="Y152" s="45">
        <v>43353</v>
      </c>
      <c r="Z152" s="46"/>
      <c r="AA152" s="46"/>
      <c r="AB152" s="47"/>
      <c r="AC152" s="60">
        <f t="shared" si="18"/>
        <v>-11</v>
      </c>
      <c r="AD152" s="61"/>
      <c r="AE152" s="61">
        <f t="shared" si="19"/>
        <v>-43353</v>
      </c>
      <c r="AF152" s="62"/>
    </row>
    <row r="153" spans="1:32" s="1" customFormat="1" ht="48.75" customHeight="1" x14ac:dyDescent="0.2">
      <c r="A153" s="69" t="s">
        <v>313</v>
      </c>
      <c r="B153" s="70"/>
      <c r="C153" s="66" t="s">
        <v>285</v>
      </c>
      <c r="D153" s="67"/>
      <c r="E153" s="67"/>
      <c r="F153" s="67"/>
      <c r="G153" s="67"/>
      <c r="H153" s="67"/>
      <c r="I153" s="67"/>
      <c r="J153" s="67"/>
      <c r="K153" s="67"/>
      <c r="L153" s="67"/>
      <c r="M153" s="67"/>
      <c r="N153" s="67"/>
      <c r="O153" s="67"/>
      <c r="P153" s="67"/>
      <c r="Q153" s="67"/>
      <c r="R153" s="67"/>
      <c r="S153" s="67"/>
      <c r="T153" s="67"/>
      <c r="U153" s="68"/>
      <c r="V153" s="45">
        <v>43342</v>
      </c>
      <c r="W153" s="46"/>
      <c r="X153" s="47"/>
      <c r="Y153" s="45">
        <v>43353</v>
      </c>
      <c r="Z153" s="46"/>
      <c r="AA153" s="46"/>
      <c r="AB153" s="47"/>
      <c r="AC153" s="60">
        <f t="shared" si="18"/>
        <v>-11</v>
      </c>
      <c r="AD153" s="61"/>
      <c r="AE153" s="61">
        <f t="shared" si="19"/>
        <v>-43353</v>
      </c>
      <c r="AF153" s="62"/>
    </row>
    <row r="154" spans="1:32" s="1" customFormat="1" ht="48.75" customHeight="1" x14ac:dyDescent="0.2">
      <c r="A154" s="69" t="s">
        <v>314</v>
      </c>
      <c r="B154" s="70"/>
      <c r="C154" s="66" t="s">
        <v>286</v>
      </c>
      <c r="D154" s="67"/>
      <c r="E154" s="67"/>
      <c r="F154" s="67"/>
      <c r="G154" s="67"/>
      <c r="H154" s="67"/>
      <c r="I154" s="67"/>
      <c r="J154" s="67"/>
      <c r="K154" s="67"/>
      <c r="L154" s="67"/>
      <c r="M154" s="67"/>
      <c r="N154" s="67"/>
      <c r="O154" s="67"/>
      <c r="P154" s="67"/>
      <c r="Q154" s="67"/>
      <c r="R154" s="67"/>
      <c r="S154" s="67"/>
      <c r="T154" s="67"/>
      <c r="U154" s="68"/>
      <c r="V154" s="45">
        <v>43342</v>
      </c>
      <c r="W154" s="46"/>
      <c r="X154" s="47"/>
      <c r="Y154" s="45">
        <v>43353</v>
      </c>
      <c r="Z154" s="46"/>
      <c r="AA154" s="46"/>
      <c r="AB154" s="47"/>
      <c r="AC154" s="60">
        <f t="shared" si="18"/>
        <v>-11</v>
      </c>
      <c r="AD154" s="61"/>
      <c r="AE154" s="61">
        <f t="shared" si="19"/>
        <v>-43353</v>
      </c>
      <c r="AF154" s="62"/>
    </row>
    <row r="155" spans="1:32" s="1" customFormat="1" ht="87" customHeight="1" x14ac:dyDescent="0.2">
      <c r="A155" s="69" t="s">
        <v>315</v>
      </c>
      <c r="B155" s="70"/>
      <c r="C155" s="66" t="s">
        <v>287</v>
      </c>
      <c r="D155" s="67"/>
      <c r="E155" s="67"/>
      <c r="F155" s="67"/>
      <c r="G155" s="67"/>
      <c r="H155" s="67"/>
      <c r="I155" s="67"/>
      <c r="J155" s="67"/>
      <c r="K155" s="67"/>
      <c r="L155" s="67"/>
      <c r="M155" s="67"/>
      <c r="N155" s="67"/>
      <c r="O155" s="67"/>
      <c r="P155" s="67"/>
      <c r="Q155" s="67"/>
      <c r="R155" s="67"/>
      <c r="S155" s="67"/>
      <c r="T155" s="67"/>
      <c r="U155" s="68"/>
      <c r="V155" s="45">
        <v>43342</v>
      </c>
      <c r="W155" s="46"/>
      <c r="X155" s="47"/>
      <c r="Y155" s="45">
        <v>43353</v>
      </c>
      <c r="Z155" s="46"/>
      <c r="AA155" s="46"/>
      <c r="AB155" s="47"/>
      <c r="AC155" s="60">
        <f t="shared" si="18"/>
        <v>-11</v>
      </c>
      <c r="AD155" s="61"/>
      <c r="AE155" s="61">
        <f t="shared" si="19"/>
        <v>-43353</v>
      </c>
      <c r="AF155" s="62"/>
    </row>
    <row r="156" spans="1:32" s="1" customFormat="1" ht="27.75" customHeight="1" x14ac:dyDescent="0.2">
      <c r="A156" s="69" t="s">
        <v>319</v>
      </c>
      <c r="B156" s="70"/>
      <c r="C156" s="66" t="s">
        <v>316</v>
      </c>
      <c r="D156" s="67"/>
      <c r="E156" s="67"/>
      <c r="F156" s="67"/>
      <c r="G156" s="67"/>
      <c r="H156" s="67"/>
      <c r="I156" s="67"/>
      <c r="J156" s="67"/>
      <c r="K156" s="67"/>
      <c r="L156" s="67"/>
      <c r="M156" s="67"/>
      <c r="N156" s="67"/>
      <c r="O156" s="67"/>
      <c r="P156" s="67"/>
      <c r="Q156" s="67"/>
      <c r="R156" s="67"/>
      <c r="S156" s="67"/>
      <c r="T156" s="67"/>
      <c r="U156" s="68"/>
      <c r="V156" s="57">
        <v>43325</v>
      </c>
      <c r="W156" s="58"/>
      <c r="X156" s="59"/>
      <c r="Y156" s="57">
        <v>43328</v>
      </c>
      <c r="Z156" s="58"/>
      <c r="AA156" s="58"/>
      <c r="AB156" s="59"/>
      <c r="AC156" s="60">
        <f t="shared" si="18"/>
        <v>-3</v>
      </c>
      <c r="AD156" s="61"/>
      <c r="AE156" s="61">
        <f t="shared" si="19"/>
        <v>-43328</v>
      </c>
      <c r="AF156" s="62"/>
    </row>
    <row r="157" spans="1:32" s="1" customFormat="1" ht="29.25" customHeight="1" x14ac:dyDescent="0.2">
      <c r="A157" s="69" t="s">
        <v>320</v>
      </c>
      <c r="B157" s="70"/>
      <c r="C157" s="66" t="s">
        <v>317</v>
      </c>
      <c r="D157" s="67"/>
      <c r="E157" s="67"/>
      <c r="F157" s="67"/>
      <c r="G157" s="67"/>
      <c r="H157" s="67"/>
      <c r="I157" s="67"/>
      <c r="J157" s="67"/>
      <c r="K157" s="67"/>
      <c r="L157" s="67"/>
      <c r="M157" s="67"/>
      <c r="N157" s="67"/>
      <c r="O157" s="67"/>
      <c r="P157" s="67"/>
      <c r="Q157" s="67"/>
      <c r="R157" s="67"/>
      <c r="S157" s="67"/>
      <c r="T157" s="67"/>
      <c r="U157" s="68"/>
      <c r="V157" s="57">
        <v>43325</v>
      </c>
      <c r="W157" s="58"/>
      <c r="X157" s="59"/>
      <c r="Y157" s="57">
        <v>43328</v>
      </c>
      <c r="Z157" s="58"/>
      <c r="AA157" s="58"/>
      <c r="AB157" s="59"/>
      <c r="AC157" s="60">
        <f t="shared" si="18"/>
        <v>-3</v>
      </c>
      <c r="AD157" s="61"/>
      <c r="AE157" s="61">
        <f t="shared" si="19"/>
        <v>-43328</v>
      </c>
      <c r="AF157" s="62"/>
    </row>
    <row r="158" spans="1:32" s="1" customFormat="1" ht="26.25" customHeight="1" x14ac:dyDescent="0.2">
      <c r="A158" s="71" t="s">
        <v>321</v>
      </c>
      <c r="B158" s="72"/>
      <c r="C158" s="66" t="s">
        <v>318</v>
      </c>
      <c r="D158" s="67"/>
      <c r="E158" s="67"/>
      <c r="F158" s="67"/>
      <c r="G158" s="67"/>
      <c r="H158" s="67"/>
      <c r="I158" s="67"/>
      <c r="J158" s="67"/>
      <c r="K158" s="67"/>
      <c r="L158" s="67"/>
      <c r="M158" s="67"/>
      <c r="N158" s="67"/>
      <c r="O158" s="67"/>
      <c r="P158" s="67"/>
      <c r="Q158" s="67"/>
      <c r="R158" s="67"/>
      <c r="S158" s="67"/>
      <c r="T158" s="67"/>
      <c r="U158" s="68"/>
      <c r="V158" s="57">
        <v>43325</v>
      </c>
      <c r="W158" s="58"/>
      <c r="X158" s="59"/>
      <c r="Y158" s="57">
        <v>43328</v>
      </c>
      <c r="Z158" s="58"/>
      <c r="AA158" s="58"/>
      <c r="AB158" s="59"/>
      <c r="AC158" s="60">
        <f t="shared" ref="AC158:AC159" si="20">+IF(Y158&lt;&gt;0,IF(Y158=0,(V158-Y158),IF(Y158&lt;&gt;V158,(V158-Y158),0)),"no iniciado")</f>
        <v>-3</v>
      </c>
      <c r="AD158" s="61"/>
      <c r="AE158" s="61">
        <f t="shared" ref="AE158:AE159" si="21">+IF(Y158&lt;&gt;0,IF(AA158=0,(S158-Y158),IF(Y158&lt;&gt;S158,(S158-Y158),0)),"no iniciado")</f>
        <v>-43328</v>
      </c>
      <c r="AF158" s="62"/>
    </row>
    <row r="159" spans="1:32" s="1" customFormat="1" ht="30" customHeight="1" x14ac:dyDescent="0.2">
      <c r="A159" s="37"/>
      <c r="B159" s="38"/>
      <c r="C159" s="39" t="s">
        <v>39</v>
      </c>
      <c r="D159" s="40"/>
      <c r="E159" s="40"/>
      <c r="F159" s="40"/>
      <c r="G159" s="40"/>
      <c r="H159" s="40"/>
      <c r="I159" s="40"/>
      <c r="J159" s="40"/>
      <c r="K159" s="40"/>
      <c r="L159" s="40"/>
      <c r="M159" s="40"/>
      <c r="N159" s="40"/>
      <c r="O159" s="40"/>
      <c r="P159" s="40"/>
      <c r="Q159" s="40"/>
      <c r="R159" s="40"/>
      <c r="S159" s="40"/>
      <c r="T159" s="40"/>
      <c r="U159" s="41"/>
      <c r="V159" s="57">
        <v>43625</v>
      </c>
      <c r="W159" s="58"/>
      <c r="X159" s="59"/>
      <c r="Y159" s="57"/>
      <c r="Z159" s="58"/>
      <c r="AA159" s="58"/>
      <c r="AB159" s="59"/>
      <c r="AC159" s="60" t="str">
        <f t="shared" si="20"/>
        <v>no iniciado</v>
      </c>
      <c r="AD159" s="61"/>
      <c r="AE159" s="61" t="str">
        <f t="shared" si="21"/>
        <v>no iniciado</v>
      </c>
      <c r="AF159" s="62"/>
    </row>
    <row r="160" spans="1:32" s="1" customFormat="1" ht="15.75" customHeight="1" x14ac:dyDescent="0.2">
      <c r="A160" s="263" t="s">
        <v>40</v>
      </c>
      <c r="B160" s="192"/>
      <c r="C160" s="192"/>
      <c r="D160" s="192"/>
      <c r="E160" s="192"/>
      <c r="F160" s="192"/>
      <c r="G160" s="192"/>
      <c r="H160" s="192"/>
      <c r="I160" s="192"/>
      <c r="J160" s="192"/>
      <c r="K160" s="192"/>
      <c r="L160" s="192"/>
      <c r="M160" s="192"/>
      <c r="N160" s="192"/>
      <c r="O160" s="192"/>
      <c r="P160" s="192"/>
      <c r="Q160" s="192"/>
      <c r="R160" s="264"/>
      <c r="S160" s="57"/>
      <c r="T160" s="58"/>
      <c r="U160" s="59"/>
      <c r="V160" s="34">
        <f>+V159-V28+1</f>
        <v>304</v>
      </c>
      <c r="W160" s="35"/>
      <c r="X160" s="36"/>
      <c r="Y160" s="34" t="str">
        <f>IF(Y159&lt;&gt;0,(Y159-V28+1),"")</f>
        <v/>
      </c>
      <c r="Z160" s="35"/>
      <c r="AA160" s="35"/>
      <c r="AB160" s="36"/>
      <c r="AC160" s="60">
        <f>SUM(AC28:AF159)</f>
        <v>-2124606</v>
      </c>
      <c r="AD160" s="61"/>
      <c r="AE160" s="61"/>
      <c r="AF160" s="62"/>
    </row>
    <row r="161" spans="1:32" s="1" customFormat="1" ht="20.100000000000001" customHeight="1" x14ac:dyDescent="0.2">
      <c r="A161" s="9"/>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9"/>
    </row>
    <row r="162" spans="1:32" s="1" customFormat="1" ht="82.5" customHeight="1" x14ac:dyDescent="0.2">
      <c r="A162" s="105" t="s">
        <v>33</v>
      </c>
      <c r="B162" s="106"/>
      <c r="C162" s="42" t="s">
        <v>41</v>
      </c>
      <c r="D162" s="43"/>
      <c r="E162" s="43"/>
      <c r="F162" s="43"/>
      <c r="G162" s="43"/>
      <c r="H162" s="43"/>
      <c r="I162" s="43"/>
      <c r="J162" s="43"/>
      <c r="K162" s="43"/>
      <c r="L162" s="43"/>
      <c r="M162" s="43"/>
      <c r="N162" s="43"/>
      <c r="O162" s="43"/>
      <c r="P162" s="43"/>
      <c r="Q162" s="43"/>
      <c r="R162" s="43"/>
      <c r="S162" s="43"/>
      <c r="T162" s="44"/>
      <c r="U162" s="124" t="s">
        <v>42</v>
      </c>
      <c r="V162" s="118"/>
      <c r="W162" s="119"/>
      <c r="X162" s="212" t="s">
        <v>43</v>
      </c>
      <c r="Y162" s="212"/>
      <c r="Z162" s="212"/>
      <c r="AA162" s="212"/>
      <c r="AB162" s="212"/>
      <c r="AC162" s="212" t="s">
        <v>44</v>
      </c>
      <c r="AD162" s="212"/>
      <c r="AE162" s="212"/>
      <c r="AF162" s="213"/>
    </row>
    <row r="163" spans="1:32" s="1" customFormat="1" ht="28.5" customHeight="1" x14ac:dyDescent="0.2">
      <c r="A163" s="107">
        <v>1</v>
      </c>
      <c r="B163" s="108"/>
      <c r="C163" s="265" t="s">
        <v>45</v>
      </c>
      <c r="D163" s="266"/>
      <c r="E163" s="266"/>
      <c r="F163" s="266"/>
      <c r="G163" s="266"/>
      <c r="H163" s="266"/>
      <c r="I163" s="266"/>
      <c r="J163" s="266"/>
      <c r="K163" s="266"/>
      <c r="L163" s="266"/>
      <c r="M163" s="266"/>
      <c r="N163" s="266"/>
      <c r="O163" s="266"/>
      <c r="P163" s="266"/>
      <c r="Q163" s="266"/>
      <c r="R163" s="266"/>
      <c r="S163" s="266"/>
      <c r="T163" s="267"/>
      <c r="U163" s="214">
        <v>856920</v>
      </c>
      <c r="V163" s="215"/>
      <c r="W163" s="216"/>
      <c r="X163" s="220">
        <f>+U163/V20</f>
        <v>9.3347034456916361E-4</v>
      </c>
      <c r="Y163" s="220"/>
      <c r="Z163" s="220"/>
      <c r="AA163" s="220"/>
      <c r="AB163" s="220"/>
      <c r="AC163" s="220">
        <f>+X164-X163</f>
        <v>1.0827959698708734E-4</v>
      </c>
      <c r="AD163" s="220"/>
      <c r="AE163" s="220"/>
      <c r="AF163" s="222"/>
    </row>
    <row r="164" spans="1:32" s="1" customFormat="1" ht="30.75" customHeight="1" x14ac:dyDescent="0.2">
      <c r="A164" s="109">
        <v>2</v>
      </c>
      <c r="B164" s="110"/>
      <c r="C164" s="63" t="s">
        <v>46</v>
      </c>
      <c r="D164" s="64"/>
      <c r="E164" s="64"/>
      <c r="F164" s="64"/>
      <c r="G164" s="64"/>
      <c r="H164" s="64"/>
      <c r="I164" s="64"/>
      <c r="J164" s="64"/>
      <c r="K164" s="64"/>
      <c r="L164" s="64"/>
      <c r="M164" s="64"/>
      <c r="N164" s="64"/>
      <c r="O164" s="64"/>
      <c r="P164" s="64"/>
      <c r="Q164" s="64"/>
      <c r="R164" s="64"/>
      <c r="S164" s="64"/>
      <c r="T164" s="65"/>
      <c r="U164" s="217">
        <v>956320</v>
      </c>
      <c r="V164" s="218"/>
      <c r="W164" s="219"/>
      <c r="X164" s="221">
        <f>+U164/V20</f>
        <v>1.041749941556251E-3</v>
      </c>
      <c r="Y164" s="221"/>
      <c r="Z164" s="221"/>
      <c r="AA164" s="221"/>
      <c r="AB164" s="221"/>
      <c r="AC164" s="221"/>
      <c r="AD164" s="221"/>
      <c r="AE164" s="221"/>
      <c r="AF164" s="223"/>
    </row>
    <row r="165" spans="1:32" s="1" customFormat="1" ht="20.100000000000001" customHeight="1" x14ac:dyDescent="0.2">
      <c r="A165" s="11"/>
      <c r="B165" s="12"/>
      <c r="C165" s="12"/>
      <c r="D165" s="13"/>
      <c r="E165" s="12"/>
      <c r="F165" s="13"/>
      <c r="G165" s="12"/>
      <c r="H165" s="14"/>
      <c r="I165" s="12"/>
      <c r="J165" s="14"/>
      <c r="K165" s="12"/>
      <c r="L165" s="12"/>
      <c r="M165" s="12"/>
      <c r="N165" s="12"/>
      <c r="O165" s="12"/>
      <c r="P165" s="12"/>
      <c r="Q165" s="12"/>
      <c r="R165" s="12"/>
      <c r="S165" s="12"/>
      <c r="T165" s="15"/>
      <c r="U165" s="15"/>
      <c r="V165" s="16"/>
      <c r="W165" s="16"/>
      <c r="X165" s="15"/>
      <c r="Y165" s="15"/>
      <c r="Z165" s="15"/>
      <c r="AA165" s="16"/>
      <c r="AB165" s="16"/>
      <c r="AC165" s="16"/>
      <c r="AD165" s="15"/>
      <c r="AE165" s="15"/>
      <c r="AF165" s="17"/>
    </row>
    <row r="166" spans="1:32" s="1" customFormat="1" ht="22.5" customHeight="1" x14ac:dyDescent="0.2">
      <c r="A166" s="181" t="s">
        <v>47</v>
      </c>
      <c r="B166" s="182"/>
      <c r="C166" s="182"/>
      <c r="D166" s="182"/>
      <c r="E166" s="182"/>
      <c r="F166" s="182"/>
      <c r="G166" s="182"/>
      <c r="H166" s="182"/>
      <c r="I166" s="182"/>
      <c r="J166" s="182"/>
      <c r="K166" s="182"/>
      <c r="L166" s="182"/>
      <c r="M166" s="182"/>
      <c r="N166" s="182"/>
      <c r="O166" s="182"/>
      <c r="P166" s="182"/>
      <c r="Q166" s="182"/>
      <c r="R166" s="182"/>
      <c r="S166" s="182"/>
      <c r="T166" s="182"/>
      <c r="U166" s="182"/>
      <c r="V166" s="182"/>
      <c r="W166" s="182"/>
      <c r="X166" s="182"/>
      <c r="Y166" s="182"/>
      <c r="Z166" s="182"/>
      <c r="AA166" s="182"/>
      <c r="AB166" s="182"/>
      <c r="AC166" s="182"/>
      <c r="AD166" s="182"/>
      <c r="AE166" s="182"/>
      <c r="AF166" s="183"/>
    </row>
    <row r="167" spans="1:32" s="1" customFormat="1" ht="30" customHeight="1" x14ac:dyDescent="0.2">
      <c r="A167" s="224" t="s">
        <v>57</v>
      </c>
      <c r="B167" s="225"/>
      <c r="C167" s="225"/>
      <c r="D167" s="225"/>
      <c r="E167" s="225"/>
      <c r="F167" s="225"/>
      <c r="G167" s="225"/>
      <c r="H167" s="225"/>
      <c r="I167" s="225"/>
      <c r="J167" s="225"/>
      <c r="K167" s="225"/>
      <c r="L167" s="225"/>
      <c r="M167" s="225"/>
      <c r="N167" s="225"/>
      <c r="O167" s="225"/>
      <c r="P167" s="225"/>
      <c r="Q167" s="225"/>
      <c r="R167" s="225"/>
      <c r="S167" s="225"/>
      <c r="T167" s="225"/>
      <c r="U167" s="225"/>
      <c r="V167" s="225"/>
      <c r="W167" s="225"/>
      <c r="X167" s="225"/>
      <c r="Y167" s="225"/>
      <c r="Z167" s="225"/>
      <c r="AA167" s="225"/>
      <c r="AB167" s="225"/>
      <c r="AC167" s="225"/>
      <c r="AD167" s="225"/>
      <c r="AE167" s="225"/>
      <c r="AF167" s="226"/>
    </row>
    <row r="168" spans="1:32" s="1" customFormat="1" ht="39.950000000000003" customHeight="1" x14ac:dyDescent="0.2">
      <c r="A168" s="227" t="s">
        <v>334</v>
      </c>
      <c r="B168" s="228"/>
      <c r="C168" s="228"/>
      <c r="D168" s="228"/>
      <c r="E168" s="228"/>
      <c r="F168" s="228"/>
      <c r="G168" s="228"/>
      <c r="H168" s="228"/>
      <c r="I168" s="228"/>
      <c r="J168" s="228"/>
      <c r="K168" s="228"/>
      <c r="L168" s="228"/>
      <c r="M168" s="228"/>
      <c r="N168" s="228"/>
      <c r="O168" s="228"/>
      <c r="P168" s="228"/>
      <c r="Q168" s="228"/>
      <c r="R168" s="228"/>
      <c r="S168" s="228"/>
      <c r="T168" s="228"/>
      <c r="U168" s="228"/>
      <c r="V168" s="228"/>
      <c r="W168" s="228"/>
      <c r="X168" s="228"/>
      <c r="Y168" s="228"/>
      <c r="Z168" s="228"/>
      <c r="AA168" s="228"/>
      <c r="AB168" s="228"/>
      <c r="AC168" s="228"/>
      <c r="AD168" s="228"/>
      <c r="AE168" s="228"/>
      <c r="AF168" s="229"/>
    </row>
    <row r="169" spans="1:32" s="1" customFormat="1" ht="30" customHeight="1" x14ac:dyDescent="0.2">
      <c r="A169" s="111" t="s">
        <v>332</v>
      </c>
      <c r="B169" s="112"/>
      <c r="C169" s="112"/>
      <c r="D169" s="112"/>
      <c r="E169" s="112"/>
      <c r="F169" s="112"/>
      <c r="G169" s="112"/>
      <c r="H169" s="112"/>
      <c r="I169" s="112"/>
      <c r="J169" s="112"/>
      <c r="K169" s="112"/>
      <c r="L169" s="112"/>
      <c r="M169" s="112"/>
      <c r="N169" s="112"/>
      <c r="O169" s="112"/>
      <c r="P169" s="112"/>
      <c r="Q169" s="112"/>
      <c r="R169" s="112"/>
      <c r="S169" s="112"/>
      <c r="T169" s="112"/>
      <c r="U169" s="112"/>
      <c r="V169" s="112"/>
      <c r="W169" s="112"/>
      <c r="X169" s="112"/>
      <c r="Y169" s="112"/>
      <c r="Z169" s="112"/>
      <c r="AA169" s="112"/>
      <c r="AB169" s="112"/>
      <c r="AC169" s="112"/>
      <c r="AD169" s="112"/>
      <c r="AE169" s="112"/>
      <c r="AF169" s="113"/>
    </row>
    <row r="170" spans="1:32" s="1" customFormat="1" ht="30" customHeight="1" x14ac:dyDescent="0.2">
      <c r="A170" s="114" t="s">
        <v>333</v>
      </c>
      <c r="B170" s="115"/>
      <c r="C170" s="115"/>
      <c r="D170" s="115"/>
      <c r="E170" s="115"/>
      <c r="F170" s="115"/>
      <c r="G170" s="115"/>
      <c r="H170" s="115"/>
      <c r="I170" s="115"/>
      <c r="J170" s="115"/>
      <c r="K170" s="115"/>
      <c r="L170" s="115"/>
      <c r="M170" s="115"/>
      <c r="N170" s="115"/>
      <c r="O170" s="115"/>
      <c r="P170" s="115"/>
      <c r="Q170" s="115"/>
      <c r="R170" s="115"/>
      <c r="S170" s="115"/>
      <c r="T170" s="115"/>
      <c r="U170" s="115"/>
      <c r="V170" s="115"/>
      <c r="W170" s="115"/>
      <c r="X170" s="115"/>
      <c r="Y170" s="115"/>
      <c r="Z170" s="115"/>
      <c r="AA170" s="115"/>
      <c r="AB170" s="115"/>
      <c r="AC170" s="115"/>
      <c r="AD170" s="115"/>
      <c r="AE170" s="115"/>
      <c r="AF170" s="116"/>
    </row>
    <row r="171" spans="1:32" s="1" customFormat="1" ht="30" customHeight="1" x14ac:dyDescent="0.2">
      <c r="A171" s="111"/>
      <c r="B171" s="112"/>
      <c r="C171" s="112"/>
      <c r="D171" s="112"/>
      <c r="E171" s="112"/>
      <c r="F171" s="112"/>
      <c r="G171" s="112"/>
      <c r="H171" s="112"/>
      <c r="I171" s="112"/>
      <c r="J171" s="112"/>
      <c r="K171" s="112"/>
      <c r="L171" s="112"/>
      <c r="M171" s="112"/>
      <c r="N171" s="112"/>
      <c r="O171" s="112"/>
      <c r="P171" s="112"/>
      <c r="Q171" s="112"/>
      <c r="R171" s="112"/>
      <c r="S171" s="112"/>
      <c r="T171" s="112"/>
      <c r="U171" s="112"/>
      <c r="V171" s="112"/>
      <c r="W171" s="112"/>
      <c r="X171" s="112"/>
      <c r="Y171" s="112"/>
      <c r="Z171" s="112"/>
      <c r="AA171" s="112"/>
      <c r="AB171" s="112"/>
      <c r="AC171" s="112"/>
      <c r="AD171" s="112"/>
      <c r="AE171" s="112"/>
      <c r="AF171" s="113"/>
    </row>
    <row r="172" spans="1:32" s="1" customFormat="1" ht="30" customHeight="1" x14ac:dyDescent="0.2">
      <c r="A172" s="114"/>
      <c r="B172" s="115"/>
      <c r="C172" s="115"/>
      <c r="D172" s="115"/>
      <c r="E172" s="115"/>
      <c r="F172" s="115"/>
      <c r="G172" s="115"/>
      <c r="H172" s="115"/>
      <c r="I172" s="115"/>
      <c r="J172" s="115"/>
      <c r="K172" s="115"/>
      <c r="L172" s="115"/>
      <c r="M172" s="115"/>
      <c r="N172" s="115"/>
      <c r="O172" s="115"/>
      <c r="P172" s="115"/>
      <c r="Q172" s="115"/>
      <c r="R172" s="115"/>
      <c r="S172" s="115"/>
      <c r="T172" s="115"/>
      <c r="U172" s="115"/>
      <c r="V172" s="115"/>
      <c r="W172" s="115"/>
      <c r="X172" s="115"/>
      <c r="Y172" s="115"/>
      <c r="Z172" s="115"/>
      <c r="AA172" s="115"/>
      <c r="AB172" s="115"/>
      <c r="AC172" s="115"/>
      <c r="AD172" s="115"/>
      <c r="AE172" s="115"/>
      <c r="AF172" s="116"/>
    </row>
    <row r="173" spans="1:32" s="1" customFormat="1" ht="14.25" x14ac:dyDescent="0.2">
      <c r="A173" s="120"/>
      <c r="B173" s="121"/>
      <c r="C173" s="121"/>
      <c r="D173" s="121"/>
      <c r="E173" s="121"/>
      <c r="F173" s="121"/>
      <c r="G173" s="121"/>
      <c r="H173" s="121"/>
      <c r="I173" s="121"/>
      <c r="J173" s="121"/>
      <c r="K173" s="121"/>
      <c r="L173" s="121"/>
      <c r="M173" s="121"/>
      <c r="N173" s="121"/>
      <c r="O173" s="121"/>
      <c r="P173" s="121"/>
      <c r="Q173" s="121"/>
      <c r="R173" s="121"/>
      <c r="S173" s="121"/>
      <c r="T173" s="121"/>
      <c r="U173" s="121"/>
      <c r="V173" s="121"/>
      <c r="W173" s="121"/>
      <c r="X173" s="121"/>
      <c r="Y173" s="121"/>
      <c r="Z173" s="121"/>
      <c r="AA173" s="121"/>
      <c r="AB173" s="121"/>
      <c r="AC173" s="121"/>
      <c r="AD173" s="121"/>
      <c r="AE173" s="121"/>
      <c r="AF173" s="122"/>
    </row>
    <row r="174" spans="1:32" s="6" customFormat="1" ht="20.100000000000001" customHeight="1" x14ac:dyDescent="0.2">
      <c r="A174" s="123"/>
      <c r="B174" s="123"/>
      <c r="C174" s="123"/>
      <c r="D174" s="123"/>
      <c r="E174" s="123"/>
      <c r="F174" s="123"/>
      <c r="G174" s="123"/>
      <c r="H174" s="123"/>
      <c r="I174" s="123"/>
      <c r="J174" s="123"/>
      <c r="K174" s="123"/>
      <c r="L174" s="123"/>
      <c r="M174" s="123"/>
      <c r="N174" s="123"/>
      <c r="O174" s="123"/>
      <c r="P174" s="123"/>
      <c r="Q174" s="123"/>
      <c r="R174" s="123"/>
      <c r="S174" s="123"/>
      <c r="T174" s="123"/>
      <c r="U174" s="123"/>
      <c r="V174" s="123"/>
      <c r="W174" s="123"/>
      <c r="X174" s="123"/>
      <c r="Y174" s="123"/>
      <c r="Z174" s="123"/>
      <c r="AA174" s="123"/>
      <c r="AB174" s="123"/>
      <c r="AC174" s="123"/>
      <c r="AD174" s="123"/>
      <c r="AE174" s="123"/>
      <c r="AF174" s="123"/>
    </row>
    <row r="175" spans="1:32" s="1" customFormat="1" ht="32.25" customHeight="1" x14ac:dyDescent="0.2">
      <c r="A175" s="209" t="s">
        <v>48</v>
      </c>
      <c r="B175" s="210"/>
      <c r="C175" s="210"/>
      <c r="D175" s="210"/>
      <c r="E175" s="210"/>
      <c r="F175" s="210"/>
      <c r="G175" s="210"/>
      <c r="H175" s="210"/>
      <c r="I175" s="210"/>
      <c r="J175" s="210"/>
      <c r="K175" s="210"/>
      <c r="L175" s="210"/>
      <c r="M175" s="210"/>
      <c r="N175" s="210"/>
      <c r="O175" s="210"/>
      <c r="P175" s="210"/>
      <c r="Q175" s="210"/>
      <c r="R175" s="210"/>
      <c r="S175" s="210"/>
      <c r="T175" s="210"/>
      <c r="U175" s="210"/>
      <c r="V175" s="210"/>
      <c r="W175" s="210"/>
      <c r="X175" s="210"/>
      <c r="Y175" s="210"/>
      <c r="Z175" s="210"/>
      <c r="AA175" s="210"/>
      <c r="AB175" s="210"/>
      <c r="AC175" s="210"/>
      <c r="AD175" s="210"/>
      <c r="AE175" s="210"/>
      <c r="AF175" s="211"/>
    </row>
    <row r="176" spans="1:32" s="5" customFormat="1" ht="38.25" customHeight="1" x14ac:dyDescent="0.2">
      <c r="A176" s="117" t="s">
        <v>49</v>
      </c>
      <c r="B176" s="118"/>
      <c r="C176" s="118"/>
      <c r="D176" s="118"/>
      <c r="E176" s="118"/>
      <c r="F176" s="118"/>
      <c r="G176" s="118"/>
      <c r="H176" s="118"/>
      <c r="I176" s="118"/>
      <c r="J176" s="118"/>
      <c r="K176" s="118"/>
      <c r="L176" s="118"/>
      <c r="M176" s="118"/>
      <c r="N176" s="118"/>
      <c r="O176" s="118"/>
      <c r="P176" s="118"/>
      <c r="Q176" s="118"/>
      <c r="R176" s="118"/>
      <c r="S176" s="118"/>
      <c r="T176" s="118"/>
      <c r="U176" s="119"/>
      <c r="V176" s="124" t="s">
        <v>50</v>
      </c>
      <c r="W176" s="118"/>
      <c r="X176" s="118"/>
      <c r="Y176" s="118"/>
      <c r="Z176" s="118"/>
      <c r="AA176" s="118"/>
      <c r="AB176" s="119"/>
      <c r="AC176" s="124" t="s">
        <v>51</v>
      </c>
      <c r="AD176" s="118"/>
      <c r="AE176" s="118"/>
      <c r="AF176" s="125"/>
    </row>
    <row r="177" spans="1:32" s="1" customFormat="1" ht="14.25" x14ac:dyDescent="0.2">
      <c r="A177" s="203" t="s">
        <v>326</v>
      </c>
      <c r="B177" s="32"/>
      <c r="C177" s="32"/>
      <c r="D177" s="32"/>
      <c r="E177" s="32"/>
      <c r="F177" s="32"/>
      <c r="G177" s="32"/>
      <c r="H177" s="32"/>
      <c r="I177" s="32"/>
      <c r="J177" s="32"/>
      <c r="K177" s="32"/>
      <c r="L177" s="32"/>
      <c r="M177" s="32"/>
      <c r="N177" s="32"/>
      <c r="O177" s="32"/>
      <c r="P177" s="32"/>
      <c r="Q177" s="32"/>
      <c r="R177" s="32"/>
      <c r="S177" s="32"/>
      <c r="T177" s="32"/>
      <c r="U177" s="33"/>
      <c r="V177" s="31" t="s">
        <v>327</v>
      </c>
      <c r="W177" s="32"/>
      <c r="X177" s="32"/>
      <c r="Y177" s="32"/>
      <c r="Z177" s="32"/>
      <c r="AA177" s="32"/>
      <c r="AB177" s="33"/>
      <c r="AC177" s="103">
        <v>43332</v>
      </c>
      <c r="AD177" s="32"/>
      <c r="AE177" s="32"/>
      <c r="AF177" s="104"/>
    </row>
    <row r="178" spans="1:32" s="1" customFormat="1" ht="14.25" x14ac:dyDescent="0.2">
      <c r="A178" s="203" t="s">
        <v>329</v>
      </c>
      <c r="B178" s="32"/>
      <c r="C178" s="32"/>
      <c r="D178" s="32"/>
      <c r="E178" s="32"/>
      <c r="F178" s="32"/>
      <c r="G178" s="32"/>
      <c r="H178" s="32"/>
      <c r="I178" s="32"/>
      <c r="J178" s="32"/>
      <c r="K178" s="32"/>
      <c r="L178" s="32"/>
      <c r="M178" s="32"/>
      <c r="N178" s="32"/>
      <c r="O178" s="32"/>
      <c r="P178" s="32"/>
      <c r="Q178" s="32"/>
      <c r="R178" s="32"/>
      <c r="S178" s="32"/>
      <c r="T178" s="32"/>
      <c r="U178" s="33"/>
      <c r="V178" s="31" t="s">
        <v>330</v>
      </c>
      <c r="W178" s="32"/>
      <c r="X178" s="32"/>
      <c r="Y178" s="32"/>
      <c r="Z178" s="32"/>
      <c r="AA178" s="32"/>
      <c r="AB178" s="33"/>
      <c r="AC178" s="103">
        <v>43334</v>
      </c>
      <c r="AD178" s="32"/>
      <c r="AE178" s="32"/>
      <c r="AF178" s="104"/>
    </row>
    <row r="179" spans="1:32" s="1" customFormat="1" ht="14.25" x14ac:dyDescent="0.2">
      <c r="A179" s="203" t="s">
        <v>331</v>
      </c>
      <c r="B179" s="32"/>
      <c r="C179" s="32"/>
      <c r="D179" s="32"/>
      <c r="E179" s="32"/>
      <c r="F179" s="32"/>
      <c r="G179" s="32"/>
      <c r="H179" s="32"/>
      <c r="I179" s="32"/>
      <c r="J179" s="32"/>
      <c r="K179" s="32"/>
      <c r="L179" s="32"/>
      <c r="M179" s="32"/>
      <c r="N179" s="32"/>
      <c r="O179" s="32"/>
      <c r="P179" s="32"/>
      <c r="Q179" s="32"/>
      <c r="R179" s="32"/>
      <c r="S179" s="32"/>
      <c r="T179" s="32"/>
      <c r="U179" s="33"/>
      <c r="V179" s="240" t="s">
        <v>330</v>
      </c>
      <c r="W179" s="241"/>
      <c r="X179" s="241"/>
      <c r="Y179" s="241"/>
      <c r="Z179" s="241"/>
      <c r="AA179" s="241"/>
      <c r="AB179" s="242"/>
      <c r="AC179" s="103">
        <v>43334</v>
      </c>
      <c r="AD179" s="32"/>
      <c r="AE179" s="32"/>
      <c r="AF179" s="104"/>
    </row>
    <row r="180" spans="1:32" s="1" customFormat="1" ht="14.25" x14ac:dyDescent="0.2">
      <c r="A180" s="204"/>
      <c r="B180" s="205"/>
      <c r="C180" s="205"/>
      <c r="D180" s="205"/>
      <c r="E180" s="205"/>
      <c r="F180" s="205"/>
      <c r="G180" s="205"/>
      <c r="H180" s="205"/>
      <c r="I180" s="205"/>
      <c r="J180" s="205"/>
      <c r="K180" s="205"/>
      <c r="L180" s="205"/>
      <c r="M180" s="205"/>
      <c r="N180" s="205"/>
      <c r="O180" s="205"/>
      <c r="P180" s="205"/>
      <c r="Q180" s="205"/>
      <c r="R180" s="205"/>
      <c r="S180" s="205"/>
      <c r="T180" s="205"/>
      <c r="U180" s="206"/>
      <c r="V180" s="100"/>
      <c r="W180" s="101"/>
      <c r="X180" s="101"/>
      <c r="Y180" s="101"/>
      <c r="Z180" s="101"/>
      <c r="AA180" s="101"/>
      <c r="AB180" s="102"/>
      <c r="AC180" s="207"/>
      <c r="AD180" s="205"/>
      <c r="AE180" s="205"/>
      <c r="AF180" s="208"/>
    </row>
    <row r="181" spans="1:32" s="6" customFormat="1" ht="20.100000000000001" customHeight="1" x14ac:dyDescent="0.2">
      <c r="A181" s="99"/>
      <c r="B181" s="99"/>
      <c r="C181" s="99"/>
      <c r="D181" s="99"/>
      <c r="E181" s="99"/>
      <c r="F181" s="99"/>
      <c r="G181" s="99"/>
      <c r="H181" s="99"/>
      <c r="I181" s="99"/>
      <c r="J181" s="99"/>
      <c r="K181" s="99"/>
      <c r="L181" s="99"/>
      <c r="M181" s="99"/>
      <c r="N181" s="99"/>
      <c r="O181" s="99"/>
      <c r="P181" s="99"/>
      <c r="Q181" s="99"/>
      <c r="R181" s="99"/>
      <c r="S181" s="99"/>
      <c r="T181" s="99"/>
      <c r="U181" s="99"/>
      <c r="V181" s="99"/>
      <c r="W181" s="99"/>
      <c r="X181" s="99"/>
      <c r="Y181" s="99"/>
      <c r="Z181" s="99"/>
      <c r="AA181" s="99"/>
      <c r="AB181" s="99"/>
      <c r="AC181" s="99"/>
      <c r="AD181" s="99"/>
      <c r="AE181" s="99"/>
      <c r="AF181" s="99"/>
    </row>
    <row r="182" spans="1:32" s="1" customFormat="1" ht="22.5" customHeight="1" x14ac:dyDescent="0.2">
      <c r="A182" s="181" t="s">
        <v>52</v>
      </c>
      <c r="B182" s="182"/>
      <c r="C182" s="182"/>
      <c r="D182" s="182"/>
      <c r="E182" s="182"/>
      <c r="F182" s="182"/>
      <c r="G182" s="182"/>
      <c r="H182" s="182"/>
      <c r="I182" s="182"/>
      <c r="J182" s="182"/>
      <c r="K182" s="182"/>
      <c r="L182" s="182"/>
      <c r="M182" s="182"/>
      <c r="N182" s="182"/>
      <c r="O182" s="182"/>
      <c r="P182" s="182"/>
      <c r="Q182" s="182"/>
      <c r="R182" s="182"/>
      <c r="S182" s="182"/>
      <c r="T182" s="182"/>
      <c r="U182" s="182"/>
      <c r="V182" s="182"/>
      <c r="W182" s="182"/>
      <c r="X182" s="182"/>
      <c r="Y182" s="182"/>
      <c r="Z182" s="182"/>
      <c r="AA182" s="182"/>
      <c r="AB182" s="182"/>
      <c r="AC182" s="182"/>
      <c r="AD182" s="182"/>
      <c r="AE182" s="182"/>
      <c r="AF182" s="183"/>
    </row>
    <row r="183" spans="1:32" s="1" customFormat="1" x14ac:dyDescent="0.2">
      <c r="A183" s="80" t="s">
        <v>328</v>
      </c>
      <c r="B183" s="81"/>
      <c r="C183" s="81"/>
      <c r="D183" s="81"/>
      <c r="E183" s="81"/>
      <c r="F183" s="81"/>
      <c r="G183" s="81"/>
      <c r="H183" s="81"/>
      <c r="I183" s="81"/>
      <c r="J183" s="81"/>
      <c r="K183" s="81"/>
      <c r="L183" s="81"/>
      <c r="M183" s="81"/>
      <c r="N183" s="81"/>
      <c r="O183" s="81"/>
      <c r="P183" s="81"/>
      <c r="Q183" s="81"/>
      <c r="R183" s="81"/>
      <c r="S183" s="81"/>
      <c r="T183" s="81"/>
      <c r="U183" s="81"/>
      <c r="V183" s="81"/>
      <c r="W183" s="81"/>
      <c r="X183" s="81"/>
      <c r="Y183" s="81"/>
      <c r="Z183" s="81"/>
      <c r="AA183" s="81"/>
      <c r="AB183" s="81"/>
      <c r="AC183" s="81"/>
      <c r="AD183" s="81"/>
      <c r="AE183" s="81"/>
      <c r="AF183" s="82"/>
    </row>
    <row r="184" spans="1:32" s="1" customFormat="1" x14ac:dyDescent="0.2">
      <c r="A184" s="80"/>
      <c r="B184" s="81"/>
      <c r="C184" s="81"/>
      <c r="D184" s="81"/>
      <c r="E184" s="81"/>
      <c r="F184" s="81"/>
      <c r="G184" s="81"/>
      <c r="H184" s="81"/>
      <c r="I184" s="81"/>
      <c r="J184" s="81"/>
      <c r="K184" s="81"/>
      <c r="L184" s="81"/>
      <c r="M184" s="81"/>
      <c r="N184" s="81"/>
      <c r="O184" s="81"/>
      <c r="P184" s="81"/>
      <c r="Q184" s="81"/>
      <c r="R184" s="81"/>
      <c r="S184" s="81"/>
      <c r="T184" s="81"/>
      <c r="U184" s="81"/>
      <c r="V184" s="81"/>
      <c r="W184" s="81"/>
      <c r="X184" s="81"/>
      <c r="Y184" s="81"/>
      <c r="Z184" s="81"/>
      <c r="AA184" s="81"/>
      <c r="AB184" s="81"/>
      <c r="AC184" s="81"/>
      <c r="AD184" s="81"/>
      <c r="AE184" s="81"/>
      <c r="AF184" s="82"/>
    </row>
    <row r="185" spans="1:32" s="1" customFormat="1" x14ac:dyDescent="0.2">
      <c r="A185" s="80"/>
      <c r="B185" s="81"/>
      <c r="C185" s="81"/>
      <c r="D185" s="81"/>
      <c r="E185" s="81"/>
      <c r="F185" s="81"/>
      <c r="G185" s="81"/>
      <c r="H185" s="81"/>
      <c r="I185" s="81"/>
      <c r="J185" s="81"/>
      <c r="K185" s="81"/>
      <c r="L185" s="81"/>
      <c r="M185" s="81"/>
      <c r="N185" s="81"/>
      <c r="O185" s="81"/>
      <c r="P185" s="81"/>
      <c r="Q185" s="81"/>
      <c r="R185" s="81"/>
      <c r="S185" s="81"/>
      <c r="T185" s="81"/>
      <c r="U185" s="81"/>
      <c r="V185" s="81"/>
      <c r="W185" s="81"/>
      <c r="X185" s="81"/>
      <c r="Y185" s="81"/>
      <c r="Z185" s="81"/>
      <c r="AA185" s="81"/>
      <c r="AB185" s="81"/>
      <c r="AC185" s="81"/>
      <c r="AD185" s="81"/>
      <c r="AE185" s="81"/>
      <c r="AF185" s="82"/>
    </row>
    <row r="186" spans="1:32" s="1" customFormat="1" x14ac:dyDescent="0.2">
      <c r="A186" s="80"/>
      <c r="B186" s="81"/>
      <c r="C186" s="81"/>
      <c r="D186" s="81"/>
      <c r="E186" s="81"/>
      <c r="F186" s="81"/>
      <c r="G186" s="81"/>
      <c r="H186" s="81"/>
      <c r="I186" s="81"/>
      <c r="J186" s="81"/>
      <c r="K186" s="81"/>
      <c r="L186" s="81"/>
      <c r="M186" s="81"/>
      <c r="N186" s="81"/>
      <c r="O186" s="81"/>
      <c r="P186" s="81"/>
      <c r="Q186" s="81"/>
      <c r="R186" s="81"/>
      <c r="S186" s="81"/>
      <c r="T186" s="81"/>
      <c r="U186" s="81"/>
      <c r="V186" s="81"/>
      <c r="W186" s="81"/>
      <c r="X186" s="81"/>
      <c r="Y186" s="81"/>
      <c r="Z186" s="81"/>
      <c r="AA186" s="81"/>
      <c r="AB186" s="81"/>
      <c r="AC186" s="81"/>
      <c r="AD186" s="81"/>
      <c r="AE186" s="81"/>
      <c r="AF186" s="82"/>
    </row>
    <row r="187" spans="1:32" s="1" customFormat="1" ht="20.100000000000001" customHeight="1" x14ac:dyDescent="0.2">
      <c r="A187" s="236"/>
      <c r="B187" s="236"/>
      <c r="C187" s="236"/>
      <c r="D187" s="236"/>
      <c r="E187" s="236"/>
      <c r="F187" s="236"/>
      <c r="G187" s="236"/>
      <c r="H187" s="236"/>
      <c r="I187" s="236"/>
      <c r="J187" s="236"/>
      <c r="K187" s="236"/>
      <c r="L187" s="236"/>
      <c r="M187" s="236"/>
      <c r="N187" s="236"/>
      <c r="O187" s="236"/>
      <c r="P187" s="236"/>
      <c r="Q187" s="236"/>
      <c r="R187" s="236"/>
      <c r="S187" s="236"/>
      <c r="T187" s="236"/>
      <c r="U187" s="236"/>
      <c r="V187" s="236"/>
      <c r="W187" s="236"/>
      <c r="X187" s="236"/>
      <c r="Y187" s="236"/>
      <c r="Z187" s="236"/>
      <c r="AA187" s="236"/>
      <c r="AB187" s="236"/>
      <c r="AC187" s="236"/>
      <c r="AD187" s="236"/>
      <c r="AE187" s="236"/>
      <c r="AF187" s="236"/>
    </row>
    <row r="188" spans="1:32" s="1" customFormat="1" ht="60" customHeight="1" x14ac:dyDescent="0.2">
      <c r="A188" s="237" t="s">
        <v>335</v>
      </c>
      <c r="B188" s="238"/>
      <c r="C188" s="238"/>
      <c r="D188" s="238"/>
      <c r="E188" s="238"/>
      <c r="F188" s="238"/>
      <c r="G188" s="238"/>
      <c r="H188" s="238"/>
      <c r="I188" s="238"/>
      <c r="J188" s="238"/>
      <c r="K188" s="238"/>
      <c r="L188" s="238"/>
      <c r="M188" s="238"/>
      <c r="N188" s="238"/>
      <c r="O188" s="238"/>
      <c r="P188" s="238"/>
      <c r="Q188" s="238"/>
      <c r="R188" s="238"/>
      <c r="S188" s="238"/>
      <c r="T188" s="238"/>
      <c r="U188" s="238"/>
      <c r="V188" s="238"/>
      <c r="W188" s="238"/>
      <c r="X188" s="238"/>
      <c r="Y188" s="238"/>
      <c r="Z188" s="238"/>
      <c r="AA188" s="238"/>
      <c r="AB188" s="238"/>
      <c r="AC188" s="238"/>
      <c r="AD188" s="238"/>
      <c r="AE188" s="238"/>
      <c r="AF188" s="239"/>
    </row>
    <row r="189" spans="1:32" s="1" customFormat="1" ht="16.5" customHeight="1" x14ac:dyDescent="0.2">
      <c r="A189" s="254"/>
      <c r="B189" s="255"/>
      <c r="C189" s="255"/>
      <c r="D189" s="255"/>
      <c r="E189" s="255"/>
      <c r="F189" s="255"/>
      <c r="G189" s="255"/>
      <c r="H189" s="255"/>
      <c r="I189" s="255"/>
      <c r="J189" s="255"/>
      <c r="K189" s="255"/>
      <c r="L189" s="255"/>
      <c r="M189" s="255"/>
      <c r="N189" s="255"/>
      <c r="O189" s="255"/>
      <c r="P189" s="255"/>
      <c r="Q189" s="255"/>
      <c r="R189" s="255"/>
      <c r="S189" s="255"/>
      <c r="T189" s="255"/>
      <c r="U189" s="255"/>
      <c r="V189" s="255"/>
      <c r="W189" s="255"/>
      <c r="X189" s="255"/>
      <c r="Y189" s="255"/>
      <c r="Z189" s="255"/>
      <c r="AA189" s="255"/>
      <c r="AB189" s="255"/>
      <c r="AC189" s="255"/>
      <c r="AD189" s="255"/>
      <c r="AE189" s="255"/>
      <c r="AF189" s="256"/>
    </row>
    <row r="190" spans="1:32" s="1" customFormat="1" ht="16.5" customHeight="1" x14ac:dyDescent="0.2">
      <c r="A190" s="257"/>
      <c r="B190" s="258"/>
      <c r="C190" s="258"/>
      <c r="D190" s="258"/>
      <c r="E190" s="258"/>
      <c r="F190" s="258"/>
      <c r="G190" s="258"/>
      <c r="H190" s="258"/>
      <c r="I190" s="258"/>
      <c r="J190" s="258"/>
      <c r="K190" s="258"/>
      <c r="L190" s="258"/>
      <c r="M190" s="258"/>
      <c r="N190" s="258"/>
      <c r="O190" s="258"/>
      <c r="P190" s="258"/>
      <c r="Q190" s="258"/>
      <c r="R190" s="258"/>
      <c r="S190" s="258"/>
      <c r="T190" s="258"/>
      <c r="U190" s="258"/>
      <c r="V190" s="258"/>
      <c r="W190" s="258"/>
      <c r="X190" s="258"/>
      <c r="Y190" s="258"/>
      <c r="Z190" s="258"/>
      <c r="AA190" s="258"/>
      <c r="AB190" s="258"/>
      <c r="AC190" s="258"/>
      <c r="AD190" s="258"/>
      <c r="AE190" s="258"/>
      <c r="AF190" s="259"/>
    </row>
    <row r="191" spans="1:32" s="1" customFormat="1" ht="16.5" customHeight="1" x14ac:dyDescent="0.2">
      <c r="A191" s="257"/>
      <c r="B191" s="258"/>
      <c r="C191" s="258"/>
      <c r="D191" s="258"/>
      <c r="E191" s="258"/>
      <c r="F191" s="258"/>
      <c r="G191" s="258"/>
      <c r="H191" s="258"/>
      <c r="I191" s="258"/>
      <c r="J191" s="258"/>
      <c r="K191" s="258"/>
      <c r="L191" s="258"/>
      <c r="M191" s="258"/>
      <c r="N191" s="258"/>
      <c r="O191" s="258"/>
      <c r="P191" s="258"/>
      <c r="Q191" s="258"/>
      <c r="R191" s="258"/>
      <c r="S191" s="258"/>
      <c r="T191" s="258"/>
      <c r="U191" s="258"/>
      <c r="V191" s="258"/>
      <c r="W191" s="258"/>
      <c r="X191" s="258"/>
      <c r="Y191" s="258"/>
      <c r="Z191" s="258"/>
      <c r="AA191" s="258"/>
      <c r="AB191" s="258"/>
      <c r="AC191" s="258"/>
      <c r="AD191" s="258"/>
      <c r="AE191" s="258"/>
      <c r="AF191" s="259"/>
    </row>
    <row r="192" spans="1:32" s="1" customFormat="1" ht="16.5" customHeight="1" x14ac:dyDescent="0.2">
      <c r="A192" s="260"/>
      <c r="B192" s="261"/>
      <c r="C192" s="261"/>
      <c r="D192" s="261"/>
      <c r="E192" s="261"/>
      <c r="F192" s="261"/>
      <c r="G192" s="261"/>
      <c r="H192" s="261"/>
      <c r="I192" s="261"/>
      <c r="J192" s="261"/>
      <c r="K192" s="261"/>
      <c r="L192" s="261"/>
      <c r="M192" s="261"/>
      <c r="N192" s="261"/>
      <c r="O192" s="261"/>
      <c r="P192" s="261"/>
      <c r="Q192" s="261"/>
      <c r="R192" s="261"/>
      <c r="S192" s="261"/>
      <c r="T192" s="261"/>
      <c r="U192" s="261"/>
      <c r="V192" s="261"/>
      <c r="W192" s="261"/>
      <c r="X192" s="261"/>
      <c r="Y192" s="261"/>
      <c r="Z192" s="261"/>
      <c r="AA192" s="261"/>
      <c r="AB192" s="261"/>
      <c r="AC192" s="261"/>
      <c r="AD192" s="261"/>
      <c r="AE192" s="261"/>
      <c r="AF192" s="262"/>
    </row>
    <row r="193" spans="1:32" s="1" customFormat="1" ht="21.75" customHeight="1" x14ac:dyDescent="0.2">
      <c r="A193" s="209" t="s">
        <v>53</v>
      </c>
      <c r="B193" s="210"/>
      <c r="C193" s="210"/>
      <c r="D193" s="210"/>
      <c r="E193" s="210"/>
      <c r="F193" s="210"/>
      <c r="G193" s="210"/>
      <c r="H193" s="210"/>
      <c r="I193" s="210"/>
      <c r="J193" s="210"/>
      <c r="K193" s="210"/>
      <c r="L193" s="210"/>
      <c r="M193" s="210"/>
      <c r="N193" s="210"/>
      <c r="O193" s="210"/>
      <c r="P193" s="210"/>
      <c r="Q193" s="210"/>
      <c r="R193" s="210"/>
      <c r="S193" s="210"/>
      <c r="T193" s="210"/>
      <c r="U193" s="210"/>
      <c r="V193" s="210"/>
      <c r="W193" s="210"/>
      <c r="X193" s="210"/>
      <c r="Y193" s="210"/>
      <c r="Z193" s="210"/>
      <c r="AA193" s="210"/>
      <c r="AB193" s="210"/>
      <c r="AC193" s="210"/>
      <c r="AD193" s="210"/>
      <c r="AE193" s="210"/>
      <c r="AF193" s="211"/>
    </row>
    <row r="194" spans="1:32" s="1" customFormat="1" ht="16.5" customHeight="1" x14ac:dyDescent="0.2">
      <c r="A194" s="230"/>
      <c r="B194" s="231"/>
      <c r="C194" s="231"/>
      <c r="D194" s="231"/>
      <c r="E194" s="231"/>
      <c r="F194" s="231"/>
      <c r="G194" s="231"/>
      <c r="H194" s="231"/>
      <c r="I194" s="231"/>
      <c r="J194" s="231"/>
      <c r="K194" s="231"/>
      <c r="L194" s="231"/>
      <c r="M194" s="231"/>
      <c r="N194" s="231"/>
      <c r="O194" s="231"/>
      <c r="P194" s="231"/>
      <c r="Q194" s="231"/>
      <c r="R194" s="231"/>
      <c r="S194" s="231"/>
      <c r="T194" s="231"/>
      <c r="U194" s="231"/>
      <c r="V194" s="231"/>
      <c r="W194" s="231"/>
      <c r="X194" s="231"/>
      <c r="Y194" s="231"/>
      <c r="Z194" s="231"/>
      <c r="AA194" s="231"/>
      <c r="AB194" s="231"/>
      <c r="AC194" s="231"/>
      <c r="AD194" s="231"/>
      <c r="AE194" s="231"/>
      <c r="AF194" s="232"/>
    </row>
    <row r="195" spans="1:32" s="1" customFormat="1" ht="16.5" customHeight="1" x14ac:dyDescent="0.2">
      <c r="A195" s="18"/>
      <c r="B195" s="19"/>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20"/>
    </row>
    <row r="196" spans="1:32" s="1" customFormat="1" ht="16.5" customHeight="1" x14ac:dyDescent="0.2">
      <c r="A196" s="18"/>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20"/>
    </row>
    <row r="197" spans="1:32" s="1" customFormat="1" ht="16.5" customHeight="1" x14ac:dyDescent="0.2">
      <c r="A197" s="18"/>
      <c r="B197" s="19"/>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20"/>
    </row>
    <row r="198" spans="1:32" s="1" customFormat="1" ht="16.5" customHeight="1" x14ac:dyDescent="0.2">
      <c r="A198" s="18"/>
      <c r="B198" s="19"/>
      <c r="C198" s="19"/>
      <c r="D198" s="19"/>
      <c r="E198" s="19"/>
      <c r="F198" s="19"/>
      <c r="G198" s="19"/>
      <c r="H198" s="19"/>
      <c r="I198" s="19"/>
      <c r="J198" s="19"/>
      <c r="K198" s="19"/>
      <c r="L198" s="19"/>
      <c r="M198" s="19"/>
      <c r="N198" s="19"/>
      <c r="O198" s="19"/>
      <c r="P198" s="19"/>
      <c r="Q198" s="19"/>
      <c r="R198" s="19"/>
      <c r="S198" s="19"/>
      <c r="T198" s="19"/>
      <c r="U198" s="19"/>
      <c r="V198" s="19"/>
      <c r="W198" s="19"/>
      <c r="X198" s="19"/>
      <c r="Y198" s="19"/>
      <c r="Z198" s="19"/>
      <c r="AA198" s="19"/>
      <c r="AB198" s="19"/>
      <c r="AC198" s="19"/>
      <c r="AD198" s="19"/>
      <c r="AE198" s="19"/>
      <c r="AF198" s="20"/>
    </row>
    <row r="199" spans="1:32" s="1" customFormat="1" ht="16.5" customHeight="1" x14ac:dyDescent="0.2">
      <c r="A199" s="18"/>
      <c r="B199" s="19"/>
      <c r="C199" s="19"/>
      <c r="D199" s="19"/>
      <c r="E199" s="19"/>
      <c r="F199" s="19"/>
      <c r="G199" s="19"/>
      <c r="H199" s="19"/>
      <c r="I199" s="19"/>
      <c r="J199" s="19"/>
      <c r="K199" s="19"/>
      <c r="L199" s="19"/>
      <c r="M199" s="19"/>
      <c r="N199" s="19"/>
      <c r="O199" s="19"/>
      <c r="P199" s="19"/>
      <c r="Q199" s="19"/>
      <c r="R199" s="19"/>
      <c r="S199" s="19"/>
      <c r="T199" s="19"/>
      <c r="U199" s="19"/>
      <c r="V199" s="19"/>
      <c r="W199" s="19"/>
      <c r="X199" s="19"/>
      <c r="Y199" s="19"/>
      <c r="Z199" s="19"/>
      <c r="AA199" s="19"/>
      <c r="AB199" s="19"/>
      <c r="AC199" s="19"/>
      <c r="AD199" s="19"/>
      <c r="AE199" s="19"/>
      <c r="AF199" s="20"/>
    </row>
    <row r="200" spans="1:32" s="1" customFormat="1" ht="16.5" customHeight="1" x14ac:dyDescent="0.2">
      <c r="A200" s="18"/>
      <c r="B200" s="19"/>
      <c r="C200" s="19"/>
      <c r="D200" s="19"/>
      <c r="E200" s="19"/>
      <c r="F200" s="19"/>
      <c r="G200" s="19"/>
      <c r="H200" s="19"/>
      <c r="I200" s="19"/>
      <c r="J200" s="19"/>
      <c r="K200" s="19"/>
      <c r="L200" s="19"/>
      <c r="M200" s="19"/>
      <c r="N200" s="19"/>
      <c r="O200" s="19"/>
      <c r="P200" s="19"/>
      <c r="Q200" s="19"/>
      <c r="R200" s="19"/>
      <c r="S200" s="19"/>
      <c r="T200" s="19"/>
      <c r="U200" s="19"/>
      <c r="V200" s="19"/>
      <c r="W200" s="19"/>
      <c r="X200" s="19"/>
      <c r="Y200" s="19"/>
      <c r="Z200" s="19"/>
      <c r="AA200" s="19"/>
      <c r="AB200" s="19"/>
      <c r="AC200" s="19"/>
      <c r="AD200" s="19"/>
      <c r="AE200" s="19"/>
      <c r="AF200" s="20"/>
    </row>
    <row r="201" spans="1:32" s="1" customFormat="1" ht="16.5" customHeight="1" x14ac:dyDescent="0.2">
      <c r="A201" s="18"/>
      <c r="B201" s="19"/>
      <c r="C201" s="19"/>
      <c r="D201" s="19"/>
      <c r="E201" s="19"/>
      <c r="F201" s="19"/>
      <c r="G201" s="19"/>
      <c r="H201" s="19"/>
      <c r="I201" s="19"/>
      <c r="J201" s="19"/>
      <c r="K201" s="19"/>
      <c r="L201" s="19"/>
      <c r="M201" s="19"/>
      <c r="N201" s="19"/>
      <c r="O201" s="19"/>
      <c r="P201" s="19"/>
      <c r="Q201" s="19"/>
      <c r="R201" s="19"/>
      <c r="S201" s="19"/>
      <c r="T201" s="19"/>
      <c r="U201" s="19"/>
      <c r="V201" s="19"/>
      <c r="W201" s="19"/>
      <c r="X201" s="19"/>
      <c r="Y201" s="19"/>
      <c r="Z201" s="19"/>
      <c r="AA201" s="19"/>
      <c r="AB201" s="19"/>
      <c r="AC201" s="19"/>
      <c r="AD201" s="19"/>
      <c r="AE201" s="19"/>
      <c r="AF201" s="20"/>
    </row>
    <row r="202" spans="1:32" s="1" customFormat="1" ht="16.5" customHeight="1" x14ac:dyDescent="0.2">
      <c r="A202" s="18"/>
      <c r="B202" s="19"/>
      <c r="C202" s="19"/>
      <c r="D202" s="19"/>
      <c r="E202" s="19"/>
      <c r="F202" s="19"/>
      <c r="G202" s="19"/>
      <c r="H202" s="19"/>
      <c r="I202"/>
      <c r="J202" s="19"/>
      <c r="K202" s="19"/>
      <c r="L202" s="19"/>
      <c r="M202" s="19"/>
      <c r="N202" s="19"/>
      <c r="O202" s="19"/>
      <c r="P202" s="19"/>
      <c r="Q202"/>
      <c r="R202" s="19"/>
      <c r="S202" s="19"/>
      <c r="T202" s="19"/>
      <c r="U202" s="19"/>
      <c r="V202" s="19"/>
      <c r="W202" s="19"/>
      <c r="X202" s="19"/>
      <c r="Y202" s="19"/>
      <c r="Z202" s="19"/>
      <c r="AA202" s="19"/>
      <c r="AB202" s="19"/>
      <c r="AC202" s="19"/>
      <c r="AD202" s="19"/>
      <c r="AE202" s="19"/>
      <c r="AF202" s="20"/>
    </row>
    <row r="203" spans="1:32" s="1" customFormat="1" ht="16.5" customHeight="1" x14ac:dyDescent="0.2">
      <c r="A203" s="18"/>
      <c r="B203" s="19"/>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20"/>
    </row>
    <row r="204" spans="1:32" s="1" customFormat="1" ht="16.5" customHeight="1" x14ac:dyDescent="0.2">
      <c r="A204" s="18"/>
      <c r="B204" s="19"/>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20"/>
    </row>
    <row r="205" spans="1:32" s="1" customFormat="1" ht="16.5" customHeight="1" x14ac:dyDescent="0.2">
      <c r="A205" s="18"/>
      <c r="B205" s="19"/>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20"/>
    </row>
    <row r="206" spans="1:32" s="1" customFormat="1" ht="16.5" customHeight="1" x14ac:dyDescent="0.2">
      <c r="A206" s="18"/>
      <c r="B206" s="19"/>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20"/>
    </row>
    <row r="207" spans="1:32" s="1" customFormat="1" ht="16.5" customHeight="1" x14ac:dyDescent="0.2">
      <c r="A207" s="18"/>
      <c r="B207" s="19"/>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20"/>
    </row>
    <row r="208" spans="1:32" s="1" customFormat="1" ht="16.5" customHeight="1" x14ac:dyDescent="0.2">
      <c r="A208" s="18"/>
      <c r="B208" s="19"/>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20"/>
    </row>
    <row r="209" spans="1:32" s="1" customFormat="1" ht="16.5" customHeight="1" x14ac:dyDescent="0.2">
      <c r="A209" s="18"/>
      <c r="B209" s="19"/>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20"/>
    </row>
    <row r="210" spans="1:32" s="1" customFormat="1" ht="16.5" customHeight="1" x14ac:dyDescent="0.2">
      <c r="A210" s="18"/>
      <c r="B210" s="19"/>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20"/>
    </row>
    <row r="211" spans="1:32" s="1" customFormat="1" ht="16.5" customHeight="1" x14ac:dyDescent="0.2">
      <c r="A211" s="18"/>
      <c r="B211" s="19"/>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20"/>
    </row>
    <row r="212" spans="1:32" s="1" customFormat="1" ht="16.5" customHeight="1" thickBot="1" x14ac:dyDescent="0.25">
      <c r="A212" s="18"/>
      <c r="B212" s="19"/>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20"/>
    </row>
    <row r="213" spans="1:32" s="1" customFormat="1" ht="16.5" customHeight="1" x14ac:dyDescent="0.2">
      <c r="A213" s="18"/>
      <c r="B213" s="51" t="s">
        <v>336</v>
      </c>
      <c r="C213" s="52"/>
      <c r="D213" s="52"/>
      <c r="E213" s="52"/>
      <c r="F213" s="52"/>
      <c r="G213" s="52"/>
      <c r="H213" s="52"/>
      <c r="I213" s="52"/>
      <c r="J213" s="52"/>
      <c r="K213" s="53"/>
      <c r="L213" s="19"/>
      <c r="M213" s="19"/>
      <c r="N213" s="51" t="s">
        <v>336</v>
      </c>
      <c r="O213" s="52"/>
      <c r="P213" s="52"/>
      <c r="Q213" s="52"/>
      <c r="R213" s="52"/>
      <c r="S213" s="52"/>
      <c r="T213" s="52"/>
      <c r="U213" s="52"/>
      <c r="V213" s="52"/>
      <c r="W213" s="52"/>
      <c r="X213" s="52"/>
      <c r="Y213" s="52"/>
      <c r="Z213" s="53"/>
      <c r="AA213" s="19"/>
      <c r="AB213" s="19"/>
      <c r="AC213" s="19"/>
      <c r="AD213" s="19"/>
      <c r="AE213" s="19"/>
      <c r="AF213" s="20"/>
    </row>
    <row r="214" spans="1:32" s="1" customFormat="1" ht="16.5" customHeight="1" thickBot="1" x14ac:dyDescent="0.25">
      <c r="A214" s="18"/>
      <c r="B214" s="54"/>
      <c r="C214" s="55"/>
      <c r="D214" s="55"/>
      <c r="E214" s="55"/>
      <c r="F214" s="55"/>
      <c r="G214" s="55"/>
      <c r="H214" s="55"/>
      <c r="I214" s="55"/>
      <c r="J214" s="55"/>
      <c r="K214" s="56"/>
      <c r="L214" s="19"/>
      <c r="M214" s="19"/>
      <c r="N214" s="54"/>
      <c r="O214" s="55"/>
      <c r="P214" s="55"/>
      <c r="Q214" s="55"/>
      <c r="R214" s="55"/>
      <c r="S214" s="55"/>
      <c r="T214" s="55"/>
      <c r="U214" s="55"/>
      <c r="V214" s="55"/>
      <c r="W214" s="55"/>
      <c r="X214" s="55"/>
      <c r="Y214" s="55"/>
      <c r="Z214" s="56"/>
      <c r="AA214" s="19"/>
      <c r="AB214" s="19"/>
      <c r="AC214" s="19"/>
      <c r="AD214" s="19"/>
      <c r="AE214" s="19"/>
      <c r="AF214" s="20"/>
    </row>
    <row r="215" spans="1:32" s="1" customFormat="1" ht="16.5" customHeight="1" x14ac:dyDescent="0.2">
      <c r="A215" s="18"/>
      <c r="B215" s="19"/>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20"/>
    </row>
    <row r="216" spans="1:32" s="1" customFormat="1" ht="255" customHeight="1" thickBot="1" x14ac:dyDescent="0.25">
      <c r="A216" s="18"/>
      <c r="B216" s="19"/>
      <c r="C216"/>
      <c r="D216" s="19"/>
      <c r="E216" s="19"/>
      <c r="F216" s="19"/>
      <c r="G216" s="19"/>
      <c r="H216" s="19"/>
      <c r="I216" s="19"/>
      <c r="J216" s="19"/>
      <c r="K216" s="19"/>
      <c r="L216" s="19"/>
      <c r="M216" s="19"/>
      <c r="N216" s="19"/>
      <c r="O216" s="19"/>
      <c r="P216"/>
      <c r="Q216" s="19"/>
      <c r="R216" s="19"/>
      <c r="S216" s="19"/>
      <c r="T216" s="19"/>
      <c r="U216" s="19"/>
      <c r="V216" s="19"/>
      <c r="W216" s="19"/>
      <c r="X216" s="19"/>
      <c r="Y216" s="19"/>
      <c r="Z216" s="19"/>
      <c r="AA216" s="19"/>
      <c r="AB216" s="19"/>
      <c r="AC216" s="19"/>
      <c r="AD216" s="19"/>
      <c r="AE216" s="19"/>
      <c r="AF216" s="20"/>
    </row>
    <row r="217" spans="1:32" s="1" customFormat="1" ht="30" customHeight="1" thickBot="1" x14ac:dyDescent="0.25">
      <c r="A217" s="18"/>
      <c r="B217" s="48" t="s">
        <v>337</v>
      </c>
      <c r="C217" s="49"/>
      <c r="D217" s="49"/>
      <c r="E217" s="49"/>
      <c r="F217" s="49"/>
      <c r="G217" s="49"/>
      <c r="H217" s="49"/>
      <c r="I217" s="49"/>
      <c r="J217" s="49"/>
      <c r="K217" s="50"/>
      <c r="L217" s="19"/>
      <c r="M217" s="19"/>
      <c r="N217" s="19"/>
      <c r="O217" s="48" t="s">
        <v>337</v>
      </c>
      <c r="P217" s="49"/>
      <c r="Q217" s="49"/>
      <c r="R217" s="49"/>
      <c r="S217" s="49"/>
      <c r="T217" s="49"/>
      <c r="U217" s="49"/>
      <c r="V217" s="49"/>
      <c r="W217" s="49"/>
      <c r="X217" s="49"/>
      <c r="Y217" s="50"/>
      <c r="Z217" s="19"/>
      <c r="AA217" s="19"/>
      <c r="AB217" s="19"/>
      <c r="AC217" s="19"/>
      <c r="AD217" s="19"/>
      <c r="AE217" s="19"/>
      <c r="AF217" s="20"/>
    </row>
    <row r="218" spans="1:32" s="1" customFormat="1" ht="16.5" customHeight="1" x14ac:dyDescent="0.2">
      <c r="A218" s="18"/>
      <c r="B218" s="19"/>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20"/>
    </row>
    <row r="219" spans="1:32" s="1" customFormat="1" ht="253.5" customHeight="1" thickBot="1" x14ac:dyDescent="0.25">
      <c r="A219" s="18"/>
      <c r="B219" s="19"/>
      <c r="C219"/>
      <c r="D219" s="19"/>
      <c r="E219" s="19"/>
      <c r="F219" s="19"/>
      <c r="G219" s="19"/>
      <c r="H219" s="19"/>
      <c r="I219" s="19"/>
      <c r="J219" s="19"/>
      <c r="K219" s="19"/>
      <c r="L219" s="19"/>
      <c r="M219" s="19"/>
      <c r="N219" s="19"/>
      <c r="O219" s="19"/>
      <c r="P219" s="19"/>
      <c r="Q219" s="19"/>
      <c r="R219" s="19"/>
      <c r="S219" s="19"/>
      <c r="T219"/>
      <c r="U219" s="19"/>
      <c r="V219" s="19"/>
      <c r="W219" s="19"/>
      <c r="X219" s="19"/>
      <c r="Y219" s="19"/>
      <c r="Z219" s="19"/>
      <c r="AA219" s="19"/>
      <c r="AB219" s="19"/>
      <c r="AC219" s="19"/>
      <c r="AD219" s="19"/>
      <c r="AE219" s="19"/>
      <c r="AF219" s="20"/>
    </row>
    <row r="220" spans="1:32" s="1" customFormat="1" ht="30" customHeight="1" thickBot="1" x14ac:dyDescent="0.25">
      <c r="A220" s="29"/>
      <c r="B220" s="48" t="s">
        <v>338</v>
      </c>
      <c r="C220" s="49"/>
      <c r="D220" s="49"/>
      <c r="E220" s="49"/>
      <c r="F220" s="49"/>
      <c r="G220" s="49"/>
      <c r="H220" s="49"/>
      <c r="I220" s="49"/>
      <c r="J220" s="49"/>
      <c r="K220" s="50"/>
      <c r="L220" s="29"/>
      <c r="M220" s="29"/>
      <c r="N220" s="48" t="s">
        <v>338</v>
      </c>
      <c r="O220" s="49"/>
      <c r="P220" s="49"/>
      <c r="Q220" s="49"/>
      <c r="R220" s="49"/>
      <c r="S220" s="49"/>
      <c r="T220" s="49"/>
      <c r="U220" s="49"/>
      <c r="V220" s="49"/>
      <c r="W220" s="49"/>
      <c r="X220" s="49"/>
      <c r="Y220" s="49"/>
      <c r="Z220" s="49"/>
      <c r="AA220" s="49"/>
      <c r="AB220" s="50"/>
      <c r="AC220" s="19"/>
      <c r="AD220" s="19"/>
      <c r="AE220" s="19"/>
      <c r="AF220" s="20"/>
    </row>
    <row r="221" spans="1:32" s="1" customFormat="1" ht="30" customHeight="1" x14ac:dyDescent="0.2">
      <c r="A221" s="29"/>
      <c r="B221" s="30"/>
      <c r="C221" s="30"/>
      <c r="D221" s="30"/>
      <c r="E221" s="30"/>
      <c r="F221" s="30"/>
      <c r="G221" s="30"/>
      <c r="H221" s="30"/>
      <c r="I221" s="30"/>
      <c r="J221" s="30"/>
      <c r="K221" s="30"/>
      <c r="L221" s="29"/>
      <c r="M221" s="29"/>
      <c r="N221" s="19"/>
      <c r="O221" s="19"/>
      <c r="P221" s="30"/>
      <c r="Q221" s="30"/>
      <c r="R221" s="30"/>
      <c r="S221" s="30"/>
      <c r="T221" s="30"/>
      <c r="U221" s="30"/>
      <c r="V221" s="30"/>
      <c r="W221" s="30"/>
      <c r="X221" s="30"/>
      <c r="Y221" s="30"/>
      <c r="Z221" s="30"/>
      <c r="AA221" s="30"/>
      <c r="AB221" s="30"/>
      <c r="AC221" s="19"/>
      <c r="AD221" s="19"/>
      <c r="AE221" s="19"/>
      <c r="AF221" s="20"/>
    </row>
    <row r="222" spans="1:32" s="1" customFormat="1" ht="30" customHeight="1" x14ac:dyDescent="0.2">
      <c r="A222" s="29"/>
      <c r="B222" s="30"/>
      <c r="C222" s="30"/>
      <c r="D222" s="30"/>
      <c r="E222" s="30"/>
      <c r="F222" s="30"/>
      <c r="G222" s="30"/>
      <c r="H222" s="30"/>
      <c r="I222" s="30"/>
      <c r="J222" s="30"/>
      <c r="K222" s="30"/>
      <c r="L222" s="29"/>
      <c r="M222" s="29"/>
      <c r="N222" s="19"/>
      <c r="O222" s="19"/>
      <c r="P222" s="30"/>
      <c r="Q222" s="30"/>
      <c r="R222" s="30"/>
      <c r="S222" s="30"/>
      <c r="T222" s="30"/>
      <c r="U222" s="30"/>
      <c r="V222" s="30"/>
      <c r="W222" s="30"/>
      <c r="X222" s="30"/>
      <c r="Y222" s="30"/>
      <c r="Z222" s="30"/>
      <c r="AA222" s="30"/>
      <c r="AB222" s="30"/>
      <c r="AC222" s="19"/>
      <c r="AD222" s="19"/>
      <c r="AE222" s="19"/>
      <c r="AF222" s="20"/>
    </row>
    <row r="223" spans="1:32" s="1" customFormat="1" ht="30" customHeight="1" x14ac:dyDescent="0.2">
      <c r="A223" s="29"/>
      <c r="B223" s="30"/>
      <c r="C223" s="30"/>
      <c r="D223" s="30"/>
      <c r="E223" s="30"/>
      <c r="F223" s="30"/>
      <c r="G223" s="30"/>
      <c r="H223" s="30"/>
      <c r="I223" s="30"/>
      <c r="J223" s="30"/>
      <c r="K223" s="30"/>
      <c r="L223" s="29"/>
      <c r="M223" s="29"/>
      <c r="N223" s="19"/>
      <c r="O223" s="19"/>
      <c r="P223" s="30"/>
      <c r="Q223" s="30"/>
      <c r="R223" s="30"/>
      <c r="S223" s="30"/>
      <c r="T223" s="30"/>
      <c r="U223" s="30"/>
      <c r="V223" s="30"/>
      <c r="W223" s="30"/>
      <c r="X223" s="30"/>
      <c r="Y223" s="30"/>
      <c r="Z223" s="30"/>
      <c r="AA223" s="30"/>
      <c r="AB223" s="30"/>
      <c r="AC223" s="19"/>
      <c r="AD223" s="19"/>
      <c r="AE223" s="19"/>
      <c r="AF223" s="20"/>
    </row>
    <row r="224" spans="1:32" s="1" customFormat="1" ht="30" customHeight="1" x14ac:dyDescent="0.2">
      <c r="A224" s="29"/>
      <c r="B224" s="30"/>
      <c r="C224" s="30"/>
      <c r="D224" s="30"/>
      <c r="E224" s="30"/>
      <c r="F224" s="30"/>
      <c r="G224" s="30"/>
      <c r="H224" s="30"/>
      <c r="I224" s="30"/>
      <c r="J224" s="30"/>
      <c r="K224" s="30"/>
      <c r="L224" s="29"/>
      <c r="M224" s="29"/>
      <c r="N224" s="19"/>
      <c r="O224" s="19"/>
      <c r="P224" s="30"/>
      <c r="Q224" s="30"/>
      <c r="R224" s="30"/>
      <c r="S224" s="30"/>
      <c r="T224" s="30"/>
      <c r="U224" s="30"/>
      <c r="V224" s="30"/>
      <c r="W224" s="30"/>
      <c r="X224" s="30"/>
      <c r="Y224" s="30"/>
      <c r="Z224" s="30"/>
      <c r="AA224" s="30"/>
      <c r="AB224" s="30"/>
      <c r="AC224" s="19"/>
      <c r="AD224" s="19"/>
      <c r="AE224" s="19"/>
      <c r="AF224" s="20"/>
    </row>
    <row r="225" spans="1:32" s="1" customFormat="1" ht="30" customHeight="1" x14ac:dyDescent="0.2">
      <c r="A225" s="29"/>
      <c r="B225" s="30"/>
      <c r="C225" s="30"/>
      <c r="D225" s="30"/>
      <c r="E225" s="30"/>
      <c r="F225" s="30"/>
      <c r="G225" s="30"/>
      <c r="H225" s="30"/>
      <c r="I225" s="30"/>
      <c r="J225" s="30"/>
      <c r="K225" s="30"/>
      <c r="L225" s="29"/>
      <c r="M225" s="29"/>
      <c r="N225" s="19"/>
      <c r="O225" s="19"/>
      <c r="P225" s="30"/>
      <c r="Q225" s="30"/>
      <c r="R225" s="30"/>
      <c r="S225" s="30"/>
      <c r="T225" s="30"/>
      <c r="U225" s="30"/>
      <c r="V225" s="30"/>
      <c r="W225" s="30"/>
      <c r="X225" s="30"/>
      <c r="Y225" s="30"/>
      <c r="Z225" s="30"/>
      <c r="AA225" s="30"/>
      <c r="AB225" s="30"/>
      <c r="AC225" s="19"/>
      <c r="AD225" s="19"/>
      <c r="AE225" s="19"/>
      <c r="AF225" s="20"/>
    </row>
    <row r="226" spans="1:32" s="1" customFormat="1" ht="30" customHeight="1" x14ac:dyDescent="0.2">
      <c r="A226" s="29"/>
      <c r="B226" s="30"/>
      <c r="C226" s="30"/>
      <c r="D226" s="30"/>
      <c r="E226" s="30"/>
      <c r="F226" s="30"/>
      <c r="G226" s="30"/>
      <c r="H226" s="30"/>
      <c r="I226" s="30"/>
      <c r="J226" s="30"/>
      <c r="K226" s="30"/>
      <c r="L226" s="29"/>
      <c r="M226" s="29"/>
      <c r="N226" s="19"/>
      <c r="O226" s="19"/>
      <c r="P226" s="30"/>
      <c r="Q226" s="30"/>
      <c r="R226" s="30"/>
      <c r="S226" s="30"/>
      <c r="T226" s="30"/>
      <c r="U226" s="30"/>
      <c r="V226" s="30"/>
      <c r="W226" s="30"/>
      <c r="X226" s="30"/>
      <c r="Y226" s="30"/>
      <c r="Z226" s="30"/>
      <c r="AA226" s="30"/>
      <c r="AB226" s="30"/>
      <c r="AC226" s="19"/>
      <c r="AD226" s="19"/>
      <c r="AE226" s="19"/>
      <c r="AF226" s="20"/>
    </row>
    <row r="227" spans="1:32" s="1" customFormat="1" ht="30" customHeight="1" x14ac:dyDescent="0.2">
      <c r="A227" s="29"/>
      <c r="B227" s="30"/>
      <c r="C227" s="30"/>
      <c r="D227" s="30"/>
      <c r="E227" s="30"/>
      <c r="F227" s="30"/>
      <c r="G227" s="30"/>
      <c r="H227" s="30"/>
      <c r="I227" s="30"/>
      <c r="J227" s="30"/>
      <c r="K227" s="30"/>
      <c r="L227" s="29"/>
      <c r="M227" s="29"/>
      <c r="N227" s="19"/>
      <c r="O227" s="19"/>
      <c r="P227" s="30"/>
      <c r="Q227" s="30"/>
      <c r="R227" s="30"/>
      <c r="S227" s="30"/>
      <c r="T227" s="30"/>
      <c r="U227" s="30"/>
      <c r="V227" s="30"/>
      <c r="W227" s="30"/>
      <c r="X227" s="30"/>
      <c r="Y227" s="30"/>
      <c r="Z227" s="30"/>
      <c r="AA227" s="30"/>
      <c r="AB227" s="30"/>
      <c r="AC227" s="19"/>
      <c r="AD227" s="19"/>
      <c r="AE227" s="19"/>
      <c r="AF227" s="20"/>
    </row>
    <row r="228" spans="1:32" s="1" customFormat="1" ht="30" customHeight="1" x14ac:dyDescent="0.2">
      <c r="A228" s="29"/>
      <c r="B228" s="30"/>
      <c r="C228" s="30"/>
      <c r="D228" s="30"/>
      <c r="E228" s="30"/>
      <c r="F228" s="30"/>
      <c r="G228" s="30"/>
      <c r="H228" s="30"/>
      <c r="I228" s="30"/>
      <c r="J228" s="30"/>
      <c r="K228" s="30"/>
      <c r="L228" s="29"/>
      <c r="M228" s="29"/>
      <c r="N228" s="19"/>
      <c r="O228" s="19"/>
      <c r="P228" s="30"/>
      <c r="Q228" s="30"/>
      <c r="R228" s="30"/>
      <c r="S228" s="30"/>
      <c r="T228" s="30"/>
      <c r="U228" s="30"/>
      <c r="V228" s="30"/>
      <c r="W228" s="30"/>
      <c r="X228" s="30"/>
      <c r="Y228" s="30"/>
      <c r="Z228" s="30"/>
      <c r="AA228" s="30"/>
      <c r="AB228" s="30"/>
      <c r="AC228" s="19"/>
      <c r="AD228" s="19"/>
      <c r="AE228" s="19"/>
      <c r="AF228" s="20"/>
    </row>
    <row r="229" spans="1:32" s="1" customFormat="1" ht="30" customHeight="1" thickBot="1" x14ac:dyDescent="0.25">
      <c r="A229" s="29"/>
      <c r="B229" s="30"/>
      <c r="C229" s="30"/>
      <c r="D229" s="30"/>
      <c r="E229" s="30"/>
      <c r="F229" s="30"/>
      <c r="G229" s="30"/>
      <c r="H229" s="30"/>
      <c r="I229" s="30"/>
      <c r="J229" s="30"/>
      <c r="K229" s="30"/>
      <c r="L229" s="29"/>
      <c r="M229" s="29"/>
      <c r="N229" s="19"/>
      <c r="O229" s="19"/>
      <c r="P229" s="30"/>
      <c r="Q229" s="30"/>
      <c r="R229" s="30"/>
      <c r="S229" s="30"/>
      <c r="T229" s="30"/>
      <c r="U229" s="30"/>
      <c r="V229" s="30"/>
      <c r="W229" s="30"/>
      <c r="X229" s="30"/>
      <c r="Y229" s="30"/>
      <c r="Z229" s="30"/>
      <c r="AA229" s="30"/>
      <c r="AB229" s="30"/>
      <c r="AC229" s="19"/>
      <c r="AD229" s="19"/>
      <c r="AE229" s="19"/>
      <c r="AF229" s="20"/>
    </row>
    <row r="230" spans="1:32" s="1" customFormat="1" ht="30" customHeight="1" thickBot="1" x14ac:dyDescent="0.25">
      <c r="A230" s="29"/>
      <c r="B230" s="48" t="s">
        <v>339</v>
      </c>
      <c r="C230" s="49"/>
      <c r="D230" s="49"/>
      <c r="E230" s="49"/>
      <c r="F230" s="49"/>
      <c r="G230" s="49"/>
      <c r="H230" s="49"/>
      <c r="I230" s="49"/>
      <c r="J230" s="49"/>
      <c r="K230" s="50"/>
      <c r="L230" s="29"/>
      <c r="M230" s="29"/>
      <c r="N230" s="19"/>
      <c r="O230" s="19"/>
      <c r="P230" s="48" t="s">
        <v>339</v>
      </c>
      <c r="Q230" s="49"/>
      <c r="R230" s="49"/>
      <c r="S230" s="49"/>
      <c r="T230" s="49"/>
      <c r="U230" s="49"/>
      <c r="V230" s="49"/>
      <c r="W230" s="49"/>
      <c r="X230" s="49"/>
      <c r="Y230" s="49"/>
      <c r="Z230" s="49"/>
      <c r="AA230" s="49"/>
      <c r="AB230" s="49"/>
      <c r="AC230" s="50"/>
      <c r="AD230" s="19"/>
      <c r="AE230" s="19"/>
      <c r="AF230" s="20"/>
    </row>
    <row r="231" spans="1:32" s="1" customFormat="1" ht="16.5" customHeight="1" x14ac:dyDescent="0.2">
      <c r="A231" s="18"/>
      <c r="B231" s="19"/>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20"/>
    </row>
    <row r="232" spans="1:32" s="1" customFormat="1" ht="16.5" customHeight="1" x14ac:dyDescent="0.2">
      <c r="A232" s="233"/>
      <c r="B232" s="234"/>
      <c r="C232" s="234"/>
      <c r="D232" s="234"/>
      <c r="E232" s="234"/>
      <c r="F232" s="234"/>
      <c r="G232" s="234"/>
      <c r="H232" s="234"/>
      <c r="I232" s="234"/>
      <c r="J232" s="234"/>
      <c r="K232" s="234"/>
      <c r="L232" s="234"/>
      <c r="M232" s="234"/>
      <c r="N232" s="234"/>
      <c r="O232" s="234"/>
      <c r="P232" s="234"/>
      <c r="Q232" s="234"/>
      <c r="R232" s="234"/>
      <c r="S232" s="234"/>
      <c r="T232" s="234"/>
      <c r="U232" s="234"/>
      <c r="V232" s="234"/>
      <c r="W232" s="234"/>
      <c r="X232" s="234"/>
      <c r="Y232" s="234"/>
      <c r="Z232" s="234"/>
      <c r="AA232" s="234"/>
      <c r="AB232" s="234"/>
      <c r="AC232" s="234"/>
      <c r="AD232" s="234"/>
      <c r="AE232" s="234"/>
      <c r="AF232" s="235"/>
    </row>
    <row r="233" spans="1:32" s="1" customFormat="1" ht="16.5" customHeight="1" x14ac:dyDescent="0.2">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row>
    <row r="234" spans="1:32" s="1" customFormat="1" ht="91.5" customHeight="1" thickBot="1" x14ac:dyDescent="0.25">
      <c r="A234" s="7"/>
      <c r="B234" s="7"/>
      <c r="C234" s="7"/>
      <c r="D234" s="7"/>
      <c r="E234" s="7"/>
      <c r="F234" s="7"/>
      <c r="G234" s="7"/>
      <c r="H234" s="7"/>
      <c r="I234" s="7"/>
      <c r="J234" s="7"/>
      <c r="K234" s="7"/>
      <c r="L234" s="7"/>
      <c r="M234" s="7"/>
      <c r="N234" s="26"/>
      <c r="O234" s="26"/>
      <c r="P234" s="26"/>
      <c r="Q234" s="26"/>
      <c r="R234" s="26"/>
      <c r="S234" s="26"/>
      <c r="W234" s="23"/>
      <c r="X234" s="23"/>
      <c r="Y234" s="23"/>
      <c r="Z234" s="23"/>
      <c r="AA234" s="23"/>
      <c r="AB234" s="23"/>
      <c r="AC234" s="23"/>
      <c r="AD234" s="23"/>
      <c r="AE234" s="23"/>
      <c r="AF234" s="23"/>
    </row>
    <row r="235" spans="1:32" s="1" customFormat="1" ht="15" x14ac:dyDescent="0.2">
      <c r="A235" s="179" t="s">
        <v>323</v>
      </c>
      <c r="B235" s="179"/>
      <c r="C235" s="179"/>
      <c r="D235" s="179"/>
      <c r="E235" s="179"/>
      <c r="F235" s="179"/>
      <c r="G235" s="179"/>
      <c r="H235" s="179"/>
      <c r="I235" s="179"/>
      <c r="J235" s="179"/>
      <c r="K235" s="179"/>
      <c r="L235" s="179"/>
      <c r="M235" s="179"/>
      <c r="N235" s="179"/>
      <c r="O235" s="179"/>
      <c r="P235" s="179"/>
      <c r="Q235" s="179"/>
      <c r="R235" s="179"/>
      <c r="S235" s="179"/>
      <c r="T235" s="179"/>
      <c r="U235" s="179"/>
      <c r="V235" s="179"/>
      <c r="AF235" s="23"/>
    </row>
    <row r="236" spans="1:32" s="2" customFormat="1" ht="20.100000000000001" customHeight="1" x14ac:dyDescent="0.25">
      <c r="A236" s="27" t="s">
        <v>324</v>
      </c>
      <c r="B236" s="27"/>
      <c r="C236" s="28"/>
      <c r="D236" s="28"/>
      <c r="E236" s="28"/>
      <c r="F236" s="28"/>
      <c r="G236" s="28"/>
      <c r="H236" s="28"/>
      <c r="I236" s="28"/>
      <c r="J236" s="28"/>
      <c r="K236" s="28"/>
      <c r="L236" s="28"/>
      <c r="M236" s="28"/>
      <c r="N236" s="28"/>
      <c r="O236" s="28"/>
      <c r="P236" s="21"/>
      <c r="Q236" s="21"/>
      <c r="R236" s="21"/>
      <c r="S236" s="21"/>
      <c r="AF236" s="21"/>
    </row>
    <row r="237" spans="1:32" s="2" customFormat="1" ht="20.100000000000001" customHeight="1" x14ac:dyDescent="0.25">
      <c r="A237" s="16"/>
      <c r="B237" s="16"/>
      <c r="C237" s="16"/>
      <c r="D237" s="16"/>
      <c r="E237" s="16"/>
      <c r="F237" s="16"/>
      <c r="G237" s="16"/>
      <c r="H237" s="16"/>
      <c r="I237" s="16"/>
      <c r="J237" s="16"/>
      <c r="K237" s="16"/>
      <c r="L237" s="16"/>
      <c r="M237" s="16"/>
      <c r="N237" s="16"/>
      <c r="O237" s="16"/>
      <c r="P237" s="16"/>
      <c r="Q237" s="16"/>
      <c r="R237" s="16"/>
      <c r="S237" s="16"/>
      <c r="T237" s="1"/>
      <c r="U237" s="16"/>
      <c r="V237" s="16"/>
      <c r="AF237" s="21"/>
    </row>
    <row r="238" spans="1:32" s="1" customFormat="1" ht="14.25" x14ac:dyDescent="0.2">
      <c r="A238" s="24"/>
      <c r="B238" s="24"/>
      <c r="C238" s="24"/>
      <c r="D238" s="24"/>
      <c r="E238" s="24"/>
      <c r="F238" s="24"/>
      <c r="G238" s="24"/>
      <c r="H238" s="24"/>
      <c r="I238" s="24"/>
      <c r="J238" s="24"/>
      <c r="K238" s="24"/>
      <c r="L238" s="24"/>
      <c r="M238" s="24"/>
      <c r="N238" s="24"/>
      <c r="O238" s="24"/>
      <c r="P238" s="24"/>
      <c r="Q238" s="24"/>
      <c r="R238" s="24"/>
      <c r="S238" s="24"/>
      <c r="T238" s="24"/>
      <c r="U238" s="24"/>
      <c r="V238" s="24"/>
      <c r="W238" s="16"/>
      <c r="X238" s="16"/>
      <c r="Y238" s="16"/>
      <c r="Z238" s="16"/>
      <c r="AA238" s="16"/>
      <c r="AB238" s="16"/>
      <c r="AC238" s="16"/>
      <c r="AD238" s="16"/>
      <c r="AE238" s="16"/>
      <c r="AF238" s="16"/>
    </row>
    <row r="239" spans="1:32" s="1" customFormat="1" x14ac:dyDescent="0.2">
      <c r="A239" s="24"/>
      <c r="B239" s="24"/>
      <c r="C239" s="24"/>
      <c r="D239" s="24"/>
      <c r="E239" s="24"/>
      <c r="F239" s="24"/>
      <c r="G239" s="24"/>
      <c r="H239" s="24"/>
      <c r="I239" s="24"/>
      <c r="J239" s="24"/>
      <c r="K239" s="24"/>
      <c r="L239" s="24"/>
      <c r="M239" s="24"/>
      <c r="N239" s="24"/>
      <c r="O239" s="24"/>
      <c r="P239" s="24"/>
      <c r="Q239" s="24"/>
      <c r="R239" s="24"/>
      <c r="S239" s="24"/>
      <c r="T239" s="24"/>
      <c r="U239" s="24"/>
      <c r="V239" s="24"/>
      <c r="W239" s="24"/>
      <c r="X239" s="24"/>
      <c r="Y239" s="24"/>
      <c r="Z239" s="24"/>
      <c r="AA239" s="24"/>
      <c r="AB239" s="24"/>
      <c r="AC239" s="24"/>
      <c r="AD239" s="24"/>
      <c r="AE239" s="24"/>
      <c r="AF239" s="24"/>
    </row>
    <row r="240" spans="1:32" s="1" customFormat="1" ht="15.75" thickBot="1" x14ac:dyDescent="0.25">
      <c r="A240" s="7"/>
      <c r="B240" s="7"/>
      <c r="C240" s="7"/>
      <c r="D240" s="7"/>
      <c r="E240" s="7"/>
      <c r="F240" s="7"/>
      <c r="G240" s="7"/>
      <c r="H240" s="7"/>
      <c r="I240" s="7"/>
      <c r="J240" s="7"/>
      <c r="K240" s="7"/>
      <c r="L240" s="26"/>
      <c r="M240" s="24"/>
      <c r="N240" s="24"/>
      <c r="O240" s="24"/>
      <c r="P240" s="24"/>
      <c r="Q240" s="24"/>
      <c r="R240" s="24"/>
      <c r="S240" s="24"/>
      <c r="T240" s="24"/>
      <c r="U240" s="24"/>
      <c r="V240" s="24"/>
      <c r="W240" s="24"/>
      <c r="X240" s="24"/>
      <c r="Y240" s="24"/>
      <c r="Z240" s="24"/>
      <c r="AA240" s="24"/>
      <c r="AB240" s="24"/>
      <c r="AC240" s="24"/>
      <c r="AD240" s="24"/>
      <c r="AE240" s="24"/>
      <c r="AF240" s="24"/>
    </row>
    <row r="241" spans="1:32" s="1" customFormat="1" ht="15" x14ac:dyDescent="0.25">
      <c r="A241" s="201" t="s">
        <v>54</v>
      </c>
      <c r="B241" s="201"/>
      <c r="C241" s="201"/>
      <c r="D241" s="201"/>
      <c r="E241" s="201"/>
      <c r="F241" s="201"/>
      <c r="G241" s="201"/>
      <c r="H241" s="201"/>
      <c r="I241" s="201"/>
      <c r="J241" s="201"/>
      <c r="K241" s="201"/>
      <c r="L241" s="21"/>
      <c r="M241" s="24"/>
      <c r="N241" s="24"/>
      <c r="O241" s="24"/>
      <c r="P241" s="24"/>
      <c r="Q241" s="24"/>
      <c r="R241" s="24"/>
      <c r="S241" s="24"/>
      <c r="T241" s="24"/>
      <c r="U241" s="24"/>
      <c r="V241" s="24"/>
      <c r="W241" s="24"/>
      <c r="X241" s="24"/>
      <c r="Y241" s="24"/>
      <c r="Z241" s="24"/>
      <c r="AA241" s="24"/>
      <c r="AB241" s="24"/>
      <c r="AC241" s="24"/>
      <c r="AD241" s="24"/>
      <c r="AE241" s="24"/>
      <c r="AF241" s="24"/>
    </row>
    <row r="242" spans="1:32" s="1" customFormat="1" ht="15" x14ac:dyDescent="0.2">
      <c r="A242" s="202" t="s">
        <v>325</v>
      </c>
      <c r="B242" s="202"/>
      <c r="C242" s="202"/>
      <c r="D242" s="202"/>
      <c r="E242" s="202"/>
      <c r="F242" s="202"/>
      <c r="G242" s="202"/>
      <c r="H242" s="202"/>
      <c r="I242" s="202"/>
      <c r="J242" s="202"/>
      <c r="K242" s="202"/>
      <c r="L242" s="202"/>
      <c r="M242" s="24"/>
      <c r="N242" s="24"/>
      <c r="O242" s="24"/>
      <c r="P242" s="24"/>
      <c r="Q242" s="24"/>
      <c r="R242" s="24"/>
      <c r="S242" s="24"/>
      <c r="T242" s="24"/>
      <c r="U242" s="24"/>
      <c r="V242" s="24"/>
      <c r="W242" s="24"/>
      <c r="X242" s="24"/>
      <c r="Y242" s="24"/>
      <c r="Z242" s="24"/>
      <c r="AA242" s="24"/>
      <c r="AB242" s="24"/>
      <c r="AC242" s="24"/>
      <c r="AD242" s="24"/>
      <c r="AE242" s="24"/>
      <c r="AF242" s="24"/>
    </row>
    <row r="243" spans="1:32" s="1" customFormat="1" x14ac:dyDescent="0.2">
      <c r="A243" s="24"/>
      <c r="B243" s="24"/>
      <c r="C243" s="24"/>
      <c r="D243" s="24"/>
      <c r="E243" s="24"/>
      <c r="F243" s="24"/>
      <c r="G243" s="24"/>
      <c r="H243" s="24"/>
      <c r="I243" s="24"/>
      <c r="J243" s="24"/>
      <c r="K243" s="24"/>
      <c r="L243" s="24"/>
      <c r="M243" s="24"/>
      <c r="N243" s="24"/>
      <c r="O243" s="24"/>
      <c r="P243" s="24"/>
      <c r="Q243" s="24"/>
      <c r="R243" s="24"/>
      <c r="S243" s="24"/>
      <c r="T243" s="24"/>
      <c r="U243" s="24"/>
      <c r="V243" s="24"/>
      <c r="W243" s="24"/>
      <c r="X243" s="24"/>
      <c r="Y243" s="24"/>
      <c r="Z243" s="24"/>
      <c r="AA243" s="24"/>
      <c r="AB243" s="24"/>
      <c r="AC243" s="24"/>
      <c r="AD243" s="24"/>
      <c r="AE243" s="24"/>
      <c r="AF243" s="24"/>
    </row>
    <row r="244" spans="1:32" s="1" customFormat="1" x14ac:dyDescent="0.2">
      <c r="A244" s="24"/>
      <c r="B244" s="24"/>
      <c r="C244" s="24"/>
      <c r="D244" s="24"/>
      <c r="E244" s="24"/>
      <c r="F244" s="24"/>
      <c r="G244" s="24"/>
      <c r="H244" s="24"/>
      <c r="I244" s="24"/>
      <c r="J244" s="24"/>
      <c r="K244" s="24"/>
      <c r="L244" s="24"/>
      <c r="M244" s="24"/>
      <c r="N244" s="24"/>
      <c r="O244" s="24"/>
      <c r="P244" s="24"/>
      <c r="Q244" s="24"/>
      <c r="R244" s="24"/>
      <c r="S244" s="24"/>
      <c r="T244" s="24"/>
      <c r="U244" s="24"/>
      <c r="V244" s="24"/>
      <c r="W244" s="24"/>
      <c r="X244" s="24"/>
      <c r="Y244" s="24"/>
      <c r="Z244" s="24"/>
      <c r="AA244" s="24"/>
      <c r="AB244" s="24"/>
      <c r="AC244" s="24"/>
      <c r="AD244" s="24"/>
      <c r="AE244" s="24"/>
      <c r="AF244" s="24"/>
    </row>
    <row r="245" spans="1:32" s="1" customFormat="1" x14ac:dyDescent="0.2">
      <c r="A245" s="24"/>
      <c r="B245" s="24"/>
      <c r="C245" s="24"/>
      <c r="D245" s="24"/>
      <c r="E245" s="24"/>
      <c r="F245" s="24"/>
      <c r="G245" s="24"/>
      <c r="H245" s="24"/>
      <c r="I245" s="24"/>
      <c r="J245" s="24"/>
      <c r="K245" s="24"/>
      <c r="L245" s="24"/>
      <c r="M245" s="24"/>
      <c r="N245" s="24"/>
      <c r="O245" s="24"/>
      <c r="P245" s="24"/>
      <c r="Q245" s="24"/>
      <c r="R245" s="24"/>
      <c r="S245" s="24"/>
      <c r="T245" s="24"/>
      <c r="U245" s="24"/>
      <c r="V245" s="24"/>
      <c r="W245" s="24"/>
      <c r="X245" s="24"/>
      <c r="Y245" s="24"/>
      <c r="Z245" s="24"/>
      <c r="AA245" s="24"/>
      <c r="AB245" s="24"/>
      <c r="AC245" s="24"/>
      <c r="AD245" s="24"/>
      <c r="AE245" s="24"/>
      <c r="AF245" s="24"/>
    </row>
    <row r="246" spans="1:32" s="1" customFormat="1" x14ac:dyDescent="0.2">
      <c r="A246" s="24"/>
      <c r="B246" s="24"/>
      <c r="C246" s="24"/>
      <c r="D246" s="24"/>
      <c r="E246" s="24"/>
      <c r="F246" s="24"/>
      <c r="G246" s="24"/>
      <c r="H246" s="24"/>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row>
    <row r="247" spans="1:32" s="1" customFormat="1" x14ac:dyDescent="0.2">
      <c r="A247" s="24"/>
      <c r="B247" s="24"/>
      <c r="C247" s="24"/>
      <c r="D247" s="24"/>
      <c r="E247" s="24"/>
      <c r="F247" s="24"/>
      <c r="G247" s="24"/>
      <c r="H247" s="24"/>
      <c r="I247" s="24"/>
      <c r="J247" s="24"/>
      <c r="K247" s="24"/>
      <c r="L247" s="24"/>
      <c r="M247" s="24"/>
      <c r="N247" s="24"/>
      <c r="O247" s="24"/>
      <c r="P247" s="24"/>
      <c r="Q247" s="24"/>
      <c r="R247" s="24"/>
      <c r="S247" s="24"/>
      <c r="T247" s="24"/>
      <c r="U247" s="24"/>
      <c r="V247" s="24"/>
      <c r="W247" s="24"/>
      <c r="X247" s="24"/>
      <c r="Y247" s="24"/>
      <c r="Z247" s="24"/>
      <c r="AA247" s="24"/>
      <c r="AB247" s="24"/>
      <c r="AC247" s="24"/>
      <c r="AD247" s="24"/>
      <c r="AE247" s="24"/>
      <c r="AF247" s="24"/>
    </row>
    <row r="248" spans="1:32" s="1" customFormat="1" x14ac:dyDescent="0.2">
      <c r="A248" s="24"/>
      <c r="B248" s="24"/>
      <c r="C248" s="24"/>
      <c r="D248" s="24"/>
      <c r="E248" s="24"/>
      <c r="F248" s="24"/>
      <c r="G248" s="24"/>
      <c r="H248" s="24"/>
      <c r="I248" s="24"/>
      <c r="J248" s="24"/>
      <c r="K248" s="24"/>
      <c r="L248" s="24"/>
      <c r="M248" s="24"/>
      <c r="N248" s="24"/>
      <c r="O248" s="24"/>
      <c r="P248" s="24"/>
      <c r="Q248" s="24"/>
      <c r="R248" s="24"/>
      <c r="S248" s="24"/>
      <c r="T248" s="24"/>
      <c r="U248" s="24"/>
      <c r="V248" s="24"/>
      <c r="W248" s="24"/>
      <c r="X248" s="24"/>
      <c r="Y248" s="24"/>
      <c r="Z248" s="24"/>
      <c r="AA248" s="24"/>
      <c r="AB248" s="24"/>
      <c r="AC248" s="24"/>
      <c r="AD248" s="24"/>
      <c r="AE248" s="24"/>
      <c r="AF248" s="24"/>
    </row>
    <row r="249" spans="1:32" s="1" customFormat="1" x14ac:dyDescent="0.2">
      <c r="A249" s="24"/>
      <c r="B249" s="24"/>
      <c r="C249" s="24"/>
      <c r="D249" s="24"/>
      <c r="E249" s="24"/>
      <c r="F249" s="24"/>
      <c r="G249" s="24"/>
      <c r="H249" s="24"/>
      <c r="I249" s="24"/>
      <c r="J249" s="24"/>
      <c r="K249" s="24"/>
      <c r="L249" s="24"/>
      <c r="M249" s="24"/>
      <c r="N249" s="24"/>
      <c r="O249" s="24"/>
      <c r="P249" s="24"/>
      <c r="Q249" s="24"/>
      <c r="R249" s="24"/>
      <c r="S249" s="24"/>
      <c r="T249" s="24"/>
      <c r="U249" s="24"/>
      <c r="V249" s="24"/>
      <c r="W249" s="24"/>
      <c r="X249" s="24"/>
      <c r="Y249" s="24"/>
      <c r="Z249" s="24"/>
      <c r="AA249" s="24"/>
      <c r="AB249" s="24"/>
      <c r="AC249" s="24"/>
      <c r="AD249" s="24"/>
      <c r="AE249" s="24"/>
      <c r="AF249" s="24"/>
    </row>
    <row r="250" spans="1:32" s="1" customFormat="1" x14ac:dyDescent="0.2">
      <c r="A250" s="24"/>
      <c r="B250" s="24"/>
      <c r="C250" s="24"/>
      <c r="D250" s="24"/>
      <c r="E250" s="24"/>
      <c r="F250" s="24"/>
      <c r="G250" s="24"/>
      <c r="H250" s="24"/>
      <c r="I250" s="24"/>
      <c r="J250" s="24"/>
      <c r="K250" s="24"/>
      <c r="L250" s="24"/>
      <c r="M250" s="24"/>
      <c r="N250" s="24"/>
      <c r="O250" s="24"/>
      <c r="P250" s="24"/>
      <c r="Q250" s="24"/>
      <c r="R250" s="24"/>
      <c r="S250" s="24"/>
      <c r="T250" s="24"/>
      <c r="U250" s="24"/>
      <c r="V250" s="24"/>
      <c r="W250" s="24"/>
      <c r="X250" s="24"/>
      <c r="Y250" s="24"/>
      <c r="Z250" s="24"/>
      <c r="AA250" s="24"/>
      <c r="AB250" s="24"/>
      <c r="AC250" s="24"/>
      <c r="AD250" s="24"/>
      <c r="AE250" s="24"/>
      <c r="AF250" s="24"/>
    </row>
    <row r="251" spans="1:32" s="1" customFormat="1" x14ac:dyDescent="0.2">
      <c r="A251" s="24"/>
      <c r="B251" s="24"/>
      <c r="C251" s="24"/>
      <c r="D251" s="24"/>
      <c r="E251" s="24"/>
      <c r="F251" s="24"/>
      <c r="G251" s="24"/>
      <c r="H251" s="24"/>
      <c r="I251" s="24"/>
      <c r="J251" s="24"/>
      <c r="K251" s="24"/>
      <c r="L251" s="24"/>
      <c r="M251" s="24"/>
      <c r="N251" s="24"/>
      <c r="O251" s="24"/>
      <c r="P251" s="24"/>
      <c r="Q251" s="24"/>
      <c r="R251" s="24"/>
      <c r="S251" s="24"/>
      <c r="T251" s="24"/>
      <c r="U251" s="24"/>
      <c r="V251" s="24"/>
      <c r="W251" s="24"/>
      <c r="X251" s="24"/>
      <c r="Y251" s="24"/>
      <c r="Z251" s="24"/>
      <c r="AA251" s="24"/>
      <c r="AB251" s="24"/>
      <c r="AC251" s="24"/>
      <c r="AD251" s="24"/>
      <c r="AE251" s="24"/>
      <c r="AF251" s="24"/>
    </row>
    <row r="252" spans="1:32" s="1" customFormat="1" x14ac:dyDescent="0.2">
      <c r="A252" s="24"/>
      <c r="B252" s="24"/>
      <c r="C252" s="24"/>
      <c r="D252" s="24"/>
      <c r="E252" s="24"/>
      <c r="F252" s="24"/>
      <c r="G252" s="24"/>
      <c r="H252" s="24"/>
      <c r="I252" s="24"/>
      <c r="J252" s="24"/>
      <c r="K252" s="24"/>
      <c r="L252" s="24"/>
      <c r="M252" s="24"/>
      <c r="N252" s="24"/>
      <c r="O252" s="24"/>
      <c r="P252" s="24"/>
      <c r="Q252" s="24"/>
      <c r="R252" s="24"/>
      <c r="S252" s="24"/>
      <c r="T252" s="24"/>
      <c r="U252" s="24"/>
      <c r="V252" s="24"/>
      <c r="W252" s="24"/>
      <c r="X252" s="24"/>
      <c r="Y252" s="24"/>
      <c r="Z252" s="24"/>
      <c r="AA252" s="24"/>
      <c r="AB252" s="24"/>
      <c r="AC252" s="24"/>
      <c r="AD252" s="24"/>
      <c r="AE252" s="24"/>
      <c r="AF252" s="24"/>
    </row>
    <row r="253" spans="1:32" s="1" customFormat="1" x14ac:dyDescent="0.2">
      <c r="A253" s="24"/>
      <c r="B253" s="24"/>
      <c r="C253" s="24"/>
      <c r="D253" s="24"/>
      <c r="E253" s="24"/>
      <c r="F253" s="24"/>
      <c r="G253" s="24"/>
      <c r="H253" s="24"/>
      <c r="I253" s="24"/>
      <c r="J253" s="24"/>
      <c r="K253" s="24"/>
      <c r="L253" s="24"/>
      <c r="M253" s="24"/>
      <c r="N253" s="24"/>
      <c r="O253" s="24"/>
      <c r="P253" s="24"/>
      <c r="Q253" s="24"/>
      <c r="R253" s="24"/>
      <c r="S253" s="24"/>
      <c r="T253" s="24"/>
      <c r="U253" s="24"/>
      <c r="V253" s="24"/>
      <c r="W253" s="24"/>
      <c r="X253" s="24"/>
      <c r="Y253" s="24"/>
      <c r="Z253" s="24"/>
      <c r="AA253" s="24"/>
      <c r="AB253" s="24"/>
      <c r="AC253" s="24"/>
      <c r="AD253" s="24"/>
      <c r="AE253" s="24"/>
      <c r="AF253" s="24"/>
    </row>
    <row r="254" spans="1:32" s="1" customFormat="1" x14ac:dyDescent="0.2">
      <c r="A254" s="24"/>
      <c r="B254" s="24"/>
      <c r="C254" s="24"/>
      <c r="D254" s="24"/>
      <c r="E254" s="24"/>
      <c r="F254" s="24"/>
      <c r="G254" s="24"/>
      <c r="H254" s="24"/>
      <c r="I254" s="24"/>
      <c r="J254" s="24"/>
      <c r="K254" s="24"/>
      <c r="L254" s="24"/>
      <c r="M254" s="24"/>
      <c r="N254" s="24"/>
      <c r="O254" s="24"/>
      <c r="P254" s="24"/>
      <c r="Q254" s="24"/>
      <c r="R254" s="24"/>
      <c r="S254" s="24"/>
      <c r="T254" s="24"/>
      <c r="U254" s="24"/>
      <c r="V254" s="24"/>
      <c r="W254" s="24"/>
      <c r="X254" s="24"/>
      <c r="Y254" s="24"/>
      <c r="Z254" s="24"/>
      <c r="AA254" s="24"/>
      <c r="AB254" s="24"/>
      <c r="AC254" s="24"/>
      <c r="AD254" s="24"/>
      <c r="AE254" s="24"/>
      <c r="AF254" s="24"/>
    </row>
    <row r="255" spans="1:32" s="1" customFormat="1" x14ac:dyDescent="0.2">
      <c r="A255" s="24"/>
      <c r="B255" s="24"/>
      <c r="C255" s="24"/>
      <c r="D255" s="24"/>
      <c r="E255" s="24"/>
      <c r="F255" s="24"/>
      <c r="G255" s="24"/>
      <c r="H255" s="24"/>
      <c r="I255" s="24"/>
      <c r="J255" s="24"/>
      <c r="K255" s="24"/>
      <c r="L255" s="24"/>
      <c r="M255" s="24"/>
      <c r="N255" s="24"/>
      <c r="O255" s="24"/>
      <c r="P255" s="24"/>
      <c r="Q255" s="24"/>
      <c r="R255" s="24"/>
      <c r="S255" s="24"/>
      <c r="T255" s="24"/>
      <c r="U255" s="24"/>
      <c r="V255" s="24"/>
      <c r="W255" s="24"/>
      <c r="X255" s="24"/>
      <c r="Y255" s="24"/>
      <c r="Z255" s="24"/>
      <c r="AA255" s="24"/>
      <c r="AB255" s="24"/>
      <c r="AC255" s="24"/>
      <c r="AD255" s="24"/>
      <c r="AE255" s="24"/>
      <c r="AF255" s="24"/>
    </row>
    <row r="256" spans="1:32" s="1" customFormat="1" x14ac:dyDescent="0.2">
      <c r="A256" s="24"/>
      <c r="B256" s="24"/>
      <c r="C256" s="24"/>
      <c r="D256" s="24"/>
      <c r="E256" s="24"/>
      <c r="F256" s="24"/>
      <c r="G256" s="24"/>
      <c r="H256" s="24"/>
      <c r="I256" s="24"/>
      <c r="J256" s="24"/>
      <c r="K256" s="24"/>
      <c r="L256" s="24"/>
      <c r="M256" s="24"/>
      <c r="N256" s="24"/>
      <c r="O256" s="24"/>
      <c r="P256" s="24"/>
      <c r="Q256" s="24"/>
      <c r="R256" s="24"/>
      <c r="S256" s="24"/>
      <c r="T256" s="24"/>
      <c r="U256" s="24"/>
      <c r="V256" s="24"/>
      <c r="W256" s="24"/>
      <c r="X256" s="24"/>
      <c r="Y256" s="24"/>
      <c r="Z256" s="24"/>
      <c r="AA256" s="24"/>
      <c r="AB256" s="24"/>
      <c r="AC256" s="24"/>
      <c r="AD256" s="24"/>
      <c r="AE256" s="24"/>
      <c r="AF256" s="24"/>
    </row>
    <row r="257" spans="1:32" s="1" customFormat="1" x14ac:dyDescent="0.2">
      <c r="A257" s="24"/>
      <c r="B257" s="24"/>
      <c r="C257" s="24"/>
      <c r="D257" s="24"/>
      <c r="E257" s="24"/>
      <c r="F257" s="24"/>
      <c r="G257" s="24"/>
      <c r="H257" s="24"/>
      <c r="I257" s="24"/>
      <c r="J257" s="24"/>
      <c r="K257" s="24"/>
      <c r="L257" s="24"/>
      <c r="M257" s="24"/>
      <c r="N257" s="24"/>
      <c r="O257" s="24"/>
      <c r="P257" s="24"/>
      <c r="Q257" s="24"/>
      <c r="R257" s="24"/>
      <c r="S257" s="24"/>
      <c r="T257" s="24"/>
      <c r="U257" s="24"/>
      <c r="V257" s="24"/>
      <c r="W257" s="24"/>
      <c r="X257" s="24"/>
      <c r="Y257" s="24"/>
      <c r="Z257" s="24"/>
      <c r="AA257" s="24"/>
      <c r="AB257" s="24"/>
      <c r="AC257" s="24"/>
      <c r="AD257" s="24"/>
      <c r="AE257" s="24"/>
      <c r="AF257" s="24"/>
    </row>
    <row r="258" spans="1:32" s="1" customFormat="1" x14ac:dyDescent="0.2">
      <c r="A258" s="24"/>
      <c r="B258" s="24"/>
      <c r="C258" s="24"/>
      <c r="D258" s="24"/>
      <c r="E258" s="24"/>
      <c r="F258" s="24"/>
      <c r="G258" s="24"/>
      <c r="H258" s="24"/>
      <c r="I258" s="24"/>
      <c r="J258" s="24"/>
      <c r="K258" s="24"/>
      <c r="L258" s="24"/>
      <c r="M258" s="24"/>
      <c r="N258" s="24"/>
      <c r="O258" s="24"/>
      <c r="P258" s="24"/>
      <c r="Q258" s="24"/>
      <c r="R258" s="24"/>
      <c r="S258" s="24"/>
      <c r="T258" s="24"/>
      <c r="U258" s="24"/>
      <c r="V258" s="24"/>
      <c r="W258" s="24"/>
      <c r="X258" s="24"/>
      <c r="Y258" s="24"/>
      <c r="Z258" s="24"/>
      <c r="AA258" s="24"/>
      <c r="AB258" s="24"/>
      <c r="AC258" s="24"/>
      <c r="AD258" s="24"/>
      <c r="AE258" s="24"/>
      <c r="AF258" s="24"/>
    </row>
    <row r="259" spans="1:32" s="1" customFormat="1" x14ac:dyDescent="0.2">
      <c r="A259" s="24"/>
      <c r="B259" s="24"/>
      <c r="C259" s="24"/>
      <c r="D259" s="24"/>
      <c r="E259" s="24"/>
      <c r="F259" s="24"/>
      <c r="G259" s="24"/>
      <c r="H259" s="24"/>
      <c r="I259" s="24"/>
      <c r="J259" s="24"/>
      <c r="K259" s="24"/>
      <c r="L259" s="24"/>
      <c r="M259" s="24"/>
      <c r="N259" s="24"/>
      <c r="O259" s="24"/>
      <c r="P259" s="24"/>
      <c r="Q259" s="24"/>
      <c r="R259" s="24"/>
      <c r="S259" s="24"/>
      <c r="T259" s="24"/>
      <c r="U259" s="24"/>
      <c r="V259" s="24"/>
      <c r="W259" s="24"/>
      <c r="X259" s="24"/>
      <c r="Y259" s="24"/>
      <c r="Z259" s="24"/>
      <c r="AA259" s="24"/>
      <c r="AB259" s="24"/>
      <c r="AC259" s="24"/>
      <c r="AD259" s="24"/>
      <c r="AE259" s="24"/>
      <c r="AF259" s="24"/>
    </row>
    <row r="260" spans="1:32" s="1" customFormat="1" x14ac:dyDescent="0.2">
      <c r="A260" s="24"/>
      <c r="B260" s="24"/>
      <c r="C260" s="24"/>
      <c r="D260" s="24"/>
      <c r="E260" s="24"/>
      <c r="F260" s="24"/>
      <c r="G260" s="24"/>
      <c r="H260" s="24"/>
      <c r="I260" s="24"/>
      <c r="J260" s="24"/>
      <c r="K260" s="24"/>
      <c r="L260" s="24"/>
      <c r="M260" s="24"/>
      <c r="N260" s="24"/>
      <c r="O260" s="24"/>
      <c r="P260" s="24"/>
      <c r="Q260" s="24"/>
      <c r="R260" s="24"/>
      <c r="S260" s="24"/>
      <c r="T260" s="24"/>
      <c r="U260" s="24"/>
      <c r="V260" s="24"/>
      <c r="W260" s="24"/>
      <c r="X260" s="24"/>
      <c r="Y260" s="24"/>
      <c r="Z260" s="24"/>
      <c r="AA260" s="24"/>
      <c r="AB260" s="24"/>
      <c r="AC260" s="24"/>
      <c r="AD260" s="24"/>
      <c r="AE260" s="24"/>
      <c r="AF260" s="24"/>
    </row>
    <row r="261" spans="1:32" s="1" customFormat="1" x14ac:dyDescent="0.2">
      <c r="A261" s="24"/>
      <c r="B261" s="24"/>
      <c r="C261" s="24"/>
      <c r="D261" s="24"/>
      <c r="E261" s="24"/>
      <c r="F261" s="24"/>
      <c r="G261" s="24"/>
      <c r="H261" s="24"/>
      <c r="I261" s="24"/>
      <c r="J261" s="24"/>
      <c r="K261" s="24"/>
      <c r="L261" s="24"/>
      <c r="M261" s="24"/>
      <c r="N261" s="24"/>
      <c r="O261" s="24"/>
      <c r="P261" s="24"/>
      <c r="Q261" s="24"/>
      <c r="R261" s="24"/>
      <c r="S261" s="24"/>
      <c r="T261" s="24"/>
      <c r="U261" s="24"/>
      <c r="V261" s="24"/>
      <c r="W261" s="24"/>
      <c r="X261" s="24"/>
      <c r="Y261" s="24"/>
      <c r="Z261" s="24"/>
      <c r="AA261" s="24"/>
      <c r="AB261" s="24"/>
      <c r="AC261" s="24"/>
      <c r="AD261" s="24"/>
      <c r="AE261" s="24"/>
      <c r="AF261" s="24"/>
    </row>
    <row r="262" spans="1:32" s="1" customFormat="1" x14ac:dyDescent="0.2">
      <c r="A262" s="24"/>
      <c r="B262" s="24"/>
      <c r="C262" s="24"/>
      <c r="D262" s="24"/>
      <c r="E262" s="24"/>
      <c r="F262" s="24"/>
      <c r="G262" s="24"/>
      <c r="H262" s="24"/>
      <c r="I262" s="24"/>
      <c r="J262" s="24"/>
      <c r="K262" s="24"/>
      <c r="L262" s="24"/>
      <c r="M262" s="24"/>
      <c r="N262" s="24"/>
      <c r="O262" s="24"/>
      <c r="P262" s="24"/>
      <c r="Q262" s="24"/>
      <c r="R262" s="24"/>
      <c r="S262" s="24"/>
      <c r="T262" s="24"/>
      <c r="U262" s="24"/>
      <c r="V262" s="24"/>
      <c r="W262" s="24"/>
      <c r="X262" s="24"/>
      <c r="Y262" s="24"/>
      <c r="Z262" s="24"/>
      <c r="AA262" s="24"/>
      <c r="AB262" s="24"/>
      <c r="AC262" s="24"/>
      <c r="AD262" s="24"/>
      <c r="AE262" s="24"/>
      <c r="AF262" s="24"/>
    </row>
    <row r="263" spans="1:32" s="1" customFormat="1" x14ac:dyDescent="0.2">
      <c r="A263" s="24"/>
      <c r="B263" s="24"/>
      <c r="C263" s="24"/>
      <c r="D263" s="24"/>
      <c r="E263" s="24"/>
      <c r="F263" s="24"/>
      <c r="G263" s="24"/>
      <c r="H263" s="24"/>
      <c r="I263" s="24"/>
      <c r="J263" s="24"/>
      <c r="K263" s="24"/>
      <c r="L263" s="24"/>
      <c r="M263" s="24"/>
      <c r="N263" s="24"/>
      <c r="O263" s="24"/>
      <c r="P263" s="24"/>
      <c r="Q263" s="24"/>
      <c r="R263" s="24"/>
      <c r="S263" s="24"/>
      <c r="T263" s="24"/>
      <c r="U263" s="24"/>
      <c r="V263" s="24"/>
      <c r="W263" s="24"/>
      <c r="X263" s="24"/>
      <c r="Y263" s="24"/>
      <c r="Z263" s="24"/>
      <c r="AA263" s="24"/>
      <c r="AB263" s="24"/>
      <c r="AC263" s="24"/>
      <c r="AD263" s="24"/>
      <c r="AE263" s="24"/>
      <c r="AF263" s="24"/>
    </row>
    <row r="264" spans="1:32" s="1" customFormat="1" x14ac:dyDescent="0.2">
      <c r="A264" s="24"/>
      <c r="B264" s="24"/>
      <c r="C264" s="24"/>
      <c r="D264" s="24"/>
      <c r="E264" s="24"/>
      <c r="F264" s="24"/>
      <c r="G264" s="24"/>
      <c r="H264" s="24"/>
      <c r="I264" s="24"/>
      <c r="J264" s="24"/>
      <c r="K264" s="24"/>
      <c r="L264" s="24"/>
      <c r="M264" s="24"/>
      <c r="N264" s="24"/>
      <c r="O264" s="24"/>
      <c r="P264" s="24"/>
      <c r="Q264" s="24"/>
      <c r="R264" s="24"/>
      <c r="S264" s="24"/>
      <c r="T264" s="24"/>
      <c r="U264" s="24"/>
      <c r="V264" s="24"/>
      <c r="W264" s="24"/>
      <c r="X264" s="24"/>
      <c r="Y264" s="24"/>
      <c r="Z264" s="24"/>
      <c r="AA264" s="24"/>
      <c r="AB264" s="24"/>
      <c r="AC264" s="24"/>
      <c r="AD264" s="24"/>
      <c r="AE264" s="24"/>
      <c r="AF264" s="24"/>
    </row>
    <row r="265" spans="1:32" s="1" customFormat="1" x14ac:dyDescent="0.2">
      <c r="A265" s="24"/>
      <c r="B265" s="24"/>
      <c r="C265" s="24"/>
      <c r="D265" s="24"/>
      <c r="E265" s="24"/>
      <c r="F265" s="24"/>
      <c r="G265" s="24"/>
      <c r="H265" s="24"/>
      <c r="I265" s="24"/>
      <c r="J265" s="24"/>
      <c r="K265" s="24"/>
      <c r="L265" s="24"/>
      <c r="M265" s="24"/>
      <c r="N265" s="24"/>
      <c r="O265" s="24"/>
      <c r="P265" s="24"/>
      <c r="Q265" s="24"/>
      <c r="R265" s="24"/>
      <c r="S265" s="24"/>
      <c r="T265" s="24"/>
      <c r="U265" s="24"/>
      <c r="V265" s="24"/>
      <c r="W265" s="24"/>
      <c r="X265" s="24"/>
      <c r="Y265" s="24"/>
      <c r="Z265" s="24"/>
      <c r="AA265" s="24"/>
      <c r="AB265" s="24"/>
      <c r="AC265" s="24"/>
      <c r="AD265" s="24"/>
      <c r="AE265" s="24"/>
      <c r="AF265" s="24"/>
    </row>
    <row r="266" spans="1:32" s="1" customFormat="1" x14ac:dyDescent="0.2">
      <c r="A266" s="24"/>
      <c r="B266" s="24"/>
      <c r="C266" s="24"/>
      <c r="D266" s="24"/>
      <c r="E266" s="24"/>
      <c r="F266" s="24"/>
      <c r="G266" s="24"/>
      <c r="H266" s="24"/>
      <c r="I266" s="24"/>
      <c r="J266" s="24"/>
      <c r="K266" s="24"/>
      <c r="L266" s="24"/>
      <c r="M266" s="24"/>
      <c r="N266" s="24"/>
      <c r="O266" s="24"/>
      <c r="P266" s="24"/>
      <c r="Q266" s="24"/>
      <c r="R266" s="24"/>
      <c r="S266" s="24"/>
      <c r="T266" s="24"/>
      <c r="U266" s="24"/>
      <c r="V266" s="24"/>
      <c r="W266" s="24"/>
      <c r="X266" s="24"/>
      <c r="Y266" s="24"/>
      <c r="Z266" s="24"/>
      <c r="AA266" s="24"/>
      <c r="AB266" s="24"/>
      <c r="AC266" s="24"/>
      <c r="AD266" s="24"/>
      <c r="AE266" s="24"/>
      <c r="AF266" s="24"/>
    </row>
    <row r="267" spans="1:32" s="1" customFormat="1" x14ac:dyDescent="0.2">
      <c r="A267" s="24"/>
      <c r="B267" s="24"/>
      <c r="C267" s="24"/>
      <c r="D267" s="24"/>
      <c r="E267" s="24"/>
      <c r="F267" s="24"/>
      <c r="G267" s="24"/>
      <c r="H267" s="24"/>
      <c r="I267" s="24"/>
      <c r="J267" s="24"/>
      <c r="K267" s="24"/>
      <c r="L267" s="24"/>
      <c r="M267" s="24"/>
      <c r="N267" s="24"/>
      <c r="O267" s="24"/>
      <c r="P267" s="24"/>
      <c r="Q267" s="24"/>
      <c r="R267" s="24"/>
      <c r="S267" s="24"/>
      <c r="T267" s="24"/>
      <c r="U267" s="24"/>
      <c r="V267" s="24"/>
      <c r="W267" s="24"/>
      <c r="X267" s="24"/>
      <c r="Y267" s="24"/>
      <c r="Z267" s="24"/>
      <c r="AA267" s="24"/>
      <c r="AB267" s="24"/>
      <c r="AC267" s="24"/>
      <c r="AD267" s="24"/>
      <c r="AE267" s="24"/>
      <c r="AF267" s="24"/>
    </row>
    <row r="268" spans="1:32" s="1" customFormat="1" x14ac:dyDescent="0.2">
      <c r="A268" s="24"/>
      <c r="B268" s="24"/>
      <c r="C268" s="24"/>
      <c r="D268" s="24"/>
      <c r="E268" s="24"/>
      <c r="F268" s="24"/>
      <c r="G268" s="24"/>
      <c r="H268" s="24"/>
      <c r="I268" s="24"/>
      <c r="J268" s="24"/>
      <c r="K268" s="24"/>
      <c r="L268" s="24"/>
      <c r="M268" s="24"/>
      <c r="N268" s="24"/>
      <c r="O268" s="24"/>
      <c r="P268" s="24"/>
      <c r="Q268" s="24"/>
      <c r="R268" s="24"/>
      <c r="S268" s="24"/>
      <c r="T268" s="24"/>
      <c r="U268" s="24"/>
      <c r="V268" s="24"/>
      <c r="W268" s="24"/>
      <c r="X268" s="24"/>
      <c r="Y268" s="24"/>
      <c r="Z268" s="24"/>
      <c r="AA268" s="24"/>
      <c r="AB268" s="24"/>
      <c r="AC268" s="24"/>
      <c r="AD268" s="24"/>
      <c r="AE268" s="24"/>
      <c r="AF268" s="24"/>
    </row>
  </sheetData>
  <mergeCells count="815">
    <mergeCell ref="A182:AF182"/>
    <mergeCell ref="N220:AB220"/>
    <mergeCell ref="Y154:AB154"/>
    <mergeCell ref="Y155:AB155"/>
    <mergeCell ref="Y156:AB156"/>
    <mergeCell ref="Y157:AB157"/>
    <mergeCell ref="Y158:AB158"/>
    <mergeCell ref="Y153:AB153"/>
    <mergeCell ref="AC159:AF159"/>
    <mergeCell ref="AC160:AF160"/>
    <mergeCell ref="V159:X159"/>
    <mergeCell ref="Y159:AB159"/>
    <mergeCell ref="A189:AF192"/>
    <mergeCell ref="C153:U153"/>
    <mergeCell ref="C154:U154"/>
    <mergeCell ref="C155:U155"/>
    <mergeCell ref="A153:B153"/>
    <mergeCell ref="A154:B154"/>
    <mergeCell ref="A155:B155"/>
    <mergeCell ref="A170:AF170"/>
    <mergeCell ref="A169:AF169"/>
    <mergeCell ref="A160:R160"/>
    <mergeCell ref="A166:AF166"/>
    <mergeCell ref="C163:T163"/>
    <mergeCell ref="AC148:AF148"/>
    <mergeCell ref="AC149:AF149"/>
    <mergeCell ref="AC150:AF150"/>
    <mergeCell ref="AC151:AF151"/>
    <mergeCell ref="AC152:AF152"/>
    <mergeCell ref="AC153:AF153"/>
    <mergeCell ref="AC154:AF154"/>
    <mergeCell ref="AC155:AF155"/>
    <mergeCell ref="AC156:AF156"/>
    <mergeCell ref="AC139:AF139"/>
    <mergeCell ref="AC140:AF140"/>
    <mergeCell ref="AC141:AF141"/>
    <mergeCell ref="AC142:AF142"/>
    <mergeCell ref="AC143:AF143"/>
    <mergeCell ref="AC144:AF144"/>
    <mergeCell ref="AC145:AF145"/>
    <mergeCell ref="AC146:AF146"/>
    <mergeCell ref="AC147:AF147"/>
    <mergeCell ref="AC130:AF130"/>
    <mergeCell ref="AC131:AF131"/>
    <mergeCell ref="AC132:AF132"/>
    <mergeCell ref="AC133:AF133"/>
    <mergeCell ref="AC134:AF134"/>
    <mergeCell ref="AC135:AF135"/>
    <mergeCell ref="AC136:AF136"/>
    <mergeCell ref="AC137:AF137"/>
    <mergeCell ref="AC138:AF138"/>
    <mergeCell ref="AC120:AF120"/>
    <mergeCell ref="AC121:AF121"/>
    <mergeCell ref="AC122:AF122"/>
    <mergeCell ref="AC123:AF123"/>
    <mergeCell ref="AC124:AF124"/>
    <mergeCell ref="AC125:AF125"/>
    <mergeCell ref="AC126:AF126"/>
    <mergeCell ref="AC128:AF128"/>
    <mergeCell ref="AC129:AF129"/>
    <mergeCell ref="AC111:AF111"/>
    <mergeCell ref="AC112:AF112"/>
    <mergeCell ref="AC113:AF113"/>
    <mergeCell ref="AC114:AF114"/>
    <mergeCell ref="AC115:AF115"/>
    <mergeCell ref="AC116:AF116"/>
    <mergeCell ref="AC117:AF117"/>
    <mergeCell ref="AC118:AF118"/>
    <mergeCell ref="AC119:AF119"/>
    <mergeCell ref="AC102:AF102"/>
    <mergeCell ref="AC103:AF103"/>
    <mergeCell ref="AC104:AF104"/>
    <mergeCell ref="AC105:AF105"/>
    <mergeCell ref="AC106:AF106"/>
    <mergeCell ref="AC107:AF107"/>
    <mergeCell ref="AC108:AF108"/>
    <mergeCell ref="AC109:AF109"/>
    <mergeCell ref="AC110:AF110"/>
    <mergeCell ref="AC93:AF93"/>
    <mergeCell ref="AC94:AF94"/>
    <mergeCell ref="AC95:AF95"/>
    <mergeCell ref="AC96:AF96"/>
    <mergeCell ref="AC97:AF97"/>
    <mergeCell ref="AC98:AF98"/>
    <mergeCell ref="AC99:AF99"/>
    <mergeCell ref="AC100:AF100"/>
    <mergeCell ref="AC101:AF101"/>
    <mergeCell ref="AC84:AF84"/>
    <mergeCell ref="AC85:AF85"/>
    <mergeCell ref="AC86:AF86"/>
    <mergeCell ref="AC87:AF87"/>
    <mergeCell ref="AC88:AF88"/>
    <mergeCell ref="AC89:AF89"/>
    <mergeCell ref="AC90:AF90"/>
    <mergeCell ref="AC91:AF91"/>
    <mergeCell ref="AC92:AF92"/>
    <mergeCell ref="AC75:AF75"/>
    <mergeCell ref="AC76:AF76"/>
    <mergeCell ref="AC77:AF77"/>
    <mergeCell ref="AC78:AF78"/>
    <mergeCell ref="AC79:AF79"/>
    <mergeCell ref="AC80:AF80"/>
    <mergeCell ref="AC81:AF81"/>
    <mergeCell ref="AC82:AF82"/>
    <mergeCell ref="AC83:AF83"/>
    <mergeCell ref="AC66:AF66"/>
    <mergeCell ref="AC67:AF67"/>
    <mergeCell ref="AC68:AF68"/>
    <mergeCell ref="AC69:AF69"/>
    <mergeCell ref="AC70:AF70"/>
    <mergeCell ref="AC71:AF71"/>
    <mergeCell ref="AC72:AF72"/>
    <mergeCell ref="AC73:AF73"/>
    <mergeCell ref="AC74:AF74"/>
    <mergeCell ref="AC57:AF57"/>
    <mergeCell ref="AC58:AF58"/>
    <mergeCell ref="AC59:AF59"/>
    <mergeCell ref="AC60:AF60"/>
    <mergeCell ref="AC61:AF61"/>
    <mergeCell ref="AC62:AF62"/>
    <mergeCell ref="AC63:AF63"/>
    <mergeCell ref="AC64:AF64"/>
    <mergeCell ref="AC65:AF65"/>
    <mergeCell ref="AC48:AF48"/>
    <mergeCell ref="AC49:AF49"/>
    <mergeCell ref="AC50:AF50"/>
    <mergeCell ref="AC51:AF51"/>
    <mergeCell ref="AC52:AF52"/>
    <mergeCell ref="AC53:AF53"/>
    <mergeCell ref="AC54:AF54"/>
    <mergeCell ref="AC55:AF55"/>
    <mergeCell ref="AC56:AF56"/>
    <mergeCell ref="AC29:AF29"/>
    <mergeCell ref="AC30:AF30"/>
    <mergeCell ref="AC31:AF31"/>
    <mergeCell ref="AC32:AF32"/>
    <mergeCell ref="AC33:AF33"/>
    <mergeCell ref="AC34:AF34"/>
    <mergeCell ref="AC35:AF35"/>
    <mergeCell ref="AC36:AF36"/>
    <mergeCell ref="AC37:AF37"/>
    <mergeCell ref="AC38:AF38"/>
    <mergeCell ref="AC39:AF39"/>
    <mergeCell ref="AC40:AF40"/>
    <mergeCell ref="AC41:AF41"/>
    <mergeCell ref="AC42:AF42"/>
    <mergeCell ref="AC43:AF43"/>
    <mergeCell ref="AC44:AF44"/>
    <mergeCell ref="AC45:AF45"/>
    <mergeCell ref="AC46:AF46"/>
    <mergeCell ref="AC47:AF47"/>
    <mergeCell ref="Y145:AB145"/>
    <mergeCell ref="Y146:AB146"/>
    <mergeCell ref="Y147:AB147"/>
    <mergeCell ref="Y148:AB148"/>
    <mergeCell ref="Y149:AB149"/>
    <mergeCell ref="Y150:AB150"/>
    <mergeCell ref="Y151:AB151"/>
    <mergeCell ref="Y152:AB152"/>
    <mergeCell ref="Y136:AB136"/>
    <mergeCell ref="Y137:AB137"/>
    <mergeCell ref="Y138:AB138"/>
    <mergeCell ref="Y139:AB139"/>
    <mergeCell ref="Y140:AB140"/>
    <mergeCell ref="Y141:AB141"/>
    <mergeCell ref="Y142:AB142"/>
    <mergeCell ref="Y143:AB143"/>
    <mergeCell ref="Y144:AB144"/>
    <mergeCell ref="Y126:AB126"/>
    <mergeCell ref="Y128:AB128"/>
    <mergeCell ref="Y129:AB129"/>
    <mergeCell ref="Y130:AB130"/>
    <mergeCell ref="Y131:AB131"/>
    <mergeCell ref="Y132:AB132"/>
    <mergeCell ref="Y133:AB133"/>
    <mergeCell ref="Y134:AB134"/>
    <mergeCell ref="Y135:AB135"/>
    <mergeCell ref="Y117:AB117"/>
    <mergeCell ref="Y118:AB118"/>
    <mergeCell ref="Y119:AB119"/>
    <mergeCell ref="Y120:AB120"/>
    <mergeCell ref="Y121:AB121"/>
    <mergeCell ref="Y122:AB122"/>
    <mergeCell ref="Y123:AB123"/>
    <mergeCell ref="Y124:AB124"/>
    <mergeCell ref="Y125:AB125"/>
    <mergeCell ref="Y108:AB108"/>
    <mergeCell ref="Y109:AB109"/>
    <mergeCell ref="Y110:AB110"/>
    <mergeCell ref="Y111:AB111"/>
    <mergeCell ref="Y112:AB112"/>
    <mergeCell ref="Y113:AB113"/>
    <mergeCell ref="Y114:AB114"/>
    <mergeCell ref="Y115:AB115"/>
    <mergeCell ref="Y116:AB116"/>
    <mergeCell ref="Y99:AB99"/>
    <mergeCell ref="Y100:AB100"/>
    <mergeCell ref="Y101:AB101"/>
    <mergeCell ref="Y102:AB102"/>
    <mergeCell ref="Y103:AB103"/>
    <mergeCell ref="Y104:AB104"/>
    <mergeCell ref="Y105:AB105"/>
    <mergeCell ref="Y106:AB106"/>
    <mergeCell ref="Y107:AB107"/>
    <mergeCell ref="Y90:AB90"/>
    <mergeCell ref="Y91:AB91"/>
    <mergeCell ref="Y92:AB92"/>
    <mergeCell ref="Y93:AB93"/>
    <mergeCell ref="Y94:AB94"/>
    <mergeCell ref="Y95:AB95"/>
    <mergeCell ref="Y96:AB96"/>
    <mergeCell ref="Y97:AB97"/>
    <mergeCell ref="Y98:AB98"/>
    <mergeCell ref="Y81:AB81"/>
    <mergeCell ref="Y82:AB82"/>
    <mergeCell ref="Y83:AB83"/>
    <mergeCell ref="Y84:AB84"/>
    <mergeCell ref="Y85:AB85"/>
    <mergeCell ref="Y86:AB86"/>
    <mergeCell ref="Y87:AB87"/>
    <mergeCell ref="Y88:AB88"/>
    <mergeCell ref="Y89:AB89"/>
    <mergeCell ref="Y72:AB72"/>
    <mergeCell ref="Y73:AB73"/>
    <mergeCell ref="Y74:AB74"/>
    <mergeCell ref="Y75:AB75"/>
    <mergeCell ref="Y76:AB76"/>
    <mergeCell ref="Y77:AB77"/>
    <mergeCell ref="Y78:AB78"/>
    <mergeCell ref="Y79:AB79"/>
    <mergeCell ref="Y80:AB80"/>
    <mergeCell ref="Y63:AB63"/>
    <mergeCell ref="Y64:AB64"/>
    <mergeCell ref="Y65:AB65"/>
    <mergeCell ref="Y66:AB66"/>
    <mergeCell ref="Y67:AB67"/>
    <mergeCell ref="Y68:AB68"/>
    <mergeCell ref="Y69:AB69"/>
    <mergeCell ref="Y70:AB70"/>
    <mergeCell ref="Y71:AB71"/>
    <mergeCell ref="Y54:AB54"/>
    <mergeCell ref="Y55:AB55"/>
    <mergeCell ref="Y56:AB56"/>
    <mergeCell ref="Y57:AB57"/>
    <mergeCell ref="Y58:AB58"/>
    <mergeCell ref="Y59:AB59"/>
    <mergeCell ref="Y60:AB60"/>
    <mergeCell ref="Y61:AB61"/>
    <mergeCell ref="Y62:AB62"/>
    <mergeCell ref="Y45:AB45"/>
    <mergeCell ref="Y46:AB46"/>
    <mergeCell ref="Y47:AB47"/>
    <mergeCell ref="Y48:AB48"/>
    <mergeCell ref="Y49:AB49"/>
    <mergeCell ref="Y50:AB50"/>
    <mergeCell ref="Y51:AB51"/>
    <mergeCell ref="Y52:AB52"/>
    <mergeCell ref="Y53:AB53"/>
    <mergeCell ref="A1:D3"/>
    <mergeCell ref="Y1:AB1"/>
    <mergeCell ref="AC1:AF1"/>
    <mergeCell ref="Y2:AB2"/>
    <mergeCell ref="AC2:AF2"/>
    <mergeCell ref="Y3:AB3"/>
    <mergeCell ref="AC3:AF3"/>
    <mergeCell ref="E1:X2"/>
    <mergeCell ref="E3:X3"/>
    <mergeCell ref="A241:K241"/>
    <mergeCell ref="A242:L242"/>
    <mergeCell ref="A177:U177"/>
    <mergeCell ref="A178:U178"/>
    <mergeCell ref="A179:U179"/>
    <mergeCell ref="A180:U180"/>
    <mergeCell ref="AC180:AF180"/>
    <mergeCell ref="A175:AF175"/>
    <mergeCell ref="X162:AB162"/>
    <mergeCell ref="AC162:AF162"/>
    <mergeCell ref="U162:W162"/>
    <mergeCell ref="U163:W163"/>
    <mergeCell ref="U164:W164"/>
    <mergeCell ref="X163:AB163"/>
    <mergeCell ref="X164:AB164"/>
    <mergeCell ref="AC163:AF164"/>
    <mergeCell ref="A167:AF167"/>
    <mergeCell ref="A168:AF168"/>
    <mergeCell ref="A193:AF193"/>
    <mergeCell ref="A194:AF194"/>
    <mergeCell ref="A232:AF232"/>
    <mergeCell ref="A187:AF187"/>
    <mergeCell ref="A188:AF188"/>
    <mergeCell ref="V179:AB179"/>
    <mergeCell ref="A235:V235"/>
    <mergeCell ref="AC4:AD4"/>
    <mergeCell ref="A6:AF6"/>
    <mergeCell ref="A7:E7"/>
    <mergeCell ref="A8:E8"/>
    <mergeCell ref="F7:AF7"/>
    <mergeCell ref="F8:AF8"/>
    <mergeCell ref="A10:E10"/>
    <mergeCell ref="F10:Q10"/>
    <mergeCell ref="R10:U10"/>
    <mergeCell ref="V10:AF10"/>
    <mergeCell ref="C4:Z4"/>
    <mergeCell ref="A5:C5"/>
    <mergeCell ref="D5:S5"/>
    <mergeCell ref="T5:U5"/>
    <mergeCell ref="X5:AA5"/>
    <mergeCell ref="AC5:AF5"/>
    <mergeCell ref="AA4:AB4"/>
    <mergeCell ref="A13:E13"/>
    <mergeCell ref="F13:Q13"/>
    <mergeCell ref="R13:U13"/>
    <mergeCell ref="V13:AF13"/>
    <mergeCell ref="Y29:AB29"/>
    <mergeCell ref="Y30:AB30"/>
    <mergeCell ref="A11:E11"/>
    <mergeCell ref="F11:Q11"/>
    <mergeCell ref="R11:U11"/>
    <mergeCell ref="V11:AF11"/>
    <mergeCell ref="A12:E12"/>
    <mergeCell ref="F12:Q12"/>
    <mergeCell ref="R12:U12"/>
    <mergeCell ref="V12:AF12"/>
    <mergeCell ref="Y31:AB31"/>
    <mergeCell ref="A15:E15"/>
    <mergeCell ref="F15:Q15"/>
    <mergeCell ref="R15:U15"/>
    <mergeCell ref="V15:AF15"/>
    <mergeCell ref="A16:E16"/>
    <mergeCell ref="F16:Q16"/>
    <mergeCell ref="R16:U16"/>
    <mergeCell ref="V16:AF16"/>
    <mergeCell ref="V20:AF20"/>
    <mergeCell ref="A21:E21"/>
    <mergeCell ref="F21:Q21"/>
    <mergeCell ref="R21:U21"/>
    <mergeCell ref="V21:AF21"/>
    <mergeCell ref="A19:E19"/>
    <mergeCell ref="F19:Q19"/>
    <mergeCell ref="Y32:AB32"/>
    <mergeCell ref="Y33:AB33"/>
    <mergeCell ref="Y34:AB34"/>
    <mergeCell ref="Y35:AB35"/>
    <mergeCell ref="Y36:AB36"/>
    <mergeCell ref="Y37:AB37"/>
    <mergeCell ref="Y38:AB38"/>
    <mergeCell ref="Y39:AB39"/>
    <mergeCell ref="Y40:AB40"/>
    <mergeCell ref="Y41:AB41"/>
    <mergeCell ref="Y42:AB42"/>
    <mergeCell ref="Y43:AB43"/>
    <mergeCell ref="Y44:AB44"/>
    <mergeCell ref="R23:U23"/>
    <mergeCell ref="V23:AF23"/>
    <mergeCell ref="A20:E20"/>
    <mergeCell ref="AA17:AC17"/>
    <mergeCell ref="A22:E22"/>
    <mergeCell ref="F22:Q22"/>
    <mergeCell ref="R22:U22"/>
    <mergeCell ref="V22:AF22"/>
    <mergeCell ref="A18:E18"/>
    <mergeCell ref="F18:Q18"/>
    <mergeCell ref="R18:U18"/>
    <mergeCell ref="V18:AF18"/>
    <mergeCell ref="O17:Q17"/>
    <mergeCell ref="F17:K17"/>
    <mergeCell ref="A17:E17"/>
    <mergeCell ref="R17:U17"/>
    <mergeCell ref="C29:U29"/>
    <mergeCell ref="C30:U30"/>
    <mergeCell ref="C31:U31"/>
    <mergeCell ref="R20:U20"/>
    <mergeCell ref="A9:Q9"/>
    <mergeCell ref="R9:AF9"/>
    <mergeCell ref="A24:AF24"/>
    <mergeCell ref="C28:U28"/>
    <mergeCell ref="A127:B127"/>
    <mergeCell ref="A28:B28"/>
    <mergeCell ref="Y28:AB28"/>
    <mergeCell ref="C26:U27"/>
    <mergeCell ref="V28:X28"/>
    <mergeCell ref="V127:X127"/>
    <mergeCell ref="Y127:AB127"/>
    <mergeCell ref="A25:AF25"/>
    <mergeCell ref="A26:B27"/>
    <mergeCell ref="AC26:AF27"/>
    <mergeCell ref="V26:X27"/>
    <mergeCell ref="Y26:AB27"/>
    <mergeCell ref="C127:U127"/>
    <mergeCell ref="AC28:AF28"/>
    <mergeCell ref="AC127:AF127"/>
    <mergeCell ref="A23:E23"/>
    <mergeCell ref="F23:Q23"/>
    <mergeCell ref="R14:U14"/>
    <mergeCell ref="V14:AF14"/>
    <mergeCell ref="F20:Q20"/>
    <mergeCell ref="R19:U19"/>
    <mergeCell ref="V19:AF19"/>
    <mergeCell ref="V17:Z17"/>
    <mergeCell ref="AD17:AF17"/>
    <mergeCell ref="L17:N17"/>
    <mergeCell ref="A14:E14"/>
    <mergeCell ref="F14:Q14"/>
    <mergeCell ref="A181:AF181"/>
    <mergeCell ref="V180:AB180"/>
    <mergeCell ref="AC177:AF177"/>
    <mergeCell ref="AC178:AF178"/>
    <mergeCell ref="AC179:AF179"/>
    <mergeCell ref="V178:AB178"/>
    <mergeCell ref="A162:B162"/>
    <mergeCell ref="A163:B163"/>
    <mergeCell ref="A164:B164"/>
    <mergeCell ref="A171:AF171"/>
    <mergeCell ref="A172:AF172"/>
    <mergeCell ref="A176:U176"/>
    <mergeCell ref="A173:AF173"/>
    <mergeCell ref="A174:AF174"/>
    <mergeCell ref="V176:AB176"/>
    <mergeCell ref="C129:U129"/>
    <mergeCell ref="AC176:AF176"/>
    <mergeCell ref="C139:U139"/>
    <mergeCell ref="C140:U140"/>
    <mergeCell ref="C141:U141"/>
    <mergeCell ref="C142:U142"/>
    <mergeCell ref="C143:U143"/>
    <mergeCell ref="C145:U145"/>
    <mergeCell ref="C146:U146"/>
    <mergeCell ref="C147:U147"/>
    <mergeCell ref="C148:U148"/>
    <mergeCell ref="A183:AF186"/>
    <mergeCell ref="C46:U46"/>
    <mergeCell ref="C32:U32"/>
    <mergeCell ref="C33:U33"/>
    <mergeCell ref="C34:U34"/>
    <mergeCell ref="C35:U35"/>
    <mergeCell ref="C36:U36"/>
    <mergeCell ref="C38:U38"/>
    <mergeCell ref="C39:U39"/>
    <mergeCell ref="C40:U40"/>
    <mergeCell ref="C41:U41"/>
    <mergeCell ref="C42:U42"/>
    <mergeCell ref="C43:U43"/>
    <mergeCell ref="C44:U44"/>
    <mergeCell ref="C45:U45"/>
    <mergeCell ref="C37:U37"/>
    <mergeCell ref="C47:U47"/>
    <mergeCell ref="C48:U48"/>
    <mergeCell ref="C49:U49"/>
    <mergeCell ref="C149:U149"/>
    <mergeCell ref="C135:U135"/>
    <mergeCell ref="C136:U136"/>
    <mergeCell ref="C137:U137"/>
    <mergeCell ref="C138:U138"/>
    <mergeCell ref="A38:B38"/>
    <mergeCell ref="A39:B39"/>
    <mergeCell ref="A40:B40"/>
    <mergeCell ref="A29:B29"/>
    <mergeCell ref="A30:B30"/>
    <mergeCell ref="A31:B31"/>
    <mergeCell ref="A32:B32"/>
    <mergeCell ref="A33:B33"/>
    <mergeCell ref="A34:B34"/>
    <mergeCell ref="A35:B35"/>
    <mergeCell ref="A36:B36"/>
    <mergeCell ref="A37:B37"/>
    <mergeCell ref="A41:B41"/>
    <mergeCell ref="A42:B42"/>
    <mergeCell ref="A43:B43"/>
    <mergeCell ref="A44:B44"/>
    <mergeCell ref="A45:B45"/>
    <mergeCell ref="A46:B46"/>
    <mergeCell ref="A47:B47"/>
    <mergeCell ref="A48:B48"/>
    <mergeCell ref="A49:B49"/>
    <mergeCell ref="C50:U50"/>
    <mergeCell ref="A50:B50"/>
    <mergeCell ref="C51:U51"/>
    <mergeCell ref="C52:U52"/>
    <mergeCell ref="A51:B51"/>
    <mergeCell ref="A52:B52"/>
    <mergeCell ref="C53:U53"/>
    <mergeCell ref="C54:U54"/>
    <mergeCell ref="A53:B53"/>
    <mergeCell ref="A54:B54"/>
    <mergeCell ref="C55:U55"/>
    <mergeCell ref="C56:U56"/>
    <mergeCell ref="C57:U57"/>
    <mergeCell ref="C58:U58"/>
    <mergeCell ref="C59:U59"/>
    <mergeCell ref="A55:B55"/>
    <mergeCell ref="A56:B56"/>
    <mergeCell ref="A57:B57"/>
    <mergeCell ref="A58:B58"/>
    <mergeCell ref="A59:B59"/>
    <mergeCell ref="C60:U60"/>
    <mergeCell ref="C61:U61"/>
    <mergeCell ref="A60:B60"/>
    <mergeCell ref="A61:B61"/>
    <mergeCell ref="C62:U62"/>
    <mergeCell ref="C63:U63"/>
    <mergeCell ref="C64:U64"/>
    <mergeCell ref="C65:U65"/>
    <mergeCell ref="C66:U66"/>
    <mergeCell ref="C67:U67"/>
    <mergeCell ref="A62:B62"/>
    <mergeCell ref="A63:B63"/>
    <mergeCell ref="A64:B64"/>
    <mergeCell ref="A65:B65"/>
    <mergeCell ref="A66:B66"/>
    <mergeCell ref="A67:B67"/>
    <mergeCell ref="C68:U68"/>
    <mergeCell ref="A68:B68"/>
    <mergeCell ref="C83:U83"/>
    <mergeCell ref="C84:U84"/>
    <mergeCell ref="C85:U85"/>
    <mergeCell ref="C69:U69"/>
    <mergeCell ref="C70:U70"/>
    <mergeCell ref="C71:U71"/>
    <mergeCell ref="C72:U72"/>
    <mergeCell ref="C73:U73"/>
    <mergeCell ref="C74:U74"/>
    <mergeCell ref="C75:U75"/>
    <mergeCell ref="C76:U76"/>
    <mergeCell ref="C77:U77"/>
    <mergeCell ref="C93:U93"/>
    <mergeCell ref="C86:U86"/>
    <mergeCell ref="A69:B69"/>
    <mergeCell ref="A70:B70"/>
    <mergeCell ref="A71:B71"/>
    <mergeCell ref="A72:B72"/>
    <mergeCell ref="A73:B73"/>
    <mergeCell ref="A74:B74"/>
    <mergeCell ref="A75:B75"/>
    <mergeCell ref="A76:B76"/>
    <mergeCell ref="A77:B77"/>
    <mergeCell ref="A78:B78"/>
    <mergeCell ref="A79:B79"/>
    <mergeCell ref="A80:B80"/>
    <mergeCell ref="A81:B81"/>
    <mergeCell ref="A82:B82"/>
    <mergeCell ref="A83:B83"/>
    <mergeCell ref="A84:B84"/>
    <mergeCell ref="A85:B85"/>
    <mergeCell ref="C78:U78"/>
    <mergeCell ref="C79:U79"/>
    <mergeCell ref="C80:U80"/>
    <mergeCell ref="C81:U81"/>
    <mergeCell ref="C82:U82"/>
    <mergeCell ref="C96:U96"/>
    <mergeCell ref="C97:U97"/>
    <mergeCell ref="C98:U98"/>
    <mergeCell ref="C99:U99"/>
    <mergeCell ref="C100:U100"/>
    <mergeCell ref="C101:U101"/>
    <mergeCell ref="C102:U102"/>
    <mergeCell ref="C103:U103"/>
    <mergeCell ref="A86:B86"/>
    <mergeCell ref="A87:B87"/>
    <mergeCell ref="A88:B88"/>
    <mergeCell ref="A89:B89"/>
    <mergeCell ref="A90:B90"/>
    <mergeCell ref="A91:B91"/>
    <mergeCell ref="A92:B92"/>
    <mergeCell ref="A93:B93"/>
    <mergeCell ref="C94:U94"/>
    <mergeCell ref="A94:B94"/>
    <mergeCell ref="C87:U87"/>
    <mergeCell ref="C88:U88"/>
    <mergeCell ref="C89:U89"/>
    <mergeCell ref="C90:U90"/>
    <mergeCell ref="C91:U91"/>
    <mergeCell ref="C92:U92"/>
    <mergeCell ref="A95:B95"/>
    <mergeCell ref="A96:B96"/>
    <mergeCell ref="A97:B97"/>
    <mergeCell ref="A98:B98"/>
    <mergeCell ref="A99:B99"/>
    <mergeCell ref="A100:B100"/>
    <mergeCell ref="A101:B101"/>
    <mergeCell ref="A102:B102"/>
    <mergeCell ref="A103:B103"/>
    <mergeCell ref="A113:B113"/>
    <mergeCell ref="C114:U114"/>
    <mergeCell ref="A114:B114"/>
    <mergeCell ref="A104:B104"/>
    <mergeCell ref="A105:B105"/>
    <mergeCell ref="A106:B106"/>
    <mergeCell ref="A107:B107"/>
    <mergeCell ref="A108:B108"/>
    <mergeCell ref="A109:B109"/>
    <mergeCell ref="A110:B110"/>
    <mergeCell ref="A111:B111"/>
    <mergeCell ref="A112:B112"/>
    <mergeCell ref="C104:U104"/>
    <mergeCell ref="C105:U105"/>
    <mergeCell ref="C106:U106"/>
    <mergeCell ref="C107:U107"/>
    <mergeCell ref="C108:U108"/>
    <mergeCell ref="C109:U109"/>
    <mergeCell ref="C110:U110"/>
    <mergeCell ref="C111:U111"/>
    <mergeCell ref="C112:U112"/>
    <mergeCell ref="A115:B115"/>
    <mergeCell ref="A116:B116"/>
    <mergeCell ref="A117:B117"/>
    <mergeCell ref="A118:B118"/>
    <mergeCell ref="A119:B119"/>
    <mergeCell ref="A120:B120"/>
    <mergeCell ref="A121:B121"/>
    <mergeCell ref="A122:B122"/>
    <mergeCell ref="A123:B123"/>
    <mergeCell ref="A124:B124"/>
    <mergeCell ref="A125:B125"/>
    <mergeCell ref="A126:B126"/>
    <mergeCell ref="C128:U128"/>
    <mergeCell ref="C130:U130"/>
    <mergeCell ref="C131:U131"/>
    <mergeCell ref="C132:U132"/>
    <mergeCell ref="C133:U133"/>
    <mergeCell ref="C134:U134"/>
    <mergeCell ref="C124:U124"/>
    <mergeCell ref="C125:U125"/>
    <mergeCell ref="C126:U126"/>
    <mergeCell ref="A128:B128"/>
    <mergeCell ref="A129:B129"/>
    <mergeCell ref="A130:B130"/>
    <mergeCell ref="A131:B131"/>
    <mergeCell ref="A132:B132"/>
    <mergeCell ref="A133:B133"/>
    <mergeCell ref="A134:B134"/>
    <mergeCell ref="A135:B135"/>
    <mergeCell ref="A136:B136"/>
    <mergeCell ref="A149:B149"/>
    <mergeCell ref="A150:B150"/>
    <mergeCell ref="A151:B151"/>
    <mergeCell ref="A152:B152"/>
    <mergeCell ref="A137:B137"/>
    <mergeCell ref="A138:B138"/>
    <mergeCell ref="A139:B139"/>
    <mergeCell ref="A140:B140"/>
    <mergeCell ref="A141:B141"/>
    <mergeCell ref="A142:B142"/>
    <mergeCell ref="A143:B143"/>
    <mergeCell ref="A144:B144"/>
    <mergeCell ref="A145:B145"/>
    <mergeCell ref="A146:B146"/>
    <mergeCell ref="A147:B147"/>
    <mergeCell ref="A148:B148"/>
    <mergeCell ref="V47:X47"/>
    <mergeCell ref="V48:X48"/>
    <mergeCell ref="V49:X49"/>
    <mergeCell ref="V50:X50"/>
    <mergeCell ref="C164:T164"/>
    <mergeCell ref="S160:U160"/>
    <mergeCell ref="C156:U156"/>
    <mergeCell ref="C157:U157"/>
    <mergeCell ref="C158:U158"/>
    <mergeCell ref="V160:X160"/>
    <mergeCell ref="C150:U150"/>
    <mergeCell ref="C151:U151"/>
    <mergeCell ref="C152:U152"/>
    <mergeCell ref="C115:U115"/>
    <mergeCell ref="C116:U116"/>
    <mergeCell ref="C117:U117"/>
    <mergeCell ref="C118:U118"/>
    <mergeCell ref="C119:U119"/>
    <mergeCell ref="C120:U120"/>
    <mergeCell ref="C121:U121"/>
    <mergeCell ref="C122:U122"/>
    <mergeCell ref="C123:U123"/>
    <mergeCell ref="C113:U113"/>
    <mergeCell ref="C95:U95"/>
    <mergeCell ref="V38:X38"/>
    <mergeCell ref="V39:X39"/>
    <mergeCell ref="V40:X40"/>
    <mergeCell ref="V41:X41"/>
    <mergeCell ref="V42:X42"/>
    <mergeCell ref="V43:X43"/>
    <mergeCell ref="V44:X44"/>
    <mergeCell ref="V45:X45"/>
    <mergeCell ref="V46:X46"/>
    <mergeCell ref="V29:X29"/>
    <mergeCell ref="V30:X30"/>
    <mergeCell ref="V31:X31"/>
    <mergeCell ref="V32:X32"/>
    <mergeCell ref="V33:X33"/>
    <mergeCell ref="V34:X34"/>
    <mergeCell ref="V35:X35"/>
    <mergeCell ref="V36:X36"/>
    <mergeCell ref="V37:X37"/>
    <mergeCell ref="V51:X51"/>
    <mergeCell ref="V52:X52"/>
    <mergeCell ref="V53:X53"/>
    <mergeCell ref="V54:X54"/>
    <mergeCell ref="V55:X55"/>
    <mergeCell ref="V56:X56"/>
    <mergeCell ref="V57:X57"/>
    <mergeCell ref="V58:X58"/>
    <mergeCell ref="V59:X59"/>
    <mergeCell ref="V60:X60"/>
    <mergeCell ref="V61:X61"/>
    <mergeCell ref="V62:X62"/>
    <mergeCell ref="V63:X63"/>
    <mergeCell ref="V64:X64"/>
    <mergeCell ref="V65:X65"/>
    <mergeCell ref="V66:X66"/>
    <mergeCell ref="V67:X67"/>
    <mergeCell ref="V68:X68"/>
    <mergeCell ref="V69:X69"/>
    <mergeCell ref="V70:X70"/>
    <mergeCell ref="V71:X71"/>
    <mergeCell ref="V72:X72"/>
    <mergeCell ref="V73:X73"/>
    <mergeCell ref="V74:X74"/>
    <mergeCell ref="V75:X75"/>
    <mergeCell ref="V76:X76"/>
    <mergeCell ref="V77:X77"/>
    <mergeCell ref="V78:X78"/>
    <mergeCell ref="V79:X79"/>
    <mergeCell ref="V80:X80"/>
    <mergeCell ref="V81:X81"/>
    <mergeCell ref="V82:X82"/>
    <mergeCell ref="V83:X83"/>
    <mergeCell ref="V84:X84"/>
    <mergeCell ref="V85:X85"/>
    <mergeCell ref="V86:X86"/>
    <mergeCell ref="V87:X87"/>
    <mergeCell ref="V88:X88"/>
    <mergeCell ref="V89:X89"/>
    <mergeCell ref="V90:X90"/>
    <mergeCell ref="V91:X91"/>
    <mergeCell ref="V92:X92"/>
    <mergeCell ref="V93:X93"/>
    <mergeCell ref="V94:X94"/>
    <mergeCell ref="V95:X95"/>
    <mergeCell ref="V96:X96"/>
    <mergeCell ref="V97:X97"/>
    <mergeCell ref="V98:X98"/>
    <mergeCell ref="V99:X99"/>
    <mergeCell ref="V100:X100"/>
    <mergeCell ref="V101:X101"/>
    <mergeCell ref="V102:X102"/>
    <mergeCell ref="V103:X103"/>
    <mergeCell ref="V104:X104"/>
    <mergeCell ref="V105:X105"/>
    <mergeCell ref="V106:X106"/>
    <mergeCell ref="V107:X107"/>
    <mergeCell ref="V108:X108"/>
    <mergeCell ref="V109:X109"/>
    <mergeCell ref="V110:X110"/>
    <mergeCell ref="V111:X111"/>
    <mergeCell ref="V112:X112"/>
    <mergeCell ref="V113:X113"/>
    <mergeCell ref="V114:X114"/>
    <mergeCell ref="V115:X115"/>
    <mergeCell ref="V116:X116"/>
    <mergeCell ref="V117:X117"/>
    <mergeCell ref="V118:X118"/>
    <mergeCell ref="V119:X119"/>
    <mergeCell ref="V120:X120"/>
    <mergeCell ref="V121:X121"/>
    <mergeCell ref="V122:X122"/>
    <mergeCell ref="V123:X123"/>
    <mergeCell ref="V124:X124"/>
    <mergeCell ref="V125:X125"/>
    <mergeCell ref="V126:X126"/>
    <mergeCell ref="V128:X128"/>
    <mergeCell ref="V129:X129"/>
    <mergeCell ref="V130:X130"/>
    <mergeCell ref="V131:X131"/>
    <mergeCell ref="V132:X132"/>
    <mergeCell ref="V133:X133"/>
    <mergeCell ref="V134:X134"/>
    <mergeCell ref="V135:X135"/>
    <mergeCell ref="V136:X136"/>
    <mergeCell ref="V137:X137"/>
    <mergeCell ref="V138:X138"/>
    <mergeCell ref="V139:X139"/>
    <mergeCell ref="V140:X140"/>
    <mergeCell ref="V141:X141"/>
    <mergeCell ref="B220:K220"/>
    <mergeCell ref="B230:K230"/>
    <mergeCell ref="P230:AC230"/>
    <mergeCell ref="V147:X147"/>
    <mergeCell ref="V148:X148"/>
    <mergeCell ref="V149:X149"/>
    <mergeCell ref="V150:X150"/>
    <mergeCell ref="V151:X151"/>
    <mergeCell ref="V152:X152"/>
    <mergeCell ref="V153:X153"/>
    <mergeCell ref="V154:X154"/>
    <mergeCell ref="V155:X155"/>
    <mergeCell ref="B213:K214"/>
    <mergeCell ref="N213:Z214"/>
    <mergeCell ref="B217:K217"/>
    <mergeCell ref="O217:Y217"/>
    <mergeCell ref="V156:X156"/>
    <mergeCell ref="V157:X157"/>
    <mergeCell ref="V158:X158"/>
    <mergeCell ref="AC157:AF157"/>
    <mergeCell ref="AC158:AF158"/>
    <mergeCell ref="A156:B156"/>
    <mergeCell ref="A157:B157"/>
    <mergeCell ref="A158:B158"/>
    <mergeCell ref="V177:AB177"/>
    <mergeCell ref="Y160:AB160"/>
    <mergeCell ref="A159:B159"/>
    <mergeCell ref="C159:U159"/>
    <mergeCell ref="C162:T162"/>
    <mergeCell ref="V142:X142"/>
    <mergeCell ref="V143:X143"/>
    <mergeCell ref="V144:X144"/>
    <mergeCell ref="V145:X145"/>
    <mergeCell ref="V146:X146"/>
    <mergeCell ref="C144:U144"/>
  </mergeCells>
  <phoneticPr fontId="6" type="noConversion"/>
  <printOptions horizontalCentered="1"/>
  <pageMargins left="0.19685039370078741" right="0.19685039370078741" top="0.19685039370078741" bottom="0.15748031496062992" header="0" footer="0"/>
  <pageSetup scale="46" fitToHeight="3" orientation="portrait" r:id="rId1"/>
  <headerFooter alignWithMargins="0"/>
  <rowBreaks count="2" manualBreakCount="2">
    <brk id="49" max="31" man="1"/>
    <brk id="180" max="31" man="1"/>
  </rowBreak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D907DC810AA3A46A0C03D41C5695D17" ma:contentTypeVersion="1" ma:contentTypeDescription="Crear nuevo documento." ma:contentTypeScope="" ma:versionID="7db6834b3e318fd286060e8c156fdf18">
  <xsd:schema xmlns:xsd="http://www.w3.org/2001/XMLSchema" xmlns:xs="http://www.w3.org/2001/XMLSchema" xmlns:p="http://schemas.microsoft.com/office/2006/metadata/properties" xmlns:ns2="0564e017-8905-42f9-822f-b7649bd4283c" targetNamespace="http://schemas.microsoft.com/office/2006/metadata/properties" ma:root="true" ma:fieldsID="d603e00473fd7ff89281095fb3ad790a" ns2:_="">
    <xsd:import namespace="0564e017-8905-42f9-822f-b7649bd4283c"/>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64e017-8905-42f9-822f-b7649bd4283c"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AECCEF3-CDAA-48F8-BECE-047218431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64e017-8905-42f9-822f-b7649bd428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65AD8C9-4D08-4CA5-A6BC-CE44922FD86C}">
  <ds:schemaRefs>
    <ds:schemaRef ds:uri="http://schemas.microsoft.com/sharepoint/events"/>
  </ds:schemaRefs>
</ds:datastoreItem>
</file>

<file path=customXml/itemProps3.xml><?xml version="1.0" encoding="utf-8"?>
<ds:datastoreItem xmlns:ds="http://schemas.openxmlformats.org/officeDocument/2006/customXml" ds:itemID="{EE94AA9C-257F-4780-8C1A-F63807033F2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SEMANAL</vt:lpstr>
      <vt:lpstr>SEMANAL!Área_de_impresión</vt:lpstr>
      <vt:lpstr>SEMANAL!Títulos_a_imprimir</vt:lpstr>
    </vt:vector>
  </TitlesOfParts>
  <Manager/>
  <Company>FONADE</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anarvaez</dc:creator>
  <cp:keywords/>
  <dc:description/>
  <cp:lastModifiedBy>Usuario</cp:lastModifiedBy>
  <cp:revision/>
  <cp:lastPrinted>2017-01-04T14:52:19Z</cp:lastPrinted>
  <dcterms:created xsi:type="dcterms:W3CDTF">2008-02-28T20:43:19Z</dcterms:created>
  <dcterms:modified xsi:type="dcterms:W3CDTF">2018-09-24T18:38:34Z</dcterms:modified>
  <cp:category/>
  <cp:contentStatus/>
</cp:coreProperties>
</file>