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Constructodo\CESAR\PUERTO TRIUNFO\SEMANAL 1\"/>
    </mc:Choice>
  </mc:AlternateContent>
  <bookViews>
    <workbookView xWindow="0" yWindow="0" windowWidth="15345" windowHeight="3870" tabRatio="179" firstSheet="1" activeTab="1"/>
  </bookViews>
  <sheets>
    <sheet name="FMI017" sheetId="3" r:id="rId1"/>
    <sheet name="Hoja1" sheetId="4" r:id="rId2"/>
  </sheets>
  <definedNames>
    <definedName name="_xlnm.Print_Area" localSheetId="0">'FMI017'!$A$1:$M$415</definedName>
  </definedNames>
  <calcPr calcId="152511"/>
  <customWorkbookViews>
    <customWorkbookView name="igaray - Vista personalizada" guid="{EC7D1C3D-EF87-4C2F-AF0F-74582594229A}" mergeInterval="0" personalView="1" maximized="1" xWindow="1" yWindow="1" windowWidth="1280" windowHeight="777" activeSheetId="1"/>
  </customWorkbookViews>
</workbook>
</file>

<file path=xl/calcChain.xml><?xml version="1.0" encoding="utf-8"?>
<calcChain xmlns="http://schemas.openxmlformats.org/spreadsheetml/2006/main">
  <c r="H406" i="3" l="1"/>
  <c r="H193" i="3"/>
  <c r="F25" i="3"/>
  <c r="H25" i="3" l="1"/>
  <c r="K329" i="3" l="1"/>
  <c r="G329" i="3"/>
  <c r="J18" i="3"/>
  <c r="H110" i="3" l="1"/>
  <c r="H111" i="3"/>
  <c r="H112" i="3"/>
  <c r="H113" i="3"/>
  <c r="H114" i="3"/>
  <c r="H115" i="3"/>
  <c r="H116" i="3"/>
  <c r="H117" i="3"/>
  <c r="H118" i="3"/>
  <c r="H119" i="3"/>
  <c r="H120" i="3"/>
  <c r="H109" i="3"/>
  <c r="G110" i="3"/>
  <c r="G111" i="3"/>
  <c r="G112" i="3"/>
  <c r="G113" i="3"/>
  <c r="G114" i="3"/>
  <c r="G115" i="3"/>
  <c r="G116" i="3"/>
  <c r="G117" i="3"/>
  <c r="G118" i="3"/>
  <c r="G119" i="3"/>
  <c r="G120" i="3"/>
  <c r="G109" i="3"/>
  <c r="D93" i="3"/>
  <c r="D110" i="3" s="1"/>
  <c r="D94" i="3"/>
  <c r="D111" i="3" s="1"/>
  <c r="D95" i="3"/>
  <c r="D112" i="3" s="1"/>
  <c r="D96" i="3"/>
  <c r="D113" i="3" s="1"/>
  <c r="D97" i="3"/>
  <c r="D114" i="3" s="1"/>
  <c r="D98" i="3"/>
  <c r="D115" i="3" s="1"/>
  <c r="D99" i="3"/>
  <c r="D116" i="3" s="1"/>
  <c r="D100" i="3"/>
  <c r="D117" i="3" s="1"/>
  <c r="D101" i="3"/>
  <c r="D118" i="3" s="1"/>
  <c r="D102" i="3"/>
  <c r="D119" i="3" s="1"/>
  <c r="D103" i="3"/>
  <c r="D120" i="3" s="1"/>
  <c r="J24" i="3" l="1"/>
  <c r="K400" i="3" l="1"/>
  <c r="K401" i="3"/>
  <c r="K402" i="3"/>
  <c r="K403" i="3"/>
  <c r="K404" i="3"/>
  <c r="K405" i="3"/>
  <c r="K399" i="3"/>
  <c r="D351" i="3"/>
  <c r="J137" i="3" l="1"/>
  <c r="K129" i="3"/>
  <c r="J110" i="3"/>
  <c r="J111" i="3"/>
  <c r="J112" i="3"/>
  <c r="J113" i="3"/>
  <c r="J114" i="3"/>
  <c r="J115" i="3"/>
  <c r="J116" i="3"/>
  <c r="J117" i="3"/>
  <c r="J118" i="3"/>
  <c r="J119" i="3"/>
  <c r="J120" i="3"/>
  <c r="J109" i="3"/>
  <c r="L93" i="3"/>
  <c r="L94" i="3"/>
  <c r="L95" i="3"/>
  <c r="L96" i="3"/>
  <c r="L97" i="3"/>
  <c r="L98" i="3"/>
  <c r="L99" i="3"/>
  <c r="L100" i="3"/>
  <c r="L101" i="3"/>
  <c r="L102" i="3"/>
  <c r="L103" i="3"/>
  <c r="L92" i="3"/>
  <c r="D92" i="3"/>
  <c r="D109" i="3" s="1"/>
  <c r="K123" i="3" l="1"/>
  <c r="K128" i="3" s="1"/>
  <c r="L104" i="3"/>
  <c r="L25" i="3"/>
  <c r="J25" i="3"/>
  <c r="L19" i="3"/>
  <c r="K127" i="3" l="1"/>
  <c r="L7" i="3" l="1"/>
  <c r="F20" i="3" s="1"/>
  <c r="F21" i="3" s="1"/>
  <c r="J20" i="3" l="1"/>
  <c r="J21" i="3" s="1"/>
  <c r="H20" i="3"/>
  <c r="L20" i="3" s="1"/>
  <c r="F7" i="3"/>
  <c r="F18" i="3" l="1"/>
</calcChain>
</file>

<file path=xl/sharedStrings.xml><?xml version="1.0" encoding="utf-8"?>
<sst xmlns="http://schemas.openxmlformats.org/spreadsheetml/2006/main" count="1116" uniqueCount="469">
  <si>
    <t>VERDE</t>
  </si>
  <si>
    <t>AMARILLO</t>
  </si>
  <si>
    <t>NARANJA</t>
  </si>
  <si>
    <t>ROJO</t>
  </si>
  <si>
    <t>Programado</t>
  </si>
  <si>
    <t>Ejecutado</t>
  </si>
  <si>
    <t xml:space="preserve">Plazo inicial </t>
  </si>
  <si>
    <t>Plazo actual</t>
  </si>
  <si>
    <t>Fecha Contractual de terminación</t>
  </si>
  <si>
    <t>Valor inicial del Contrato</t>
  </si>
  <si>
    <t>PROYECTO</t>
  </si>
  <si>
    <t>SUPERVISOR</t>
  </si>
  <si>
    <t>Acumulado a última acta pagada</t>
  </si>
  <si>
    <t>Estimado ejecutado por llevar a acta</t>
  </si>
  <si>
    <t>1. INFORMACIÓN GENERAL DE LOS CONTRATOS</t>
  </si>
  <si>
    <t>3. CONTROL DE ALCANCE</t>
  </si>
  <si>
    <t>4. CONTROL  DE PLAZO (control exclusivamente con programas del Plan de Gestión de Proyecto aprobado por FONADE)</t>
  </si>
  <si>
    <t>Actual</t>
  </si>
  <si>
    <t>Variación</t>
  </si>
  <si>
    <t>Detectados la presente semana</t>
  </si>
  <si>
    <t>Descripción</t>
  </si>
  <si>
    <t xml:space="preserve">Cantidad </t>
  </si>
  <si>
    <t>Valor Unitario</t>
  </si>
  <si>
    <t>Incremento</t>
  </si>
  <si>
    <t>Disminución</t>
  </si>
  <si>
    <t>Incrementa</t>
  </si>
  <si>
    <t>Disminuye</t>
  </si>
  <si>
    <t>Subtotales</t>
  </si>
  <si>
    <t>3.3. Valor de Contrato ESTIMADO A TERMINAR</t>
  </si>
  <si>
    <t>Subtotal B</t>
  </si>
  <si>
    <t>Subtotal C</t>
  </si>
  <si>
    <t>A</t>
  </si>
  <si>
    <t>B</t>
  </si>
  <si>
    <t>D</t>
  </si>
  <si>
    <t>Sumatoria B+C+D</t>
  </si>
  <si>
    <t>Causal de no verificación de cumplimiento</t>
  </si>
  <si>
    <t>Hito según Plan de Gestión de Proyecto vigente</t>
  </si>
  <si>
    <t>Cumplido (SI/NO)</t>
  </si>
  <si>
    <t>Fecha pactada</t>
  </si>
  <si>
    <t>Fecha terminación</t>
  </si>
  <si>
    <t>CÓDIGO:</t>
  </si>
  <si>
    <t>VERSIÓN:</t>
  </si>
  <si>
    <t>GERENCIA DE PROYECTOS</t>
  </si>
  <si>
    <t>VIGENCIA:</t>
  </si>
  <si>
    <t>Contrato No.</t>
  </si>
  <si>
    <t xml:space="preserve">Radicado FONADE </t>
  </si>
  <si>
    <t>No. Radicado</t>
  </si>
  <si>
    <t>Fecha</t>
  </si>
  <si>
    <t>Semana</t>
  </si>
  <si>
    <t xml:space="preserve"> No.</t>
  </si>
  <si>
    <r>
      <t xml:space="preserve">NO </t>
    </r>
    <r>
      <rPr>
        <sz val="11"/>
        <color theme="0" tint="-0.34998626667073579"/>
        <rFont val="Arial Narrow"/>
        <family val="2"/>
      </rPr>
      <t>(X)</t>
    </r>
  </si>
  <si>
    <t>Se anexa archivo &lt;nombre del archivo&gt; con registros de ensayo y/o verificación.</t>
  </si>
  <si>
    <t>Días remanentes del Contrato</t>
  </si>
  <si>
    <t>Ítem</t>
  </si>
  <si>
    <t>Variación Neta valor ítems de Contrato</t>
  </si>
  <si>
    <t xml:space="preserve">Valor total estimado de Nuevos ítems de contrato </t>
  </si>
  <si>
    <t>No.</t>
  </si>
  <si>
    <t>LOCALIZACIÓN DEL PROYECTO</t>
  </si>
  <si>
    <t>Descripción de la modificación de alcance</t>
  </si>
  <si>
    <t>En proceso de legalización (Presentados a FONADE con todo el soporte técnico, comercial y legal para modificación de contrato)</t>
  </si>
  <si>
    <t>CONCEPTO</t>
  </si>
  <si>
    <t>Interventoría</t>
  </si>
  <si>
    <t>Contratista</t>
  </si>
  <si>
    <r>
      <t xml:space="preserve">Ingreso de personal nuevo al proyecto </t>
    </r>
    <r>
      <rPr>
        <sz val="8"/>
        <rFont val="Arial Narrow"/>
        <family val="2"/>
      </rPr>
      <t># personas</t>
    </r>
  </si>
  <si>
    <r>
      <t xml:space="preserve">Se dictó capacitación a </t>
    </r>
    <r>
      <rPr>
        <sz val="8"/>
        <rFont val="Arial Narrow"/>
        <family val="2"/>
      </rPr>
      <t xml:space="preserve"> # personas</t>
    </r>
  </si>
  <si>
    <r>
      <t xml:space="preserve">Se dictó reinducción a </t>
    </r>
    <r>
      <rPr>
        <sz val="8"/>
        <rFont val="Arial Narrow"/>
        <family val="2"/>
      </rPr>
      <t xml:space="preserve"> # personas</t>
    </r>
  </si>
  <si>
    <r>
      <t xml:space="preserve">Se dictó inducción a  </t>
    </r>
    <r>
      <rPr>
        <sz val="8"/>
        <rFont val="Arial Narrow"/>
        <family val="2"/>
      </rPr>
      <t># personas</t>
    </r>
  </si>
  <si>
    <t xml:space="preserve">Durante el período se presentaron </t>
  </si>
  <si>
    <t>Accidentes de trabajo - Adjunto informes</t>
  </si>
  <si>
    <t>Personal</t>
  </si>
  <si>
    <t>Profesional</t>
  </si>
  <si>
    <t>Promedio</t>
  </si>
  <si>
    <t xml:space="preserve">Técnico </t>
  </si>
  <si>
    <t>Operadores de equipo</t>
  </si>
  <si>
    <t>Norma técnica aplicable</t>
  </si>
  <si>
    <t>Fecha de elaboración</t>
  </si>
  <si>
    <t>Fecha vencimiento</t>
  </si>
  <si>
    <t>Lotes para los cuales aplica</t>
  </si>
  <si>
    <t xml:space="preserve"> .(2)</t>
  </si>
  <si>
    <t>.(1)</t>
  </si>
  <si>
    <t xml:space="preserve"> .(3)</t>
  </si>
  <si>
    <t>Descripción o nombre del ensayo</t>
  </si>
  <si>
    <t xml:space="preserve"> No. de orden del certificado de conformidad o sello de calidad</t>
  </si>
  <si>
    <t>No. DE PERSONAS de</t>
  </si>
  <si>
    <t>7. PERSONAL Y EQUIPOS</t>
  </si>
  <si>
    <t>Firma</t>
  </si>
  <si>
    <t>Original: FONADE</t>
  </si>
  <si>
    <t>Copias: Contratista, Interventoría</t>
  </si>
  <si>
    <t>Registro de aprobación (1)</t>
  </si>
  <si>
    <t>Subtotal D</t>
  </si>
  <si>
    <t>Estimado (Clase 1 según Manual de Interv)</t>
  </si>
  <si>
    <t>Variación Neta valor ítems de Contrato (puede ser negativa)</t>
  </si>
  <si>
    <t>Causal de rechazo</t>
  </si>
  <si>
    <t>5.2. El Interventor informa que los entregables que se relacionan a continuación, fueron rechazados por no conformidad con la norma técnica aplicable y se encuentran en reprocesos o reparación para nueva inspección o el Contratista ha controvertido la decisión y esta se encuentra en revisión.</t>
  </si>
  <si>
    <r>
      <t xml:space="preserve">No. de orden del ensayo </t>
    </r>
    <r>
      <rPr>
        <b/>
        <sz val="9"/>
        <rFont val="Arial Narrow"/>
        <family val="2"/>
      </rPr>
      <t>(1)</t>
    </r>
  </si>
  <si>
    <t>Administrativo</t>
  </si>
  <si>
    <t>Nombre</t>
  </si>
  <si>
    <t>Estimado (clase 3 según Manual de Interv.)</t>
  </si>
  <si>
    <t>5.3. Con el formato que se indica a continuación, se incluye anexo archivo digital que contiene la relación de todos los ensayos, certificados de conformidad y sellos de calidad realizados y/o revisados y verificados por la Interventoría en el período correspondiente a este informe, los cuales en su totalidad cumplen sin excepción con la norma técnica aplicable. Los ensayos, los certificados de conformidad y los sellos de calidad  se numeran sin repetición desde el inicio hasta el final del proyecto.</t>
  </si>
  <si>
    <t>Productos o materiales para los cuales aplica</t>
  </si>
  <si>
    <t>Día 1</t>
  </si>
  <si>
    <t>Día 2</t>
  </si>
  <si>
    <t>Día 3</t>
  </si>
  <si>
    <t>Día 4</t>
  </si>
  <si>
    <t>Día 5</t>
  </si>
  <si>
    <t>Día 6</t>
  </si>
  <si>
    <t>Día 7</t>
  </si>
  <si>
    <t>Total</t>
  </si>
  <si>
    <t>Variación en plazo</t>
  </si>
  <si>
    <t>Porcentual</t>
  </si>
  <si>
    <t>Ejecución del Contrato</t>
  </si>
  <si>
    <t>Variación del valor en termino</t>
  </si>
  <si>
    <t>Absoluto</t>
  </si>
  <si>
    <t>4.2. Control de hitos de Contrato. Incluye sin excepción la totalidad de hitos con fecha programada para terminar en el pasado y al menos el mes calendario siguiente:</t>
  </si>
  <si>
    <t>El interventor declara que verificó en campo que todas y cada una de las personas que laboraron en el período para la Interventoría, el Contratista o sus subcontratistas, estaba vinculado desde el  momento de inicio  a la seguridad social y recibió inducción como condición previa para inicio de sus actividades. El Interventor dispone de lista de asistencia a todas las reuniones de inducción y capacitación firmadas por los asistentes (con # de Cédula de ciudadanía) y registró fotográfico de las mismas.</t>
  </si>
  <si>
    <t>El Interventor manifiesta que ha hecho un cruce de información y el número de personas reportadas en el cuadro anterior coincide exactamente con el número de personas que se encontraban afiliadas en el período a la Seguridad Social y a las cuales se dio inducción como condición previa para el inicio de actividades.</t>
  </si>
  <si>
    <t>Días</t>
  </si>
  <si>
    <t>FECHA DE PRESENTACIÓN:</t>
  </si>
  <si>
    <t>El Interventor certifica que ninguno de los  elementos y/o entregables que se relacionan en el cuadro anterior, ha sido declarado como entregable verificado y ninguno de ellos ha sido pagado parcial ni totalmente.</t>
  </si>
  <si>
    <t>5.CONTROL DE CALIDAD. Entregables pendientes de verificación (5.1) y entregables rechazados (5.2)</t>
  </si>
  <si>
    <t xml:space="preserve">Periodo del </t>
  </si>
  <si>
    <t>al</t>
  </si>
  <si>
    <t>CONTRATO PRINCIPAL</t>
  </si>
  <si>
    <t>GERENCIA DE FONADE A CARGO</t>
  </si>
  <si>
    <t>3.1. Ítems de contrato que en concepto de Contratista e Interventor sufrieron o sufrirían variación en cantidades</t>
  </si>
  <si>
    <t>Estimado (Clase 2 según manual de Interv)</t>
  </si>
  <si>
    <t xml:space="preserve">Acción de proyecto   No. 1 </t>
  </si>
  <si>
    <t>Acción de proyecto  No. 2</t>
  </si>
  <si>
    <t xml:space="preserve">Ítem de contrato </t>
  </si>
  <si>
    <t xml:space="preserve">6. SEGURIDAD Y SALUD EN EL TRABAJO </t>
  </si>
  <si>
    <t xml:space="preserve">Auxiliar y/o Campo </t>
  </si>
  <si>
    <t>FMI017</t>
  </si>
  <si>
    <t>&lt;Indique el proyecto en que color se encuentra ubicado de acuerdo a los parámetros establecidos en el MMI002 Manual de Supervisión e Interventoría de FONADE&gt;</t>
  </si>
  <si>
    <t>(1) Registro de aprobación: nota en libro de obra, oficio, acta o documento por medio del cual el Interventor autoriza la modificación PREVIO a la ejecución.</t>
  </si>
  <si>
    <t>El control de alcance se divide en dos: eventos que afecten plazo, valor o calidad y eventos que NO afecten plazo, valor o calidad.</t>
  </si>
  <si>
    <t>3.2. Ítems de contrato no previstos que se requieren y para los cuales ya se inició revisión de diseño, valoración y revisión por parte del Contratista e Interventor: Contratista e Interventor declaran no estar omitiendo ningún ítem que a la fecha estimen necesario modificar, incluir o excluir.</t>
  </si>
  <si>
    <t>Detectados anteriormente y para los cuales se han definido especificaciones y diseño</t>
  </si>
  <si>
    <t>Valor Total</t>
  </si>
  <si>
    <t>Con los APU presentados por el Contratista y en proceso de revisión y acuerdo Interventor - Contratista</t>
  </si>
  <si>
    <t xml:space="preserve">Valor Unitario </t>
  </si>
  <si>
    <t>VALOR ESTIMADO DEL CONTRATO A TERMINAR</t>
  </si>
  <si>
    <t>4.1. Avance del programa de proyecto, tomado obligatoriamente del software de programación utilizado. En caso de que no se disponga de información proveniente de un software especializado o de red de programa con memoria de cálculo y seguimiento manual, así debe indicarse de manera expresa y el Supervisor debe proceder inmediatamente a citar a audiencia de explicación o descargos.</t>
  </si>
  <si>
    <t>Días de atraso o adelanto</t>
  </si>
  <si>
    <t>Para garantizar la trazabilidad, las acciones correctivas se numeran en estricto consecutivo cronológico desde la No. 1 o primera del Contrato hasta última. Nunca se utilizará un mismo número para dos acciones diferentes. Cuando una acción es cumplida, se cierra y no se incluye en el presente informe semanal, pero, si una acción está pendiente de cumplirse, obligatoriamente se presenta en los informes semanales.</t>
  </si>
  <si>
    <t>Día:</t>
  </si>
  <si>
    <t>Mes :</t>
  </si>
  <si>
    <t>Año:</t>
  </si>
  <si>
    <t>Fecha estimada de corrección total:</t>
  </si>
  <si>
    <t>Descripción:</t>
  </si>
  <si>
    <t>Profesional Responsable:</t>
  </si>
  <si>
    <t>Indicador de avance establecido:</t>
  </si>
  <si>
    <t>Reporte de avance:</t>
  </si>
  <si>
    <t>Mejora de acuerdo a lo pactado:</t>
  </si>
  <si>
    <t>Del Contratista:</t>
  </si>
  <si>
    <t>Del Interventor:</t>
  </si>
  <si>
    <t>Porcentaje estimado de avance:</t>
  </si>
  <si>
    <t>Mes:</t>
  </si>
  <si>
    <t>Para todos los efectos técnicos, legales y de ética profesional, se entiende que si un resultado de ensayo de calidad no se relaciona en el cuadro anterior, fue porque ese (esos) ensayo(s) se realizó(aron) conforme a la norma y cumplieron en un todo con la(s) misma(s).</t>
  </si>
  <si>
    <t>Registro o documento que lo contiene (3)</t>
  </si>
  <si>
    <t>El número de orden es único durante todo el proyecto. No se repite, no se asigna el mismo número a dos ensayos, certificados o sellos diferentes.</t>
  </si>
  <si>
    <t>Indica los números de documentos, radicación o cualquier registro que permita el seguimiento y trazabilidad del ensayo y sus resultados, del sello de calidad o del certificado de conformidad.</t>
  </si>
  <si>
    <t>INFORME SEMANAL DE INTERVENTORÍA</t>
  </si>
  <si>
    <t>CONTRATO DE INTERVENTORÍA</t>
  </si>
  <si>
    <t>2. SEMÁFORO DEL PROYECTO en los términos del Manual de Interventoría</t>
  </si>
  <si>
    <t>2.2. Causas de semáforo NO verde. Resuma brevemente las nuevas causas que generaron el semáforo NO verde y las causas preexistentes del Semáforo NO verde que no se han sido subsanadas.</t>
  </si>
  <si>
    <t>El Control de plazo del programa se indicará porcentualmente con información tomada directamente del software de programación de acuerdo a medición o reporte de avance avalado por el Interventor</t>
  </si>
  <si>
    <r>
      <t xml:space="preserve">2.1. Si el semáforo NO es verde, indique el número de las acciones relacionadas en el </t>
    </r>
    <r>
      <rPr>
        <i/>
        <sz val="11"/>
        <rFont val="Arial Narrow"/>
        <family val="2"/>
      </rPr>
      <t>FMI054 Cuadro de control y trazabilidad de acciones del proyecto</t>
    </r>
    <r>
      <rPr>
        <sz val="11"/>
        <rFont val="Arial Narrow"/>
        <family val="2"/>
      </rPr>
      <t xml:space="preserve"> en proceso (no se deben incluir las acciones cerradas).</t>
    </r>
  </si>
  <si>
    <r>
      <t xml:space="preserve">La información anterior es un resumen de las Acciones del proyecto  que se reportan en las actas de seguimiento de Contrato y mas adelante en este informe. Al presente formato se anexa en medio digital y/o remite por correo electrónico el </t>
    </r>
    <r>
      <rPr>
        <i/>
        <sz val="9"/>
        <rFont val="Arial Narrow"/>
        <family val="2"/>
      </rPr>
      <t>FMI054 Cuadro de control y trazabilidad de acciones del proyecto</t>
    </r>
    <r>
      <rPr>
        <sz val="9"/>
        <rFont val="Arial Narrow"/>
        <family val="2"/>
      </rPr>
      <t>.</t>
    </r>
  </si>
  <si>
    <r>
      <t xml:space="preserve">Para todo hito NO cumplido, debe existir una Acción correctiva que se detalla en este mismo informe, la cual debe incluirse en el </t>
    </r>
    <r>
      <rPr>
        <i/>
        <sz val="11"/>
        <rFont val="Arial Narrow"/>
        <family val="2"/>
      </rPr>
      <t>FMI054 Cuadro de control y trazabilidad de acciones del proyecto.</t>
    </r>
  </si>
  <si>
    <t xml:space="preserve">La Interventoría verificó en campo el cumplimiento de las normas de seguridad industrial y en particular el cumplimiento del Decreto 1072 de 2.015, con los resultados detallados que se muestran en el formato FMI036 Control de seguridad industrial </t>
  </si>
  <si>
    <r>
      <t>Lote</t>
    </r>
    <r>
      <rPr>
        <b/>
        <sz val="9"/>
        <rFont val="Arial Narrow"/>
        <family val="2"/>
      </rPr>
      <t xml:space="preserve"> (2) </t>
    </r>
  </si>
  <si>
    <t>Relacione los cambios en alcance (especificación, diseño, requisitos) aprobados por el Interventor y que NO afectan el plazo, el valor o la calidad. Estos son cambios que el Interventor puede contractual o legalmente autorizar sin previo visto bueno o autorización de FONADE.</t>
  </si>
  <si>
    <t>A continuación relacione los cambios en alcance (especificación, diseño o requisito) que SI afectan el plazo, el valor o la calidad y que requieren previa y expresa autorización de FONADE</t>
  </si>
  <si>
    <t>Valor actual del Contrato</t>
  </si>
  <si>
    <t>Durante el período objeto de este informe, se beberán diligenciar los formatos FMI021 Control de personal  y FMI033 Control de equipos  sujetos a los suministrados por el contratista  y el interventor,  de igual manera  deberá suministrar la presente información como parte básica del control de personal:</t>
  </si>
  <si>
    <t>Descripción de la(s) modificación(es) de alcance que en concepto de Contratista y/o Interventor puede(n) ser necesario(s). Incluir alternativas viables en orden de elegibilidad.</t>
  </si>
  <si>
    <r>
      <t xml:space="preserve">5.1. El Interventor certifica que ha verificado la calidad de todos los procesos, materiales, equipos y elementos de protección personal, ha verificado el cumplimiento de las normas técnicas aplicables que se reportaron en el formato </t>
    </r>
    <r>
      <rPr>
        <i/>
        <sz val="11"/>
        <rFont val="Arial Narrow"/>
        <family val="2"/>
      </rPr>
      <t>FMI055 - Relación de Normas Técnicas</t>
    </r>
    <r>
      <rPr>
        <sz val="11"/>
        <rFont val="Arial Narrow"/>
        <family val="2"/>
      </rPr>
      <t>, todos los ensayos indicados en las normas se han realizado con equipos y en laboratorios conforme a los Decretos 1074 del 26 de mayo de 2,015 y el Decreto 1595 del 5 de Agosto de 2,015, los ensayos se han hecho a muestras mínimo del tamaño que la norma exige, con excepción única y exclusiva de los procesos, materiales, equipos o elementos de protección personal que a continuación se relacionan en razón a que no fue posible su verificación (cuadro del numeral 5.1)  o que fueron rechazados (cuadro del numeral 5.2.):</t>
    </r>
  </si>
  <si>
    <t>Se indica el número de lote al cual es aplicable el ensayo. En los documentos soporte se describe el lote bien sea por localización, número de factura,  lote del proveedor, lote de producción u otro que permita su exacta localización y en especial que permita tener trazabilidad técnicamente confiable. El número de lote es esencial para demostrar la trazabilidad en actas y facturas.</t>
  </si>
  <si>
    <t>INTERVENTORÍA TÉCNICA, ADMINISTRATIVA, FINANCIERA, DE CONTROL AMBIENTAL, JURÍDICA Y SOCIAL DE LAS ACTIVIDADES DE OPERACIÓN Y MANTENIMIENTO DE LAS PLANTAS DE TRATAMIENTO DE AGUA EN OCHO (8) ESTABLECIMIENTOS A CARGO DEL INSTITUTO NACIONAL PENITENCIARIO Y CARCELARIO – INPEC</t>
  </si>
  <si>
    <t>HENRY ALBERTO CASTRO REINA</t>
  </si>
  <si>
    <r>
      <t xml:space="preserve">Director de Interventoría
</t>
    </r>
    <r>
      <rPr>
        <sz val="9"/>
        <color theme="1"/>
        <rFont val="Arial Narrow"/>
        <family val="2"/>
      </rPr>
      <t>&lt;NO se admiten firmas diferentes a las solicitadas.</t>
    </r>
  </si>
  <si>
    <t>CONVENIO: 216144 DE 2016</t>
  </si>
  <si>
    <t>X</t>
  </si>
  <si>
    <t>NO APLICA</t>
  </si>
  <si>
    <t>NINGUNA A LA FECHA</t>
  </si>
  <si>
    <t>NO APLICA A LA FECHA</t>
  </si>
  <si>
    <t>EN PROCESO</t>
  </si>
  <si>
    <t>INICIO DE CONTRATO</t>
  </si>
  <si>
    <t>SI</t>
  </si>
  <si>
    <t>HENRY CASTRO</t>
  </si>
  <si>
    <r>
      <t xml:space="preserve">Los cuales fueron reportados por esta Interventoría a la Alta Dirección del Contratista y la Administradora de Riesgos Laborales - ARL según los siguientes oficios cuya copia digital se anexa: </t>
    </r>
    <r>
      <rPr>
        <sz val="8"/>
        <rFont val="Arial Narrow"/>
        <family val="2"/>
      </rPr>
      <t>NO APLICA.</t>
    </r>
  </si>
  <si>
    <t>*Trazabilidad: toda la documentación que soporta este informe debe incluirse en un archivo digital de  esta manera; carpeta para cada capitulo y subcarpetas para cada subcapitulo. Eje: carpeta 5 sub carpeta 5.3 debe incluir copia digital de cada uno de los ensayos que se declararon conformes en el periodo.</t>
  </si>
  <si>
    <t>CORRECTIVA</t>
  </si>
  <si>
    <t>-</t>
  </si>
  <si>
    <t>ENTREGA DE UNITARIOS DE PRECIOS NO PREVISTOS A FONADE</t>
  </si>
  <si>
    <t xml:space="preserve"> CAPACITACION</t>
  </si>
  <si>
    <t>9.2.13.1</t>
  </si>
  <si>
    <t>9.7.1.1</t>
  </si>
  <si>
    <t>9.7.1.3</t>
  </si>
  <si>
    <t>9.7.1.6</t>
  </si>
  <si>
    <t>9.7.1.11</t>
  </si>
  <si>
    <t>9.7.1.15</t>
  </si>
  <si>
    <t>9.7.1.16</t>
  </si>
  <si>
    <t>9.7.1.17</t>
  </si>
  <si>
    <t>9.7.1.19</t>
  </si>
  <si>
    <t>9.7.1.23</t>
  </si>
  <si>
    <t>9.7.1.24</t>
  </si>
  <si>
    <t>9.7.1.26</t>
  </si>
  <si>
    <t>9.7.1.27</t>
  </si>
  <si>
    <t>9.7.1.29</t>
  </si>
  <si>
    <t>9.7.1.31</t>
  </si>
  <si>
    <t>9.7.1.34</t>
  </si>
  <si>
    <t>9.7.1.35</t>
  </si>
  <si>
    <t>9.7.1.37</t>
  </si>
  <si>
    <t>9.7.1.39</t>
  </si>
  <si>
    <t>9.7.1.43</t>
  </si>
  <si>
    <t>9.7.1.45</t>
  </si>
  <si>
    <t>9.7.1.49</t>
  </si>
  <si>
    <t>9.7.1.50</t>
  </si>
  <si>
    <t>9.7.1.52</t>
  </si>
  <si>
    <t>9.7.1.53</t>
  </si>
  <si>
    <t>9.7.1.55</t>
  </si>
  <si>
    <t>9.7.1.57</t>
  </si>
  <si>
    <t>9.7.1.58</t>
  </si>
  <si>
    <t>9.7.1.59</t>
  </si>
  <si>
    <t>9.7.1.60</t>
  </si>
  <si>
    <t>9.7.1.61</t>
  </si>
  <si>
    <t>9.7.1.62</t>
  </si>
  <si>
    <t>9.7.1.64</t>
  </si>
  <si>
    <t>9.7.1.65</t>
  </si>
  <si>
    <t>9.7.1.66</t>
  </si>
  <si>
    <t>9.7.1.67</t>
  </si>
  <si>
    <t>9.7.1.69</t>
  </si>
  <si>
    <t>EL CONTRATISTA NO HA ENTREGADO UNITARIOS, COTIZACIONES.</t>
  </si>
  <si>
    <t>A LA FECHA NO SE PRESENTAN OPERARIOS</t>
  </si>
  <si>
    <t>JAIR KALET GUTIERREZ LOPEZ</t>
  </si>
  <si>
    <t>ESTABLECIMIENTO PENITENCIARIO EP PUERTO TRIUNFO – EL PESEBRE EN EL DEPARTAMENTO DE ANTIOQUIA</t>
  </si>
  <si>
    <t>13 MESES Y  15 QUINCE DIAS</t>
  </si>
  <si>
    <t>10 MESES Y 15 DIAS</t>
  </si>
  <si>
    <t>EL CONTRATISTA REALIZO LABORES MENORES EN LA CARCEL, LA PLANTA SE ENCUENTRA DESARMADA NO ESTA EN FUNCIONAMIENTO Y NO HAY POTABILIZACION DE LA MISMA</t>
  </si>
  <si>
    <t>Mantenimiento y optimización de dos filtros en lamina, Incluye el desarme total de los filtros, cambio de material filtrante y de soporte por grava de diferentes diámetros, arena sílice y geotextil no tejido.</t>
  </si>
  <si>
    <t>Mantenimiento, calibracion e instalacion de sistema de cloracion gaseosa (Incluye desarme y arme del sistema, cambio de empaquetaduras, sellos e instalacion de cilindros de cloro gaseoso)</t>
  </si>
  <si>
    <t>Mantenimiento de filtros internos para la planta de tratamiento de agua potable compacta  (Incluye desarme total y revision interna de filtros, material filtrante arena silice 20-40x 40 Bultos, grava soporte de diferente diametro x 30 bultos, carbon tipo antracita x 20 bultos)</t>
  </si>
  <si>
    <t>Mantenimiento del sistema de agitacion para la planta de tratamiento de agua potable (Incluye Desarme, revision de equipo de mezcla, calibracion y automatizacion del sistema)</t>
  </si>
  <si>
    <t>Mantenimiento de sistema de pretratamiento en la PTAR (Incluye rejillas, exclusas y depositos de material organico e inorganico)</t>
  </si>
  <si>
    <t>Arranque y estandarizacion de productos quimicos levantamiento de instrucciones de manejo control (Incluye corrido de jarras)</t>
  </si>
  <si>
    <t>Mantenimiento correctivo para torre de aireacion (Incluye desarme y limpieza de bandejas, limpieza y desincrustacion de material, aplicación de pintura a base de poliester reforzado en fibra de vidrio y suministro de carbon coke x 10 Bultos)</t>
  </si>
  <si>
    <t>Mantenimiento de lámina interna de los filtros (Incluye aplicación de pintura epoxica a base de caucho clorado marca blerr o similar y mantenimiento de lámina externa de los filtros consiste en rutina mecánica y aplicación de pintura anticorrosiva y pintura de acabado, suministro de difusor plástico americano de 8 brazos de 3/4" de 32 cm de largo)</t>
  </si>
  <si>
    <t>Mantenimiento a las Dos (2) campanas del digestor, (Incluye rutina mecánica externa e interna de 66 m2 por campana y aplicación de pintura a base de poliéster reforzado en fibra de vidrio de la misma área)</t>
  </si>
  <si>
    <t xml:space="preserve">Construccion de (1) Humedal artificial sub superficial,  que involucra una mezcla de procesos bacterianos aerobios - anaerobios que suceden en el entorno de las raíces de las plantas hidrófilas, (Incluye demarcacion y poda de la capa vegetal existente,  suministro e instalacion de geomembrana de PVC calibre 30,  suministro e instalacion de material canto rodado, suministro e instalacion de geotextil, suministro e instalacion de tierra negra abonada con cascarilla de arroz, capa de 15cm. -Suministro e instalacion de plantas depuradoras </t>
  </si>
  <si>
    <t>Suministro e instalacion de material filtrante requerido para tanque de clarificacion planta de tratamiento de agua potable, (Incluye gravas de diferentes diametros, arena silice y carbon tipo antracita)</t>
  </si>
  <si>
    <t>Mantenimiento y adecuacion de la laguna facultativa No 3 de la planta de tratamiento de agua residual mediante la instalacion de geomembrana</t>
  </si>
  <si>
    <t>3.1.6</t>
  </si>
  <si>
    <t>3.1.11</t>
  </si>
  <si>
    <t>3.1.15</t>
  </si>
  <si>
    <t>3.2.1.3</t>
  </si>
  <si>
    <t>3.2.1.7</t>
  </si>
  <si>
    <t>3.2.1.10</t>
  </si>
  <si>
    <t>3.2.1.13</t>
  </si>
  <si>
    <t>8.1.3.1</t>
  </si>
  <si>
    <t>8.1.3.5</t>
  </si>
  <si>
    <t>8.1.3.22</t>
  </si>
  <si>
    <t>8.1.3.35</t>
  </si>
  <si>
    <t>8.1.3.36</t>
  </si>
  <si>
    <t>8.1.3.37</t>
  </si>
  <si>
    <t>8.1.8.15</t>
  </si>
  <si>
    <t>8.1.8.16</t>
  </si>
  <si>
    <t>8.5.3.1</t>
  </si>
  <si>
    <t>8.5.3.2</t>
  </si>
  <si>
    <t>8.5.3.3</t>
  </si>
  <si>
    <t>8.5.4.9</t>
  </si>
  <si>
    <t>8.5.4.28</t>
  </si>
  <si>
    <t>8.5.4.39</t>
  </si>
  <si>
    <t>8.6.7</t>
  </si>
  <si>
    <t>8.6.10</t>
  </si>
  <si>
    <t>8.6.11</t>
  </si>
  <si>
    <t>8.6.12</t>
  </si>
  <si>
    <t>8.6.13</t>
  </si>
  <si>
    <t>9.2.2.4</t>
  </si>
  <si>
    <t>9.2.2.5</t>
  </si>
  <si>
    <t>9.2.2.7</t>
  </si>
  <si>
    <t>9.2.5.5</t>
  </si>
  <si>
    <t>9.2.6.5</t>
  </si>
  <si>
    <t>9.2.6.8</t>
  </si>
  <si>
    <t>9.4.3.3</t>
  </si>
  <si>
    <t>9.4.7.3</t>
  </si>
  <si>
    <t>9.4.9.9</t>
  </si>
  <si>
    <t>9.8.2</t>
  </si>
  <si>
    <t>10.2.1.1</t>
  </si>
  <si>
    <t>10.2.1.3</t>
  </si>
  <si>
    <t>10.2.1.4</t>
  </si>
  <si>
    <t>10.2.1.11</t>
  </si>
  <si>
    <t>10.2.1.12</t>
  </si>
  <si>
    <t>10.2.1.13</t>
  </si>
  <si>
    <t>10.2.1.25</t>
  </si>
  <si>
    <t>10.2.1.26</t>
  </si>
  <si>
    <t>10.2.2.8</t>
  </si>
  <si>
    <t>10.2.2.9</t>
  </si>
  <si>
    <t>10.2.2.10</t>
  </si>
  <si>
    <t>10.2.4.26</t>
  </si>
  <si>
    <t>10.2.4.20</t>
  </si>
  <si>
    <t>10.2.4.42</t>
  </si>
  <si>
    <t>10.2.4.45</t>
  </si>
  <si>
    <t>10.2.4.68</t>
  </si>
  <si>
    <t>10.2.4.70</t>
  </si>
  <si>
    <t>10.2.4.103</t>
  </si>
  <si>
    <t>15.1.1.5</t>
  </si>
  <si>
    <t>20.1.1</t>
  </si>
  <si>
    <t>1.4</t>
  </si>
  <si>
    <t>9.4.15.1</t>
  </si>
  <si>
    <t>9.5.1.30</t>
  </si>
  <si>
    <t>9.7.2.1</t>
  </si>
  <si>
    <t>9.7.2.8</t>
  </si>
  <si>
    <t>9.7.2.20</t>
  </si>
  <si>
    <t>9.7.2.22</t>
  </si>
  <si>
    <t>9.7.2.25</t>
  </si>
  <si>
    <t>9.7.2.27</t>
  </si>
  <si>
    <t>9.7.2.31</t>
  </si>
  <si>
    <t>9.7.2.34</t>
  </si>
  <si>
    <t>9.7.2.35</t>
  </si>
  <si>
    <t>9.7.2.36</t>
  </si>
  <si>
    <t>9.7.2.37</t>
  </si>
  <si>
    <t>9.7.2.38</t>
  </si>
  <si>
    <t>9.7.2.49</t>
  </si>
  <si>
    <t>9.7.2.51</t>
  </si>
  <si>
    <t>9.7.2.53</t>
  </si>
  <si>
    <t>9.7.2.54</t>
  </si>
  <si>
    <t>9.7.2.58</t>
  </si>
  <si>
    <t>9.7.2.59</t>
  </si>
  <si>
    <t>9.8.13</t>
  </si>
  <si>
    <t>9.8.16</t>
  </si>
  <si>
    <t>Excavación manual en material común h.&lt;=2,00m. Incluye entibado en ambos costados, cargue, retiro, disposición de escombros a sitio aprobado por la autoridad ambiental.</t>
  </si>
  <si>
    <t>Relleno manual con material ordinario de la excavación. Incluye extendido, humedecimiento y compactación.</t>
  </si>
  <si>
    <t>Relleno manual con arena de rio e.=5,0 cm. Incluye extendido y compactación.</t>
  </si>
  <si>
    <t xml:space="preserve">Tubería PVCP 2" RDE 21, instalada subterránea y/o a nivel y/o en alturas hasta 10,00 m. Incluye suministro, regata y resane, instalación, uniones codos tés y demás accesorios para el correcto tendido y funcionamiento de la tubería. NO incluye excavación, </t>
  </si>
  <si>
    <t>Tubería PVCP 3" RDE 21, instalada subterránea y/o a nivel y/o en alturas hasta 10,00 m. Incluye suministro, instalación, uniones codos tés y demás accesorios para el correcto tendido y funcionamiento de la tubería. NO incluye excavación, ni regata, ni res</t>
  </si>
  <si>
    <t>Tubería PVCP 4" RDE 21, instalada subterránea y/o a nivel y/o en alturas hasta 10,00 m. Incluye suministro, instalación, uniones codos tés y demás accesorios para el correcto tendido y funcionamiento de la tubería. NO incluye excavación, ni regata, ni res</t>
  </si>
  <si>
    <t>Tubería PVCP 6" RDE 21, instalada subterránea y/o a nivel y/o en alturas hasta 10,00 m. Incluye suministro, instalación, uniones codos tés y demás accesorios para el correcto tendido y funcionamiento de la tubería. NO incluye excavación, ni regata, ni res</t>
  </si>
  <si>
    <t>Tubería PVCP 1/2" RDE 9, instalada subterránea y/o a nivel y/o en alturas hasta 10,00 m. Incluye suministro, instalación, uniones codos tés y demás accesorios para el correcto tendido y funcionamiento de la tubería. NO incluye regata ni resane, ni accesor</t>
  </si>
  <si>
    <t>Tubería PVCP 3/4" RDE 11, instalada subterránea y/o a nivel y/o en alturas hasta 10,00 m. Incluye suministro, instalación, uniones codos tés y demás accesorios para el correcto tendido y funcionamiento de la tubería. NO incluye regata ni resane, ni acceso</t>
  </si>
  <si>
    <t>Tubería PVCP 2" RDE 21, instalada subterránea y/o a nivel y/o en alturas hasta 10,00 m. Incluye suministro, regata y resane, instalación, uniones codos tés y demás accesorios para el correcto tendido y funcionamiento de la tubería. NO incluye accesorios e</t>
  </si>
  <si>
    <t>Suministro e instalación de bridas PVCP 4" tipo soldar. No incluye tornillería.</t>
  </si>
  <si>
    <t>Suministro e instalación de bridas PVCP 6" tipo soldar. No incluye tornillería.</t>
  </si>
  <si>
    <t>Suministro e instalación de universal HG 3". Incluye adaptadores laterales PVCP.</t>
  </si>
  <si>
    <t>Suministro e instalación de Junta de expansión 3" para tubería sanitaria.</t>
  </si>
  <si>
    <t>Suministro e instalación de Junta de expansión 4" para tubería sanitaria.</t>
  </si>
  <si>
    <t>Abrazadera tipo U 1/2" - 1" en lámina galvanizada cal 16 x 1". Incluye suministro e instalación, chazo multiuso roscado y esparrago 3/8", implementos para trabajos en altura.</t>
  </si>
  <si>
    <t>Abrazadera tipo U 1,1/4" - 2" en lámina galvanizada cal 16 x 1". Incluye suministro e instalación, chazo multiuso roscado y esparrago 3/8", implementos para trabajos en altura.</t>
  </si>
  <si>
    <t>Abrazadera tipo U 2,1/2" - 4" en lámina galvanizada cal 16 x 1". Incluye suministro e instalación, chazo multiuso roscado y esparrago 3/8", implementos para trabajos en altura.</t>
  </si>
  <si>
    <t>Válvula registro tipo Bola PVC 4" monoradial de roscar, con universales laterales incorporadas en ambos costados, presión de trabajo 150 PSI, cuerpo total en PVC-C, con empaques de EPDM, juntas del asiento de la bola en teflón, tipo CP.73IN.FT6 Cepex de H</t>
  </si>
  <si>
    <t>Válvula registro tipo Mariposa 3" Wafer, presión de trabajo 240 PSI, cuerpo en hierro fundido, compuerta (disco) en acero inoxidable 304, vástago en acero inoxidable 416, sello en caucho EPDM, para instalación entre bridas ANSI 125, tipo HELBERT o equival</t>
  </si>
  <si>
    <t>Válvula cheque tipo Cortina / horizontal en bronce 2", presión de trabajo 150 PSI, roscas NPT, sello metálico, tipo HICC de HELBERT o equivalente de igual calidad o superior. Incluye suministro, instalación, sellante líquido para las roscas, universal y l</t>
  </si>
  <si>
    <t>Desinfección de red hidráulica potable para establecimientos con áreas de 1001 m2 a 2000 m2. Incluye entrega de certificado del trabajo realizado indicando el procedimiento realizado y el producto químico utilizado para la desinfección.</t>
  </si>
  <si>
    <t>Lavado y desinfección de tanque de reserva de agua potable, de dimensiones entre 50,1 m3 y 100,0 m3. Incluye entrega de certificado del trabajo realizado indicando el procedimiento ejecutado y el producto químico utilizado para la desinfección.</t>
  </si>
  <si>
    <t>Lavado y desinfección de tanque de reserva de agua potable, de dimensiones entre 100,1 m3 y 250,0 m3. Incluye entrega de certificado del trabajo realizado indicando el procedimiento ejecutado y el producto químico utilizado para la desinfección.</t>
  </si>
  <si>
    <t>Lavado y desinfección de tanque de reserva de agua potable, de dimensiones entre 250,1 m3 y 500,0 m3. Incluye entrega de certificado del trabajo realizado indicando el procedimiento ejecutado y el producto químico utilizado para la desinfección.</t>
  </si>
  <si>
    <t>Lavado y desinfección de tanque de reserva de agua potable, de dimensiones entre 500,1 m3 y 750,0 m3. Incluye entrega de certificado del trabajo realizado indicando el procedimiento ejecutado y el producto químico utilizado para la desinfección.</t>
  </si>
  <si>
    <t xml:space="preserve">      Mantenimiento preventivo / correctivo de Bomba centrífuga de 5,0 HP Trifásica. Qmed = 80 GPM a HDT= 40 m.c.a. Incluye reemplazo de sello mecánico, rodamientos, empaques, pruebas de funcionamiento, lavado de carcaza, pintura anticorrosiva, barnizado de cir</t>
  </si>
  <si>
    <t xml:space="preserve">      Mantenimiento preventivo / correctivo de Bomba centrífuga de 7,5 HP Trifásica. Qmed = 95 GPM a HDT= 50 m.c.a. Incluye reemplazo de sello mecánico, rodamientos, empaques, pruebas de funcionamiento, lavado de carcaza, pintura anticorrosiva, barnizado de cir</t>
  </si>
  <si>
    <t xml:space="preserve">      Mantenimiento preventivo / correctivo de Bomba centrífuga de 15,0 HP Trifásica. Qmed = 200 GPM a HDT= 40 m.c.a. Incluye reemplazo de sello mecánico, rodamientos, empaques, pruebas de funcionamiento, lavado de carcaza, pintura anticorrosiva, barnizado de c</t>
  </si>
  <si>
    <t xml:space="preserve">      Mantenimiento preventivo / correctivo a Bomba dosificadora de 20,0 LPH - 55 PSI Monofásica. Incluye reemplazo de válvula de inyección, válvula de pie, limpieza de caracaza y diafragmas, transporte a taller certificado y todos los elementos y actividades n</t>
  </si>
  <si>
    <t xml:space="preserve">      Suministro e instalación de motobomba centrífuga de 5,0 HP Trifásica. Qmed = 80 GPM a HDT= 40 m.c.a. Incluye: elementos necesarios para su anclaje, pruebas necesarias y todos los elementos y actividades que garanticen el buen funcionamiento.</t>
  </si>
  <si>
    <t xml:space="preserve">      Suministro e instalación de motobomba centrífuga de 15,0 HP Trifásica. Qmed = 200 GPM a HDT= 40 m.c.a. Incluye: elementos necesarios para su anclaje, pruebas necesarias y todos los elementos y actividades que garanticen el buen funcionamiento.</t>
  </si>
  <si>
    <t xml:space="preserve">      Mantenimiento preventivo / correctivo a Bomba Sumergible 2,0 HP Trifásica. Qmed = 200 gpm a HDTmed= 9 m.c.a. Incluye reemplazo de sello mecánico, rodamientos, equpaquetadura, pruebas de funcionamiento, lavado de carcaza, pintura anticorrosiva, barnizado </t>
  </si>
  <si>
    <t xml:space="preserve">      Suministro e instalación de motobomba Sumergible 2,0 HP Trifásica. Qmed = 200 gpm a HDTmed= 9 m.c.a. Incluye: elementos necesarios para su anclaje, pruebas necesarias y todos los elementos y actividades que garanticen el buen funcionamiento.</t>
  </si>
  <si>
    <t xml:space="preserve">      Suministro e instalación de bomba dosificadora tipo diafragma para químicos de tratamiento, de tipo análoga, caudal máximo de trabajo 9,3 L/h (2,46 GPH) a presión 125 PSI (9 bar), viscosidad máxima 1000 centipoises, diafragma tipo CAM con ahogador </t>
  </si>
  <si>
    <t xml:space="preserve">      Manejo y retiro de lodos de origen orgánico y/o doméstico excedentes del tratamiento de aguas potables y/o residuales, contemplando la extracción, estabilización con cal, secado, limpieza, cargue, disposición de material final a sitio aprobado por la auto</t>
  </si>
  <si>
    <t xml:space="preserve">   INSTALACIONES ELÉCTRICAS, DE COMUNICACIONES, SEGURIDAD Y SONIDO (redes y equipos).</t>
  </si>
  <si>
    <t xml:space="preserve">      Suministro e Instalación de Tubería PVC de 1/2", Incluye Todos los Elementos y Accesorios Necesarios para su Correcto Montaje y Funcionamiento.</t>
  </si>
  <si>
    <t xml:space="preserve">      Suministro e Instalación de Tubería PVC de 3/4" sobre puesta con abrazadera plastica doble ala, Incluye Todos los Elementos y Accesorios Necesarios para su Correcto Montaje y Funcionamiento.</t>
  </si>
  <si>
    <t xml:space="preserve">      Suministro e Instalación de Tubería PVC de 1", Incluye Todos los Elementos y Accesorios Necesarios para su Correcto Montaje y Funcionamiento.</t>
  </si>
  <si>
    <t xml:space="preserve">      Suministro e Instalación de Tubería EMT de 1/2", Incluye Todos los Elementos y Accesorios Necesarios para su Correcto Montaje y Funcionamiento</t>
  </si>
  <si>
    <t xml:space="preserve">      Suministro e Instalación de Tubería EMT de 3/4", Incluye Todos los Elementos y Accesorios Necesarios para su Correcto Montaje y Funcionamiento</t>
  </si>
  <si>
    <t xml:space="preserve">      Suministro e Instalación de Tubería EMT de 1", Incluye Todos los Elementos y Accesorios Necesarios para su Correcto Montaje y Funcionamiento</t>
  </si>
  <si>
    <t xml:space="preserve">      Suministro e Instalación de Coraza PVC Liquid Tight de 1/2", Incluye Todos los Elementos y Accesorios Necesarios para su Correcto Montaje y Funcionamiento.</t>
  </si>
  <si>
    <t xml:space="preserve">      Suministro e Instalación de Coraza PVC Liquid Tight de 3/4", Incluye Todos los Elementos y Accesorios Necesarios para su Correcto Montaje y Funcionamiento.</t>
  </si>
  <si>
    <t xml:space="preserve">      Red eléctrica Trifásica en Cable de Cu en 4 x N° 12 AWG (3 Fases + 1 Neutro) + 1 x N° 12T AWG THHN/THWN 90°</t>
  </si>
  <si>
    <t xml:space="preserve">      Red eléctrica Trifásica en Cable de Cu en 4 x N° 10 AWG (3 Fases + 1 Neutro) + 1 x N° 12T AWG THHN/THWN 90°</t>
  </si>
  <si>
    <t xml:space="preserve">      Red eléctrica Trifásica en Cable de Cu en 4 x N° 8 AWG (3 Fases + 1 Neutro) + 1 x N° 10T AWG THHN/THWN 90°</t>
  </si>
  <si>
    <t xml:space="preserve">      Suministro e instalacion de Interruptor Tripolar de 3x100 A, Tipo Enchufable</t>
  </si>
  <si>
    <t xml:space="preserve">      Suministro e instalacion de Interruptor Tripolar de 3x50 A, Tipo Enchufable</t>
  </si>
  <si>
    <t xml:space="preserve">      Suministro e instalacion de contactor 25A 7.5HP 110/110/220V 1NA</t>
  </si>
  <si>
    <t xml:space="preserve">      Suministro e instalacion de contactor 40A 15HP NA+NC 110/220V</t>
  </si>
  <si>
    <t xml:space="preserve">      Suministro e instalacion de guardamotor17-23A 7.0HP</t>
  </si>
  <si>
    <t xml:space="preserve">      Suministro e instalacion de guardamotor 30-40A 14HP</t>
  </si>
  <si>
    <t xml:space="preserve">      Suministro e instalacion rele de proteccion de temperatura y sondas PT 100, incluye todos los accesorios y elementos necesarios para su correcta Instalacion.</t>
  </si>
  <si>
    <t xml:space="preserve">   ALISTADOS, IMPERMEABILIZACIONES, ACABADOS DE CUBIERTAS Y SISTEMAS DE FACHADA.</t>
  </si>
  <si>
    <t xml:space="preserve">      Recubrimiento con mortero listo acrílico bicomponente de alta adherencia y resistencia con base en cemento modificado con resina acrílica, para impermeabilización de superficies, apto para uso en elementos de contención constante de agua, idóneo para esta</t>
  </si>
  <si>
    <t xml:space="preserve">   ILUMINACIÓN.</t>
  </si>
  <si>
    <t xml:space="preserve">      Suministro e instalacion de lampara fluorescentes 2x32" ,incluye balasto, tubos fluorescentes de 32W, y Todos los Accesorios y Actividades para su Correcto Funcionamiento. .</t>
  </si>
  <si>
    <t>ACTIVIDADES PARA LA ETAPA DE OPERACIÓN PUERTO TRIUNFO</t>
  </si>
  <si>
    <t xml:space="preserve">   SISTEMA AMBIENTAL DE RECURSOS HIDRICOS.</t>
  </si>
  <si>
    <t xml:space="preserve">      Suministro y/o alquiler de equipos y herramientas necesarias para la correcta ejecución del monitoreo, las pruebas, y los análisis requeridos dentro del alcance contractual, garantizando el cumplimiento de la normatividad vigente para funcionamiento de la</t>
  </si>
  <si>
    <t xml:space="preserve">      Monitoreo y medición de parámetros de agua potable, realizando el muestreo en cuatro (4) puntos, contemplando la totalidad de los costos operativos de la toma de los parámetros incluidos en el presupuesto. Incluye honorarios de trabajo en campo, auxiliare</t>
  </si>
  <si>
    <t xml:space="preserve">      Parámetros de agua potable con análisis de alcalinidad total, método de referencia SM2320 B, límite de detección 5,0 mg/LCaCO3. No incluye los costos operativos para el monitoreo de aguas (honorarios de trabajo en campo, auxiliares de campo, transporte, v</t>
  </si>
  <si>
    <t xml:space="preserve">      Parámetros de agua potable con análisis de aluminio total, método de referencia SM3111 D, límite de detección 1,5 mg/L. No incluye los costos operativos para el monitoreo de aguas (honorarios de trabajo en campo, auxiliares de campo, transporte, viáticos,</t>
  </si>
  <si>
    <t xml:space="preserve">      Parámetros de agua potable con análisis de calcio, método de referencia SM3030 F - SM3120 B, límite de detección 0,10 mg/L. No incluye los costos operativos para el monitoreo de aguas (honorarios de trabajo en campo, auxiliares de campo, transporte, viáti</t>
  </si>
  <si>
    <t xml:space="preserve">      Parámetros de agua potable con análisis de carbonico orgánico total (COT), método de referencia SM 5310 C, límite de detección 0,5 mg/L. No incluye los costos operativos para el monitoreo de aguas (honorarios de trabajo en campo, auxiliares de campo, tran</t>
  </si>
  <si>
    <t xml:space="preserve">      Parámetros de agua potable con análisis de cianuro disociable, método de referencia ASTM D6888-09, límite de detección 0.01mgCN/L. No incluye los costos operativos para el monitoreo de aguas (honorarios de trabajo en campo, auxiliares de campo, transporte</t>
  </si>
  <si>
    <t xml:space="preserve">      Parámetros de agua potable con análisis de cianuro libre, método de referencia ASTM 7237-10, límite de detección 0.01mgCN/L. No incluye los costos operativos para el monitoreo de aguas (honorarios de trabajo en campo, auxiliares de campo, transporte, viát</t>
  </si>
  <si>
    <t xml:space="preserve">      Parámetros de agua potable con análisis de cloro libre o cloro residual, método de referencia SM 4500-CI F, límite de detección 0,2 mg/L. No incluye los costos operativos para el monitoreo de aguas (honorarios de trabajo en campo, auxiliares de campo, tra</t>
  </si>
  <si>
    <t xml:space="preserve">      Parámetros de agua potable con análisis de cloruros, método de referencia SM 4500-CL B, límite de detección 9,9 mg/L. No incluye los costos operativos para el monitoreo de aguas (honorarios de trabajo en campo, auxiliares de campo, transporte, viáticos, m</t>
  </si>
  <si>
    <t xml:space="preserve">      Parámetros de agua potable con análisis de cobre, método de referencia SM3030 - SM3111 B, límite de detección 0,033 mg/L. No incluye los costos operativos para el monitoreo de aguas (honorarios de trabajo en campo, auxiliares de campo, transporte, viático</t>
  </si>
  <si>
    <t xml:space="preserve">      Parámetros de agua potable con análisis de coliformes fecales totales, método de referencia SM9223, límite de detección 1UFC/100ml. No incluye los costos operativos para el monitoreo de aguas (honorarios de trabajo en campo, auxiliares de campo, transport</t>
  </si>
  <si>
    <t xml:space="preserve">      Parámetros de agua potable con análisis de color real, método de referencia SM2120 C, límite de detección 1UC. No incluye los costos operativos para el monitoreo de aguas (honorarios de trabajo en campo, auxiliares de campo, transporte, viáticos, muestreo</t>
  </si>
  <si>
    <t xml:space="preserve">      Parámetros de agua potable con análisis de color aparente, método de referencia SM2120 C, límite de detección 3UPC. No incluye los costos operativos para el monitoreo de aguas (honorarios de trabajo en campo, auxiliares de campo, transporte, viáticos, mue</t>
  </si>
  <si>
    <t xml:space="preserve">      Parámetros de agua potable con análisis de conductividad, método de referencia SM2510 B, límite de detección µs/cm a 25°C. No incluye los costos operativos para el monitoreo de aguas (honorarios de trabajo en campo, auxiliares de campo, transporte, viátic</t>
  </si>
  <si>
    <t xml:space="preserve">      Parámetros de agua potable con análisis de cromo total, método de referencia SM3111 D, límite de detección 0,043 mg/L. No incluye los costos operativos para el monitoreo de aguas (honorarios de trabajo en campo, auxiliares de campo, transporte, viáticos, </t>
  </si>
  <si>
    <t xml:space="preserve">      Parámetros de agua potable con análisis de dureza total, método de referencia SM2340 C, límite de detección 5,0 mg/L. No incluye los costos operativos para el monitoreo de aguas (honorarios de trabajo en campo, auxiliares de campo, transporte, viáticos, m</t>
  </si>
  <si>
    <t xml:space="preserve">      Parámetros de agua potable con análisis de E.Coli, método de referencia SM9222 D NTC 4772, límite de detección 1UCF/100ml. No incluye los costos operativos para el monitoreo de aguas (honorarios de trabajo en campo, auxiliares de campo, transporte, viátic</t>
  </si>
  <si>
    <t xml:space="preserve">      Parámetros de agua potable con análisis de fluoruros, método de referencia EPA 300, límite de detección 0,039 mg/L. No incluye los costos operativos para el monitoreo de aguas (honorarios de trabajo en campo, auxiliares de campo, transporte, viáticos, mue</t>
  </si>
  <si>
    <t xml:space="preserve">      Parámetros de agua potable con análisis de fosfatos, método de referencia SM4500 PE, límite de detección 0,017 mg/L. No incluye los costos operativos para el monitoreo de aguas (honorarios de trabajo en campo, auxiliares de campo, transporte, viáticos, mu</t>
  </si>
  <si>
    <t xml:space="preserve">      Parámetros de agua potable con análisis de hierro total, método de referencia SM3111 B, límite de detección 0,2 mg/L. No incluye los costos operativos para el monitoreo de aguas (honorarios de trabajo en campo, auxiliares de campo, transporte, viáticos, m</t>
  </si>
  <si>
    <t xml:space="preserve">      Parámetros de agua potable con análisis de magnesio, método de referencia SM2340 C. No incluye los costos operativos para el monitoreo de aguas (honorarios de trabajo en campo, auxiliares de campo, transporte, viáticos, muestreo puntual y mediciones in si</t>
  </si>
  <si>
    <t xml:space="preserve">      Parámetros de agua potable con análisis de manganeso, método de referencia SM3111 B, límite de detección 0,1 mg/L. No incluye los costos operativos para el monitoreo de aguas (honorarios de trabajo en campo, auxiliares de campo, transporte, viáticos, mues</t>
  </si>
  <si>
    <t xml:space="preserve">      Parámetros de agua potable con análisis de mercurio, método de referencia SM3112 B, límite de detección 0,01 mg/L. No incluye los costos operativos para el monitoreo de aguas (honorarios de trabajo en campo, auxiliares de campo, transporte, viáticos, mues</t>
  </si>
  <si>
    <t xml:space="preserve">      Parámetros de agua potable con análisis de molibdeno, método de referencia SM3030 E - SM3120 B, límite de detección 0,01 mg/L. No incluye los costos operativos para el monitoreo de aguas (honorarios de trabajo en campo, auxiliares de campo, transporte, vi</t>
  </si>
  <si>
    <t xml:space="preserve">      Parámetros de agua potable con análisis de níquel, método de referencia SM3111 B, límite de detección 0,942 mg/L. No incluye los costos operativos para el monitoreo de aguas (honorarios de trabajo en campo, auxiliares de campo, transporte, viáticos, muest</t>
  </si>
  <si>
    <t xml:space="preserve">      Parámetros de agua potable con análisis de nitratos, método de referencia SM4500 - NO3 - B, límite de detección 0,01 mg/L NO3-N. No incluye los costos operativos para el monitoreo de aguas (honorarios de trabajo en campo, auxiliares de campo, transporte, </t>
  </si>
  <si>
    <t xml:space="preserve">      Parámetros de agua potable con análisis de nitritos, método de referencia SM4500 - NO3 B, límite de detección 0,02 mg/L. No incluye los costos operativos para el monitoreo de aguas (honorarios de trabajo en campo, auxiliares de campo, transporte, viáticos</t>
  </si>
  <si>
    <t xml:space="preserve">      Parámetros de agua potable con análisis de olor, método de referencia aceptabilidad. No incluye los costos operativos para el monitoreo de aguas (honorarios de trabajo en campo, auxiliares de campo, transporte, viáticos, muestreo puntual y mediciones in s</t>
  </si>
  <si>
    <t xml:space="preserve">      Parámetros de agua potable con análisis de pH, método de referencia SM4500 H+b. No incluye los costos operativos para el monitoreo de aguas (honorarios de trabajo en campo, auxiliares de campo, transporte, viáticos, muestreo puntual y mediciones in situ).</t>
  </si>
  <si>
    <t xml:space="preserve">      Parámetros de agua potable con análisis de plomo, método de referencia SM3111 B, límite de detección 0,049 mg/L. No incluye los costos operativos para el monitoreo de aguas (honorarios de trabajo en campo, auxiliares de campo, transporte, viáticos, muestr</t>
  </si>
  <si>
    <t xml:space="preserve">      Parámetros de agua potable con análisis de sabor, método de referencia aceptabilidad. No incluye los costos operativos para el monitoreo de aguas (honorarios de trabajo en campo, auxiliares de campo, transporte, viáticos, muestreo puntual y mediciones in </t>
  </si>
  <si>
    <t xml:space="preserve">      Parámetros de agua potable con análisis de selenio, método de referencia SM3030 F - SM3120 B, límite de detección 0,18 mg/L. No incluye los costos operativos para el monitoreo de aguas (honorarios de trabajo en campo, auxiliares de campo, transporte, viát</t>
  </si>
  <si>
    <t xml:space="preserve">      Parámetros de agua potable con análisis de sulfatos, método de referencia SM4500-SO4 E, límite de detección 2,0 mg/L. No incluye los costos operativos para el monitoreo de aguas (honorarios de trabajo en campo, auxiliares de campo, transporte, viáticos, m</t>
  </si>
  <si>
    <t xml:space="preserve">      Parámetros de agua potable con análisis de turbiedad, método de referencia SM2130 B, límite de detección INTU. No incluye los costos operativos para el monitoreo de aguas (honorarios de trabajo en campo, auxiliares de campo, transporte, viáticos, muestreo</t>
  </si>
  <si>
    <t xml:space="preserve">      Parámetros de agua potable con análisis de temperatura, método de referencia SM2550 B, límite de detección 0.1°C. No incluye los costos operativos para el monitoreo de aguas (honorarios de trabajo en campo, auxiliares de campo, transporte, viáticos, muest</t>
  </si>
  <si>
    <t xml:space="preserve">      Parámetros de agua potable con análisis de zinc, método de referencia SM3111 B, límite de detección 0,005 mg/L. No incluye los costos operativos para el monitoreo de aguas (honorarios de trabajo en campo, auxiliares de campo, transporte, viáticos, muestre</t>
  </si>
  <si>
    <t xml:space="preserve">      Parámetros de agua potable con análisis de hidrocarburos aromáticos policíclicos (HAP´s); detectando acenafteno, acenaftileno, antraceno, benzo (a) antraceno, benzo (a) pireno, benzo (b) fluoranteno, benzo (g,h,i) perileno, benzo (k) fluoranteno, criseno,</t>
  </si>
  <si>
    <t xml:space="preserve">      Monitoreo y medición de parámetros de agua residual, realizando el muestreo en cuatro (4) puntos, contemplando la totalidad de los costos operativos de la toma de los parámetros incluidos en el presupuesto. Incluye honorarios de trabajo en campo, auxiliar</t>
  </si>
  <si>
    <t xml:space="preserve">      Parámetros de agua residual con análisis de caudal con micromolinete, método de referencia área-velocidad con micromolinete, límite de detección L/s o m3/s. No incluye los costos operativos para el monitoreo de aguas (honorarios de trabajo en campo, auxil</t>
  </si>
  <si>
    <t xml:space="preserve">      Parámetros de agua residual con análisis de DBO5 (demanda bioquímica de oxigeno), método de referencia SM 5210 B y SM 4500 OG, límite de detección 5,0 mg/L. No incluye los costos operativos para el monitoreo de aguas (honorarios de trabajo en campo, auxil</t>
  </si>
  <si>
    <t xml:space="preserve">      Parámetros de agua residual con análisis de DQO (demanda química de oxigeno), método de referencia SM 5220 C, D, límite de detección 5,0 a 6,0 mg/L. No incluye los costos operativos para el monitoreo de aguas (honorarios de trabajo en campo, auxiliares de</t>
  </si>
  <si>
    <t xml:space="preserve">      Parámetros de agua residual con análisis de fosforo total, método de referencia SM4500 P, B, C. No incluye los costos operativos para el monitoreo de aguas (honorarios de trabajo en campo, auxiliares de campo, transporte, viáticos, muestreo compuesto 24 h</t>
  </si>
  <si>
    <t xml:space="preserve">      Parámetros de agua residual con análisis de grasas y aceites, método de referencia SM 5520 B, límite de detección 10,0 mg/L. No incluye los costos operativos para el monitoreo de aguas (honorarios de trabajo en campo, auxiliares de campo, transporte, viát</t>
  </si>
  <si>
    <t xml:space="preserve">      Parámetros de agua residual con análisis de nitratos, método de referencia SM 4500 NO3-B, límite de detección 0,01 mg/L NO3-N. No incluye los costos operativos para el monitoreo de aguas (honorarios de trabajo en campo, auxiliares de campo, transporte, vi</t>
  </si>
  <si>
    <t xml:space="preserve">      Parámetros de agua residual con análisis de nitritos, método de referencia SM 4500 NO2 B, límite de detección 0,040 mg/L N. No incluye los costos operativos para el monitoreo de aguas (honorarios de trabajo en campo, auxiliares de campo, transporte, viáti</t>
  </si>
  <si>
    <t xml:space="preserve">      Parámetros de agua residual con análisis de nitrógeno amoniacal, método de referencia SM 4500 NH3 B y SM 4500 NH3 C, límite de detección 1,0 mg/L NH3-N. No incluye los costos operativos para el monitoreo de aguas (honorarios de trabajo en campo, auxiliare</t>
  </si>
  <si>
    <t xml:space="preserve">      Parámetros de agua residual con análisis de NTK, método de referencia SM4500 Norg C SM4500 NH3 B, C. No incluye los costos operativos para el monitoreo de aguas (honorarios de trabajo en campo, auxiliares de campo, transporte, viáticos, muestreo compuesto</t>
  </si>
  <si>
    <t xml:space="preserve">      Parámetros de agua residual con análisis de oxigeno disuelto, método de referencia EPA 360.0, límite de detección mg/L O2. No incluye los costos operativos para el monitoreo de aguas (honorarios de trabajo en campo, auxiliares de campo, transporte, viátic</t>
  </si>
  <si>
    <t xml:space="preserve">      Parámetros de agua residual con análisis de pH, método de referencia SM4500 H+b, límite de detección unidades. No incluye los costos operativos para el monitoreo de aguas (honorarios de trabajo en campo, auxiliares de campo, transporte, viáticos, muestreo</t>
  </si>
  <si>
    <t xml:space="preserve">      Parámetros de agua residual con análisis de Solidos suspendidos totales SST, método de referencia SM 2540 D, límite de detección 10,0 mg/L. No incluye los costos operativos para el monitoreo de aguas (honorarios de trabajo en campo, auxiliares de campo, t</t>
  </si>
  <si>
    <t xml:space="preserve">      Parámetros de agua residual con análisis de solidos sedimentables, método de referencia SM 2540 F, límite de detección 0,1 mg/L. No incluye los costos operativos para el monitoreo de aguas (honorarios de trabajo en campo, auxiliares de campo, transporte, </t>
  </si>
  <si>
    <t xml:space="preserve">      Parámetros de agua residual con análisis de temperatura, método de referencia SM2550 B, límite de detección °C. No incluye los costos operativos para el monitoreo de aguas (honorarios de trabajo en campo, auxiliares de campo, transporte, viáticos, muestre</t>
  </si>
  <si>
    <t xml:space="preserve">      Parámetros de agua residual con análisis de tensoactivos (SAAM), método de referencia SM 5540 C, límite de detección 0,07 mg/L LAS. No incluye los costos operativos para el monitoreo de aguas (honorarios de trabajo en campo, auxiliares de campo, transport</t>
  </si>
  <si>
    <t xml:space="preserve">      Parámetros de agua residual con análisis de hidrocarburos totales, método de referencia SM 5520 D y SM 5520 F, límite de detección 10,0 mg/L. No incluye los costos operativos para el monitoreo de aguas (honorarios de trabajo en campo, auxiliares de campo,</t>
  </si>
  <si>
    <t xml:space="preserve">      Parámetros de agua residual con análisis de ortofosfatos, método de referencia SM 4500 P D, límite de detección 0,09 mg/L. No incluye los costos operativos para el monitoreo de aguas (honorarios de trabajo en campo, auxiliares de campo, transporte, viátic</t>
  </si>
  <si>
    <t xml:space="preserve">      Suministro y puesta en sitio de potasa caústica. No incluye dilución y/o su disposición en dosificadores.</t>
  </si>
  <si>
    <t xml:space="preserve">      Suministro y puesta en sitio de sulfato de aluminio tipo A. grano libre de hierro. No incluye dilución y/o su disposición en dosificadores.</t>
  </si>
  <si>
    <t>Comienzo programado</t>
  </si>
  <si>
    <t>jue 05/07/18</t>
  </si>
  <si>
    <t>mar 10/07/18</t>
  </si>
  <si>
    <t>mié 18/07/18</t>
  </si>
  <si>
    <t>lun 16/07/18</t>
  </si>
  <si>
    <t>mar 24/07/18</t>
  </si>
  <si>
    <t>mié 25/07/18</t>
  </si>
  <si>
    <t>mié 01/08/18</t>
  </si>
  <si>
    <t>jue 02/08/18</t>
  </si>
  <si>
    <t>mar 17/07/18</t>
  </si>
  <si>
    <t>jue 09/08/18</t>
  </si>
  <si>
    <t>vie 17/08/18</t>
  </si>
  <si>
    <t>lun 30/07/18</t>
  </si>
  <si>
    <t>lun 06/05/19</t>
  </si>
  <si>
    <t>15-10-20108</t>
  </si>
  <si>
    <t>NELSON VARGAS VARGAS</t>
  </si>
  <si>
    <t>NOVIEMBRE</t>
  </si>
  <si>
    <t>Supervisor: JAIR KALET GUTIERREZ LOPEZ</t>
  </si>
  <si>
    <t>REGISTRO FOTOGRÁFICO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</si>
</sst>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_(* \(#,##0.00\);_(* &quot;-&quot;??_);_(@_)"/>
    <numFmt numFmtId="165" formatCode="_ &quot;$&quot;\ * #,##0.00_ ;_ &quot;$&quot;\ * \-#,##0.00_ ;_ &quot;$&quot;\ * &quot;-&quot;??_ ;_ @_ "/>
    <numFmt numFmtId="166" formatCode="yyyy\-mm\-dd;@"/>
    <numFmt numFmtId="167" formatCode="00"/>
    <numFmt numFmtId="168" formatCode="[$$-240A]\ #,##0.00"/>
  </numFmts>
  <fonts count="31" x14ac:knownFonts="1">
    <font>
      <sz val="10"/>
      <name val="Arial"/>
    </font>
    <font>
      <sz val="10"/>
      <name val="Arial"/>
      <family val="2"/>
    </font>
    <font>
      <sz val="10"/>
      <name val="Arial"/>
      <family val="2"/>
    </font>
    <font>
      <b/>
      <sz val="10"/>
      <name val="Arial"/>
      <family val="2"/>
    </font>
    <font>
      <i/>
      <sz val="10"/>
      <name val="Arial"/>
      <family val="2"/>
    </font>
    <font>
      <b/>
      <sz val="16"/>
      <name val="Arial"/>
      <family val="2"/>
    </font>
    <font>
      <b/>
      <sz val="15"/>
      <name val="Arial"/>
      <family val="2"/>
    </font>
    <font>
      <b/>
      <sz val="12"/>
      <name val="Arial"/>
      <family val="2"/>
    </font>
    <font>
      <b/>
      <sz val="11"/>
      <name val="Arial"/>
      <family val="2"/>
    </font>
    <font>
      <sz val="11"/>
      <name val="Arial Narrow"/>
      <family val="2"/>
    </font>
    <font>
      <b/>
      <sz val="11"/>
      <name val="Arial Narrow"/>
      <family val="2"/>
    </font>
    <font>
      <i/>
      <sz val="11"/>
      <name val="Arial Narrow"/>
      <family val="2"/>
    </font>
    <font>
      <sz val="9"/>
      <name val="Arial Narrow"/>
      <family val="2"/>
    </font>
    <font>
      <b/>
      <sz val="11"/>
      <color theme="0" tint="-0.34998626667073579"/>
      <name val="Arial Narrow"/>
      <family val="2"/>
    </font>
    <font>
      <sz val="11"/>
      <color theme="0" tint="-0.34998626667073579"/>
      <name val="Arial Narrow"/>
      <family val="2"/>
    </font>
    <font>
      <sz val="9"/>
      <name val="Arial"/>
      <family val="2"/>
    </font>
    <font>
      <sz val="8"/>
      <name val="Arial Narrow"/>
      <family val="2"/>
    </font>
    <font>
      <sz val="10"/>
      <name val="Arial Narrow"/>
      <family val="2"/>
    </font>
    <font>
      <b/>
      <sz val="11"/>
      <color theme="1"/>
      <name val="Arial Narrow"/>
      <family val="2"/>
    </font>
    <font>
      <sz val="11"/>
      <color theme="1"/>
      <name val="Arial Narrow"/>
      <family val="2"/>
    </font>
    <font>
      <sz val="9"/>
      <color theme="1"/>
      <name val="Arial Narrow"/>
      <family val="2"/>
    </font>
    <font>
      <sz val="7.5"/>
      <color theme="1"/>
      <name val="Arial Narrow"/>
      <family val="2"/>
    </font>
    <font>
      <b/>
      <sz val="9"/>
      <name val="Arial Narrow"/>
      <family val="2"/>
    </font>
    <font>
      <i/>
      <sz val="9"/>
      <name val="Arial Narrow"/>
      <family val="2"/>
    </font>
    <font>
      <b/>
      <sz val="10"/>
      <name val="Arial Narrow"/>
      <family val="2"/>
    </font>
    <font>
      <sz val="10"/>
      <name val="Arial"/>
    </font>
    <font>
      <sz val="11"/>
      <color theme="0"/>
      <name val="Arial Narrow"/>
      <family val="2"/>
    </font>
    <font>
      <sz val="8"/>
      <name val="Arial"/>
      <family val="2"/>
    </font>
    <font>
      <sz val="10"/>
      <color theme="1"/>
      <name val="Verdana"/>
      <family val="2"/>
    </font>
    <font>
      <sz val="11"/>
      <color rgb="FFFF0000"/>
      <name val="Arial Narrow"/>
      <family val="2"/>
    </font>
    <font>
      <sz val="11"/>
      <name val="Arial"/>
      <family val="2"/>
    </font>
  </fonts>
  <fills count="11">
    <fill>
      <patternFill patternType="none"/>
    </fill>
    <fill>
      <patternFill patternType="gray125"/>
    </fill>
    <fill>
      <patternFill patternType="solid">
        <fgColor indexed="9"/>
        <bgColor indexed="64"/>
      </patternFill>
    </fill>
    <fill>
      <patternFill patternType="solid">
        <fgColor rgb="FFFF000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0" tint="-0.249977111117893"/>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hair">
        <color indexed="64"/>
      </right>
      <top style="thin">
        <color indexed="64"/>
      </top>
      <bottom style="thin">
        <color indexed="64"/>
      </bottom>
      <diagonal/>
    </border>
  </borders>
  <cellStyleXfs count="7">
    <xf numFmtId="0" fontId="0" fillId="0" borderId="0"/>
    <xf numFmtId="164"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9" fontId="25" fillId="0" borderId="0" applyFont="0" applyFill="0" applyBorder="0" applyAlignment="0" applyProtection="0"/>
    <xf numFmtId="49" fontId="28" fillId="0" borderId="0" applyFill="0" applyBorder="0" applyProtection="0">
      <alignment horizontal="left" vertical="center"/>
    </xf>
  </cellStyleXfs>
  <cellXfs count="354">
    <xf numFmtId="0" fontId="0" fillId="0" borderId="0" xfId="0"/>
    <xf numFmtId="0" fontId="0" fillId="0" borderId="0" xfId="0" applyAlignment="1">
      <alignment horizontal="center"/>
    </xf>
    <xf numFmtId="0" fontId="0" fillId="0" borderId="0" xfId="0" applyBorder="1"/>
    <xf numFmtId="0" fontId="3" fillId="0" borderId="0" xfId="0" applyFont="1"/>
    <xf numFmtId="0" fontId="0" fillId="0" borderId="0" xfId="0" applyBorder="1" applyAlignment="1">
      <alignment horizontal="center"/>
    </xf>
    <xf numFmtId="0" fontId="4" fillId="0" borderId="0" xfId="0" applyFont="1"/>
    <xf numFmtId="0" fontId="1" fillId="0" borderId="0" xfId="0" applyFont="1" applyBorder="1" applyAlignment="1">
      <alignment vertical="center"/>
    </xf>
    <xf numFmtId="0" fontId="1" fillId="2" borderId="1" xfId="3" applyFont="1" applyFill="1" applyBorder="1" applyAlignment="1">
      <alignment horizontal="center" vertical="center"/>
    </xf>
    <xf numFmtId="0" fontId="9" fillId="0" borderId="0" xfId="0" applyFont="1"/>
    <xf numFmtId="0" fontId="9" fillId="0" borderId="1" xfId="0" applyFont="1" applyBorder="1"/>
    <xf numFmtId="0" fontId="9" fillId="0" borderId="1" xfId="0" applyFont="1" applyBorder="1" applyAlignment="1"/>
    <xf numFmtId="0" fontId="9" fillId="0" borderId="0" xfId="0" applyFont="1" applyBorder="1"/>
    <xf numFmtId="0" fontId="9" fillId="0" borderId="0" xfId="0" applyFont="1" applyBorder="1" applyAlignment="1"/>
    <xf numFmtId="0" fontId="7" fillId="0" borderId="0" xfId="0" applyFont="1" applyBorder="1" applyAlignment="1">
      <alignment vertical="center" wrapText="1"/>
    </xf>
    <xf numFmtId="0" fontId="7" fillId="0" borderId="0" xfId="0" applyFont="1" applyBorder="1" applyAlignment="1">
      <alignment vertical="center"/>
    </xf>
    <xf numFmtId="0" fontId="10" fillId="0" borderId="0" xfId="0" applyFont="1" applyBorder="1"/>
    <xf numFmtId="0" fontId="3" fillId="0" borderId="0" xfId="0" applyFont="1" applyBorder="1"/>
    <xf numFmtId="0" fontId="13" fillId="0" borderId="1" xfId="0" applyFont="1" applyBorder="1" applyAlignment="1">
      <alignment horizontal="center"/>
    </xf>
    <xf numFmtId="0" fontId="0" fillId="0" borderId="0" xfId="0" applyAlignment="1">
      <alignment vertical="center"/>
    </xf>
    <xf numFmtId="9" fontId="9" fillId="0" borderId="1" xfId="0" applyNumberFormat="1" applyFont="1" applyBorder="1"/>
    <xf numFmtId="9" fontId="9" fillId="0" borderId="0" xfId="0" applyNumberFormat="1" applyFont="1" applyBorder="1"/>
    <xf numFmtId="0" fontId="9" fillId="0" borderId="0" xfId="0" applyFont="1" applyBorder="1" applyAlignment="1">
      <alignment horizontal="center"/>
    </xf>
    <xf numFmtId="0" fontId="10" fillId="0" borderId="0" xfId="0" applyFont="1" applyBorder="1" applyAlignment="1">
      <alignment horizontal="center"/>
    </xf>
    <xf numFmtId="0" fontId="17" fillId="0" borderId="0" xfId="0" applyFont="1" applyBorder="1" applyAlignment="1">
      <alignment horizontal="center"/>
    </xf>
    <xf numFmtId="0" fontId="9" fillId="0" borderId="1" xfId="0" applyFont="1" applyBorder="1" applyAlignment="1">
      <alignment horizontal="center"/>
    </xf>
    <xf numFmtId="0" fontId="9" fillId="0" borderId="1" xfId="0" applyFont="1" applyBorder="1" applyAlignment="1">
      <alignment horizontal="center" wrapText="1"/>
    </xf>
    <xf numFmtId="0" fontId="9" fillId="0" borderId="0" xfId="0" applyFont="1" applyFill="1" applyBorder="1" applyAlignment="1">
      <alignment horizontal="left" wrapText="1"/>
    </xf>
    <xf numFmtId="0" fontId="9" fillId="0" borderId="0" xfId="0" applyFont="1" applyBorder="1" applyAlignment="1">
      <alignment horizontal="center"/>
    </xf>
    <xf numFmtId="0" fontId="0" fillId="0" borderId="15" xfId="0" applyBorder="1"/>
    <xf numFmtId="0" fontId="9" fillId="0" borderId="16" xfId="0" applyFont="1" applyBorder="1" applyAlignment="1">
      <alignment horizontal="center"/>
    </xf>
    <xf numFmtId="0" fontId="0" fillId="0" borderId="16" xfId="0" applyBorder="1"/>
    <xf numFmtId="0" fontId="0" fillId="0" borderId="17" xfId="0" applyBorder="1"/>
    <xf numFmtId="0" fontId="0" fillId="0" borderId="18" xfId="0" applyBorder="1"/>
    <xf numFmtId="0" fontId="5" fillId="0" borderId="19" xfId="0" applyFont="1" applyFill="1" applyBorder="1" applyAlignment="1">
      <alignment vertical="center"/>
    </xf>
    <xf numFmtId="0" fontId="7" fillId="0" borderId="19" xfId="0" applyFont="1" applyBorder="1" applyAlignment="1">
      <alignment vertical="center"/>
    </xf>
    <xf numFmtId="0" fontId="0" fillId="0" borderId="19" xfId="0" applyBorder="1"/>
    <xf numFmtId="0" fontId="9" fillId="0" borderId="19" xfId="0" applyFont="1" applyBorder="1"/>
    <xf numFmtId="0" fontId="3" fillId="0" borderId="18" xfId="0" applyFont="1" applyBorder="1"/>
    <xf numFmtId="0" fontId="10" fillId="0" borderId="19" xfId="0" applyFont="1" applyBorder="1"/>
    <xf numFmtId="0" fontId="3" fillId="0" borderId="19" xfId="0" applyFont="1" applyBorder="1"/>
    <xf numFmtId="0" fontId="4" fillId="0" borderId="18" xfId="0" applyFont="1" applyBorder="1"/>
    <xf numFmtId="0" fontId="11" fillId="0" borderId="19" xfId="0" applyFont="1" applyBorder="1"/>
    <xf numFmtId="0" fontId="0" fillId="0" borderId="18" xfId="0" applyBorder="1" applyAlignment="1">
      <alignment horizontal="center"/>
    </xf>
    <xf numFmtId="0" fontId="9" fillId="0" borderId="19" xfId="0" applyFont="1" applyBorder="1" applyAlignment="1">
      <alignment horizontal="center"/>
    </xf>
    <xf numFmtId="0" fontId="0" fillId="0" borderId="18" xfId="0" applyBorder="1" applyAlignment="1">
      <alignment vertical="center"/>
    </xf>
    <xf numFmtId="0" fontId="9" fillId="0" borderId="19" xfId="0" applyFont="1" applyBorder="1" applyAlignment="1">
      <alignment vertical="center"/>
    </xf>
    <xf numFmtId="0" fontId="9" fillId="0" borderId="19" xfId="0" applyFont="1" applyBorder="1" applyAlignment="1"/>
    <xf numFmtId="0" fontId="9" fillId="0" borderId="19" xfId="0" applyFont="1" applyBorder="1" applyAlignment="1">
      <alignment wrapText="1"/>
    </xf>
    <xf numFmtId="0" fontId="9" fillId="0" borderId="19" xfId="0" applyFont="1" applyBorder="1" applyAlignment="1">
      <alignment vertical="center" wrapText="1"/>
    </xf>
    <xf numFmtId="0" fontId="0" fillId="0" borderId="18" xfId="0" applyFill="1" applyBorder="1"/>
    <xf numFmtId="0" fontId="0" fillId="0" borderId="20" xfId="0" applyBorder="1"/>
    <xf numFmtId="0" fontId="9" fillId="0" borderId="21" xfId="0" applyFont="1" applyBorder="1" applyAlignment="1">
      <alignment horizontal="center"/>
    </xf>
    <xf numFmtId="0" fontId="9" fillId="0" borderId="21" xfId="0" applyFont="1" applyBorder="1"/>
    <xf numFmtId="0" fontId="9" fillId="0" borderId="22" xfId="0" applyFont="1" applyBorder="1"/>
    <xf numFmtId="0" fontId="4" fillId="0" borderId="0" xfId="0" applyFont="1" applyFill="1"/>
    <xf numFmtId="0" fontId="9" fillId="0" borderId="0" xfId="0" applyFont="1" applyFill="1" applyBorder="1" applyAlignment="1">
      <alignment wrapText="1"/>
    </xf>
    <xf numFmtId="0" fontId="9" fillId="0" borderId="0" xfId="0" applyFont="1" applyFill="1" applyBorder="1" applyAlignment="1">
      <alignment horizontal="left"/>
    </xf>
    <xf numFmtId="0" fontId="6" fillId="0" borderId="19" xfId="0" applyFont="1" applyFill="1" applyBorder="1" applyAlignment="1">
      <alignment vertical="center"/>
    </xf>
    <xf numFmtId="0" fontId="4" fillId="0" borderId="18" xfId="0" applyFont="1" applyFill="1" applyBorder="1"/>
    <xf numFmtId="0" fontId="11" fillId="0" borderId="19" xfId="0" applyFont="1" applyFill="1" applyBorder="1"/>
    <xf numFmtId="0" fontId="9" fillId="0" borderId="1" xfId="0" applyFont="1" applyBorder="1" applyAlignment="1">
      <alignment horizontal="center"/>
    </xf>
    <xf numFmtId="0" fontId="9" fillId="0" borderId="0" xfId="0" applyFont="1" applyBorder="1" applyAlignment="1">
      <alignment horizontal="center"/>
    </xf>
    <xf numFmtId="0" fontId="9" fillId="0" borderId="1" xfId="0" applyFont="1" applyBorder="1" applyAlignment="1">
      <alignment horizontal="center" vertical="center"/>
    </xf>
    <xf numFmtId="0" fontId="9" fillId="0" borderId="0" xfId="0" applyFont="1" applyBorder="1" applyAlignment="1">
      <alignment horizontal="left"/>
    </xf>
    <xf numFmtId="0" fontId="10" fillId="0" borderId="1" xfId="0" applyFont="1" applyBorder="1" applyAlignment="1">
      <alignment horizontal="center" vertical="center" wrapText="1"/>
    </xf>
    <xf numFmtId="0" fontId="0" fillId="0" borderId="21" xfId="0" applyBorder="1"/>
    <xf numFmtId="0" fontId="10" fillId="0" borderId="1" xfId="0" applyFont="1" applyBorder="1" applyAlignment="1">
      <alignment horizontal="center" vertical="center"/>
    </xf>
    <xf numFmtId="0" fontId="10" fillId="0" borderId="1" xfId="0" applyFont="1" applyBorder="1" applyAlignment="1">
      <alignment horizontal="center"/>
    </xf>
    <xf numFmtId="0" fontId="10" fillId="6" borderId="1" xfId="0" applyFont="1" applyFill="1" applyBorder="1" applyAlignment="1">
      <alignment horizontal="center"/>
    </xf>
    <xf numFmtId="0" fontId="10" fillId="8" borderId="1" xfId="0" applyFont="1" applyFill="1" applyBorder="1" applyAlignment="1">
      <alignment horizontal="center"/>
    </xf>
    <xf numFmtId="0" fontId="10" fillId="3" borderId="1" xfId="0" applyFont="1" applyFill="1" applyBorder="1" applyAlignment="1">
      <alignment horizontal="center"/>
    </xf>
    <xf numFmtId="0" fontId="1" fillId="0" borderId="0" xfId="0" applyFont="1" applyBorder="1"/>
    <xf numFmtId="0" fontId="1" fillId="0" borderId="0" xfId="0" applyFont="1" applyBorder="1" applyAlignment="1">
      <alignment horizontal="left"/>
    </xf>
    <xf numFmtId="0" fontId="17" fillId="0" borderId="0" xfId="0" applyFont="1" applyBorder="1" applyAlignment="1">
      <alignment horizontal="center" vertical="center"/>
    </xf>
    <xf numFmtId="0" fontId="1" fillId="0" borderId="18" xfId="0" applyFont="1" applyBorder="1"/>
    <xf numFmtId="0" fontId="1" fillId="0" borderId="0" xfId="0" applyFont="1" applyFill="1" applyBorder="1" applyAlignment="1">
      <alignment horizontal="center"/>
    </xf>
    <xf numFmtId="0" fontId="1" fillId="0" borderId="1" xfId="0" applyFont="1" applyFill="1" applyBorder="1" applyAlignment="1">
      <alignment horizontal="center"/>
    </xf>
    <xf numFmtId="0" fontId="1" fillId="0" borderId="1" xfId="0" applyFont="1" applyBorder="1"/>
    <xf numFmtId="0" fontId="19" fillId="0" borderId="9" xfId="0" applyFont="1" applyBorder="1" applyAlignment="1"/>
    <xf numFmtId="0" fontId="19" fillId="0" borderId="0" xfId="0" applyFont="1" applyBorder="1" applyAlignment="1"/>
    <xf numFmtId="0" fontId="18" fillId="0" borderId="23" xfId="0" applyFont="1" applyBorder="1" applyAlignment="1"/>
    <xf numFmtId="0" fontId="19" fillId="0" borderId="23" xfId="0" applyFont="1" applyBorder="1" applyAlignment="1"/>
    <xf numFmtId="0" fontId="12" fillId="0" borderId="2" xfId="0" applyFont="1" applyBorder="1" applyAlignment="1"/>
    <xf numFmtId="0" fontId="10" fillId="9" borderId="1" xfId="0" applyFont="1" applyFill="1" applyBorder="1" applyAlignment="1">
      <alignment horizontal="center" vertical="center"/>
    </xf>
    <xf numFmtId="0" fontId="10" fillId="9" borderId="1" xfId="0" applyFont="1" applyFill="1" applyBorder="1" applyAlignment="1">
      <alignment horizontal="center" vertical="center" wrapText="1"/>
    </xf>
    <xf numFmtId="0" fontId="10" fillId="9" borderId="1" xfId="0" applyFont="1" applyFill="1" applyBorder="1" applyAlignment="1">
      <alignment horizontal="center" wrapText="1"/>
    </xf>
    <xf numFmtId="0" fontId="10" fillId="9" borderId="4" xfId="0" applyFont="1" applyFill="1" applyBorder="1" applyAlignment="1">
      <alignment horizontal="center" vertical="center" wrapText="1"/>
    </xf>
    <xf numFmtId="0" fontId="3" fillId="9" borderId="1" xfId="0" applyFont="1" applyFill="1" applyBorder="1" applyAlignment="1">
      <alignment horizontal="center"/>
    </xf>
    <xf numFmtId="0" fontId="3" fillId="0" borderId="1" xfId="3" applyFont="1" applyFill="1" applyBorder="1" applyAlignment="1">
      <alignment horizontal="center" vertical="center"/>
    </xf>
    <xf numFmtId="167" fontId="3" fillId="0" borderId="1" xfId="3" applyNumberFormat="1" applyFont="1" applyFill="1" applyBorder="1" applyAlignment="1">
      <alignment horizontal="center" vertical="center"/>
    </xf>
    <xf numFmtId="0" fontId="9" fillId="0" borderId="0" xfId="0" applyFont="1" applyBorder="1" applyAlignment="1">
      <alignment horizontal="justify" wrapText="1"/>
    </xf>
    <xf numFmtId="0" fontId="0" fillId="0" borderId="0" xfId="0" applyBorder="1" applyAlignment="1">
      <alignment horizontal="justify" wrapText="1"/>
    </xf>
    <xf numFmtId="0" fontId="9" fillId="0" borderId="0" xfId="0" applyFont="1" applyBorder="1" applyAlignment="1">
      <alignment horizontal="center"/>
    </xf>
    <xf numFmtId="0" fontId="1" fillId="0" borderId="10" xfId="0" applyFont="1" applyBorder="1" applyAlignment="1">
      <alignment wrapText="1"/>
    </xf>
    <xf numFmtId="0" fontId="0" fillId="0" borderId="1" xfId="0" applyBorder="1" applyAlignment="1">
      <alignment horizontal="center"/>
    </xf>
    <xf numFmtId="0" fontId="0" fillId="0" borderId="1" xfId="0" applyBorder="1" applyAlignment="1"/>
    <xf numFmtId="0" fontId="9" fillId="0" borderId="1" xfId="0" applyFont="1" applyBorder="1" applyAlignment="1">
      <alignment horizontal="center"/>
    </xf>
    <xf numFmtId="0" fontId="10" fillId="0" borderId="1" xfId="0" applyFont="1" applyBorder="1" applyAlignment="1">
      <alignment horizontal="center"/>
    </xf>
    <xf numFmtId="0" fontId="0" fillId="0" borderId="0" xfId="0" applyBorder="1" applyAlignment="1">
      <alignment horizontal="left"/>
    </xf>
    <xf numFmtId="0" fontId="9" fillId="0" borderId="0" xfId="0" applyFont="1" applyBorder="1" applyAlignment="1">
      <alignment horizontal="left"/>
    </xf>
    <xf numFmtId="0" fontId="9" fillId="0" borderId="0" xfId="0" applyFont="1" applyFill="1" applyBorder="1" applyAlignment="1">
      <alignment horizontal="left" wrapText="1"/>
    </xf>
    <xf numFmtId="166" fontId="3" fillId="0" borderId="1" xfId="3" applyNumberFormat="1" applyFont="1" applyFill="1" applyBorder="1" applyAlignment="1">
      <alignment horizontal="center" vertical="center"/>
    </xf>
    <xf numFmtId="14" fontId="0" fillId="0" borderId="1" xfId="0" applyNumberFormat="1" applyBorder="1" applyAlignment="1"/>
    <xf numFmtId="0" fontId="9" fillId="0" borderId="1" xfId="0" applyFont="1" applyBorder="1" applyAlignment="1">
      <alignment horizontal="left"/>
    </xf>
    <xf numFmtId="0" fontId="9" fillId="0" borderId="1" xfId="0" applyFont="1" applyBorder="1" applyAlignment="1">
      <alignment horizontal="center" wrapText="1"/>
    </xf>
    <xf numFmtId="0" fontId="9" fillId="0" borderId="1" xfId="0" applyFont="1" applyBorder="1" applyAlignment="1">
      <alignment horizontal="center"/>
    </xf>
    <xf numFmtId="0" fontId="10" fillId="9" borderId="1" xfId="0" applyFont="1" applyFill="1" applyBorder="1" applyAlignment="1">
      <alignment horizontal="center" vertical="center"/>
    </xf>
    <xf numFmtId="0" fontId="9" fillId="0" borderId="8" xfId="0" applyFont="1" applyBorder="1" applyAlignment="1">
      <alignment horizontal="center"/>
    </xf>
    <xf numFmtId="0" fontId="10" fillId="9" borderId="12" xfId="0" applyFont="1" applyFill="1" applyBorder="1" applyAlignment="1">
      <alignment horizontal="center" vertical="center" wrapText="1"/>
    </xf>
    <xf numFmtId="0" fontId="10" fillId="9" borderId="11" xfId="0" applyFont="1" applyFill="1" applyBorder="1" applyAlignment="1">
      <alignment horizontal="center" vertical="center" wrapText="1"/>
    </xf>
    <xf numFmtId="0" fontId="1" fillId="0" borderId="1" xfId="0" applyFont="1" applyBorder="1" applyAlignment="1">
      <alignment horizontal="center"/>
    </xf>
    <xf numFmtId="0" fontId="9" fillId="0" borderId="0" xfId="0" applyFont="1" applyFill="1" applyBorder="1" applyAlignment="1">
      <alignment horizontal="left" wrapText="1"/>
    </xf>
    <xf numFmtId="0" fontId="9" fillId="0" borderId="1" xfId="0" applyFont="1" applyFill="1" applyBorder="1" applyAlignment="1">
      <alignment horizontal="left"/>
    </xf>
    <xf numFmtId="0" fontId="10" fillId="9" borderId="14"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17" fillId="0" borderId="3" xfId="0" applyFont="1" applyBorder="1" applyAlignment="1">
      <alignment horizontal="center"/>
    </xf>
    <xf numFmtId="0" fontId="0" fillId="0" borderId="0" xfId="0" applyBorder="1" applyAlignment="1">
      <alignment horizontal="justify" wrapText="1"/>
    </xf>
    <xf numFmtId="0" fontId="10" fillId="0" borderId="1" xfId="0" applyFont="1" applyBorder="1" applyAlignment="1">
      <alignment horizontal="center" vertical="center"/>
    </xf>
    <xf numFmtId="0" fontId="9" fillId="0" borderId="0" xfId="0" applyFont="1" applyBorder="1" applyAlignment="1">
      <alignment horizontal="center"/>
    </xf>
    <xf numFmtId="0" fontId="10" fillId="0" borderId="1" xfId="0" applyFont="1" applyBorder="1" applyAlignment="1">
      <alignment horizontal="center"/>
    </xf>
    <xf numFmtId="0" fontId="1" fillId="5" borderId="1" xfId="0" applyFont="1" applyFill="1" applyBorder="1" applyAlignment="1">
      <alignment horizontal="center"/>
    </xf>
    <xf numFmtId="0" fontId="0" fillId="0" borderId="1" xfId="0" applyBorder="1" applyAlignment="1">
      <alignment horizontal="left"/>
    </xf>
    <xf numFmtId="0" fontId="12" fillId="0" borderId="1" xfId="0" applyFont="1" applyBorder="1" applyAlignment="1">
      <alignment horizontal="left"/>
    </xf>
    <xf numFmtId="0" fontId="0" fillId="0" borderId="0" xfId="0" applyBorder="1" applyAlignment="1">
      <alignment horizontal="left"/>
    </xf>
    <xf numFmtId="0" fontId="12" fillId="0" borderId="3" xfId="0" applyFont="1" applyBorder="1" applyAlignment="1">
      <alignment horizontal="right" vertical="center"/>
    </xf>
    <xf numFmtId="0" fontId="10" fillId="9" borderId="13" xfId="0" applyFont="1" applyFill="1" applyBorder="1" applyAlignment="1">
      <alignment horizontal="center" vertical="center" wrapText="1"/>
    </xf>
    <xf numFmtId="0" fontId="1" fillId="0" borderId="10" xfId="0" applyFont="1" applyBorder="1" applyAlignment="1">
      <alignment horizontal="center" vertical="center" wrapText="1"/>
    </xf>
    <xf numFmtId="0" fontId="12" fillId="0" borderId="3" xfId="0" applyFont="1" applyBorder="1" applyAlignment="1">
      <alignment horizontal="right"/>
    </xf>
    <xf numFmtId="168" fontId="12" fillId="0" borderId="1" xfId="0" applyNumberFormat="1" applyFont="1" applyBorder="1" applyAlignment="1">
      <alignment horizontal="right"/>
    </xf>
    <xf numFmtId="0" fontId="24" fillId="0" borderId="2" xfId="0" applyFont="1" applyBorder="1" applyAlignment="1">
      <alignment horizontal="left" vertical="center"/>
    </xf>
    <xf numFmtId="0" fontId="24" fillId="0" borderId="2" xfId="0" applyFont="1" applyBorder="1" applyAlignment="1">
      <alignment horizontal="left"/>
    </xf>
    <xf numFmtId="0" fontId="3" fillId="0" borderId="2" xfId="0" applyFont="1" applyBorder="1" applyAlignment="1">
      <alignment horizontal="left"/>
    </xf>
    <xf numFmtId="0" fontId="0" fillId="0" borderId="2" xfId="0" applyBorder="1" applyAlignment="1">
      <alignment horizontal="left"/>
    </xf>
    <xf numFmtId="0" fontId="17" fillId="0" borderId="2" xfId="0" applyFont="1" applyBorder="1" applyAlignment="1">
      <alignment horizontal="center" vertical="center" wrapText="1"/>
    </xf>
    <xf numFmtId="0" fontId="9" fillId="0" borderId="26" xfId="0" applyFont="1" applyBorder="1" applyAlignment="1">
      <alignment horizontal="center"/>
    </xf>
    <xf numFmtId="0" fontId="0" fillId="0" borderId="33" xfId="0" applyBorder="1" applyAlignment="1">
      <alignment horizontal="left"/>
    </xf>
    <xf numFmtId="14" fontId="26" fillId="0" borderId="0" xfId="0" applyNumberFormat="1" applyFont="1" applyBorder="1" applyAlignment="1">
      <alignment horizontal="center"/>
    </xf>
    <xf numFmtId="9" fontId="12" fillId="0" borderId="8" xfId="5" applyFont="1" applyBorder="1" applyAlignment="1"/>
    <xf numFmtId="9" fontId="12" fillId="0" borderId="30" xfId="0" applyNumberFormat="1" applyFont="1" applyBorder="1" applyAlignment="1"/>
    <xf numFmtId="0" fontId="10" fillId="0" borderId="27" xfId="0" applyFont="1" applyBorder="1" applyAlignment="1">
      <alignment horizontal="center"/>
    </xf>
    <xf numFmtId="0" fontId="12" fillId="0" borderId="33" xfId="0" applyFont="1" applyBorder="1" applyAlignment="1">
      <alignment horizontal="left"/>
    </xf>
    <xf numFmtId="0" fontId="10" fillId="0" borderId="7" xfId="0" applyFont="1" applyBorder="1" applyAlignment="1">
      <alignment horizontal="center" vertical="center"/>
    </xf>
    <xf numFmtId="2" fontId="12" fillId="0" borderId="1" xfId="0" applyNumberFormat="1" applyFont="1" applyBorder="1" applyAlignment="1"/>
    <xf numFmtId="0" fontId="12" fillId="0" borderId="1" xfId="0" applyFont="1" applyBorder="1" applyAlignment="1"/>
    <xf numFmtId="2" fontId="15" fillId="0" borderId="1" xfId="0" applyNumberFormat="1" applyFont="1" applyBorder="1"/>
    <xf numFmtId="0" fontId="15" fillId="0" borderId="1" xfId="0" applyFont="1" applyBorder="1"/>
    <xf numFmtId="0" fontId="27" fillId="0" borderId="2" xfId="0" applyFont="1" applyBorder="1" applyAlignment="1">
      <alignment horizontal="left"/>
    </xf>
    <xf numFmtId="0" fontId="16" fillId="0" borderId="3" xfId="0" applyFont="1" applyBorder="1" applyAlignment="1"/>
    <xf numFmtId="168" fontId="12" fillId="0" borderId="1" xfId="0" applyNumberFormat="1" applyFont="1" applyBorder="1" applyAlignment="1"/>
    <xf numFmtId="9" fontId="12" fillId="0" borderId="30" xfId="5" applyFont="1" applyBorder="1" applyAlignment="1"/>
    <xf numFmtId="168" fontId="9" fillId="0" borderId="1" xfId="0" applyNumberFormat="1" applyFont="1" applyBorder="1"/>
    <xf numFmtId="0" fontId="12" fillId="0" borderId="1" xfId="0" applyFont="1" applyBorder="1" applyAlignment="1">
      <alignment horizontal="center"/>
    </xf>
    <xf numFmtId="168" fontId="12" fillId="0" borderId="1" xfId="0" applyNumberFormat="1" applyFont="1" applyBorder="1"/>
    <xf numFmtId="168" fontId="17" fillId="0" borderId="1" xfId="0" applyNumberFormat="1" applyFont="1" applyBorder="1" applyAlignment="1"/>
    <xf numFmtId="0" fontId="1" fillId="0" borderId="17" xfId="0" applyFont="1" applyBorder="1" applyAlignment="1">
      <alignment wrapText="1"/>
    </xf>
    <xf numFmtId="14" fontId="9" fillId="0" borderId="1" xfId="0" applyNumberFormat="1" applyFont="1" applyBorder="1" applyAlignment="1">
      <alignment horizontal="center" wrapText="1"/>
    </xf>
    <xf numFmtId="9" fontId="0" fillId="0" borderId="1" xfId="0" applyNumberFormat="1" applyBorder="1" applyAlignment="1">
      <alignment horizontal="center"/>
    </xf>
    <xf numFmtId="0" fontId="9" fillId="0" borderId="1" xfId="0" applyFont="1" applyBorder="1" applyAlignment="1">
      <alignment horizontal="center"/>
    </xf>
    <xf numFmtId="0" fontId="12" fillId="0" borderId="1" xfId="0" applyFont="1" applyBorder="1" applyAlignment="1">
      <alignment horizontal="center"/>
    </xf>
    <xf numFmtId="0" fontId="9" fillId="0" borderId="1" xfId="0" applyFont="1" applyBorder="1" applyAlignment="1">
      <alignment horizontal="center" wrapText="1"/>
    </xf>
    <xf numFmtId="9" fontId="29" fillId="0" borderId="1" xfId="0" applyNumberFormat="1" applyFont="1" applyBorder="1" applyAlignment="1">
      <alignment horizontal="center"/>
    </xf>
    <xf numFmtId="9" fontId="29" fillId="0" borderId="1" xfId="0" applyNumberFormat="1" applyFont="1" applyBorder="1"/>
    <xf numFmtId="0" fontId="9" fillId="0" borderId="0" xfId="0" applyFont="1" applyBorder="1" applyAlignment="1">
      <alignment horizontal="left"/>
    </xf>
    <xf numFmtId="0" fontId="9" fillId="0" borderId="0" xfId="0" applyFont="1" applyBorder="1" applyAlignment="1">
      <alignment horizontal="center" vertical="center"/>
    </xf>
    <xf numFmtId="0" fontId="1" fillId="0" borderId="0" xfId="0" applyFont="1" applyBorder="1" applyAlignment="1">
      <alignment horizontal="center" vertical="center"/>
    </xf>
    <xf numFmtId="0" fontId="9" fillId="0" borderId="1" xfId="0" applyFont="1" applyBorder="1" applyAlignment="1">
      <alignment horizontal="center" wrapText="1"/>
    </xf>
    <xf numFmtId="10" fontId="9" fillId="0" borderId="1" xfId="5" applyNumberFormat="1" applyFont="1" applyBorder="1"/>
    <xf numFmtId="0" fontId="30" fillId="0" borderId="9" xfId="0" applyFont="1" applyBorder="1" applyAlignment="1">
      <alignment horizontal="justify" vertical="center" wrapText="1"/>
    </xf>
    <xf numFmtId="0" fontId="30" fillId="0" borderId="0" xfId="0" applyFont="1" applyBorder="1" applyAlignment="1">
      <alignment horizontal="justify" vertical="center" wrapText="1"/>
    </xf>
    <xf numFmtId="0" fontId="30" fillId="0" borderId="10" xfId="0" applyFont="1" applyBorder="1" applyAlignment="1">
      <alignment horizontal="justify" vertical="center" wrapText="1"/>
    </xf>
    <xf numFmtId="0" fontId="30" fillId="0" borderId="0" xfId="0" applyFont="1" applyBorder="1" applyAlignment="1">
      <alignment horizontal="justify" vertical="center"/>
    </xf>
    <xf numFmtId="0" fontId="30" fillId="0" borderId="0" xfId="0" applyFont="1" applyBorder="1" applyAlignment="1">
      <alignment vertical="center"/>
    </xf>
    <xf numFmtId="0" fontId="0" fillId="0" borderId="0" xfId="0" applyBorder="1" applyAlignment="1"/>
    <xf numFmtId="0" fontId="30" fillId="0" borderId="13" xfId="0" applyFont="1" applyBorder="1" applyAlignment="1">
      <alignment vertical="center" wrapText="1"/>
    </xf>
    <xf numFmtId="0" fontId="30" fillId="0" borderId="14" xfId="0" applyFont="1" applyBorder="1" applyAlignment="1">
      <alignment vertical="center" wrapText="1"/>
    </xf>
    <xf numFmtId="0" fontId="9" fillId="0" borderId="1" xfId="0" applyFont="1" applyBorder="1" applyAlignment="1">
      <alignment horizontal="center" vertical="center"/>
    </xf>
    <xf numFmtId="0" fontId="1" fillId="0" borderId="1" xfId="0" applyFont="1" applyBorder="1" applyAlignment="1">
      <alignment horizontal="center" vertical="center"/>
    </xf>
    <xf numFmtId="0" fontId="16" fillId="0" borderId="1" xfId="0" applyFont="1" applyBorder="1" applyAlignment="1">
      <alignment horizontal="left"/>
    </xf>
    <xf numFmtId="0" fontId="9" fillId="0" borderId="2" xfId="0" applyFont="1" applyBorder="1" applyAlignment="1">
      <alignment horizontal="center" vertical="center"/>
    </xf>
    <xf numFmtId="0" fontId="1" fillId="0" borderId="8" xfId="0" applyFont="1" applyBorder="1" applyAlignment="1">
      <alignment horizontal="center" vertical="center"/>
    </xf>
    <xf numFmtId="0" fontId="16" fillId="0" borderId="2" xfId="0" applyFont="1" applyBorder="1" applyAlignment="1">
      <alignment horizontal="left"/>
    </xf>
    <xf numFmtId="0" fontId="16" fillId="0" borderId="3" xfId="0" applyFont="1" applyBorder="1" applyAlignment="1">
      <alignment horizontal="left"/>
    </xf>
    <xf numFmtId="0" fontId="16" fillId="0" borderId="8" xfId="0" applyFont="1" applyBorder="1" applyAlignment="1">
      <alignment horizontal="left"/>
    </xf>
    <xf numFmtId="0" fontId="9" fillId="0" borderId="1" xfId="0" applyFont="1" applyBorder="1" applyAlignment="1">
      <alignment horizontal="center"/>
    </xf>
    <xf numFmtId="0" fontId="1" fillId="0" borderId="1" xfId="0" applyFont="1" applyBorder="1" applyAlignment="1">
      <alignment horizontal="center"/>
    </xf>
    <xf numFmtId="0" fontId="0" fillId="0" borderId="1" xfId="0" applyBorder="1" applyAlignment="1">
      <alignment horizontal="center"/>
    </xf>
    <xf numFmtId="0" fontId="12" fillId="0" borderId="0" xfId="0" applyFont="1" applyBorder="1" applyAlignment="1">
      <alignment horizontal="left" vertical="center" wrapText="1"/>
    </xf>
    <xf numFmtId="0" fontId="15" fillId="0" borderId="0" xfId="0" applyFont="1" applyBorder="1" applyAlignment="1">
      <alignment horizontal="left"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8" xfId="0" applyFont="1" applyBorder="1" applyAlignment="1">
      <alignment horizontal="center" vertical="center"/>
    </xf>
    <xf numFmtId="0" fontId="10" fillId="9" borderId="1" xfId="0" applyFont="1" applyFill="1" applyBorder="1" applyAlignment="1">
      <alignment horizontal="center"/>
    </xf>
    <xf numFmtId="0" fontId="3" fillId="9" borderId="1" xfId="0" applyFont="1" applyFill="1" applyBorder="1" applyAlignment="1">
      <alignment horizontal="center"/>
    </xf>
    <xf numFmtId="0" fontId="10" fillId="5" borderId="1" xfId="0" applyFont="1" applyFill="1" applyBorder="1" applyAlignment="1">
      <alignment horizontal="center"/>
    </xf>
    <xf numFmtId="0" fontId="9" fillId="10" borderId="5" xfId="0" applyFont="1" applyFill="1" applyBorder="1" applyAlignment="1">
      <alignment horizontal="justify" vertical="top" wrapText="1"/>
    </xf>
    <xf numFmtId="0" fontId="9" fillId="0" borderId="0" xfId="0" applyFont="1" applyBorder="1" applyAlignment="1">
      <alignment horizontal="justify" wrapText="1"/>
    </xf>
    <xf numFmtId="0" fontId="9" fillId="0" borderId="2" xfId="0" applyFont="1" applyBorder="1" applyAlignment="1">
      <alignment horizontal="center"/>
    </xf>
    <xf numFmtId="0" fontId="9" fillId="0" borderId="3" xfId="0" applyFont="1" applyBorder="1" applyAlignment="1">
      <alignment horizontal="center"/>
    </xf>
    <xf numFmtId="0" fontId="9" fillId="0" borderId="8" xfId="0" applyFont="1" applyBorder="1" applyAlignment="1">
      <alignment horizontal="center"/>
    </xf>
    <xf numFmtId="0" fontId="10" fillId="4" borderId="0" xfId="0" applyFont="1" applyFill="1" applyBorder="1" applyAlignment="1">
      <alignment horizontal="center"/>
    </xf>
    <xf numFmtId="0" fontId="0" fillId="4" borderId="0" xfId="0" applyFill="1" applyBorder="1" applyAlignment="1">
      <alignment horizontal="center"/>
    </xf>
    <xf numFmtId="0" fontId="9" fillId="5" borderId="0" xfId="0" applyFont="1" applyFill="1" applyBorder="1" applyAlignment="1">
      <alignment horizontal="justify" wrapText="1"/>
    </xf>
    <xf numFmtId="0" fontId="1" fillId="5" borderId="0" xfId="0" applyFont="1" applyFill="1" applyBorder="1" applyAlignment="1">
      <alignment horizontal="justify" wrapText="1"/>
    </xf>
    <xf numFmtId="0" fontId="9" fillId="0" borderId="1" xfId="0" applyFont="1" applyBorder="1" applyAlignment="1">
      <alignment horizontal="left"/>
    </xf>
    <xf numFmtId="0" fontId="24" fillId="0" borderId="1" xfId="0" applyFont="1" applyBorder="1" applyAlignment="1">
      <alignment horizontal="left"/>
    </xf>
    <xf numFmtId="0" fontId="3" fillId="0" borderId="1" xfId="0" applyFont="1" applyBorder="1" applyAlignment="1">
      <alignment horizontal="left"/>
    </xf>
    <xf numFmtId="14" fontId="12" fillId="0" borderId="2" xfId="0" applyNumberFormat="1" applyFont="1" applyBorder="1" applyAlignment="1">
      <alignment horizontal="right"/>
    </xf>
    <xf numFmtId="0" fontId="12" fillId="0" borderId="3" xfId="0" applyFont="1" applyBorder="1" applyAlignment="1">
      <alignment horizontal="right"/>
    </xf>
    <xf numFmtId="0" fontId="12" fillId="0" borderId="30" xfId="0" applyFont="1" applyBorder="1" applyAlignment="1">
      <alignment horizontal="right"/>
    </xf>
    <xf numFmtId="168" fontId="12" fillId="0" borderId="1" xfId="0" applyNumberFormat="1" applyFont="1" applyBorder="1" applyAlignment="1">
      <alignment horizontal="right"/>
    </xf>
    <xf numFmtId="0" fontId="10" fillId="0" borderId="27" xfId="0" applyFont="1" applyBorder="1" applyAlignment="1">
      <alignment horizontal="center"/>
    </xf>
    <xf numFmtId="0" fontId="10" fillId="0" borderId="28" xfId="0" applyFont="1" applyBorder="1" applyAlignment="1">
      <alignment horizontal="center"/>
    </xf>
    <xf numFmtId="0" fontId="12" fillId="0" borderId="2" xfId="0" applyFont="1" applyBorder="1" applyAlignment="1">
      <alignment horizontal="right" vertical="center"/>
    </xf>
    <xf numFmtId="0" fontId="12" fillId="0" borderId="3" xfId="0" applyFont="1" applyBorder="1" applyAlignment="1">
      <alignment horizontal="right" vertical="center"/>
    </xf>
    <xf numFmtId="0" fontId="12" fillId="0" borderId="8" xfId="0" applyFont="1" applyBorder="1" applyAlignment="1">
      <alignment horizontal="right" vertical="center"/>
    </xf>
    <xf numFmtId="0" fontId="12" fillId="0" borderId="30" xfId="0" applyFont="1" applyBorder="1" applyAlignment="1">
      <alignment horizontal="right" vertical="center"/>
    </xf>
    <xf numFmtId="0" fontId="9" fillId="0" borderId="0" xfId="0" applyFont="1" applyBorder="1" applyAlignment="1">
      <alignment horizontal="left"/>
    </xf>
    <xf numFmtId="0" fontId="9" fillId="0" borderId="2" xfId="0" applyFont="1" applyBorder="1" applyAlignment="1">
      <alignment horizontal="justify" vertical="justify" wrapText="1"/>
    </xf>
    <xf numFmtId="0" fontId="9" fillId="0" borderId="3" xfId="0" applyFont="1" applyBorder="1" applyAlignment="1">
      <alignment horizontal="justify" vertical="justify" wrapText="1"/>
    </xf>
    <xf numFmtId="0" fontId="9" fillId="0" borderId="8" xfId="0" applyFont="1" applyBorder="1" applyAlignment="1">
      <alignment horizontal="justify" vertical="justify" wrapText="1"/>
    </xf>
    <xf numFmtId="0" fontId="12" fillId="0" borderId="2" xfId="0" applyFont="1" applyBorder="1" applyAlignment="1">
      <alignment horizontal="left"/>
    </xf>
    <xf numFmtId="0" fontId="12" fillId="0" borderId="3" xfId="0" applyFont="1" applyBorder="1" applyAlignment="1">
      <alignment horizontal="left"/>
    </xf>
    <xf numFmtId="0" fontId="12" fillId="0" borderId="8" xfId="0" applyFont="1" applyBorder="1" applyAlignment="1">
      <alignment horizontal="left"/>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22" xfId="0" applyFont="1" applyBorder="1" applyAlignment="1">
      <alignment horizontal="center" vertical="center" wrapText="1"/>
    </xf>
    <xf numFmtId="0" fontId="10" fillId="0" borderId="1" xfId="0" applyFont="1" applyBorder="1" applyAlignment="1">
      <alignment horizontal="center"/>
    </xf>
    <xf numFmtId="0" fontId="3" fillId="0" borderId="1" xfId="0" applyFont="1" applyBorder="1" applyAlignment="1">
      <alignment horizontal="center"/>
    </xf>
    <xf numFmtId="49" fontId="22" fillId="0" borderId="2" xfId="0" applyNumberFormat="1" applyFont="1" applyBorder="1" applyAlignment="1">
      <alignment horizontal="left" vertical="center" wrapText="1"/>
    </xf>
    <xf numFmtId="0" fontId="22" fillId="0" borderId="3" xfId="0" applyFont="1" applyBorder="1" applyAlignment="1">
      <alignment horizontal="left" vertical="center" wrapText="1"/>
    </xf>
    <xf numFmtId="0" fontId="22" fillId="0" borderId="8" xfId="0" applyFont="1" applyBorder="1" applyAlignment="1">
      <alignment horizontal="left" vertical="center" wrapText="1"/>
    </xf>
    <xf numFmtId="0" fontId="3" fillId="0" borderId="1" xfId="0" applyFont="1" applyBorder="1" applyAlignment="1">
      <alignment horizontal="center" vertical="center"/>
    </xf>
    <xf numFmtId="0" fontId="9" fillId="0" borderId="2" xfId="0" applyFont="1" applyFill="1" applyBorder="1" applyAlignment="1">
      <alignment vertical="center" wrapText="1"/>
    </xf>
    <xf numFmtId="0" fontId="9" fillId="0" borderId="3" xfId="0" applyFont="1" applyFill="1" applyBorder="1" applyAlignment="1">
      <alignment vertical="center" wrapText="1"/>
    </xf>
    <xf numFmtId="0" fontId="9" fillId="0" borderId="34" xfId="0" applyFont="1" applyFill="1" applyBorder="1" applyAlignment="1">
      <alignment vertical="center" wrapText="1"/>
    </xf>
    <xf numFmtId="0" fontId="24" fillId="0" borderId="1" xfId="0" applyFont="1" applyBorder="1" applyAlignment="1">
      <alignment horizontal="left" vertical="center"/>
    </xf>
    <xf numFmtId="14" fontId="0" fillId="0" borderId="2" xfId="0" applyNumberFormat="1" applyBorder="1" applyAlignment="1">
      <alignment horizontal="center"/>
    </xf>
    <xf numFmtId="0" fontId="0" fillId="0" borderId="3" xfId="0" applyBorder="1" applyAlignment="1">
      <alignment horizontal="center"/>
    </xf>
    <xf numFmtId="2" fontId="12" fillId="0" borderId="2" xfId="0" applyNumberFormat="1" applyFont="1" applyBorder="1" applyAlignment="1">
      <alignment horizontal="right"/>
    </xf>
    <xf numFmtId="0" fontId="12" fillId="0" borderId="8" xfId="0" applyFont="1" applyBorder="1" applyAlignment="1">
      <alignment horizontal="right"/>
    </xf>
    <xf numFmtId="0" fontId="12" fillId="0" borderId="13" xfId="0" applyFont="1" applyBorder="1" applyAlignment="1">
      <alignment horizontal="left" vertical="top" wrapText="1"/>
    </xf>
    <xf numFmtId="0" fontId="22" fillId="0" borderId="2" xfId="0" applyFont="1" applyBorder="1" applyAlignment="1">
      <alignment horizontal="center" vertical="top"/>
    </xf>
    <xf numFmtId="0" fontId="3" fillId="0" borderId="3" xfId="0" applyFont="1" applyBorder="1" applyAlignment="1">
      <alignment horizontal="center" vertical="top"/>
    </xf>
    <xf numFmtId="0" fontId="3" fillId="0" borderId="8" xfId="0" applyFont="1" applyBorder="1" applyAlignment="1">
      <alignment horizontal="center" vertical="top"/>
    </xf>
    <xf numFmtId="0" fontId="9" fillId="0" borderId="2" xfId="0" applyFont="1" applyBorder="1" applyAlignment="1">
      <alignment horizontal="left" wrapText="1"/>
    </xf>
    <xf numFmtId="0" fontId="0" fillId="0" borderId="3" xfId="0" applyBorder="1" applyAlignment="1">
      <alignment horizontal="left" wrapText="1"/>
    </xf>
    <xf numFmtId="0" fontId="0" fillId="0" borderId="8" xfId="0" applyBorder="1" applyAlignment="1">
      <alignment horizontal="left" wrapText="1"/>
    </xf>
    <xf numFmtId="0" fontId="12" fillId="0" borderId="2" xfId="0" applyFont="1" applyFill="1" applyBorder="1" applyAlignment="1">
      <alignment horizontal="left" vertical="top"/>
    </xf>
    <xf numFmtId="0" fontId="1" fillId="0" borderId="3" xfId="0" applyFont="1" applyFill="1" applyBorder="1" applyAlignment="1">
      <alignment horizontal="left" vertical="top"/>
    </xf>
    <xf numFmtId="0" fontId="1" fillId="0" borderId="8" xfId="0" applyFont="1" applyFill="1" applyBorder="1" applyAlignment="1">
      <alignment horizontal="left" vertical="top"/>
    </xf>
    <xf numFmtId="0" fontId="12" fillId="0" borderId="2" xfId="0" applyFont="1" applyFill="1" applyBorder="1" applyAlignment="1">
      <alignment horizontal="left" vertical="top" wrapText="1"/>
    </xf>
    <xf numFmtId="0" fontId="1" fillId="0" borderId="3" xfId="0" applyFont="1" applyFill="1" applyBorder="1" applyAlignment="1">
      <alignment horizontal="left" vertical="top" wrapText="1"/>
    </xf>
    <xf numFmtId="0" fontId="1" fillId="0" borderId="8" xfId="0" applyFont="1" applyFill="1" applyBorder="1" applyAlignment="1">
      <alignment horizontal="left" vertical="top" wrapText="1"/>
    </xf>
    <xf numFmtId="0" fontId="9" fillId="0" borderId="29" xfId="0" applyFont="1" applyBorder="1" applyAlignment="1">
      <alignment horizontal="left"/>
    </xf>
    <xf numFmtId="0" fontId="0" fillId="0" borderId="1" xfId="0" applyBorder="1" applyAlignment="1">
      <alignment horizontal="left"/>
    </xf>
    <xf numFmtId="0" fontId="9" fillId="0" borderId="24" xfId="0" applyFont="1" applyBorder="1" applyAlignment="1">
      <alignment horizontal="center"/>
    </xf>
    <xf numFmtId="0" fontId="9" fillId="0" borderId="25" xfId="0" applyFont="1" applyBorder="1" applyAlignment="1">
      <alignment horizontal="center"/>
    </xf>
    <xf numFmtId="168" fontId="12" fillId="0" borderId="1" xfId="0" applyNumberFormat="1" applyFont="1" applyFill="1" applyBorder="1" applyAlignment="1">
      <alignment horizontal="right"/>
    </xf>
    <xf numFmtId="168" fontId="12" fillId="0" borderId="31" xfId="0" applyNumberFormat="1" applyFont="1" applyFill="1" applyBorder="1" applyAlignment="1">
      <alignment horizontal="right"/>
    </xf>
    <xf numFmtId="0" fontId="19" fillId="0" borderId="11" xfId="0" applyFont="1" applyBorder="1" applyAlignment="1">
      <alignment horizontal="left" vertical="top"/>
    </xf>
    <xf numFmtId="0" fontId="19" fillId="0" borderId="5" xfId="0" applyFont="1" applyBorder="1"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19" fillId="0" borderId="5" xfId="0" applyFont="1" applyBorder="1" applyAlignment="1">
      <alignment horizontal="center"/>
    </xf>
    <xf numFmtId="0" fontId="19" fillId="0" borderId="6" xfId="0" applyFont="1" applyBorder="1" applyAlignment="1">
      <alignment horizontal="center"/>
    </xf>
    <xf numFmtId="0" fontId="18" fillId="0" borderId="12" xfId="0" applyFont="1" applyBorder="1" applyAlignment="1">
      <alignment horizontal="center"/>
    </xf>
    <xf numFmtId="0" fontId="18" fillId="0" borderId="13" xfId="0" applyFont="1" applyBorder="1" applyAlignment="1">
      <alignment horizontal="center"/>
    </xf>
    <xf numFmtId="0" fontId="0" fillId="0" borderId="14" xfId="0" applyBorder="1" applyAlignment="1">
      <alignment horizontal="center"/>
    </xf>
    <xf numFmtId="0" fontId="19" fillId="0" borderId="11" xfId="0" applyFont="1" applyBorder="1" applyAlignment="1">
      <alignment horizontal="left" vertical="top" wrapText="1"/>
    </xf>
    <xf numFmtId="0" fontId="10" fillId="9" borderId="12" xfId="0" applyFont="1" applyFill="1" applyBorder="1" applyAlignment="1">
      <alignment horizontal="center" vertical="center" wrapText="1"/>
    </xf>
    <xf numFmtId="0" fontId="10" fillId="9" borderId="13" xfId="0" applyFont="1" applyFill="1" applyBorder="1" applyAlignment="1">
      <alignment horizontal="center" vertical="center" wrapText="1"/>
    </xf>
    <xf numFmtId="0" fontId="10" fillId="9" borderId="14" xfId="0" applyFont="1" applyFill="1" applyBorder="1" applyAlignment="1">
      <alignment horizontal="center" vertical="center" wrapText="1"/>
    </xf>
    <xf numFmtId="0" fontId="9" fillId="0" borderId="0" xfId="0" applyFont="1" applyFill="1" applyBorder="1" applyAlignment="1">
      <alignment horizontal="left" wrapText="1"/>
    </xf>
    <xf numFmtId="0" fontId="17" fillId="0" borderId="2" xfId="0" applyFont="1" applyBorder="1" applyAlignment="1">
      <alignment horizontal="center"/>
    </xf>
    <xf numFmtId="0" fontId="17" fillId="0" borderId="3" xfId="0" applyFont="1" applyBorder="1" applyAlignment="1">
      <alignment horizontal="center"/>
    </xf>
    <xf numFmtId="0" fontId="17" fillId="0" borderId="8" xfId="0" applyFont="1" applyBorder="1" applyAlignment="1">
      <alignment horizontal="center"/>
    </xf>
    <xf numFmtId="0" fontId="10" fillId="9" borderId="2" xfId="0" applyFont="1" applyFill="1" applyBorder="1" applyAlignment="1">
      <alignment horizontal="center" vertical="center"/>
    </xf>
    <xf numFmtId="0" fontId="10" fillId="9" borderId="8" xfId="0" applyFont="1" applyFill="1" applyBorder="1" applyAlignment="1">
      <alignment horizontal="center" vertical="center"/>
    </xf>
    <xf numFmtId="0" fontId="9" fillId="0" borderId="0" xfId="0" applyFont="1" applyBorder="1" applyAlignment="1">
      <alignment horizontal="left" wrapText="1"/>
    </xf>
    <xf numFmtId="0" fontId="10" fillId="9" borderId="1" xfId="0" applyFont="1" applyFill="1" applyBorder="1" applyAlignment="1">
      <alignment horizontal="center" vertical="center"/>
    </xf>
    <xf numFmtId="0" fontId="8" fillId="2" borderId="1" xfId="3" applyFont="1" applyFill="1" applyBorder="1" applyAlignment="1">
      <alignment horizontal="center" vertical="center" wrapText="1"/>
    </xf>
    <xf numFmtId="9" fontId="9" fillId="0" borderId="1" xfId="0" applyNumberFormat="1" applyFont="1" applyBorder="1" applyAlignment="1">
      <alignment horizontal="center"/>
    </xf>
    <xf numFmtId="0" fontId="9" fillId="5" borderId="0" xfId="0" applyFont="1" applyFill="1" applyBorder="1" applyAlignment="1">
      <alignment horizontal="left"/>
    </xf>
    <xf numFmtId="0" fontId="1" fillId="5" borderId="0" xfId="0" applyFont="1" applyFill="1" applyBorder="1" applyAlignment="1">
      <alignment horizontal="left"/>
    </xf>
    <xf numFmtId="0" fontId="12" fillId="0" borderId="13" xfId="0" applyFont="1" applyBorder="1" applyAlignment="1">
      <alignment horizontal="left" wrapText="1"/>
    </xf>
    <xf numFmtId="0" fontId="12" fillId="0" borderId="0" xfId="0" applyFont="1" applyBorder="1" applyAlignment="1">
      <alignment horizontal="left"/>
    </xf>
    <xf numFmtId="0" fontId="15" fillId="0" borderId="0" xfId="0" applyFont="1" applyBorder="1" applyAlignment="1">
      <alignment horizontal="left"/>
    </xf>
    <xf numFmtId="0" fontId="10" fillId="0" borderId="7" xfId="0" applyFont="1" applyBorder="1" applyAlignment="1">
      <alignment horizontal="center"/>
    </xf>
    <xf numFmtId="0" fontId="3" fillId="2" borderId="1" xfId="3" applyFont="1" applyFill="1" applyBorder="1" applyAlignment="1">
      <alignment horizontal="center" vertical="center"/>
    </xf>
    <xf numFmtId="0" fontId="10" fillId="0" borderId="1" xfId="0" applyFont="1" applyBorder="1" applyAlignment="1">
      <alignment horizontal="center" vertical="center"/>
    </xf>
    <xf numFmtId="0" fontId="9" fillId="5" borderId="1" xfId="0" applyFont="1" applyFill="1" applyBorder="1" applyAlignment="1">
      <alignment horizontal="center"/>
    </xf>
    <xf numFmtId="0" fontId="1" fillId="5" borderId="1" xfId="0" applyFont="1" applyFill="1" applyBorder="1" applyAlignment="1">
      <alignment horizontal="center"/>
    </xf>
    <xf numFmtId="0" fontId="3" fillId="9" borderId="3" xfId="0" applyFont="1" applyFill="1" applyBorder="1" applyAlignment="1">
      <alignment horizontal="center" vertical="center"/>
    </xf>
    <xf numFmtId="0" fontId="3" fillId="9" borderId="8" xfId="0" applyFont="1" applyFill="1" applyBorder="1" applyAlignment="1">
      <alignment horizontal="center" vertical="center"/>
    </xf>
    <xf numFmtId="0" fontId="10" fillId="0" borderId="2" xfId="0" applyFont="1" applyBorder="1" applyAlignment="1">
      <alignment horizontal="center" wrapText="1"/>
    </xf>
    <xf numFmtId="0" fontId="10" fillId="0" borderId="3" xfId="0" applyFont="1" applyBorder="1" applyAlignment="1">
      <alignment horizontal="center" wrapText="1"/>
    </xf>
    <xf numFmtId="0" fontId="10" fillId="0" borderId="8" xfId="0" applyFont="1" applyBorder="1" applyAlignment="1">
      <alignment horizontal="center" wrapText="1"/>
    </xf>
    <xf numFmtId="0" fontId="9" fillId="0" borderId="32" xfId="0" applyFont="1" applyBorder="1" applyAlignment="1">
      <alignment horizontal="left"/>
    </xf>
    <xf numFmtId="0" fontId="0" fillId="0" borderId="33" xfId="0" applyBorder="1" applyAlignment="1">
      <alignment horizontal="left"/>
    </xf>
    <xf numFmtId="0" fontId="10" fillId="4" borderId="2" xfId="0" applyFont="1" applyFill="1" applyBorder="1" applyAlignment="1">
      <alignment horizontal="center"/>
    </xf>
    <xf numFmtId="0" fontId="0" fillId="4" borderId="3" xfId="0" applyFill="1" applyBorder="1" applyAlignment="1">
      <alignment horizontal="center"/>
    </xf>
    <xf numFmtId="0" fontId="0" fillId="4" borderId="8" xfId="0" applyFill="1" applyBorder="1" applyAlignment="1">
      <alignment horizontal="center"/>
    </xf>
    <xf numFmtId="0" fontId="12" fillId="0" borderId="1" xfId="0" applyFont="1" applyBorder="1" applyAlignment="1">
      <alignment horizontal="left"/>
    </xf>
    <xf numFmtId="0" fontId="10" fillId="7" borderId="1" xfId="0" applyFont="1" applyFill="1" applyBorder="1" applyAlignment="1">
      <alignment horizontal="left"/>
    </xf>
    <xf numFmtId="0" fontId="0" fillId="7" borderId="1" xfId="0" applyFill="1" applyBorder="1" applyAlignment="1">
      <alignment horizontal="left"/>
    </xf>
    <xf numFmtId="168" fontId="12" fillId="0" borderId="33" xfId="0" applyNumberFormat="1" applyFont="1" applyBorder="1" applyAlignment="1">
      <alignment horizontal="right"/>
    </xf>
    <xf numFmtId="0" fontId="0" fillId="0" borderId="0" xfId="0" applyBorder="1" applyAlignment="1">
      <alignment horizontal="left"/>
    </xf>
    <xf numFmtId="0" fontId="0" fillId="0" borderId="0" xfId="0" applyBorder="1" applyAlignment="1">
      <alignment horizontal="left" wrapText="1"/>
    </xf>
    <xf numFmtId="0" fontId="9" fillId="0" borderId="2" xfId="0" applyFont="1" applyBorder="1" applyAlignment="1"/>
    <xf numFmtId="0" fontId="9" fillId="0" borderId="3" xfId="0" applyFont="1" applyBorder="1" applyAlignment="1"/>
    <xf numFmtId="0" fontId="9" fillId="0" borderId="8" xfId="0" applyFont="1" applyBorder="1" applyAlignment="1"/>
    <xf numFmtId="0" fontId="12" fillId="0" borderId="1" xfId="0" applyFont="1" applyBorder="1" applyAlignment="1">
      <alignment horizontal="center"/>
    </xf>
    <xf numFmtId="0" fontId="3" fillId="9" borderId="1" xfId="0" applyFont="1" applyFill="1" applyBorder="1" applyAlignment="1">
      <alignment horizontal="center" vertical="center"/>
    </xf>
    <xf numFmtId="0" fontId="10" fillId="9" borderId="2" xfId="0" applyFont="1" applyFill="1" applyBorder="1" applyAlignment="1">
      <alignment horizontal="center" vertical="center" wrapText="1"/>
    </xf>
    <xf numFmtId="0" fontId="10" fillId="9" borderId="3" xfId="0" applyFont="1" applyFill="1" applyBorder="1" applyAlignment="1">
      <alignment horizontal="center" vertical="center" wrapText="1"/>
    </xf>
    <xf numFmtId="0" fontId="10" fillId="9" borderId="8" xfId="0" applyFont="1" applyFill="1" applyBorder="1" applyAlignment="1">
      <alignment horizontal="center" vertical="center" wrapText="1"/>
    </xf>
    <xf numFmtId="0" fontId="9" fillId="5" borderId="2" xfId="0" applyFont="1" applyFill="1" applyBorder="1" applyAlignment="1">
      <alignment horizontal="left"/>
    </xf>
    <xf numFmtId="0" fontId="0" fillId="5" borderId="3" xfId="0" applyFill="1" applyBorder="1" applyAlignment="1">
      <alignment horizontal="left"/>
    </xf>
    <xf numFmtId="0" fontId="0" fillId="5" borderId="8" xfId="0" applyFill="1" applyBorder="1" applyAlignment="1">
      <alignment horizontal="left"/>
    </xf>
    <xf numFmtId="168" fontId="9" fillId="0" borderId="2" xfId="0" applyNumberFormat="1" applyFont="1" applyBorder="1" applyAlignment="1">
      <alignment horizontal="center"/>
    </xf>
    <xf numFmtId="0" fontId="0" fillId="5" borderId="0" xfId="0" applyFill="1" applyBorder="1" applyAlignment="1">
      <alignment horizontal="left"/>
    </xf>
    <xf numFmtId="0" fontId="9" fillId="0" borderId="2" xfId="0" applyFont="1" applyBorder="1" applyAlignment="1">
      <alignment horizontal="left"/>
    </xf>
    <xf numFmtId="0" fontId="0" fillId="0" borderId="3" xfId="0" applyBorder="1" applyAlignment="1">
      <alignment horizontal="left"/>
    </xf>
    <xf numFmtId="0" fontId="0" fillId="0" borderId="8" xfId="0" applyBorder="1" applyAlignment="1">
      <alignment horizontal="left"/>
    </xf>
    <xf numFmtId="168" fontId="9" fillId="0" borderId="1" xfId="0" applyNumberFormat="1" applyFont="1" applyBorder="1" applyAlignment="1">
      <alignment horizontal="center"/>
    </xf>
    <xf numFmtId="0" fontId="9" fillId="0" borderId="0" xfId="0" applyFont="1" applyBorder="1" applyAlignment="1">
      <alignment horizontal="center"/>
    </xf>
    <xf numFmtId="0" fontId="10" fillId="4" borderId="0" xfId="0" applyFont="1" applyFill="1" applyBorder="1" applyAlignment="1">
      <alignment horizontal="center" vertical="center" wrapText="1"/>
    </xf>
    <xf numFmtId="0" fontId="0" fillId="4" borderId="0" xfId="0" applyFill="1" applyBorder="1" applyAlignment="1">
      <alignment horizontal="center" vertical="center" wrapText="1"/>
    </xf>
    <xf numFmtId="49" fontId="12" fillId="0" borderId="2" xfId="0" applyNumberFormat="1" applyFont="1" applyBorder="1" applyAlignment="1">
      <alignment horizontal="left" vertical="center" wrapText="1"/>
    </xf>
    <xf numFmtId="49" fontId="12" fillId="0" borderId="3" xfId="0" applyNumberFormat="1" applyFont="1" applyBorder="1" applyAlignment="1">
      <alignment horizontal="left" vertical="center" wrapText="1"/>
    </xf>
    <xf numFmtId="49" fontId="12" fillId="0" borderId="8" xfId="0" applyNumberFormat="1" applyFont="1" applyBorder="1" applyAlignment="1">
      <alignment horizontal="left" vertical="center" wrapText="1"/>
    </xf>
    <xf numFmtId="0" fontId="9" fillId="5" borderId="0" xfId="0" applyFont="1" applyFill="1" applyBorder="1" applyAlignment="1">
      <alignment horizontal="left" wrapText="1"/>
    </xf>
    <xf numFmtId="0" fontId="0" fillId="0" borderId="1" xfId="0" applyBorder="1" applyAlignment="1">
      <alignment horizontal="center" vertical="center"/>
    </xf>
    <xf numFmtId="49" fontId="9" fillId="0" borderId="1" xfId="0" applyNumberFormat="1" applyFont="1" applyBorder="1" applyAlignment="1">
      <alignment horizontal="center" vertical="center"/>
    </xf>
    <xf numFmtId="0" fontId="21" fillId="0" borderId="0" xfId="0" applyFont="1" applyBorder="1" applyAlignment="1">
      <alignment horizontal="right"/>
    </xf>
    <xf numFmtId="0" fontId="10" fillId="9" borderId="11" xfId="0" applyFont="1" applyFill="1" applyBorder="1" applyAlignment="1">
      <alignment horizontal="center" vertical="center" wrapText="1"/>
    </xf>
    <xf numFmtId="0" fontId="10" fillId="9" borderId="6"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8" fillId="0" borderId="14" xfId="0" applyFont="1" applyBorder="1" applyAlignment="1">
      <alignment horizontal="center"/>
    </xf>
    <xf numFmtId="0" fontId="9" fillId="0" borderId="0" xfId="0" applyFont="1" applyBorder="1" applyAlignment="1">
      <alignment horizontal="left" vertical="center" wrapText="1"/>
    </xf>
    <xf numFmtId="0" fontId="9" fillId="0" borderId="1" xfId="0" applyFont="1" applyFill="1" applyBorder="1" applyAlignment="1">
      <alignment horizontal="left"/>
    </xf>
    <xf numFmtId="0" fontId="0" fillId="5" borderId="0" xfId="0" applyFill="1" applyBorder="1" applyAlignment="1">
      <alignment horizontal="justify" wrapText="1"/>
    </xf>
    <xf numFmtId="0" fontId="17" fillId="0" borderId="0" xfId="0" applyFont="1" applyBorder="1" applyAlignment="1">
      <alignment horizontal="justify" vertical="center"/>
    </xf>
    <xf numFmtId="0" fontId="17" fillId="0" borderId="0" xfId="0" applyFont="1" applyBorder="1" applyAlignment="1">
      <alignment horizontal="justify" vertical="center" wrapText="1"/>
    </xf>
    <xf numFmtId="0" fontId="10" fillId="9" borderId="3" xfId="0" applyFont="1" applyFill="1" applyBorder="1" applyAlignment="1">
      <alignment horizontal="center" vertical="center"/>
    </xf>
    <xf numFmtId="9" fontId="9" fillId="0" borderId="1" xfId="0" applyNumberFormat="1" applyFont="1" applyBorder="1" applyAlignment="1">
      <alignment horizontal="center" wrapText="1"/>
    </xf>
    <xf numFmtId="0" fontId="9" fillId="0" borderId="1" xfId="0" applyFont="1" applyBorder="1" applyAlignment="1">
      <alignment horizontal="center" wrapText="1"/>
    </xf>
    <xf numFmtId="0" fontId="0" fillId="5" borderId="0" xfId="0" applyFill="1" applyBorder="1" applyAlignment="1">
      <alignment horizontal="left" wrapText="1"/>
    </xf>
    <xf numFmtId="0" fontId="17" fillId="0" borderId="1" xfId="0" applyFont="1" applyBorder="1" applyAlignment="1">
      <alignment horizontal="center" wrapText="1"/>
    </xf>
    <xf numFmtId="0" fontId="0" fillId="0" borderId="0" xfId="0" applyBorder="1" applyAlignment="1">
      <alignment horizontal="justify"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cellXfs>
  <cellStyles count="7">
    <cellStyle name="BodyStyle" xfId="6"/>
    <cellStyle name="Millares 2" xfId="1"/>
    <cellStyle name="Moneda 2" xfId="2"/>
    <cellStyle name="Normal" xfId="0" builtinId="0"/>
    <cellStyle name="Normal 2" xfId="3"/>
    <cellStyle name="Porcentaje" xfId="5" builtinId="5"/>
    <cellStyle name="Porcentu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Control de Plazo</a:t>
            </a:r>
          </a:p>
        </c:rich>
      </c:tx>
      <c:overlay val="0"/>
    </c:title>
    <c:autoTitleDeleted val="0"/>
    <c:plotArea>
      <c:layout/>
      <c:lineChart>
        <c:grouping val="standard"/>
        <c:varyColors val="0"/>
        <c:ser>
          <c:idx val="3"/>
          <c:order val="0"/>
          <c:tx>
            <c:strRef>
              <c:f>'FMI017'!$H$136</c:f>
              <c:strCache>
                <c:ptCount val="1"/>
                <c:pt idx="0">
                  <c:v>Ejecutado</c:v>
                </c:pt>
              </c:strCache>
            </c:strRef>
          </c:tx>
          <c:cat>
            <c:strRef>
              <c:f>'FMI017'!$F$137:$F$173</c:f>
              <c:strCache>
                <c:ptCount val="37"/>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Actual</c:v>
                </c:pt>
              </c:strCache>
            </c:strRef>
          </c:cat>
          <c:val>
            <c:numRef>
              <c:f>'FMI017'!$H$137:$H$173</c:f>
              <c:numCache>
                <c:formatCode>0%</c:formatCode>
                <c:ptCount val="37"/>
                <c:pt idx="0">
                  <c:v>0</c:v>
                </c:pt>
              </c:numCache>
            </c:numRef>
          </c:val>
          <c:smooth val="0"/>
          <c:extLst xmlns:c16r2="http://schemas.microsoft.com/office/drawing/2015/06/chart">
            <c:ext xmlns:c16="http://schemas.microsoft.com/office/drawing/2014/chart" uri="{C3380CC4-5D6E-409C-BE32-E72D297353CC}">
              <c16:uniqueId val="{00000000-A168-4244-A0C4-72157F8A1F2C}"/>
            </c:ext>
          </c:extLst>
        </c:ser>
        <c:ser>
          <c:idx val="0"/>
          <c:order val="1"/>
          <c:tx>
            <c:strRef>
              <c:f>'FMI017'!$G$136</c:f>
              <c:strCache>
                <c:ptCount val="1"/>
                <c:pt idx="0">
                  <c:v>Programado</c:v>
                </c:pt>
              </c:strCache>
            </c:strRef>
          </c:tx>
          <c:spPr>
            <a:ln w="12700" cap="rnd"/>
          </c:spPr>
          <c:marker>
            <c:spPr>
              <a:ln w="9525">
                <a:solidFill>
                  <a:schemeClr val="tx1"/>
                </a:solidFill>
              </a:ln>
            </c:spPr>
          </c:marker>
          <c:cat>
            <c:strRef>
              <c:f>'FMI017'!$F$137:$F$173</c:f>
              <c:strCache>
                <c:ptCount val="37"/>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Actual</c:v>
                </c:pt>
              </c:strCache>
            </c:strRef>
          </c:cat>
          <c:val>
            <c:numRef>
              <c:f>'FMI017'!$G$137:$G$173</c:f>
              <c:numCache>
                <c:formatCode>0%</c:formatCode>
                <c:ptCount val="37"/>
                <c:pt idx="0">
                  <c:v>0.01</c:v>
                </c:pt>
                <c:pt idx="1">
                  <c:v>0.01</c:v>
                </c:pt>
                <c:pt idx="2">
                  <c:v>0.02</c:v>
                </c:pt>
                <c:pt idx="3">
                  <c:v>0.03</c:v>
                </c:pt>
                <c:pt idx="4">
                  <c:v>0.04</c:v>
                </c:pt>
                <c:pt idx="5">
                  <c:v>0.04</c:v>
                </c:pt>
                <c:pt idx="6">
                  <c:v>0.04</c:v>
                </c:pt>
                <c:pt idx="7">
                  <c:v>0.02</c:v>
                </c:pt>
                <c:pt idx="8">
                  <c:v>0.04</c:v>
                </c:pt>
                <c:pt idx="9">
                  <c:v>0.04</c:v>
                </c:pt>
                <c:pt idx="10">
                  <c:v>0.05</c:v>
                </c:pt>
                <c:pt idx="11">
                  <c:v>0.02</c:v>
                </c:pt>
                <c:pt idx="12">
                  <c:v>0.02</c:v>
                </c:pt>
                <c:pt idx="13">
                  <c:v>0.02</c:v>
                </c:pt>
                <c:pt idx="14">
                  <c:v>0.08</c:v>
                </c:pt>
                <c:pt idx="15">
                  <c:v>0.09</c:v>
                </c:pt>
                <c:pt idx="16">
                  <c:v>0.04</c:v>
                </c:pt>
                <c:pt idx="17">
                  <c:v>0.02</c:v>
                </c:pt>
                <c:pt idx="18">
                  <c:v>0.03</c:v>
                </c:pt>
                <c:pt idx="19">
                  <c:v>0.03</c:v>
                </c:pt>
                <c:pt idx="20">
                  <c:v>0.03</c:v>
                </c:pt>
                <c:pt idx="21">
                  <c:v>0.03</c:v>
                </c:pt>
                <c:pt idx="22">
                  <c:v>0.03</c:v>
                </c:pt>
                <c:pt idx="23">
                  <c:v>0.02</c:v>
                </c:pt>
                <c:pt idx="24">
                  <c:v>0.02</c:v>
                </c:pt>
                <c:pt idx="25">
                  <c:v>0.02</c:v>
                </c:pt>
                <c:pt idx="26">
                  <c:v>0.02</c:v>
                </c:pt>
                <c:pt idx="27">
                  <c:v>0.02</c:v>
                </c:pt>
                <c:pt idx="28">
                  <c:v>0.02</c:v>
                </c:pt>
                <c:pt idx="29">
                  <c:v>0.02</c:v>
                </c:pt>
                <c:pt idx="30">
                  <c:v>0.02</c:v>
                </c:pt>
                <c:pt idx="31">
                  <c:v>0.01</c:v>
                </c:pt>
                <c:pt idx="32">
                  <c:v>0.01</c:v>
                </c:pt>
                <c:pt idx="33">
                  <c:v>0.01</c:v>
                </c:pt>
                <c:pt idx="34">
                  <c:v>0.01</c:v>
                </c:pt>
                <c:pt idx="35">
                  <c:v>0.01</c:v>
                </c:pt>
              </c:numCache>
            </c:numRef>
          </c:val>
          <c:smooth val="0"/>
          <c:extLst xmlns:c16r2="http://schemas.microsoft.com/office/drawing/2015/06/chart">
            <c:ext xmlns:c16="http://schemas.microsoft.com/office/drawing/2014/chart" uri="{C3380CC4-5D6E-409C-BE32-E72D297353CC}">
              <c16:uniqueId val="{00000001-A168-4244-A0C4-72157F8A1F2C}"/>
            </c:ext>
          </c:extLst>
        </c:ser>
        <c:dLbls>
          <c:showLegendKey val="0"/>
          <c:showVal val="0"/>
          <c:showCatName val="0"/>
          <c:showSerName val="0"/>
          <c:showPercent val="0"/>
          <c:showBubbleSize val="0"/>
        </c:dLbls>
        <c:marker val="1"/>
        <c:smooth val="0"/>
        <c:axId val="294765168"/>
        <c:axId val="294762816"/>
      </c:lineChart>
      <c:catAx>
        <c:axId val="294765168"/>
        <c:scaling>
          <c:orientation val="minMax"/>
        </c:scaling>
        <c:delete val="0"/>
        <c:axPos val="b"/>
        <c:numFmt formatCode="General" sourceLinked="0"/>
        <c:majorTickMark val="none"/>
        <c:minorTickMark val="none"/>
        <c:tickLblPos val="nextTo"/>
        <c:crossAx val="294762816"/>
        <c:crosses val="autoZero"/>
        <c:auto val="1"/>
        <c:lblAlgn val="ctr"/>
        <c:lblOffset val="100"/>
        <c:noMultiLvlLbl val="0"/>
      </c:catAx>
      <c:valAx>
        <c:axId val="294762816"/>
        <c:scaling>
          <c:orientation val="minMax"/>
        </c:scaling>
        <c:delete val="0"/>
        <c:axPos val="l"/>
        <c:majorGridlines/>
        <c:numFmt formatCode="0%" sourceLinked="1"/>
        <c:majorTickMark val="none"/>
        <c:minorTickMark val="none"/>
        <c:tickLblPos val="nextTo"/>
        <c:crossAx val="29476516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1.xml"/><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1</xdr:col>
      <xdr:colOff>47625</xdr:colOff>
      <xdr:row>1</xdr:row>
      <xdr:rowOff>47625</xdr:rowOff>
    </xdr:from>
    <xdr:ext cx="829652" cy="819150"/>
    <xdr:pic>
      <xdr:nvPicPr>
        <xdr:cNvPr id="3" name="Imagen 2" descr="Manual de Imagen Corporativa FONADE 2013-1">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38" t="3268" r="4311"/>
        <a:stretch>
          <a:fillRect/>
        </a:stretch>
      </xdr:blipFill>
      <xdr:spPr bwMode="auto">
        <a:xfrm>
          <a:off x="152400" y="85725"/>
          <a:ext cx="829652"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209416</xdr:colOff>
      <xdr:row>173</xdr:row>
      <xdr:rowOff>126375</xdr:rowOff>
    </xdr:from>
    <xdr:to>
      <xdr:col>11</xdr:col>
      <xdr:colOff>123691</xdr:colOff>
      <xdr:row>186</xdr:row>
      <xdr:rowOff>116850</xdr:rowOff>
    </xdr:to>
    <xdr:graphicFrame macro="">
      <xdr:nvGraphicFramePr>
        <xdr:cNvPr id="4" name="3 Gráfico">
          <a:extLst>
            <a:ext uri="{FF2B5EF4-FFF2-40B4-BE49-F238E27FC236}">
              <a16:creationId xmlns:a16="http://schemas.microsoft.com/office/drawing/2014/main" xmlns="" id="{00000000-0008-0000-00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2</xdr:col>
      <xdr:colOff>429296</xdr:colOff>
      <xdr:row>408</xdr:row>
      <xdr:rowOff>198646</xdr:rowOff>
    </xdr:from>
    <xdr:to>
      <xdr:col>4</xdr:col>
      <xdr:colOff>616194</xdr:colOff>
      <xdr:row>408</xdr:row>
      <xdr:rowOff>802907</xdr:rowOff>
    </xdr:to>
    <xdr:pic>
      <xdr:nvPicPr>
        <xdr:cNvPr id="5" name="4 Imagen"/>
        <xdr:cNvPicPr>
          <a:picLocks noChangeAspect="1"/>
        </xdr:cNvPicPr>
      </xdr:nvPicPr>
      <xdr:blipFill>
        <a:blip xmlns:r="http://schemas.openxmlformats.org/officeDocument/2006/relationships" r:embed="rId3"/>
        <a:stretch>
          <a:fillRect/>
        </a:stretch>
      </xdr:blipFill>
      <xdr:spPr>
        <a:xfrm>
          <a:off x="972623" y="60897044"/>
          <a:ext cx="2394665" cy="60426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571501</xdr:colOff>
      <xdr:row>14</xdr:row>
      <xdr:rowOff>86592</xdr:rowOff>
    </xdr:from>
    <xdr:to>
      <xdr:col>3</xdr:col>
      <xdr:colOff>227990</xdr:colOff>
      <xdr:row>25</xdr:row>
      <xdr:rowOff>103507</xdr:rowOff>
    </xdr:to>
    <xdr:pic>
      <xdr:nvPicPr>
        <xdr:cNvPr id="8" name="Imagen 7"/>
        <xdr:cNvPicPr>
          <a:picLocks noChangeAspect="1"/>
        </xdr:cNvPicPr>
      </xdr:nvPicPr>
      <xdr:blipFill>
        <a:blip xmlns:r="http://schemas.openxmlformats.org/officeDocument/2006/relationships" r:embed="rId1"/>
        <a:stretch>
          <a:fillRect/>
        </a:stretch>
      </xdr:blipFill>
      <xdr:spPr>
        <a:xfrm>
          <a:off x="1333501" y="2511137"/>
          <a:ext cx="1180489" cy="1921915"/>
        </a:xfrm>
        <a:prstGeom prst="rect">
          <a:avLst/>
        </a:prstGeom>
      </xdr:spPr>
    </xdr:pic>
    <xdr:clientData/>
  </xdr:twoCellAnchor>
  <xdr:twoCellAnchor editAs="oneCell">
    <xdr:from>
      <xdr:col>3</xdr:col>
      <xdr:colOff>398319</xdr:colOff>
      <xdr:row>14</xdr:row>
      <xdr:rowOff>17319</xdr:rowOff>
    </xdr:from>
    <xdr:to>
      <xdr:col>11</xdr:col>
      <xdr:colOff>571501</xdr:colOff>
      <xdr:row>26</xdr:row>
      <xdr:rowOff>34669</xdr:rowOff>
    </xdr:to>
    <xdr:pic>
      <xdr:nvPicPr>
        <xdr:cNvPr id="9" name="Imagen 8"/>
        <xdr:cNvPicPr>
          <a:picLocks noChangeAspect="1"/>
        </xdr:cNvPicPr>
      </xdr:nvPicPr>
      <xdr:blipFill>
        <a:blip xmlns:r="http://schemas.openxmlformats.org/officeDocument/2006/relationships" r:embed="rId2"/>
        <a:stretch>
          <a:fillRect/>
        </a:stretch>
      </xdr:blipFill>
      <xdr:spPr>
        <a:xfrm>
          <a:off x="2684319" y="2441864"/>
          <a:ext cx="3221182" cy="2078214"/>
        </a:xfrm>
        <a:prstGeom prst="rect">
          <a:avLst/>
        </a:prstGeom>
      </xdr:spPr>
    </xdr:pic>
    <xdr:clientData/>
  </xdr:twoCellAnchor>
  <xdr:twoCellAnchor editAs="oneCell">
    <xdr:from>
      <xdr:col>3</xdr:col>
      <xdr:colOff>415636</xdr:colOff>
      <xdr:row>2</xdr:row>
      <xdr:rowOff>138545</xdr:rowOff>
    </xdr:from>
    <xdr:to>
      <xdr:col>11</xdr:col>
      <xdr:colOff>595543</xdr:colOff>
      <xdr:row>13</xdr:row>
      <xdr:rowOff>155863</xdr:rowOff>
    </xdr:to>
    <xdr:pic>
      <xdr:nvPicPr>
        <xdr:cNvPr id="10" name="Imagen 9"/>
        <xdr:cNvPicPr>
          <a:picLocks noChangeAspect="1"/>
        </xdr:cNvPicPr>
      </xdr:nvPicPr>
      <xdr:blipFill>
        <a:blip xmlns:r="http://schemas.openxmlformats.org/officeDocument/2006/relationships" r:embed="rId3"/>
        <a:stretch>
          <a:fillRect/>
        </a:stretch>
      </xdr:blipFill>
      <xdr:spPr>
        <a:xfrm>
          <a:off x="2701636" y="484909"/>
          <a:ext cx="3227907" cy="192231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19"/>
  <sheetViews>
    <sheetView showGridLines="0" view="pageBreakPreview" topLeftCell="A218" zoomScale="95" zoomScaleNormal="100" zoomScaleSheetLayoutView="95" workbookViewId="0">
      <selection activeCell="K401" sqref="K401"/>
    </sheetView>
  </sheetViews>
  <sheetFormatPr baseColWidth="10" defaultRowHeight="16.5" x14ac:dyDescent="0.3"/>
  <cols>
    <col min="1" max="1" width="1.5703125" customWidth="1"/>
    <col min="2" max="2" width="6.5703125" style="21" customWidth="1"/>
    <col min="3" max="3" width="9.28515625" customWidth="1"/>
    <col min="4" max="4" width="23.85546875" customWidth="1"/>
    <col min="5" max="5" width="11.140625" customWidth="1"/>
    <col min="6" max="6" width="32.7109375" customWidth="1"/>
    <col min="7" max="7" width="13.85546875" bestFit="1" customWidth="1"/>
    <col min="8" max="8" width="12.7109375" customWidth="1"/>
    <col min="9" max="9" width="5.28515625" customWidth="1"/>
    <col min="10" max="10" width="15.5703125" customWidth="1"/>
    <col min="11" max="11" width="15.42578125" customWidth="1"/>
    <col min="12" max="12" width="14.85546875" customWidth="1"/>
    <col min="13" max="13" width="1.5703125" customWidth="1"/>
  </cols>
  <sheetData>
    <row r="1" spans="1:13" ht="3" customHeight="1" x14ac:dyDescent="0.3">
      <c r="A1" s="28"/>
      <c r="B1" s="29"/>
      <c r="C1" s="30"/>
      <c r="D1" s="30"/>
      <c r="E1" s="30"/>
      <c r="F1" s="30"/>
      <c r="G1" s="30"/>
      <c r="H1" s="30"/>
      <c r="I1" s="30"/>
      <c r="J1" s="30"/>
      <c r="K1" s="30"/>
      <c r="L1" s="30"/>
      <c r="M1" s="31"/>
    </row>
    <row r="2" spans="1:13" ht="27" customHeight="1" x14ac:dyDescent="0.2">
      <c r="A2" s="32"/>
      <c r="B2" s="185"/>
      <c r="C2" s="185"/>
      <c r="D2" s="281" t="s">
        <v>161</v>
      </c>
      <c r="E2" s="281"/>
      <c r="F2" s="281"/>
      <c r="G2" s="281"/>
      <c r="H2" s="281"/>
      <c r="I2" s="281"/>
      <c r="J2" s="281"/>
      <c r="K2" s="7" t="s">
        <v>40</v>
      </c>
      <c r="L2" s="88" t="s">
        <v>131</v>
      </c>
      <c r="M2" s="33"/>
    </row>
    <row r="3" spans="1:13" ht="24.75" customHeight="1" x14ac:dyDescent="0.2">
      <c r="A3" s="32"/>
      <c r="B3" s="185"/>
      <c r="C3" s="185"/>
      <c r="D3" s="281"/>
      <c r="E3" s="281"/>
      <c r="F3" s="281"/>
      <c r="G3" s="281"/>
      <c r="H3" s="281"/>
      <c r="I3" s="281"/>
      <c r="J3" s="281"/>
      <c r="K3" s="7" t="s">
        <v>41</v>
      </c>
      <c r="L3" s="89">
        <v>7</v>
      </c>
      <c r="M3" s="33"/>
    </row>
    <row r="4" spans="1:13" ht="19.5" x14ac:dyDescent="0.2">
      <c r="A4" s="32"/>
      <c r="B4" s="185"/>
      <c r="C4" s="185"/>
      <c r="D4" s="289" t="s">
        <v>42</v>
      </c>
      <c r="E4" s="289"/>
      <c r="F4" s="289"/>
      <c r="G4" s="289"/>
      <c r="H4" s="289"/>
      <c r="I4" s="289"/>
      <c r="J4" s="289"/>
      <c r="K4" s="7" t="s">
        <v>43</v>
      </c>
      <c r="L4" s="101">
        <v>43038</v>
      </c>
      <c r="M4" s="57"/>
    </row>
    <row r="5" spans="1:13" ht="15.75" x14ac:dyDescent="0.2">
      <c r="A5" s="32"/>
      <c r="B5" s="2"/>
      <c r="C5" s="6"/>
      <c r="D5" s="6"/>
      <c r="E5" s="6"/>
      <c r="F5" s="13"/>
      <c r="G5" s="14"/>
      <c r="H5" s="14"/>
      <c r="I5" s="14"/>
      <c r="J5" s="14"/>
      <c r="K5" s="14"/>
      <c r="L5" s="14"/>
      <c r="M5" s="34"/>
    </row>
    <row r="6" spans="1:13" x14ac:dyDescent="0.3">
      <c r="A6" s="32"/>
      <c r="B6" s="136">
        <v>43322</v>
      </c>
      <c r="C6" s="2"/>
      <c r="D6" s="2"/>
      <c r="E6" s="2"/>
      <c r="F6" s="2"/>
      <c r="G6" s="2"/>
      <c r="H6" s="2"/>
      <c r="I6" s="2"/>
      <c r="J6" s="2"/>
      <c r="K6" s="2"/>
      <c r="L6" s="2"/>
      <c r="M6" s="35"/>
    </row>
    <row r="7" spans="1:13" ht="12.75" x14ac:dyDescent="0.2">
      <c r="A7" s="32"/>
      <c r="B7" s="236" t="s">
        <v>117</v>
      </c>
      <c r="C7" s="236"/>
      <c r="D7" s="236"/>
      <c r="E7" s="129"/>
      <c r="F7" s="237">
        <f>L7+1</f>
        <v>43396</v>
      </c>
      <c r="G7" s="238"/>
      <c r="H7" s="95" t="s">
        <v>120</v>
      </c>
      <c r="I7" s="95"/>
      <c r="J7" s="102">
        <v>43388</v>
      </c>
      <c r="K7" s="94" t="s">
        <v>121</v>
      </c>
      <c r="L7" s="102">
        <f>J7+7</f>
        <v>43395</v>
      </c>
      <c r="M7" s="35"/>
    </row>
    <row r="8" spans="1:13" ht="49.5" customHeight="1" x14ac:dyDescent="0.3">
      <c r="A8" s="32"/>
      <c r="B8" s="204" t="s">
        <v>10</v>
      </c>
      <c r="C8" s="204"/>
      <c r="D8" s="204"/>
      <c r="E8" s="130"/>
      <c r="F8" s="217" t="s">
        <v>178</v>
      </c>
      <c r="G8" s="218"/>
      <c r="H8" s="218"/>
      <c r="I8" s="218"/>
      <c r="J8" s="218"/>
      <c r="K8" s="218"/>
      <c r="L8" s="219"/>
      <c r="M8" s="36"/>
    </row>
    <row r="9" spans="1:13" x14ac:dyDescent="0.3">
      <c r="A9" s="32"/>
      <c r="B9" s="204" t="s">
        <v>57</v>
      </c>
      <c r="C9" s="205"/>
      <c r="D9" s="205"/>
      <c r="E9" s="131"/>
      <c r="F9" s="220" t="s">
        <v>236</v>
      </c>
      <c r="G9" s="221"/>
      <c r="H9" s="221"/>
      <c r="I9" s="221"/>
      <c r="J9" s="221"/>
      <c r="K9" s="221"/>
      <c r="L9" s="222"/>
      <c r="M9" s="36"/>
    </row>
    <row r="10" spans="1:13" x14ac:dyDescent="0.3">
      <c r="A10" s="32"/>
      <c r="B10" s="204" t="s">
        <v>123</v>
      </c>
      <c r="C10" s="205"/>
      <c r="D10" s="205"/>
      <c r="E10" s="131"/>
      <c r="F10" s="220" t="s">
        <v>181</v>
      </c>
      <c r="G10" s="221"/>
      <c r="H10" s="221"/>
      <c r="I10" s="221"/>
      <c r="J10" s="221"/>
      <c r="K10" s="221"/>
      <c r="L10" s="222"/>
      <c r="M10" s="36"/>
    </row>
    <row r="11" spans="1:13" x14ac:dyDescent="0.3">
      <c r="A11" s="32"/>
      <c r="B11" s="204" t="s">
        <v>11</v>
      </c>
      <c r="C11" s="205"/>
      <c r="D11" s="205"/>
      <c r="E11" s="131"/>
      <c r="F11" s="220" t="s">
        <v>235</v>
      </c>
      <c r="G11" s="221"/>
      <c r="H11" s="221"/>
      <c r="I11" s="221"/>
      <c r="J11" s="221"/>
      <c r="K11" s="221"/>
      <c r="L11" s="222"/>
      <c r="M11" s="36"/>
    </row>
    <row r="12" spans="1:13" x14ac:dyDescent="0.3">
      <c r="A12" s="32"/>
      <c r="B12" s="2"/>
      <c r="C12" s="11"/>
      <c r="D12" s="11"/>
      <c r="E12" s="11"/>
      <c r="F12" s="11"/>
      <c r="G12" s="11"/>
      <c r="H12" s="11"/>
      <c r="I12" s="11"/>
      <c r="J12" s="11"/>
      <c r="K12" s="11"/>
      <c r="L12" s="11"/>
      <c r="M12" s="36"/>
    </row>
    <row r="13" spans="1:13" s="3" customFormat="1" x14ac:dyDescent="0.3">
      <c r="A13" s="37"/>
      <c r="B13" s="199" t="s">
        <v>14</v>
      </c>
      <c r="C13" s="200"/>
      <c r="D13" s="200"/>
      <c r="E13" s="200"/>
      <c r="F13" s="200"/>
      <c r="G13" s="200"/>
      <c r="H13" s="200"/>
      <c r="I13" s="200"/>
      <c r="J13" s="200"/>
      <c r="K13" s="200"/>
      <c r="L13" s="200"/>
      <c r="M13" s="38"/>
    </row>
    <row r="14" spans="1:13" s="3" customFormat="1" ht="17.25" thickBot="1" x14ac:dyDescent="0.35">
      <c r="A14" s="37"/>
      <c r="B14" s="16"/>
      <c r="C14" s="22"/>
      <c r="D14" s="22"/>
      <c r="E14" s="22"/>
      <c r="F14" s="22"/>
      <c r="G14" s="22"/>
      <c r="H14" s="22"/>
      <c r="I14" s="22"/>
      <c r="J14" s="22"/>
      <c r="K14" s="22"/>
      <c r="L14" s="22"/>
      <c r="M14" s="38"/>
    </row>
    <row r="15" spans="1:13" x14ac:dyDescent="0.3">
      <c r="A15" s="32"/>
      <c r="B15" s="28"/>
      <c r="C15" s="256"/>
      <c r="D15" s="257"/>
      <c r="E15" s="134"/>
      <c r="F15" s="210" t="s">
        <v>162</v>
      </c>
      <c r="G15" s="210"/>
      <c r="H15" s="210"/>
      <c r="I15" s="139"/>
      <c r="J15" s="210" t="s">
        <v>122</v>
      </c>
      <c r="K15" s="210"/>
      <c r="L15" s="211"/>
      <c r="M15" s="36"/>
    </row>
    <row r="16" spans="1:13" ht="15" customHeight="1" x14ac:dyDescent="0.3">
      <c r="A16" s="32"/>
      <c r="B16" s="254" t="s">
        <v>44</v>
      </c>
      <c r="C16" s="255"/>
      <c r="D16" s="255"/>
      <c r="E16" s="132"/>
      <c r="F16" s="212">
        <v>2181129</v>
      </c>
      <c r="G16" s="213"/>
      <c r="H16" s="214"/>
      <c r="I16" s="124"/>
      <c r="J16" s="212">
        <v>2180735</v>
      </c>
      <c r="K16" s="213"/>
      <c r="L16" s="215"/>
      <c r="M16" s="36"/>
    </row>
    <row r="17" spans="1:13" ht="15" customHeight="1" x14ac:dyDescent="0.3">
      <c r="A17" s="32"/>
      <c r="B17" s="254" t="s">
        <v>6</v>
      </c>
      <c r="C17" s="255"/>
      <c r="D17" s="255"/>
      <c r="E17" s="132"/>
      <c r="F17" s="212" t="s">
        <v>237</v>
      </c>
      <c r="G17" s="213"/>
      <c r="H17" s="214"/>
      <c r="I17" s="124"/>
      <c r="J17" s="212" t="s">
        <v>238</v>
      </c>
      <c r="K17" s="213"/>
      <c r="L17" s="215"/>
      <c r="M17" s="36"/>
    </row>
    <row r="18" spans="1:13" ht="15" customHeight="1" x14ac:dyDescent="0.3">
      <c r="A18" s="32"/>
      <c r="B18" s="254" t="s">
        <v>7</v>
      </c>
      <c r="C18" s="255"/>
      <c r="D18" s="255"/>
      <c r="E18" s="132"/>
      <c r="F18" s="212" t="str">
        <f>F17</f>
        <v>13 MESES Y  15 QUINCE DIAS</v>
      </c>
      <c r="G18" s="213"/>
      <c r="H18" s="214"/>
      <c r="I18" s="124"/>
      <c r="J18" s="212" t="str">
        <f>J17</f>
        <v>10 MESES Y 15 DIAS</v>
      </c>
      <c r="K18" s="213"/>
      <c r="L18" s="215"/>
      <c r="M18" s="36"/>
    </row>
    <row r="19" spans="1:13" ht="15" customHeight="1" x14ac:dyDescent="0.3">
      <c r="A19" s="32"/>
      <c r="B19" s="254" t="s">
        <v>108</v>
      </c>
      <c r="C19" s="255"/>
      <c r="D19" s="255"/>
      <c r="E19" s="82" t="s">
        <v>116</v>
      </c>
      <c r="F19" s="144">
        <v>390</v>
      </c>
      <c r="G19" s="127" t="s">
        <v>109</v>
      </c>
      <c r="H19" s="137">
        <v>0</v>
      </c>
      <c r="I19" s="82" t="s">
        <v>116</v>
      </c>
      <c r="J19" s="142">
        <v>300</v>
      </c>
      <c r="K19" s="127" t="s">
        <v>109</v>
      </c>
      <c r="L19" s="138">
        <f>H19</f>
        <v>0</v>
      </c>
      <c r="M19" s="36"/>
    </row>
    <row r="20" spans="1:13" ht="15" customHeight="1" x14ac:dyDescent="0.3">
      <c r="A20" s="32"/>
      <c r="B20" s="254" t="s">
        <v>110</v>
      </c>
      <c r="C20" s="255"/>
      <c r="D20" s="255"/>
      <c r="E20" s="82" t="s">
        <v>116</v>
      </c>
      <c r="F20" s="145">
        <f>L7-J7</f>
        <v>7</v>
      </c>
      <c r="G20" s="127" t="s">
        <v>109</v>
      </c>
      <c r="H20" s="137">
        <f>F20/F19</f>
        <v>1.7948717948717947E-2</v>
      </c>
      <c r="I20" s="82" t="s">
        <v>116</v>
      </c>
      <c r="J20" s="143">
        <f>F20</f>
        <v>7</v>
      </c>
      <c r="K20" s="127" t="s">
        <v>109</v>
      </c>
      <c r="L20" s="138">
        <f>H20</f>
        <v>1.7948717948717947E-2</v>
      </c>
      <c r="M20" s="36"/>
    </row>
    <row r="21" spans="1:13" ht="15" customHeight="1" x14ac:dyDescent="0.3">
      <c r="A21" s="32"/>
      <c r="B21" s="254" t="s">
        <v>52</v>
      </c>
      <c r="C21" s="255"/>
      <c r="D21" s="255"/>
      <c r="E21" s="121"/>
      <c r="F21" s="239">
        <f>F19-F20</f>
        <v>383</v>
      </c>
      <c r="G21" s="207"/>
      <c r="H21" s="240"/>
      <c r="I21" s="122"/>
      <c r="J21" s="239">
        <f>J19-J20</f>
        <v>293</v>
      </c>
      <c r="K21" s="207"/>
      <c r="L21" s="208"/>
      <c r="M21" s="36"/>
    </row>
    <row r="22" spans="1:13" ht="15" customHeight="1" x14ac:dyDescent="0.3">
      <c r="A22" s="32"/>
      <c r="B22" s="254" t="s">
        <v>8</v>
      </c>
      <c r="C22" s="255"/>
      <c r="D22" s="255"/>
      <c r="E22" s="132"/>
      <c r="F22" s="206">
        <v>43747</v>
      </c>
      <c r="G22" s="207"/>
      <c r="H22" s="240"/>
      <c r="I22" s="127"/>
      <c r="J22" s="206">
        <v>43628</v>
      </c>
      <c r="K22" s="207"/>
      <c r="L22" s="208"/>
      <c r="M22" s="36"/>
    </row>
    <row r="23" spans="1:13" ht="15" customHeight="1" x14ac:dyDescent="0.3">
      <c r="A23" s="32"/>
      <c r="B23" s="254" t="s">
        <v>9</v>
      </c>
      <c r="C23" s="255"/>
      <c r="D23" s="255"/>
      <c r="E23" s="121"/>
      <c r="F23" s="209">
        <v>264563384</v>
      </c>
      <c r="G23" s="209"/>
      <c r="H23" s="209"/>
      <c r="I23" s="128"/>
      <c r="J23" s="258">
        <v>841783119</v>
      </c>
      <c r="K23" s="258"/>
      <c r="L23" s="259"/>
      <c r="M23" s="36"/>
    </row>
    <row r="24" spans="1:13" ht="15" customHeight="1" x14ac:dyDescent="0.3">
      <c r="A24" s="32"/>
      <c r="B24" s="254" t="s">
        <v>173</v>
      </c>
      <c r="C24" s="255"/>
      <c r="D24" s="255"/>
      <c r="E24" s="121"/>
      <c r="F24" s="209">
        <v>331650527</v>
      </c>
      <c r="G24" s="209"/>
      <c r="H24" s="209"/>
      <c r="I24" s="128"/>
      <c r="J24" s="258">
        <f>J23</f>
        <v>841783119</v>
      </c>
      <c r="K24" s="258"/>
      <c r="L24" s="259"/>
      <c r="M24" s="36"/>
    </row>
    <row r="25" spans="1:13" ht="15" customHeight="1" x14ac:dyDescent="0.3">
      <c r="A25" s="32"/>
      <c r="B25" s="254" t="s">
        <v>111</v>
      </c>
      <c r="C25" s="255"/>
      <c r="D25" s="255"/>
      <c r="E25" s="146" t="s">
        <v>112</v>
      </c>
      <c r="F25" s="148">
        <f>-(F23-F24)</f>
        <v>67087143</v>
      </c>
      <c r="G25" s="127" t="s">
        <v>109</v>
      </c>
      <c r="H25" s="137">
        <f>F23/F24</f>
        <v>0.79771736349449551</v>
      </c>
      <c r="I25" s="147" t="s">
        <v>112</v>
      </c>
      <c r="J25" s="148">
        <f>J23-J24</f>
        <v>0</v>
      </c>
      <c r="K25" s="127" t="s">
        <v>109</v>
      </c>
      <c r="L25" s="149">
        <f>J23-J24</f>
        <v>0</v>
      </c>
      <c r="M25" s="36"/>
    </row>
    <row r="26" spans="1:13" ht="15" customHeight="1" x14ac:dyDescent="0.3">
      <c r="A26" s="32"/>
      <c r="B26" s="254" t="s">
        <v>12</v>
      </c>
      <c r="C26" s="255"/>
      <c r="D26" s="255"/>
      <c r="E26" s="121"/>
      <c r="F26" s="209">
        <v>0</v>
      </c>
      <c r="G26" s="209"/>
      <c r="H26" s="209"/>
      <c r="I26" s="122"/>
      <c r="J26" s="209">
        <v>0</v>
      </c>
      <c r="K26" s="209"/>
      <c r="L26" s="209"/>
      <c r="M26" s="36"/>
    </row>
    <row r="27" spans="1:13" ht="15" customHeight="1" thickBot="1" x14ac:dyDescent="0.35">
      <c r="A27" s="32"/>
      <c r="B27" s="298" t="s">
        <v>13</v>
      </c>
      <c r="C27" s="299"/>
      <c r="D27" s="299"/>
      <c r="E27" s="135"/>
      <c r="F27" s="306">
        <v>0</v>
      </c>
      <c r="G27" s="306"/>
      <c r="H27" s="306"/>
      <c r="I27" s="140"/>
      <c r="J27" s="306">
        <v>0</v>
      </c>
      <c r="K27" s="306"/>
      <c r="L27" s="306"/>
      <c r="M27" s="36"/>
    </row>
    <row r="28" spans="1:13" x14ac:dyDescent="0.3">
      <c r="A28" s="32"/>
      <c r="B28" s="71"/>
      <c r="C28" s="11"/>
      <c r="D28" s="11"/>
      <c r="E28" s="11"/>
      <c r="F28" s="11"/>
      <c r="G28" s="11"/>
      <c r="H28" s="11"/>
      <c r="I28" s="11"/>
      <c r="J28" s="11"/>
      <c r="K28" s="11"/>
      <c r="L28" s="11"/>
      <c r="M28" s="36"/>
    </row>
    <row r="29" spans="1:13" s="3" customFormat="1" x14ac:dyDescent="0.3">
      <c r="A29" s="37"/>
      <c r="B29" s="300" t="s">
        <v>163</v>
      </c>
      <c r="C29" s="301"/>
      <c r="D29" s="301"/>
      <c r="E29" s="301"/>
      <c r="F29" s="301"/>
      <c r="G29" s="301"/>
      <c r="H29" s="301"/>
      <c r="I29" s="301"/>
      <c r="J29" s="301"/>
      <c r="K29" s="301"/>
      <c r="L29" s="302"/>
      <c r="M29" s="39"/>
    </row>
    <row r="30" spans="1:13" s="3" customFormat="1" ht="13.5" x14ac:dyDescent="0.25">
      <c r="A30" s="37"/>
      <c r="B30" s="303" t="s">
        <v>132</v>
      </c>
      <c r="C30" s="255"/>
      <c r="D30" s="255"/>
      <c r="E30" s="255"/>
      <c r="F30" s="255"/>
      <c r="G30" s="255"/>
      <c r="H30" s="255"/>
      <c r="I30" s="255"/>
      <c r="J30" s="255"/>
      <c r="K30" s="255"/>
      <c r="L30" s="255"/>
      <c r="M30" s="39"/>
    </row>
    <row r="31" spans="1:13" x14ac:dyDescent="0.3">
      <c r="A31" s="32"/>
      <c r="B31" s="304" t="s">
        <v>0</v>
      </c>
      <c r="C31" s="305"/>
      <c r="D31" s="17"/>
      <c r="E31" s="17"/>
      <c r="F31" s="68" t="s">
        <v>1</v>
      </c>
      <c r="G31" s="17"/>
      <c r="H31" s="69" t="s">
        <v>2</v>
      </c>
      <c r="I31" s="69"/>
      <c r="J31" s="17"/>
      <c r="K31" s="70" t="s">
        <v>3</v>
      </c>
      <c r="L31" s="17" t="s">
        <v>182</v>
      </c>
      <c r="M31" s="36"/>
    </row>
    <row r="32" spans="1:13" ht="31.9" customHeight="1" x14ac:dyDescent="0.3">
      <c r="A32" s="32"/>
      <c r="B32" s="245" t="s">
        <v>166</v>
      </c>
      <c r="C32" s="246"/>
      <c r="D32" s="246"/>
      <c r="E32" s="246"/>
      <c r="F32" s="246"/>
      <c r="G32" s="246"/>
      <c r="H32" s="246"/>
      <c r="I32" s="246"/>
      <c r="J32" s="246"/>
      <c r="K32" s="246"/>
      <c r="L32" s="247"/>
      <c r="M32" s="36"/>
    </row>
    <row r="33" spans="1:13" ht="19.149999999999999" customHeight="1" x14ac:dyDescent="0.3">
      <c r="A33" s="32"/>
      <c r="B33" s="242" t="s">
        <v>192</v>
      </c>
      <c r="C33" s="243"/>
      <c r="D33" s="243"/>
      <c r="E33" s="243"/>
      <c r="F33" s="243"/>
      <c r="G33" s="243"/>
      <c r="H33" s="243"/>
      <c r="I33" s="243"/>
      <c r="J33" s="243"/>
      <c r="K33" s="243"/>
      <c r="L33" s="244"/>
      <c r="M33" s="36"/>
    </row>
    <row r="34" spans="1:13" ht="36" customHeight="1" x14ac:dyDescent="0.3">
      <c r="A34" s="32"/>
      <c r="B34" s="245" t="s">
        <v>164</v>
      </c>
      <c r="C34" s="246"/>
      <c r="D34" s="246"/>
      <c r="E34" s="246"/>
      <c r="F34" s="246"/>
      <c r="G34" s="246"/>
      <c r="H34" s="246"/>
      <c r="I34" s="246"/>
      <c r="J34" s="246"/>
      <c r="K34" s="246"/>
      <c r="L34" s="247"/>
      <c r="M34" s="36"/>
    </row>
    <row r="35" spans="1:13" x14ac:dyDescent="0.3">
      <c r="A35" s="32"/>
      <c r="B35" s="248" t="s">
        <v>239</v>
      </c>
      <c r="C35" s="249"/>
      <c r="D35" s="249"/>
      <c r="E35" s="249"/>
      <c r="F35" s="249"/>
      <c r="G35" s="249"/>
      <c r="H35" s="249"/>
      <c r="I35" s="249"/>
      <c r="J35" s="249"/>
      <c r="K35" s="249"/>
      <c r="L35" s="250"/>
      <c r="M35" s="36"/>
    </row>
    <row r="36" spans="1:13" ht="33" customHeight="1" x14ac:dyDescent="0.3">
      <c r="A36" s="32"/>
      <c r="B36" s="251"/>
      <c r="C36" s="252"/>
      <c r="D36" s="252"/>
      <c r="E36" s="252"/>
      <c r="F36" s="252"/>
      <c r="G36" s="252"/>
      <c r="H36" s="252"/>
      <c r="I36" s="252"/>
      <c r="J36" s="252"/>
      <c r="K36" s="252"/>
      <c r="L36" s="253"/>
      <c r="M36" s="36"/>
    </row>
    <row r="37" spans="1:13" ht="27" customHeight="1" x14ac:dyDescent="0.3">
      <c r="A37" s="32"/>
      <c r="B37" s="241" t="s">
        <v>167</v>
      </c>
      <c r="C37" s="241"/>
      <c r="D37" s="241"/>
      <c r="E37" s="241"/>
      <c r="F37" s="241"/>
      <c r="G37" s="241"/>
      <c r="H37" s="241"/>
      <c r="I37" s="241"/>
      <c r="J37" s="241"/>
      <c r="K37" s="241"/>
      <c r="L37" s="241"/>
      <c r="M37" s="36"/>
    </row>
    <row r="38" spans="1:13" x14ac:dyDescent="0.3">
      <c r="A38" s="32"/>
      <c r="B38" s="2"/>
      <c r="C38" s="27"/>
      <c r="D38" s="27"/>
      <c r="E38" s="118"/>
      <c r="F38" s="27"/>
      <c r="G38" s="27"/>
      <c r="H38" s="4"/>
      <c r="I38" s="4"/>
      <c r="J38" s="4"/>
      <c r="K38" s="4"/>
      <c r="L38" s="4"/>
      <c r="M38" s="36"/>
    </row>
    <row r="39" spans="1:13" s="3" customFormat="1" x14ac:dyDescent="0.3">
      <c r="A39" s="37"/>
      <c r="B39" s="199" t="s">
        <v>15</v>
      </c>
      <c r="C39" s="199"/>
      <c r="D39" s="199"/>
      <c r="E39" s="199"/>
      <c r="F39" s="199"/>
      <c r="G39" s="199"/>
      <c r="H39" s="199"/>
      <c r="I39" s="199"/>
      <c r="J39" s="199"/>
      <c r="K39" s="199"/>
      <c r="L39" s="199"/>
      <c r="M39" s="38"/>
    </row>
    <row r="40" spans="1:13" s="3" customFormat="1" x14ac:dyDescent="0.3">
      <c r="A40" s="37"/>
      <c r="B40" s="216" t="s">
        <v>134</v>
      </c>
      <c r="C40" s="216"/>
      <c r="D40" s="216"/>
      <c r="E40" s="216"/>
      <c r="F40" s="216"/>
      <c r="G40" s="216"/>
      <c r="H40" s="216"/>
      <c r="I40" s="216"/>
      <c r="J40" s="216"/>
      <c r="K40" s="216"/>
      <c r="L40" s="216"/>
      <c r="M40" s="38"/>
    </row>
    <row r="41" spans="1:13" ht="33" customHeight="1" x14ac:dyDescent="0.3">
      <c r="A41" s="32"/>
      <c r="B41" s="279" t="s">
        <v>171</v>
      </c>
      <c r="C41" s="279"/>
      <c r="D41" s="279"/>
      <c r="E41" s="279"/>
      <c r="F41" s="279"/>
      <c r="G41" s="279"/>
      <c r="H41" s="279"/>
      <c r="I41" s="279"/>
      <c r="J41" s="279"/>
      <c r="K41" s="279"/>
      <c r="L41" s="279"/>
      <c r="M41" s="36"/>
    </row>
    <row r="42" spans="1:13" ht="4.5" customHeight="1" x14ac:dyDescent="0.3">
      <c r="A42" s="32"/>
      <c r="B42" s="2"/>
      <c r="C42" s="11"/>
      <c r="D42" s="11"/>
      <c r="E42" s="11"/>
      <c r="F42" s="11"/>
      <c r="G42" s="11"/>
      <c r="H42" s="11"/>
      <c r="I42" s="11"/>
      <c r="J42" s="11"/>
      <c r="K42" s="11"/>
      <c r="L42" s="11"/>
      <c r="M42" s="36"/>
    </row>
    <row r="43" spans="1:13" x14ac:dyDescent="0.3">
      <c r="A43" s="32"/>
      <c r="B43" s="232" t="s">
        <v>56</v>
      </c>
      <c r="C43" s="232"/>
      <c r="D43" s="227" t="s">
        <v>58</v>
      </c>
      <c r="E43" s="227"/>
      <c r="F43" s="227"/>
      <c r="G43" s="227"/>
      <c r="H43" s="227"/>
      <c r="I43" s="227"/>
      <c r="J43" s="227"/>
      <c r="K43" s="227" t="s">
        <v>88</v>
      </c>
      <c r="L43" s="227"/>
      <c r="M43" s="36"/>
    </row>
    <row r="44" spans="1:13" x14ac:dyDescent="0.3">
      <c r="A44" s="32"/>
      <c r="B44" s="183">
        <v>1</v>
      </c>
      <c r="C44" s="185"/>
      <c r="D44" s="183" t="s">
        <v>184</v>
      </c>
      <c r="E44" s="183"/>
      <c r="F44" s="183"/>
      <c r="G44" s="183"/>
      <c r="H44" s="183"/>
      <c r="I44" s="183"/>
      <c r="J44" s="183"/>
      <c r="K44" s="183"/>
      <c r="L44" s="183"/>
      <c r="M44" s="36"/>
    </row>
    <row r="45" spans="1:13" x14ac:dyDescent="0.3">
      <c r="A45" s="32"/>
      <c r="B45" s="183">
        <v>2</v>
      </c>
      <c r="C45" s="185"/>
      <c r="D45" s="183"/>
      <c r="E45" s="183"/>
      <c r="F45" s="183"/>
      <c r="G45" s="183"/>
      <c r="H45" s="183"/>
      <c r="I45" s="183"/>
      <c r="J45" s="183"/>
      <c r="K45" s="183"/>
      <c r="L45" s="183"/>
      <c r="M45" s="36"/>
    </row>
    <row r="46" spans="1:13" x14ac:dyDescent="0.3">
      <c r="A46" s="32"/>
      <c r="B46" s="183">
        <v>3</v>
      </c>
      <c r="C46" s="185"/>
      <c r="D46" s="183"/>
      <c r="E46" s="183"/>
      <c r="F46" s="183"/>
      <c r="G46" s="183"/>
      <c r="H46" s="183"/>
      <c r="I46" s="183"/>
      <c r="J46" s="183"/>
      <c r="K46" s="183"/>
      <c r="L46" s="183"/>
      <c r="M46" s="36"/>
    </row>
    <row r="47" spans="1:13" x14ac:dyDescent="0.3">
      <c r="A47" s="32"/>
      <c r="B47" s="286" t="s">
        <v>133</v>
      </c>
      <c r="C47" s="307"/>
      <c r="D47" s="307"/>
      <c r="E47" s="307"/>
      <c r="F47" s="307"/>
      <c r="G47" s="307"/>
      <c r="H47" s="307"/>
      <c r="I47" s="307"/>
      <c r="J47" s="307"/>
      <c r="K47" s="307"/>
      <c r="L47" s="307"/>
      <c r="M47" s="36"/>
    </row>
    <row r="48" spans="1:13" ht="9" customHeight="1" x14ac:dyDescent="0.3">
      <c r="A48" s="32"/>
      <c r="B48" s="2"/>
      <c r="C48" s="11"/>
      <c r="D48" s="11"/>
      <c r="E48" s="11"/>
      <c r="F48" s="11"/>
      <c r="G48" s="11"/>
      <c r="H48" s="11"/>
      <c r="I48" s="11"/>
      <c r="J48" s="11"/>
      <c r="K48" s="11"/>
      <c r="L48" s="11"/>
      <c r="M48" s="36"/>
    </row>
    <row r="49" spans="1:13" ht="37.5" customHeight="1" x14ac:dyDescent="0.3">
      <c r="A49" s="32"/>
      <c r="B49" s="279" t="s">
        <v>172</v>
      </c>
      <c r="C49" s="308"/>
      <c r="D49" s="308"/>
      <c r="E49" s="308"/>
      <c r="F49" s="308"/>
      <c r="G49" s="308"/>
      <c r="H49" s="308"/>
      <c r="I49" s="308"/>
      <c r="J49" s="308"/>
      <c r="K49" s="308"/>
      <c r="L49" s="308"/>
      <c r="M49" s="36"/>
    </row>
    <row r="50" spans="1:13" x14ac:dyDescent="0.3">
      <c r="A50" s="32"/>
      <c r="B50" s="99"/>
      <c r="C50" s="98"/>
      <c r="D50" s="98"/>
      <c r="E50" s="123"/>
      <c r="F50" s="98"/>
      <c r="G50" s="98"/>
      <c r="H50" s="98"/>
      <c r="I50" s="123"/>
      <c r="J50" s="98"/>
      <c r="K50" s="98"/>
      <c r="L50" s="98"/>
      <c r="M50" s="36"/>
    </row>
    <row r="51" spans="1:13" ht="28.9" customHeight="1" x14ac:dyDescent="0.3">
      <c r="A51" s="32"/>
      <c r="B51" s="232" t="s">
        <v>56</v>
      </c>
      <c r="C51" s="232"/>
      <c r="D51" s="295" t="s">
        <v>175</v>
      </c>
      <c r="E51" s="296"/>
      <c r="F51" s="296"/>
      <c r="G51" s="296"/>
      <c r="H51" s="296"/>
      <c r="I51" s="296"/>
      <c r="J51" s="296"/>
      <c r="K51" s="296"/>
      <c r="L51" s="297"/>
      <c r="M51" s="36"/>
    </row>
    <row r="52" spans="1:13" x14ac:dyDescent="0.3">
      <c r="A52" s="32"/>
      <c r="B52" s="183">
        <v>1</v>
      </c>
      <c r="C52" s="185"/>
      <c r="D52" s="196" t="s">
        <v>183</v>
      </c>
      <c r="E52" s="197"/>
      <c r="F52" s="197"/>
      <c r="G52" s="197"/>
      <c r="H52" s="197"/>
      <c r="I52" s="197"/>
      <c r="J52" s="197"/>
      <c r="K52" s="197"/>
      <c r="L52" s="198"/>
      <c r="M52" s="36"/>
    </row>
    <row r="53" spans="1:13" x14ac:dyDescent="0.3">
      <c r="A53" s="32"/>
      <c r="B53" s="183">
        <v>2</v>
      </c>
      <c r="C53" s="185"/>
      <c r="D53" s="309"/>
      <c r="E53" s="310"/>
      <c r="F53" s="310"/>
      <c r="G53" s="310"/>
      <c r="H53" s="310"/>
      <c r="I53" s="310"/>
      <c r="J53" s="310"/>
      <c r="K53" s="310"/>
      <c r="L53" s="311"/>
      <c r="M53" s="36"/>
    </row>
    <row r="54" spans="1:13" x14ac:dyDescent="0.3">
      <c r="A54" s="32"/>
      <c r="B54" s="183">
        <v>3</v>
      </c>
      <c r="C54" s="185"/>
      <c r="D54" s="309"/>
      <c r="E54" s="310"/>
      <c r="F54" s="310"/>
      <c r="G54" s="310"/>
      <c r="H54" s="310"/>
      <c r="I54" s="310"/>
      <c r="J54" s="310"/>
      <c r="K54" s="310"/>
      <c r="L54" s="311"/>
      <c r="M54" s="36"/>
    </row>
    <row r="55" spans="1:13" x14ac:dyDescent="0.3">
      <c r="A55" s="32"/>
      <c r="B55" s="2"/>
      <c r="C55" s="11"/>
      <c r="D55" s="11"/>
      <c r="E55" s="11"/>
      <c r="F55" s="11"/>
      <c r="G55" s="11"/>
      <c r="H55" s="11"/>
      <c r="I55" s="11"/>
      <c r="J55" s="11"/>
      <c r="K55" s="11"/>
      <c r="L55" s="11"/>
      <c r="M55" s="36"/>
    </row>
    <row r="56" spans="1:13" s="5" customFormat="1" x14ac:dyDescent="0.3">
      <c r="A56" s="40"/>
      <c r="B56" s="283" t="s">
        <v>124</v>
      </c>
      <c r="C56" s="284"/>
      <c r="D56" s="284"/>
      <c r="E56" s="284"/>
      <c r="F56" s="284"/>
      <c r="G56" s="284"/>
      <c r="H56" s="284"/>
      <c r="I56" s="284"/>
      <c r="J56" s="284"/>
      <c r="K56" s="284"/>
      <c r="L56" s="284"/>
      <c r="M56" s="41"/>
    </row>
    <row r="57" spans="1:13" x14ac:dyDescent="0.3">
      <c r="A57" s="32"/>
      <c r="B57" s="71"/>
      <c r="C57" s="11"/>
      <c r="D57" s="11"/>
      <c r="E57" s="11"/>
      <c r="F57" s="11"/>
      <c r="G57" s="11"/>
      <c r="H57" s="11"/>
      <c r="I57" s="11"/>
      <c r="J57" s="11"/>
      <c r="K57" s="11"/>
      <c r="L57" s="11"/>
      <c r="M57" s="36"/>
    </row>
    <row r="58" spans="1:13" s="1" customFormat="1" x14ac:dyDescent="0.3">
      <c r="A58" s="42"/>
      <c r="B58" s="290" t="s">
        <v>53</v>
      </c>
      <c r="C58" s="232"/>
      <c r="D58" s="227" t="s">
        <v>20</v>
      </c>
      <c r="E58" s="227"/>
      <c r="F58" s="227"/>
      <c r="G58" s="67" t="s">
        <v>22</v>
      </c>
      <c r="H58" s="67" t="s">
        <v>23</v>
      </c>
      <c r="I58" s="119"/>
      <c r="J58" s="67" t="s">
        <v>24</v>
      </c>
      <c r="K58" s="67" t="s">
        <v>25</v>
      </c>
      <c r="L58" s="67" t="s">
        <v>26</v>
      </c>
      <c r="M58" s="43"/>
    </row>
    <row r="59" spans="1:13" x14ac:dyDescent="0.3">
      <c r="A59" s="32"/>
      <c r="B59" s="176"/>
      <c r="C59" s="176"/>
      <c r="D59" s="183" t="s">
        <v>185</v>
      </c>
      <c r="E59" s="183"/>
      <c r="F59" s="183"/>
      <c r="G59" s="9"/>
      <c r="H59" s="9"/>
      <c r="I59" s="9"/>
      <c r="J59" s="9"/>
      <c r="K59" s="9"/>
      <c r="L59" s="9"/>
      <c r="M59" s="36"/>
    </row>
    <row r="60" spans="1:13" x14ac:dyDescent="0.3">
      <c r="A60" s="32"/>
      <c r="B60" s="176"/>
      <c r="C60" s="176"/>
      <c r="D60" s="183"/>
      <c r="E60" s="183"/>
      <c r="F60" s="183"/>
      <c r="G60" s="9"/>
      <c r="H60" s="9"/>
      <c r="I60" s="9"/>
      <c r="J60" s="9"/>
      <c r="K60" s="9"/>
      <c r="L60" s="9"/>
      <c r="M60" s="36"/>
    </row>
    <row r="61" spans="1:13" x14ac:dyDescent="0.3">
      <c r="A61" s="32"/>
      <c r="B61" s="176"/>
      <c r="C61" s="176"/>
      <c r="D61" s="183"/>
      <c r="E61" s="183"/>
      <c r="F61" s="183"/>
      <c r="G61" s="9"/>
      <c r="H61" s="9"/>
      <c r="I61" s="9"/>
      <c r="J61" s="9"/>
      <c r="K61" s="9"/>
      <c r="L61" s="9"/>
      <c r="M61" s="36"/>
    </row>
    <row r="62" spans="1:13" x14ac:dyDescent="0.3">
      <c r="A62" s="32"/>
      <c r="B62" s="291" t="s">
        <v>27</v>
      </c>
      <c r="C62" s="292"/>
      <c r="D62" s="292"/>
      <c r="E62" s="292"/>
      <c r="F62" s="292"/>
      <c r="G62" s="292"/>
      <c r="H62" s="292"/>
      <c r="I62" s="292"/>
      <c r="J62" s="292"/>
      <c r="K62" s="9"/>
      <c r="L62" s="9"/>
      <c r="M62" s="36"/>
    </row>
    <row r="63" spans="1:13" x14ac:dyDescent="0.3">
      <c r="A63" s="32"/>
      <c r="B63" s="291" t="s">
        <v>54</v>
      </c>
      <c r="C63" s="292"/>
      <c r="D63" s="292"/>
      <c r="E63" s="292"/>
      <c r="F63" s="292"/>
      <c r="G63" s="292"/>
      <c r="H63" s="292"/>
      <c r="I63" s="120"/>
      <c r="J63" s="60" t="s">
        <v>31</v>
      </c>
      <c r="K63" s="60"/>
      <c r="L63" s="60"/>
      <c r="M63" s="36"/>
    </row>
    <row r="64" spans="1:13" x14ac:dyDescent="0.3">
      <c r="A64" s="32"/>
      <c r="B64" s="71"/>
      <c r="C64" s="11"/>
      <c r="D64" s="11"/>
      <c r="E64" s="11"/>
      <c r="F64" s="11"/>
      <c r="G64" s="11"/>
      <c r="H64" s="11"/>
      <c r="I64" s="11"/>
      <c r="J64" s="11"/>
      <c r="K64" s="11"/>
      <c r="L64" s="11"/>
      <c r="M64" s="36"/>
    </row>
    <row r="65" spans="1:13" s="5" customFormat="1" ht="29.25" customHeight="1" x14ac:dyDescent="0.3">
      <c r="A65" s="40"/>
      <c r="B65" s="201" t="s">
        <v>135</v>
      </c>
      <c r="C65" s="202"/>
      <c r="D65" s="202"/>
      <c r="E65" s="202"/>
      <c r="F65" s="202"/>
      <c r="G65" s="202"/>
      <c r="H65" s="202"/>
      <c r="I65" s="202"/>
      <c r="J65" s="202"/>
      <c r="K65" s="202"/>
      <c r="L65" s="202"/>
      <c r="M65" s="41"/>
    </row>
    <row r="66" spans="1:13" s="5" customFormat="1" x14ac:dyDescent="0.3">
      <c r="A66" s="40"/>
      <c r="B66" s="63"/>
      <c r="C66" s="72"/>
      <c r="D66" s="72"/>
      <c r="E66" s="72"/>
      <c r="F66" s="72"/>
      <c r="G66" s="72"/>
      <c r="H66" s="72"/>
      <c r="I66" s="72"/>
      <c r="J66" s="72"/>
      <c r="K66" s="72"/>
      <c r="L66" s="72"/>
      <c r="M66" s="41"/>
    </row>
    <row r="67" spans="1:13" x14ac:dyDescent="0.3">
      <c r="A67" s="32"/>
      <c r="B67" s="277" t="s">
        <v>19</v>
      </c>
      <c r="C67" s="293"/>
      <c r="D67" s="293"/>
      <c r="E67" s="293"/>
      <c r="F67" s="293"/>
      <c r="G67" s="293"/>
      <c r="H67" s="293"/>
      <c r="I67" s="293"/>
      <c r="J67" s="293"/>
      <c r="K67" s="293"/>
      <c r="L67" s="294"/>
      <c r="M67" s="36"/>
    </row>
    <row r="68" spans="1:13" ht="16.5" customHeight="1" x14ac:dyDescent="0.3">
      <c r="A68" s="32"/>
      <c r="B68" s="175">
        <v>1</v>
      </c>
      <c r="C68" s="176"/>
      <c r="D68" s="233" t="s">
        <v>241</v>
      </c>
      <c r="E68" s="234"/>
      <c r="F68" s="234"/>
      <c r="G68" s="234"/>
      <c r="H68" s="234"/>
      <c r="I68" s="234"/>
      <c r="J68" s="234"/>
      <c r="K68" s="234"/>
      <c r="L68" s="235"/>
      <c r="M68" s="36"/>
    </row>
    <row r="69" spans="1:13" ht="16.5" customHeight="1" x14ac:dyDescent="0.3">
      <c r="A69" s="32"/>
      <c r="B69" s="175">
        <v>2</v>
      </c>
      <c r="C69" s="176"/>
      <c r="D69" s="233" t="s">
        <v>242</v>
      </c>
      <c r="E69" s="234"/>
      <c r="F69" s="234"/>
      <c r="G69" s="234"/>
      <c r="H69" s="234"/>
      <c r="I69" s="234"/>
      <c r="J69" s="234"/>
      <c r="K69" s="234"/>
      <c r="L69" s="235"/>
      <c r="M69" s="36"/>
    </row>
    <row r="70" spans="1:13" ht="16.5" customHeight="1" x14ac:dyDescent="0.3">
      <c r="A70" s="32"/>
      <c r="B70" s="175">
        <v>3</v>
      </c>
      <c r="C70" s="176"/>
      <c r="D70" s="233" t="s">
        <v>243</v>
      </c>
      <c r="E70" s="234"/>
      <c r="F70" s="234"/>
      <c r="G70" s="234"/>
      <c r="H70" s="234"/>
      <c r="I70" s="234"/>
      <c r="J70" s="234"/>
      <c r="K70" s="234"/>
      <c r="L70" s="235"/>
      <c r="M70" s="36"/>
    </row>
    <row r="71" spans="1:13" ht="16.5" customHeight="1" x14ac:dyDescent="0.3">
      <c r="A71" s="32"/>
      <c r="B71" s="175">
        <v>4</v>
      </c>
      <c r="C71" s="176"/>
      <c r="D71" s="233" t="s">
        <v>244</v>
      </c>
      <c r="E71" s="234"/>
      <c r="F71" s="234"/>
      <c r="G71" s="234"/>
      <c r="H71" s="234"/>
      <c r="I71" s="234"/>
      <c r="J71" s="234"/>
      <c r="K71" s="234"/>
      <c r="L71" s="235"/>
      <c r="M71" s="36"/>
    </row>
    <row r="72" spans="1:13" ht="32.25" customHeight="1" x14ac:dyDescent="0.3">
      <c r="A72" s="32"/>
      <c r="B72" s="175">
        <v>5</v>
      </c>
      <c r="C72" s="176"/>
      <c r="D72" s="233" t="s">
        <v>245</v>
      </c>
      <c r="E72" s="234"/>
      <c r="F72" s="234"/>
      <c r="G72" s="234"/>
      <c r="H72" s="234"/>
      <c r="I72" s="234"/>
      <c r="J72" s="234"/>
      <c r="K72" s="234"/>
      <c r="L72" s="235"/>
      <c r="M72" s="36"/>
    </row>
    <row r="73" spans="1:13" ht="16.5" customHeight="1" x14ac:dyDescent="0.3">
      <c r="A73" s="32"/>
      <c r="B73" s="175">
        <v>6</v>
      </c>
      <c r="C73" s="176"/>
      <c r="D73" s="233" t="s">
        <v>246</v>
      </c>
      <c r="E73" s="234"/>
      <c r="F73" s="234"/>
      <c r="G73" s="234"/>
      <c r="H73" s="234"/>
      <c r="I73" s="234"/>
      <c r="J73" s="234"/>
      <c r="K73" s="234"/>
      <c r="L73" s="235"/>
      <c r="M73" s="36"/>
    </row>
    <row r="74" spans="1:13" ht="16.5" customHeight="1" x14ac:dyDescent="0.3">
      <c r="A74" s="32"/>
      <c r="B74" s="175">
        <v>7</v>
      </c>
      <c r="C74" s="176"/>
      <c r="D74" s="233" t="s">
        <v>240</v>
      </c>
      <c r="E74" s="234"/>
      <c r="F74" s="234"/>
      <c r="G74" s="234"/>
      <c r="H74" s="234"/>
      <c r="I74" s="234"/>
      <c r="J74" s="234"/>
      <c r="K74" s="234"/>
      <c r="L74" s="235"/>
      <c r="M74" s="36"/>
    </row>
    <row r="75" spans="1:13" ht="16.5" customHeight="1" x14ac:dyDescent="0.3">
      <c r="A75" s="32"/>
      <c r="B75" s="175">
        <v>8</v>
      </c>
      <c r="C75" s="176"/>
      <c r="D75" s="233" t="s">
        <v>247</v>
      </c>
      <c r="E75" s="234"/>
      <c r="F75" s="234"/>
      <c r="G75" s="234"/>
      <c r="H75" s="234"/>
      <c r="I75" s="234"/>
      <c r="J75" s="234"/>
      <c r="K75" s="234"/>
      <c r="L75" s="235"/>
      <c r="M75" s="36"/>
    </row>
    <row r="76" spans="1:13" ht="16.5" customHeight="1" x14ac:dyDescent="0.3">
      <c r="A76" s="32"/>
      <c r="B76" s="175">
        <v>9</v>
      </c>
      <c r="C76" s="176"/>
      <c r="D76" s="233" t="s">
        <v>248</v>
      </c>
      <c r="E76" s="234"/>
      <c r="F76" s="234"/>
      <c r="G76" s="234"/>
      <c r="H76" s="234"/>
      <c r="I76" s="234"/>
      <c r="J76" s="234"/>
      <c r="K76" s="234"/>
      <c r="L76" s="235"/>
      <c r="M76" s="36"/>
    </row>
    <row r="77" spans="1:13" ht="16.5" customHeight="1" x14ac:dyDescent="0.3">
      <c r="A77" s="32"/>
      <c r="B77" s="175">
        <v>10</v>
      </c>
      <c r="C77" s="176"/>
      <c r="D77" s="233" t="s">
        <v>249</v>
      </c>
      <c r="E77" s="234"/>
      <c r="F77" s="234"/>
      <c r="G77" s="234"/>
      <c r="H77" s="234"/>
      <c r="I77" s="234"/>
      <c r="J77" s="234"/>
      <c r="K77" s="234"/>
      <c r="L77" s="235"/>
      <c r="M77" s="36"/>
    </row>
    <row r="78" spans="1:13" ht="42" customHeight="1" x14ac:dyDescent="0.3">
      <c r="A78" s="32"/>
      <c r="B78" s="175">
        <v>11</v>
      </c>
      <c r="C78" s="176"/>
      <c r="D78" s="233" t="s">
        <v>250</v>
      </c>
      <c r="E78" s="234"/>
      <c r="F78" s="234"/>
      <c r="G78" s="234"/>
      <c r="H78" s="234"/>
      <c r="I78" s="234"/>
      <c r="J78" s="234"/>
      <c r="K78" s="234"/>
      <c r="L78" s="235"/>
      <c r="M78" s="36"/>
    </row>
    <row r="79" spans="1:13" ht="38.25" customHeight="1" x14ac:dyDescent="0.3">
      <c r="A79" s="32"/>
      <c r="B79" s="175">
        <v>12</v>
      </c>
      <c r="C79" s="176"/>
      <c r="D79" s="233" t="s">
        <v>251</v>
      </c>
      <c r="E79" s="234"/>
      <c r="F79" s="234"/>
      <c r="G79" s="234"/>
      <c r="H79" s="234"/>
      <c r="I79" s="234"/>
      <c r="J79" s="234"/>
      <c r="K79" s="234"/>
      <c r="L79" s="235"/>
      <c r="M79" s="36"/>
    </row>
    <row r="80" spans="1:13" x14ac:dyDescent="0.3">
      <c r="A80" s="32"/>
      <c r="B80" s="163"/>
      <c r="C80" s="164"/>
      <c r="D80" s="162"/>
      <c r="E80" s="162"/>
      <c r="F80" s="162"/>
      <c r="G80" s="162"/>
      <c r="H80" s="162"/>
      <c r="I80" s="162"/>
      <c r="J80" s="162"/>
      <c r="K80" s="162"/>
      <c r="L80" s="162"/>
      <c r="M80" s="36"/>
    </row>
    <row r="81" spans="1:13" x14ac:dyDescent="0.3">
      <c r="A81" s="32"/>
      <c r="B81" s="71"/>
      <c r="C81" s="11"/>
      <c r="D81" s="11"/>
      <c r="E81" s="11"/>
      <c r="F81" s="11"/>
      <c r="G81" s="11"/>
      <c r="H81" s="11"/>
      <c r="I81" s="11"/>
      <c r="J81" s="11"/>
      <c r="K81" s="11"/>
      <c r="L81" s="11"/>
      <c r="M81" s="36"/>
    </row>
    <row r="82" spans="1:13" x14ac:dyDescent="0.3">
      <c r="A82" s="32"/>
      <c r="B82" s="280" t="s">
        <v>136</v>
      </c>
      <c r="C82" s="313"/>
      <c r="D82" s="313"/>
      <c r="E82" s="313"/>
      <c r="F82" s="313"/>
      <c r="G82" s="313"/>
      <c r="H82" s="313"/>
      <c r="I82" s="313"/>
      <c r="J82" s="313"/>
      <c r="K82" s="313"/>
      <c r="L82" s="313"/>
      <c r="M82" s="36"/>
    </row>
    <row r="83" spans="1:13" x14ac:dyDescent="0.3">
      <c r="A83" s="32"/>
      <c r="B83" s="232" t="s">
        <v>56</v>
      </c>
      <c r="C83" s="232"/>
      <c r="D83" s="290" t="s">
        <v>20</v>
      </c>
      <c r="E83" s="290"/>
      <c r="F83" s="290"/>
      <c r="G83" s="290"/>
      <c r="H83" s="290"/>
      <c r="I83" s="117"/>
      <c r="J83" s="227" t="s">
        <v>97</v>
      </c>
      <c r="K83" s="227"/>
      <c r="L83" s="227"/>
      <c r="M83" s="36"/>
    </row>
    <row r="84" spans="1:13" x14ac:dyDescent="0.3">
      <c r="A84" s="32"/>
      <c r="B84" s="232"/>
      <c r="C84" s="232"/>
      <c r="D84" s="290"/>
      <c r="E84" s="290"/>
      <c r="F84" s="290"/>
      <c r="G84" s="290"/>
      <c r="H84" s="290"/>
      <c r="I84" s="117"/>
      <c r="J84" s="67" t="s">
        <v>21</v>
      </c>
      <c r="K84" s="67" t="s">
        <v>22</v>
      </c>
      <c r="L84" s="67" t="s">
        <v>137</v>
      </c>
      <c r="M84" s="36"/>
    </row>
    <row r="85" spans="1:13" x14ac:dyDescent="0.3">
      <c r="A85" s="32"/>
      <c r="B85" s="175">
        <v>1</v>
      </c>
      <c r="C85" s="176"/>
      <c r="D85" s="183" t="s">
        <v>183</v>
      </c>
      <c r="E85" s="183"/>
      <c r="F85" s="183"/>
      <c r="G85" s="183"/>
      <c r="H85" s="183"/>
      <c r="I85" s="105"/>
      <c r="J85" s="10"/>
      <c r="K85" s="10"/>
      <c r="L85" s="10"/>
      <c r="M85" s="36"/>
    </row>
    <row r="86" spans="1:13" x14ac:dyDescent="0.3">
      <c r="A86" s="32"/>
      <c r="B86" s="175">
        <v>2</v>
      </c>
      <c r="C86" s="176"/>
      <c r="D86" s="183"/>
      <c r="E86" s="183"/>
      <c r="F86" s="183"/>
      <c r="G86" s="183"/>
      <c r="H86" s="183"/>
      <c r="I86" s="105"/>
      <c r="J86" s="10"/>
      <c r="K86" s="10"/>
      <c r="L86" s="10"/>
      <c r="M86" s="36"/>
    </row>
    <row r="87" spans="1:13" x14ac:dyDescent="0.3">
      <c r="A87" s="32"/>
      <c r="B87" s="291" t="s">
        <v>29</v>
      </c>
      <c r="C87" s="291"/>
      <c r="D87" s="291"/>
      <c r="E87" s="291"/>
      <c r="F87" s="291"/>
      <c r="G87" s="291"/>
      <c r="H87" s="291"/>
      <c r="I87" s="291"/>
      <c r="J87" s="291"/>
      <c r="K87" s="62" t="s">
        <v>32</v>
      </c>
      <c r="L87" s="10"/>
      <c r="M87" s="36"/>
    </row>
    <row r="88" spans="1:13" x14ac:dyDescent="0.3">
      <c r="A88" s="32"/>
      <c r="B88" s="71"/>
      <c r="C88" s="11"/>
      <c r="D88" s="11"/>
      <c r="E88" s="11"/>
      <c r="F88" s="11"/>
      <c r="G88" s="11"/>
      <c r="H88" s="11"/>
      <c r="I88" s="11"/>
      <c r="J88" s="11"/>
      <c r="K88" s="11"/>
      <c r="L88" s="11"/>
      <c r="M88" s="36"/>
    </row>
    <row r="89" spans="1:13" x14ac:dyDescent="0.3">
      <c r="A89" s="32"/>
      <c r="B89" s="280" t="s">
        <v>138</v>
      </c>
      <c r="C89" s="313"/>
      <c r="D89" s="313"/>
      <c r="E89" s="313"/>
      <c r="F89" s="313"/>
      <c r="G89" s="313"/>
      <c r="H89" s="313"/>
      <c r="I89" s="313"/>
      <c r="J89" s="313"/>
      <c r="K89" s="313"/>
      <c r="L89" s="313"/>
      <c r="M89" s="36"/>
    </row>
    <row r="90" spans="1:13" ht="16.5" customHeight="1" x14ac:dyDescent="0.3">
      <c r="A90" s="32"/>
      <c r="B90" s="232" t="s">
        <v>56</v>
      </c>
      <c r="C90" s="232"/>
      <c r="D90" s="290" t="s">
        <v>20</v>
      </c>
      <c r="E90" s="290"/>
      <c r="F90" s="290"/>
      <c r="G90" s="290"/>
      <c r="H90" s="290"/>
      <c r="I90" s="141"/>
      <c r="J90" s="288" t="s">
        <v>125</v>
      </c>
      <c r="K90" s="288"/>
      <c r="L90" s="288"/>
      <c r="M90" s="36"/>
    </row>
    <row r="91" spans="1:13" x14ac:dyDescent="0.3">
      <c r="A91" s="32"/>
      <c r="B91" s="232"/>
      <c r="C91" s="232"/>
      <c r="D91" s="290"/>
      <c r="E91" s="290"/>
      <c r="F91" s="290"/>
      <c r="G91" s="290"/>
      <c r="H91" s="290"/>
      <c r="I91" s="117"/>
      <c r="J91" s="97" t="s">
        <v>21</v>
      </c>
      <c r="K91" s="97" t="s">
        <v>22</v>
      </c>
      <c r="L91" s="97" t="s">
        <v>137</v>
      </c>
      <c r="M91" s="36"/>
    </row>
    <row r="92" spans="1:13" x14ac:dyDescent="0.3">
      <c r="A92" s="32"/>
      <c r="B92" s="175">
        <v>1</v>
      </c>
      <c r="C92" s="176"/>
      <c r="D92" s="177" t="str">
        <f t="shared" ref="D92:D103" si="0">D68</f>
        <v>Mantenimiento, calibracion e instalacion de sistema de cloracion gaseosa (Incluye desarme y arme del sistema, cambio de empaquetaduras, sellos e instalacion de cilindros de cloro gaseoso)</v>
      </c>
      <c r="E92" s="177"/>
      <c r="F92" s="177"/>
      <c r="G92" s="177"/>
      <c r="H92" s="177"/>
      <c r="I92" s="105"/>
      <c r="J92" s="60">
        <v>1</v>
      </c>
      <c r="K92" s="150">
        <v>5100000</v>
      </c>
      <c r="L92" s="150">
        <f>K92*J92</f>
        <v>5100000</v>
      </c>
      <c r="M92" s="36"/>
    </row>
    <row r="93" spans="1:13" x14ac:dyDescent="0.3">
      <c r="A93" s="32"/>
      <c r="B93" s="175">
        <v>2</v>
      </c>
      <c r="C93" s="176"/>
      <c r="D93" s="177" t="str">
        <f t="shared" si="0"/>
        <v>Mantenimiento de filtros internos para la planta de tratamiento de agua potable compacta  (Incluye desarme total y revision interna de filtros, material filtrante arena silice 20-40x 40 Bultos, grava soporte de diferente diametro x 30 bultos, carbon tipo antracita x 20 bultos)</v>
      </c>
      <c r="E93" s="177"/>
      <c r="F93" s="177"/>
      <c r="G93" s="177"/>
      <c r="H93" s="177"/>
      <c r="I93" s="105"/>
      <c r="J93" s="105">
        <v>2</v>
      </c>
      <c r="K93" s="150">
        <v>4960000</v>
      </c>
      <c r="L93" s="150">
        <f t="shared" ref="L93:L103" si="1">K93*J93</f>
        <v>9920000</v>
      </c>
      <c r="M93" s="36"/>
    </row>
    <row r="94" spans="1:13" x14ac:dyDescent="0.3">
      <c r="A94" s="32"/>
      <c r="B94" s="175">
        <v>3</v>
      </c>
      <c r="C94" s="176"/>
      <c r="D94" s="177" t="str">
        <f t="shared" si="0"/>
        <v>Mantenimiento del sistema de agitacion para la planta de tratamiento de agua potable (Incluye Desarme, revision de equipo de mezcla, calibracion y automatizacion del sistema)</v>
      </c>
      <c r="E94" s="177"/>
      <c r="F94" s="177"/>
      <c r="G94" s="177"/>
      <c r="H94" s="177"/>
      <c r="I94" s="105"/>
      <c r="J94" s="105">
        <v>1</v>
      </c>
      <c r="K94" s="150">
        <v>1350000</v>
      </c>
      <c r="L94" s="150">
        <f t="shared" si="1"/>
        <v>1350000</v>
      </c>
      <c r="M94" s="36"/>
    </row>
    <row r="95" spans="1:13" x14ac:dyDescent="0.3">
      <c r="A95" s="32"/>
      <c r="B95" s="175">
        <v>4</v>
      </c>
      <c r="C95" s="176"/>
      <c r="D95" s="177" t="str">
        <f t="shared" si="0"/>
        <v>Mantenimiento de sistema de pretratamiento en la PTAR (Incluye rejillas, exclusas y depositos de material organico e inorganico)</v>
      </c>
      <c r="E95" s="177"/>
      <c r="F95" s="177"/>
      <c r="G95" s="177"/>
      <c r="H95" s="177"/>
      <c r="I95" s="105"/>
      <c r="J95" s="105">
        <v>1</v>
      </c>
      <c r="K95" s="150">
        <v>825000</v>
      </c>
      <c r="L95" s="150">
        <f t="shared" si="1"/>
        <v>825000</v>
      </c>
      <c r="M95" s="36"/>
    </row>
    <row r="96" spans="1:13" x14ac:dyDescent="0.3">
      <c r="A96" s="32"/>
      <c r="B96" s="175">
        <v>5</v>
      </c>
      <c r="C96" s="176"/>
      <c r="D96" s="177" t="str">
        <f t="shared" si="0"/>
        <v>Arranque y estandarizacion de productos quimicos levantamiento de instrucciones de manejo control (Incluye corrido de jarras)</v>
      </c>
      <c r="E96" s="177"/>
      <c r="F96" s="177"/>
      <c r="G96" s="177"/>
      <c r="H96" s="177"/>
      <c r="I96" s="105"/>
      <c r="J96" s="105">
        <v>1</v>
      </c>
      <c r="K96" s="150">
        <v>3100000</v>
      </c>
      <c r="L96" s="150">
        <f t="shared" si="1"/>
        <v>3100000</v>
      </c>
      <c r="M96" s="36"/>
    </row>
    <row r="97" spans="1:13" x14ac:dyDescent="0.3">
      <c r="A97" s="32"/>
      <c r="B97" s="175">
        <v>6</v>
      </c>
      <c r="C97" s="176"/>
      <c r="D97" s="177" t="str">
        <f t="shared" si="0"/>
        <v>Mantenimiento correctivo para torre de aireacion (Incluye desarme y limpieza de bandejas, limpieza y desincrustacion de material, aplicación de pintura a base de poliester reforzado en fibra de vidrio y suministro de carbon coke x 10 Bultos)</v>
      </c>
      <c r="E97" s="177"/>
      <c r="F97" s="177"/>
      <c r="G97" s="177"/>
      <c r="H97" s="177"/>
      <c r="I97" s="105"/>
      <c r="J97" s="105">
        <v>1</v>
      </c>
      <c r="K97" s="150">
        <v>5965552</v>
      </c>
      <c r="L97" s="150">
        <f t="shared" si="1"/>
        <v>5965552</v>
      </c>
      <c r="M97" s="36"/>
    </row>
    <row r="98" spans="1:13" x14ac:dyDescent="0.3">
      <c r="A98" s="32"/>
      <c r="B98" s="175">
        <v>7</v>
      </c>
      <c r="C98" s="176"/>
      <c r="D98" s="177" t="str">
        <f t="shared" si="0"/>
        <v>Mantenimiento y optimización de dos filtros en lamina, Incluye el desarme total de los filtros, cambio de material filtrante y de soporte por grava de diferentes diámetros, arena sílice y geotextil no tejido.</v>
      </c>
      <c r="E98" s="177"/>
      <c r="F98" s="177"/>
      <c r="G98" s="177"/>
      <c r="H98" s="177"/>
      <c r="I98" s="105"/>
      <c r="J98" s="105">
        <v>2</v>
      </c>
      <c r="K98" s="150">
        <v>1820000</v>
      </c>
      <c r="L98" s="150">
        <f t="shared" si="1"/>
        <v>3640000</v>
      </c>
      <c r="M98" s="36"/>
    </row>
    <row r="99" spans="1:13" x14ac:dyDescent="0.3">
      <c r="A99" s="32"/>
      <c r="B99" s="175">
        <v>8</v>
      </c>
      <c r="C99" s="176"/>
      <c r="D99" s="177" t="str">
        <f t="shared" si="0"/>
        <v>Mantenimiento de lámina interna de los filtros (Incluye aplicación de pintura epoxica a base de caucho clorado marca blerr o similar y mantenimiento de lámina externa de los filtros consiste en rutina mecánica y aplicación de pintura anticorrosiva y pintura de acabado, suministro de difusor plástico americano de 8 brazos de 3/4" de 32 cm de largo)</v>
      </c>
      <c r="E99" s="177"/>
      <c r="F99" s="177"/>
      <c r="G99" s="177"/>
      <c r="H99" s="177"/>
      <c r="I99" s="105"/>
      <c r="J99" s="105">
        <v>2</v>
      </c>
      <c r="K99" s="150">
        <v>2050000</v>
      </c>
      <c r="L99" s="150">
        <f t="shared" si="1"/>
        <v>4100000</v>
      </c>
      <c r="M99" s="36"/>
    </row>
    <row r="100" spans="1:13" x14ac:dyDescent="0.3">
      <c r="A100" s="32"/>
      <c r="B100" s="175">
        <v>9</v>
      </c>
      <c r="C100" s="176"/>
      <c r="D100" s="177" t="str">
        <f t="shared" si="0"/>
        <v>Mantenimiento a las Dos (2) campanas del digestor, (Incluye rutina mecánica externa e interna de 66 m2 por campana y aplicación de pintura a base de poliéster reforzado en fibra de vidrio de la misma área)</v>
      </c>
      <c r="E100" s="177"/>
      <c r="F100" s="177"/>
      <c r="G100" s="177"/>
      <c r="H100" s="177"/>
      <c r="I100" s="105"/>
      <c r="J100" s="105">
        <v>132</v>
      </c>
      <c r="K100" s="150">
        <v>52273</v>
      </c>
      <c r="L100" s="150">
        <f t="shared" si="1"/>
        <v>6900036</v>
      </c>
      <c r="M100" s="36"/>
    </row>
    <row r="101" spans="1:13" x14ac:dyDescent="0.3">
      <c r="A101" s="32"/>
      <c r="B101" s="175">
        <v>10</v>
      </c>
      <c r="C101" s="176"/>
      <c r="D101" s="177" t="str">
        <f t="shared" si="0"/>
        <v xml:space="preserve">Construccion de (1) Humedal artificial sub superficial,  que involucra una mezcla de procesos bacterianos aerobios - anaerobios que suceden en el entorno de las raíces de las plantas hidrófilas, (Incluye demarcacion y poda de la capa vegetal existente,  suministro e instalacion de geomembrana de PVC calibre 30,  suministro e instalacion de material canto rodado, suministro e instalacion de geotextil, suministro e instalacion de tierra negra abonada con cascarilla de arroz, capa de 15cm. -Suministro e instalacion de plantas depuradoras </v>
      </c>
      <c r="E101" s="177"/>
      <c r="F101" s="177"/>
      <c r="G101" s="177"/>
      <c r="H101" s="177"/>
      <c r="I101" s="105"/>
      <c r="J101" s="105">
        <v>1</v>
      </c>
      <c r="K101" s="150">
        <v>15480000</v>
      </c>
      <c r="L101" s="150">
        <f t="shared" si="1"/>
        <v>15480000</v>
      </c>
      <c r="M101" s="36"/>
    </row>
    <row r="102" spans="1:13" x14ac:dyDescent="0.3">
      <c r="A102" s="32"/>
      <c r="B102" s="175">
        <v>11</v>
      </c>
      <c r="C102" s="176"/>
      <c r="D102" s="177" t="str">
        <f t="shared" si="0"/>
        <v>Suministro e instalacion de material filtrante requerido para tanque de clarificacion planta de tratamiento de agua potable, (Incluye gravas de diferentes diametros, arena silice y carbon tipo antracita)</v>
      </c>
      <c r="E102" s="177"/>
      <c r="F102" s="177"/>
      <c r="G102" s="177"/>
      <c r="H102" s="177"/>
      <c r="I102" s="105"/>
      <c r="J102" s="105">
        <v>25.92</v>
      </c>
      <c r="K102" s="150">
        <v>347300</v>
      </c>
      <c r="L102" s="150">
        <f t="shared" si="1"/>
        <v>9002016</v>
      </c>
      <c r="M102" s="36"/>
    </row>
    <row r="103" spans="1:13" x14ac:dyDescent="0.3">
      <c r="A103" s="32"/>
      <c r="B103" s="175">
        <v>12</v>
      </c>
      <c r="C103" s="176"/>
      <c r="D103" s="177" t="str">
        <f t="shared" si="0"/>
        <v>Mantenimiento y adecuacion de la laguna facultativa No 3 de la planta de tratamiento de agua residual mediante la instalacion de geomembrana</v>
      </c>
      <c r="E103" s="177"/>
      <c r="F103" s="177"/>
      <c r="G103" s="177"/>
      <c r="H103" s="177"/>
      <c r="I103" s="105"/>
      <c r="J103" s="105">
        <v>1</v>
      </c>
      <c r="K103" s="150">
        <v>3142952</v>
      </c>
      <c r="L103" s="150">
        <f t="shared" si="1"/>
        <v>3142952</v>
      </c>
      <c r="M103" s="36"/>
    </row>
    <row r="104" spans="1:13" x14ac:dyDescent="0.3">
      <c r="A104" s="32"/>
      <c r="B104" s="291" t="s">
        <v>30</v>
      </c>
      <c r="C104" s="291"/>
      <c r="D104" s="291"/>
      <c r="E104" s="291"/>
      <c r="F104" s="291"/>
      <c r="G104" s="291"/>
      <c r="H104" s="291"/>
      <c r="I104" s="291"/>
      <c r="J104" s="291"/>
      <c r="K104" s="60"/>
      <c r="L104" s="150">
        <f>SUM(L92:L103)</f>
        <v>68525556</v>
      </c>
      <c r="M104" s="36"/>
    </row>
    <row r="105" spans="1:13" x14ac:dyDescent="0.3">
      <c r="A105" s="32"/>
      <c r="B105" s="71"/>
      <c r="C105" s="11"/>
      <c r="D105" s="61"/>
      <c r="E105" s="118"/>
      <c r="F105" s="61"/>
      <c r="G105" s="61"/>
      <c r="H105" s="61"/>
      <c r="I105" s="118"/>
      <c r="J105" s="61"/>
      <c r="K105" s="11"/>
      <c r="L105" s="11"/>
      <c r="M105" s="36"/>
    </row>
    <row r="106" spans="1:13" ht="32.25" customHeight="1" x14ac:dyDescent="0.3">
      <c r="A106" s="32"/>
      <c r="B106" s="314" t="s">
        <v>59</v>
      </c>
      <c r="C106" s="315"/>
      <c r="D106" s="315"/>
      <c r="E106" s="315"/>
      <c r="F106" s="315"/>
      <c r="G106" s="315"/>
      <c r="H106" s="315"/>
      <c r="I106" s="315"/>
      <c r="J106" s="315"/>
      <c r="K106" s="315"/>
      <c r="L106" s="316"/>
      <c r="M106" s="36"/>
    </row>
    <row r="107" spans="1:13" x14ac:dyDescent="0.3">
      <c r="A107" s="32"/>
      <c r="B107" s="232" t="s">
        <v>56</v>
      </c>
      <c r="C107" s="232"/>
      <c r="D107" s="290" t="s">
        <v>20</v>
      </c>
      <c r="E107" s="290"/>
      <c r="F107" s="290"/>
      <c r="G107" s="227" t="s">
        <v>90</v>
      </c>
      <c r="H107" s="227"/>
      <c r="I107" s="227"/>
      <c r="J107" s="227"/>
      <c r="K107" s="227" t="s">
        <v>45</v>
      </c>
      <c r="L107" s="227"/>
      <c r="M107" s="35"/>
    </row>
    <row r="108" spans="1:13" s="18" customFormat="1" ht="16.5" customHeight="1" x14ac:dyDescent="0.2">
      <c r="A108" s="44"/>
      <c r="B108" s="232"/>
      <c r="C108" s="232"/>
      <c r="D108" s="290"/>
      <c r="E108" s="290"/>
      <c r="F108" s="290"/>
      <c r="G108" s="66" t="s">
        <v>21</v>
      </c>
      <c r="H108" s="64" t="s">
        <v>139</v>
      </c>
      <c r="I108" s="64"/>
      <c r="J108" s="64" t="s">
        <v>137</v>
      </c>
      <c r="K108" s="64" t="s">
        <v>46</v>
      </c>
      <c r="L108" s="64" t="s">
        <v>47</v>
      </c>
      <c r="M108" s="45"/>
    </row>
    <row r="109" spans="1:13" x14ac:dyDescent="0.3">
      <c r="A109" s="32"/>
      <c r="B109" s="178">
        <v>1</v>
      </c>
      <c r="C109" s="179"/>
      <c r="D109" s="180" t="str">
        <f t="shared" ref="D109:D120" si="2">D92</f>
        <v>Mantenimiento, calibracion e instalacion de sistema de cloracion gaseosa (Incluye desarme y arme del sistema, cambio de empaquetaduras, sellos e instalacion de cilindros de cloro gaseoso)</v>
      </c>
      <c r="E109" s="181"/>
      <c r="F109" s="182"/>
      <c r="G109" s="151">
        <f t="shared" ref="G109:G120" si="3">J92</f>
        <v>1</v>
      </c>
      <c r="H109" s="152">
        <f t="shared" ref="H109:H120" si="4">K92</f>
        <v>5100000</v>
      </c>
      <c r="I109" s="9"/>
      <c r="J109" s="153">
        <f>H109*G109</f>
        <v>5100000</v>
      </c>
      <c r="K109" s="10" t="s">
        <v>186</v>
      </c>
      <c r="L109" s="9"/>
      <c r="M109" s="36"/>
    </row>
    <row r="110" spans="1:13" x14ac:dyDescent="0.3">
      <c r="A110" s="32"/>
      <c r="B110" s="178">
        <v>2</v>
      </c>
      <c r="C110" s="179"/>
      <c r="D110" s="180" t="str">
        <f t="shared" si="2"/>
        <v>Mantenimiento de filtros internos para la planta de tratamiento de agua potable compacta  (Incluye desarme total y revision interna de filtros, material filtrante arena silice 20-40x 40 Bultos, grava soporte de diferente diametro x 30 bultos, carbon tipo antracita x 20 bultos)</v>
      </c>
      <c r="E110" s="181"/>
      <c r="F110" s="182"/>
      <c r="G110" s="158">
        <f t="shared" si="3"/>
        <v>2</v>
      </c>
      <c r="H110" s="152">
        <f t="shared" si="4"/>
        <v>4960000</v>
      </c>
      <c r="I110" s="9"/>
      <c r="J110" s="153">
        <f t="shared" ref="J110:J120" si="5">H110*G110</f>
        <v>9920000</v>
      </c>
      <c r="K110" s="10" t="s">
        <v>186</v>
      </c>
      <c r="L110" s="9"/>
      <c r="M110" s="36"/>
    </row>
    <row r="111" spans="1:13" x14ac:dyDescent="0.3">
      <c r="A111" s="32"/>
      <c r="B111" s="178">
        <v>3</v>
      </c>
      <c r="C111" s="179"/>
      <c r="D111" s="180" t="str">
        <f t="shared" si="2"/>
        <v>Mantenimiento del sistema de agitacion para la planta de tratamiento de agua potable (Incluye Desarme, revision de equipo de mezcla, calibracion y automatizacion del sistema)</v>
      </c>
      <c r="E111" s="181"/>
      <c r="F111" s="182"/>
      <c r="G111" s="158">
        <f t="shared" si="3"/>
        <v>1</v>
      </c>
      <c r="H111" s="152">
        <f t="shared" si="4"/>
        <v>1350000</v>
      </c>
      <c r="I111" s="9"/>
      <c r="J111" s="153">
        <f t="shared" si="5"/>
        <v>1350000</v>
      </c>
      <c r="K111" s="10" t="s">
        <v>186</v>
      </c>
      <c r="L111" s="9"/>
      <c r="M111" s="36"/>
    </row>
    <row r="112" spans="1:13" x14ac:dyDescent="0.3">
      <c r="A112" s="32"/>
      <c r="B112" s="178">
        <v>4</v>
      </c>
      <c r="C112" s="179"/>
      <c r="D112" s="180" t="str">
        <f t="shared" si="2"/>
        <v>Mantenimiento de sistema de pretratamiento en la PTAR (Incluye rejillas, exclusas y depositos de material organico e inorganico)</v>
      </c>
      <c r="E112" s="181"/>
      <c r="F112" s="182"/>
      <c r="G112" s="158">
        <f t="shared" si="3"/>
        <v>1</v>
      </c>
      <c r="H112" s="152">
        <f t="shared" si="4"/>
        <v>825000</v>
      </c>
      <c r="I112" s="9"/>
      <c r="J112" s="153">
        <f t="shared" si="5"/>
        <v>825000</v>
      </c>
      <c r="K112" s="10" t="s">
        <v>186</v>
      </c>
      <c r="L112" s="9"/>
      <c r="M112" s="36"/>
    </row>
    <row r="113" spans="1:13" x14ac:dyDescent="0.3">
      <c r="A113" s="32"/>
      <c r="B113" s="178">
        <v>5</v>
      </c>
      <c r="C113" s="179"/>
      <c r="D113" s="180" t="str">
        <f t="shared" si="2"/>
        <v>Arranque y estandarizacion de productos quimicos levantamiento de instrucciones de manejo control (Incluye corrido de jarras)</v>
      </c>
      <c r="E113" s="181"/>
      <c r="F113" s="182"/>
      <c r="G113" s="158">
        <f t="shared" si="3"/>
        <v>1</v>
      </c>
      <c r="H113" s="152">
        <f t="shared" si="4"/>
        <v>3100000</v>
      </c>
      <c r="I113" s="9"/>
      <c r="J113" s="153">
        <f t="shared" si="5"/>
        <v>3100000</v>
      </c>
      <c r="K113" s="10" t="s">
        <v>186</v>
      </c>
      <c r="L113" s="9"/>
      <c r="M113" s="36"/>
    </row>
    <row r="114" spans="1:13" x14ac:dyDescent="0.3">
      <c r="A114" s="32"/>
      <c r="B114" s="178">
        <v>6</v>
      </c>
      <c r="C114" s="179"/>
      <c r="D114" s="180" t="str">
        <f t="shared" si="2"/>
        <v>Mantenimiento correctivo para torre de aireacion (Incluye desarme y limpieza de bandejas, limpieza y desincrustacion de material, aplicación de pintura a base de poliester reforzado en fibra de vidrio y suministro de carbon coke x 10 Bultos)</v>
      </c>
      <c r="E114" s="181"/>
      <c r="F114" s="182"/>
      <c r="G114" s="158">
        <f t="shared" si="3"/>
        <v>1</v>
      </c>
      <c r="H114" s="152">
        <f t="shared" si="4"/>
        <v>5965552</v>
      </c>
      <c r="I114" s="9"/>
      <c r="J114" s="153">
        <f t="shared" si="5"/>
        <v>5965552</v>
      </c>
      <c r="K114" s="10" t="s">
        <v>186</v>
      </c>
      <c r="L114" s="9"/>
      <c r="M114" s="36"/>
    </row>
    <row r="115" spans="1:13" x14ac:dyDescent="0.3">
      <c r="A115" s="32"/>
      <c r="B115" s="178">
        <v>7</v>
      </c>
      <c r="C115" s="179"/>
      <c r="D115" s="180" t="str">
        <f t="shared" si="2"/>
        <v>Mantenimiento y optimización de dos filtros en lamina, Incluye el desarme total de los filtros, cambio de material filtrante y de soporte por grava de diferentes diámetros, arena sílice y geotextil no tejido.</v>
      </c>
      <c r="E115" s="181"/>
      <c r="F115" s="182"/>
      <c r="G115" s="158">
        <f t="shared" si="3"/>
        <v>2</v>
      </c>
      <c r="H115" s="152">
        <f t="shared" si="4"/>
        <v>1820000</v>
      </c>
      <c r="I115" s="9"/>
      <c r="J115" s="153">
        <f t="shared" si="5"/>
        <v>3640000</v>
      </c>
      <c r="K115" s="10" t="s">
        <v>186</v>
      </c>
      <c r="L115" s="9"/>
      <c r="M115" s="36"/>
    </row>
    <row r="116" spans="1:13" x14ac:dyDescent="0.3">
      <c r="A116" s="32"/>
      <c r="B116" s="178">
        <v>8</v>
      </c>
      <c r="C116" s="179"/>
      <c r="D116" s="180" t="str">
        <f t="shared" si="2"/>
        <v>Mantenimiento de lámina interna de los filtros (Incluye aplicación de pintura epoxica a base de caucho clorado marca blerr o similar y mantenimiento de lámina externa de los filtros consiste en rutina mecánica y aplicación de pintura anticorrosiva y pintura de acabado, suministro de difusor plástico americano de 8 brazos de 3/4" de 32 cm de largo)</v>
      </c>
      <c r="E116" s="181"/>
      <c r="F116" s="182"/>
      <c r="G116" s="158">
        <f t="shared" si="3"/>
        <v>2</v>
      </c>
      <c r="H116" s="152">
        <f t="shared" si="4"/>
        <v>2050000</v>
      </c>
      <c r="I116" s="9"/>
      <c r="J116" s="153">
        <f t="shared" si="5"/>
        <v>4100000</v>
      </c>
      <c r="K116" s="10" t="s">
        <v>186</v>
      </c>
      <c r="L116" s="9"/>
      <c r="M116" s="36"/>
    </row>
    <row r="117" spans="1:13" x14ac:dyDescent="0.3">
      <c r="A117" s="32"/>
      <c r="B117" s="178">
        <v>9</v>
      </c>
      <c r="C117" s="179"/>
      <c r="D117" s="180" t="str">
        <f t="shared" si="2"/>
        <v>Mantenimiento a las Dos (2) campanas del digestor, (Incluye rutina mecánica externa e interna de 66 m2 por campana y aplicación de pintura a base de poliéster reforzado en fibra de vidrio de la misma área)</v>
      </c>
      <c r="E117" s="181"/>
      <c r="F117" s="182"/>
      <c r="G117" s="158">
        <f t="shared" si="3"/>
        <v>132</v>
      </c>
      <c r="H117" s="152">
        <f t="shared" si="4"/>
        <v>52273</v>
      </c>
      <c r="I117" s="9"/>
      <c r="J117" s="153">
        <f t="shared" si="5"/>
        <v>6900036</v>
      </c>
      <c r="K117" s="10" t="s">
        <v>186</v>
      </c>
      <c r="L117" s="9"/>
      <c r="M117" s="36"/>
    </row>
    <row r="118" spans="1:13" x14ac:dyDescent="0.3">
      <c r="A118" s="32"/>
      <c r="B118" s="178">
        <v>10</v>
      </c>
      <c r="C118" s="179"/>
      <c r="D118" s="180" t="str">
        <f t="shared" si="2"/>
        <v xml:space="preserve">Construccion de (1) Humedal artificial sub superficial,  que involucra una mezcla de procesos bacterianos aerobios - anaerobios que suceden en el entorno de las raíces de las plantas hidrófilas, (Incluye demarcacion y poda de la capa vegetal existente,  suministro e instalacion de geomembrana de PVC calibre 30,  suministro e instalacion de material canto rodado, suministro e instalacion de geotextil, suministro e instalacion de tierra negra abonada con cascarilla de arroz, capa de 15cm. -Suministro e instalacion de plantas depuradoras </v>
      </c>
      <c r="E118" s="181"/>
      <c r="F118" s="182"/>
      <c r="G118" s="158">
        <f t="shared" si="3"/>
        <v>1</v>
      </c>
      <c r="H118" s="152">
        <f t="shared" si="4"/>
        <v>15480000</v>
      </c>
      <c r="I118" s="9"/>
      <c r="J118" s="153">
        <f t="shared" si="5"/>
        <v>15480000</v>
      </c>
      <c r="K118" s="10" t="s">
        <v>186</v>
      </c>
      <c r="L118" s="9"/>
      <c r="M118" s="36"/>
    </row>
    <row r="119" spans="1:13" x14ac:dyDescent="0.3">
      <c r="A119" s="32"/>
      <c r="B119" s="178">
        <v>11</v>
      </c>
      <c r="C119" s="179"/>
      <c r="D119" s="180" t="str">
        <f t="shared" si="2"/>
        <v>Suministro e instalacion de material filtrante requerido para tanque de clarificacion planta de tratamiento de agua potable, (Incluye gravas de diferentes diametros, arena silice y carbon tipo antracita)</v>
      </c>
      <c r="E119" s="181"/>
      <c r="F119" s="182"/>
      <c r="G119" s="158">
        <f t="shared" si="3"/>
        <v>25.92</v>
      </c>
      <c r="H119" s="152">
        <f t="shared" si="4"/>
        <v>347300</v>
      </c>
      <c r="I119" s="9"/>
      <c r="J119" s="153">
        <f t="shared" si="5"/>
        <v>9002016</v>
      </c>
      <c r="K119" s="10" t="s">
        <v>186</v>
      </c>
      <c r="L119" s="9"/>
      <c r="M119" s="36"/>
    </row>
    <row r="120" spans="1:13" x14ac:dyDescent="0.3">
      <c r="A120" s="32"/>
      <c r="B120" s="178">
        <v>12</v>
      </c>
      <c r="C120" s="179"/>
      <c r="D120" s="180" t="str">
        <f t="shared" si="2"/>
        <v>Mantenimiento y adecuacion de la laguna facultativa No 3 de la planta de tratamiento de agua residual mediante la instalacion de geomembrana</v>
      </c>
      <c r="E120" s="181"/>
      <c r="F120" s="182"/>
      <c r="G120" s="158">
        <f t="shared" si="3"/>
        <v>1</v>
      </c>
      <c r="H120" s="152">
        <f t="shared" si="4"/>
        <v>3142952</v>
      </c>
      <c r="I120" s="9"/>
      <c r="J120" s="153">
        <f t="shared" si="5"/>
        <v>3142952</v>
      </c>
      <c r="K120" s="10" t="s">
        <v>186</v>
      </c>
      <c r="L120" s="9"/>
      <c r="M120" s="36"/>
    </row>
    <row r="121" spans="1:13" x14ac:dyDescent="0.3">
      <c r="A121" s="32"/>
      <c r="B121" s="291" t="s">
        <v>89</v>
      </c>
      <c r="C121" s="291"/>
      <c r="D121" s="291"/>
      <c r="E121" s="291"/>
      <c r="F121" s="291"/>
      <c r="G121" s="291"/>
      <c r="H121" s="60" t="s">
        <v>33</v>
      </c>
      <c r="I121" s="105"/>
      <c r="J121" s="10"/>
      <c r="K121" s="71"/>
      <c r="L121" s="71"/>
      <c r="M121" s="46"/>
    </row>
    <row r="122" spans="1:13" ht="9.75" customHeight="1" x14ac:dyDescent="0.3">
      <c r="A122" s="32"/>
      <c r="B122" s="27"/>
      <c r="C122" s="11"/>
      <c r="D122" s="27"/>
      <c r="E122" s="118"/>
      <c r="F122" s="27"/>
      <c r="G122" s="27"/>
      <c r="H122" s="27"/>
      <c r="I122" s="118"/>
      <c r="J122" s="27"/>
      <c r="K122" s="11"/>
      <c r="L122" s="11"/>
      <c r="M122" s="46"/>
    </row>
    <row r="123" spans="1:13" x14ac:dyDescent="0.3">
      <c r="A123" s="32"/>
      <c r="B123" s="317" t="s">
        <v>55</v>
      </c>
      <c r="C123" s="318"/>
      <c r="D123" s="318"/>
      <c r="E123" s="318"/>
      <c r="F123" s="318"/>
      <c r="G123" s="319"/>
      <c r="H123" s="183" t="s">
        <v>34</v>
      </c>
      <c r="I123" s="183"/>
      <c r="J123" s="183"/>
      <c r="K123" s="325">
        <f>SUM(J109:J120)</f>
        <v>68525556</v>
      </c>
      <c r="L123" s="183"/>
      <c r="M123" s="36"/>
    </row>
    <row r="124" spans="1:13" x14ac:dyDescent="0.3">
      <c r="A124" s="32"/>
      <c r="B124" s="27"/>
      <c r="C124" s="11"/>
      <c r="D124" s="11"/>
      <c r="E124" s="11"/>
      <c r="F124" s="11"/>
      <c r="G124" s="11"/>
      <c r="H124" s="11"/>
      <c r="I124" s="11"/>
      <c r="J124" s="11"/>
      <c r="K124" s="11"/>
      <c r="L124" s="11"/>
      <c r="M124" s="36"/>
    </row>
    <row r="125" spans="1:13" s="5" customFormat="1" x14ac:dyDescent="0.3">
      <c r="A125" s="40"/>
      <c r="B125" s="283" t="s">
        <v>28</v>
      </c>
      <c r="C125" s="321"/>
      <c r="D125" s="321"/>
      <c r="E125" s="321"/>
      <c r="F125" s="321"/>
      <c r="G125" s="321"/>
      <c r="H125" s="321"/>
      <c r="I125" s="321"/>
      <c r="J125" s="321"/>
      <c r="K125" s="321"/>
      <c r="L125" s="321"/>
      <c r="M125" s="41"/>
    </row>
    <row r="126" spans="1:13" x14ac:dyDescent="0.3">
      <c r="A126" s="32"/>
      <c r="B126" s="27"/>
      <c r="C126" s="11"/>
      <c r="D126" s="11"/>
      <c r="E126" s="11"/>
      <c r="F126" s="11"/>
      <c r="G126" s="11"/>
      <c r="H126" s="11"/>
      <c r="I126" s="11"/>
      <c r="J126" s="11"/>
      <c r="K126" s="11"/>
      <c r="L126" s="11"/>
      <c r="M126" s="36"/>
    </row>
    <row r="127" spans="1:13" x14ac:dyDescent="0.3">
      <c r="A127" s="32"/>
      <c r="B127" s="322" t="s">
        <v>91</v>
      </c>
      <c r="C127" s="323"/>
      <c r="D127" s="323"/>
      <c r="E127" s="323"/>
      <c r="F127" s="323"/>
      <c r="G127" s="324"/>
      <c r="H127" s="183" t="s">
        <v>31</v>
      </c>
      <c r="I127" s="183"/>
      <c r="J127" s="183"/>
      <c r="K127" s="325">
        <f>K123*-1</f>
        <v>-68525556</v>
      </c>
      <c r="L127" s="183"/>
      <c r="M127" s="36"/>
    </row>
    <row r="128" spans="1:13" x14ac:dyDescent="0.3">
      <c r="A128" s="32"/>
      <c r="B128" s="322" t="s">
        <v>55</v>
      </c>
      <c r="C128" s="323"/>
      <c r="D128" s="323"/>
      <c r="E128" s="323"/>
      <c r="F128" s="323"/>
      <c r="G128" s="324"/>
      <c r="H128" s="183" t="s">
        <v>34</v>
      </c>
      <c r="I128" s="183"/>
      <c r="J128" s="183"/>
      <c r="K128" s="325">
        <f>K123</f>
        <v>68525556</v>
      </c>
      <c r="L128" s="183"/>
      <c r="M128" s="36"/>
    </row>
    <row r="129" spans="1:13" x14ac:dyDescent="0.3">
      <c r="A129" s="32"/>
      <c r="B129" s="317" t="s">
        <v>140</v>
      </c>
      <c r="C129" s="318"/>
      <c r="D129" s="318"/>
      <c r="E129" s="318"/>
      <c r="F129" s="318"/>
      <c r="G129" s="318"/>
      <c r="H129" s="318"/>
      <c r="I129" s="318"/>
      <c r="J129" s="319"/>
      <c r="K129" s="320">
        <f>J23</f>
        <v>841783119</v>
      </c>
      <c r="L129" s="198"/>
      <c r="M129" s="36"/>
    </row>
    <row r="130" spans="1:13" x14ac:dyDescent="0.3">
      <c r="A130" s="32"/>
      <c r="B130" s="27"/>
      <c r="C130" s="11"/>
      <c r="D130" s="11"/>
      <c r="E130" s="11"/>
      <c r="F130" s="11"/>
      <c r="G130" s="11"/>
      <c r="H130" s="11"/>
      <c r="I130" s="11"/>
      <c r="J130" s="326"/>
      <c r="K130" s="326"/>
      <c r="L130" s="11"/>
      <c r="M130" s="36"/>
    </row>
    <row r="131" spans="1:13" x14ac:dyDescent="0.3">
      <c r="A131" s="32"/>
      <c r="B131" s="27"/>
      <c r="C131" s="11"/>
      <c r="D131" s="11"/>
      <c r="E131" s="11"/>
      <c r="F131" s="11"/>
      <c r="G131" s="11"/>
      <c r="H131" s="11"/>
      <c r="I131" s="11"/>
      <c r="J131" s="11"/>
      <c r="K131" s="11"/>
      <c r="L131" s="11"/>
      <c r="M131" s="36"/>
    </row>
    <row r="132" spans="1:13" s="3" customFormat="1" x14ac:dyDescent="0.3">
      <c r="A132" s="37"/>
      <c r="B132" s="327" t="s">
        <v>16</v>
      </c>
      <c r="C132" s="328"/>
      <c r="D132" s="328"/>
      <c r="E132" s="328"/>
      <c r="F132" s="328"/>
      <c r="G132" s="328"/>
      <c r="H132" s="328"/>
      <c r="I132" s="328"/>
      <c r="J132" s="328"/>
      <c r="K132" s="328"/>
      <c r="L132" s="328"/>
      <c r="M132" s="38"/>
    </row>
    <row r="133" spans="1:13" s="3" customFormat="1" x14ac:dyDescent="0.3">
      <c r="A133" s="37"/>
      <c r="B133" s="16"/>
      <c r="C133" s="15"/>
      <c r="D133" s="15"/>
      <c r="E133" s="15"/>
      <c r="F133" s="15"/>
      <c r="G133" s="15"/>
      <c r="H133" s="15"/>
      <c r="I133" s="15"/>
      <c r="J133" s="15"/>
      <c r="K133" s="15"/>
      <c r="L133" s="15"/>
      <c r="M133" s="38"/>
    </row>
    <row r="134" spans="1:13" s="5" customFormat="1" ht="49.5" customHeight="1" x14ac:dyDescent="0.3">
      <c r="A134" s="40"/>
      <c r="B134" s="332" t="s">
        <v>141</v>
      </c>
      <c r="C134" s="332"/>
      <c r="D134" s="332"/>
      <c r="E134" s="332"/>
      <c r="F134" s="332"/>
      <c r="G134" s="332"/>
      <c r="H134" s="332"/>
      <c r="I134" s="332"/>
      <c r="J134" s="332"/>
      <c r="K134" s="332"/>
      <c r="L134" s="332"/>
      <c r="M134" s="41"/>
    </row>
    <row r="135" spans="1:13" s="54" customFormat="1" ht="12.75" customHeight="1" thickBot="1" x14ac:dyDescent="0.35">
      <c r="A135" s="58"/>
      <c r="B135" s="26"/>
      <c r="C135" s="26"/>
      <c r="D135" s="26"/>
      <c r="E135" s="111"/>
      <c r="F135" s="26"/>
      <c r="G135" s="26"/>
      <c r="H135" s="26"/>
      <c r="I135" s="111"/>
      <c r="J135" s="26"/>
      <c r="K135" s="26"/>
      <c r="L135" s="26"/>
      <c r="M135" s="59"/>
    </row>
    <row r="136" spans="1:13" ht="13.9" customHeight="1" x14ac:dyDescent="0.3">
      <c r="A136" s="32"/>
      <c r="B136" s="27"/>
      <c r="C136" s="28"/>
      <c r="D136" s="154"/>
      <c r="E136" s="93"/>
      <c r="F136" s="83" t="s">
        <v>48</v>
      </c>
      <c r="G136" s="83" t="s">
        <v>4</v>
      </c>
      <c r="H136" s="83" t="s">
        <v>5</v>
      </c>
      <c r="I136" s="106"/>
      <c r="J136" s="83" t="s">
        <v>18</v>
      </c>
      <c r="K136" s="11"/>
      <c r="L136" s="11"/>
      <c r="M136" s="36"/>
    </row>
    <row r="137" spans="1:13" ht="13.9" customHeight="1" x14ac:dyDescent="0.3">
      <c r="A137" s="32"/>
      <c r="B137" s="27"/>
      <c r="C137" s="223" t="s">
        <v>165</v>
      </c>
      <c r="D137" s="224"/>
      <c r="E137" s="126"/>
      <c r="F137" s="24">
        <v>1</v>
      </c>
      <c r="G137" s="19">
        <v>0.01</v>
      </c>
      <c r="H137" s="19">
        <v>0</v>
      </c>
      <c r="I137" s="160" t="s">
        <v>193</v>
      </c>
      <c r="J137" s="161">
        <f>G137-H137</f>
        <v>0.01</v>
      </c>
      <c r="K137" s="11"/>
      <c r="L137" s="11"/>
      <c r="M137" s="36"/>
    </row>
    <row r="138" spans="1:13" ht="13.9" customHeight="1" x14ac:dyDescent="0.3">
      <c r="A138" s="32"/>
      <c r="B138" s="118"/>
      <c r="C138" s="223"/>
      <c r="D138" s="224"/>
      <c r="E138" s="126"/>
      <c r="F138" s="105">
        <v>2</v>
      </c>
      <c r="G138" s="19">
        <v>0.01</v>
      </c>
      <c r="H138" s="19"/>
      <c r="I138" s="160"/>
      <c r="J138" s="161"/>
      <c r="K138" s="11"/>
      <c r="L138" s="11"/>
      <c r="M138" s="36"/>
    </row>
    <row r="139" spans="1:13" ht="13.9" customHeight="1" x14ac:dyDescent="0.3">
      <c r="A139" s="32"/>
      <c r="B139" s="118"/>
      <c r="C139" s="223"/>
      <c r="D139" s="224"/>
      <c r="E139" s="126"/>
      <c r="F139" s="105">
        <v>3</v>
      </c>
      <c r="G139" s="19">
        <v>0.02</v>
      </c>
      <c r="H139" s="19"/>
      <c r="I139" s="160"/>
      <c r="J139" s="161"/>
      <c r="K139" s="11"/>
      <c r="L139" s="11"/>
      <c r="M139" s="36"/>
    </row>
    <row r="140" spans="1:13" ht="13.9" customHeight="1" x14ac:dyDescent="0.3">
      <c r="A140" s="32"/>
      <c r="B140" s="118"/>
      <c r="C140" s="223"/>
      <c r="D140" s="224"/>
      <c r="E140" s="126"/>
      <c r="F140" s="105">
        <v>4</v>
      </c>
      <c r="G140" s="19">
        <v>0.03</v>
      </c>
      <c r="H140" s="19"/>
      <c r="I140" s="160"/>
      <c r="J140" s="161"/>
      <c r="K140" s="11"/>
      <c r="L140" s="11"/>
      <c r="M140" s="36"/>
    </row>
    <row r="141" spans="1:13" ht="13.9" customHeight="1" x14ac:dyDescent="0.3">
      <c r="A141" s="32"/>
      <c r="B141" s="118"/>
      <c r="C141" s="223"/>
      <c r="D141" s="224"/>
      <c r="E141" s="126"/>
      <c r="F141" s="105">
        <v>5</v>
      </c>
      <c r="G141" s="19">
        <v>0.04</v>
      </c>
      <c r="H141" s="19"/>
      <c r="I141" s="19"/>
      <c r="J141" s="19"/>
      <c r="K141" s="11"/>
      <c r="L141" s="11"/>
      <c r="M141" s="36"/>
    </row>
    <row r="142" spans="1:13" ht="13.9" customHeight="1" x14ac:dyDescent="0.3">
      <c r="A142" s="32"/>
      <c r="B142" s="118"/>
      <c r="C142" s="223"/>
      <c r="D142" s="224"/>
      <c r="E142" s="126"/>
      <c r="F142" s="105">
        <v>6</v>
      </c>
      <c r="G142" s="19">
        <v>0.04</v>
      </c>
      <c r="H142" s="19"/>
      <c r="I142" s="19"/>
      <c r="J142" s="19"/>
      <c r="K142" s="11"/>
      <c r="L142" s="11"/>
      <c r="M142" s="36"/>
    </row>
    <row r="143" spans="1:13" ht="13.9" customHeight="1" x14ac:dyDescent="0.3">
      <c r="A143" s="32"/>
      <c r="B143" s="118"/>
      <c r="C143" s="223"/>
      <c r="D143" s="224"/>
      <c r="E143" s="126"/>
      <c r="F143" s="105">
        <v>7</v>
      </c>
      <c r="G143" s="19">
        <v>0.04</v>
      </c>
      <c r="H143" s="19"/>
      <c r="I143" s="19"/>
      <c r="J143" s="19"/>
      <c r="K143" s="11"/>
      <c r="L143" s="11"/>
      <c r="M143" s="36"/>
    </row>
    <row r="144" spans="1:13" ht="13.9" customHeight="1" x14ac:dyDescent="0.3">
      <c r="A144" s="32"/>
      <c r="B144" s="118"/>
      <c r="C144" s="223"/>
      <c r="D144" s="224"/>
      <c r="E144" s="126"/>
      <c r="F144" s="105">
        <v>8</v>
      </c>
      <c r="G144" s="19">
        <v>0.02</v>
      </c>
      <c r="H144" s="19"/>
      <c r="I144" s="19"/>
      <c r="J144" s="19"/>
      <c r="K144" s="11"/>
      <c r="L144" s="11"/>
      <c r="M144" s="36"/>
    </row>
    <row r="145" spans="1:13" ht="13.9" customHeight="1" x14ac:dyDescent="0.3">
      <c r="A145" s="32"/>
      <c r="B145" s="118"/>
      <c r="C145" s="223"/>
      <c r="D145" s="224"/>
      <c r="E145" s="126"/>
      <c r="F145" s="105">
        <v>9</v>
      </c>
      <c r="G145" s="19">
        <v>0.04</v>
      </c>
      <c r="H145" s="19"/>
      <c r="I145" s="19"/>
      <c r="J145" s="19"/>
      <c r="K145" s="11"/>
      <c r="L145" s="11"/>
      <c r="M145" s="36"/>
    </row>
    <row r="146" spans="1:13" ht="13.9" customHeight="1" x14ac:dyDescent="0.3">
      <c r="A146" s="32"/>
      <c r="B146" s="118"/>
      <c r="C146" s="223"/>
      <c r="D146" s="224"/>
      <c r="E146" s="126"/>
      <c r="F146" s="105">
        <v>10</v>
      </c>
      <c r="G146" s="19">
        <v>0.04</v>
      </c>
      <c r="H146" s="19"/>
      <c r="I146" s="19"/>
      <c r="J146" s="19"/>
      <c r="K146" s="11"/>
      <c r="L146" s="11"/>
      <c r="M146" s="36"/>
    </row>
    <row r="147" spans="1:13" ht="13.9" customHeight="1" x14ac:dyDescent="0.3">
      <c r="A147" s="32"/>
      <c r="B147" s="118"/>
      <c r="C147" s="223"/>
      <c r="D147" s="224"/>
      <c r="E147" s="126"/>
      <c r="F147" s="105">
        <v>11</v>
      </c>
      <c r="G147" s="19">
        <v>0.05</v>
      </c>
      <c r="H147" s="19"/>
      <c r="I147" s="19"/>
      <c r="J147" s="19"/>
      <c r="K147" s="11"/>
      <c r="L147" s="11"/>
      <c r="M147" s="36"/>
    </row>
    <row r="148" spans="1:13" ht="13.9" customHeight="1" x14ac:dyDescent="0.3">
      <c r="A148" s="32"/>
      <c r="B148" s="118"/>
      <c r="C148" s="223"/>
      <c r="D148" s="224"/>
      <c r="E148" s="126"/>
      <c r="F148" s="105">
        <v>12</v>
      </c>
      <c r="G148" s="19">
        <v>0.02</v>
      </c>
      <c r="H148" s="19"/>
      <c r="I148" s="19"/>
      <c r="J148" s="19"/>
      <c r="K148" s="11"/>
      <c r="L148" s="11"/>
      <c r="M148" s="36"/>
    </row>
    <row r="149" spans="1:13" ht="13.9" customHeight="1" x14ac:dyDescent="0.3">
      <c r="A149" s="32"/>
      <c r="B149" s="118"/>
      <c r="C149" s="223"/>
      <c r="D149" s="224"/>
      <c r="E149" s="126"/>
      <c r="F149" s="105">
        <v>13</v>
      </c>
      <c r="G149" s="19">
        <v>0.02</v>
      </c>
      <c r="H149" s="19"/>
      <c r="I149" s="19"/>
      <c r="J149" s="19"/>
      <c r="K149" s="11"/>
      <c r="L149" s="11"/>
      <c r="M149" s="36"/>
    </row>
    <row r="150" spans="1:13" ht="13.9" customHeight="1" x14ac:dyDescent="0.3">
      <c r="A150" s="32"/>
      <c r="B150" s="118"/>
      <c r="C150" s="223"/>
      <c r="D150" s="224"/>
      <c r="E150" s="126"/>
      <c r="F150" s="105">
        <v>14</v>
      </c>
      <c r="G150" s="19">
        <v>0.02</v>
      </c>
      <c r="H150" s="19"/>
      <c r="I150" s="19"/>
      <c r="J150" s="19"/>
      <c r="K150" s="11"/>
      <c r="L150" s="11"/>
      <c r="M150" s="36"/>
    </row>
    <row r="151" spans="1:13" ht="13.9" customHeight="1" x14ac:dyDescent="0.3">
      <c r="A151" s="32"/>
      <c r="B151" s="118"/>
      <c r="C151" s="223"/>
      <c r="D151" s="224"/>
      <c r="E151" s="126"/>
      <c r="F151" s="105">
        <v>15</v>
      </c>
      <c r="G151" s="19">
        <v>0.08</v>
      </c>
      <c r="H151" s="19"/>
      <c r="I151" s="19"/>
      <c r="J151" s="19"/>
      <c r="K151" s="11"/>
      <c r="L151" s="11"/>
      <c r="M151" s="36"/>
    </row>
    <row r="152" spans="1:13" ht="13.9" customHeight="1" x14ac:dyDescent="0.3">
      <c r="A152" s="32"/>
      <c r="B152" s="118"/>
      <c r="C152" s="223"/>
      <c r="D152" s="224"/>
      <c r="E152" s="126"/>
      <c r="F152" s="105">
        <v>16</v>
      </c>
      <c r="G152" s="19">
        <v>0.09</v>
      </c>
      <c r="H152" s="19"/>
      <c r="I152" s="19"/>
      <c r="J152" s="19"/>
      <c r="K152" s="11"/>
      <c r="L152" s="11"/>
      <c r="M152" s="36"/>
    </row>
    <row r="153" spans="1:13" ht="13.9" customHeight="1" x14ac:dyDescent="0.3">
      <c r="A153" s="32"/>
      <c r="B153" s="118"/>
      <c r="C153" s="223"/>
      <c r="D153" s="224"/>
      <c r="E153" s="126"/>
      <c r="F153" s="105">
        <v>17</v>
      </c>
      <c r="G153" s="19">
        <v>0.04</v>
      </c>
      <c r="H153" s="19"/>
      <c r="I153" s="19"/>
      <c r="J153" s="19"/>
      <c r="K153" s="11"/>
      <c r="L153" s="11"/>
      <c r="M153" s="36"/>
    </row>
    <row r="154" spans="1:13" ht="13.9" customHeight="1" x14ac:dyDescent="0.3">
      <c r="A154" s="32"/>
      <c r="B154" s="118"/>
      <c r="C154" s="223"/>
      <c r="D154" s="224"/>
      <c r="E154" s="126"/>
      <c r="F154" s="105">
        <v>18</v>
      </c>
      <c r="G154" s="19">
        <v>0.02</v>
      </c>
      <c r="H154" s="19"/>
      <c r="I154" s="19"/>
      <c r="J154" s="19"/>
      <c r="K154" s="11"/>
      <c r="L154" s="11"/>
      <c r="M154" s="36"/>
    </row>
    <row r="155" spans="1:13" ht="13.9" customHeight="1" x14ac:dyDescent="0.3">
      <c r="A155" s="32"/>
      <c r="B155" s="118"/>
      <c r="C155" s="223"/>
      <c r="D155" s="224"/>
      <c r="E155" s="126"/>
      <c r="F155" s="105">
        <v>19</v>
      </c>
      <c r="G155" s="19">
        <v>0.03</v>
      </c>
      <c r="H155" s="19"/>
      <c r="I155" s="19"/>
      <c r="J155" s="19"/>
      <c r="K155" s="11"/>
      <c r="L155" s="11"/>
      <c r="M155" s="36"/>
    </row>
    <row r="156" spans="1:13" ht="13.9" customHeight="1" x14ac:dyDescent="0.3">
      <c r="A156" s="32"/>
      <c r="B156" s="118"/>
      <c r="C156" s="223"/>
      <c r="D156" s="224"/>
      <c r="E156" s="126"/>
      <c r="F156" s="105">
        <v>20</v>
      </c>
      <c r="G156" s="19">
        <v>0.03</v>
      </c>
      <c r="H156" s="19"/>
      <c r="I156" s="19"/>
      <c r="J156" s="19"/>
      <c r="K156" s="11"/>
      <c r="L156" s="11"/>
      <c r="M156" s="36"/>
    </row>
    <row r="157" spans="1:13" ht="13.9" customHeight="1" x14ac:dyDescent="0.3">
      <c r="A157" s="32"/>
      <c r="B157" s="118"/>
      <c r="C157" s="223"/>
      <c r="D157" s="224"/>
      <c r="E157" s="126"/>
      <c r="F157" s="105">
        <v>21</v>
      </c>
      <c r="G157" s="19">
        <v>0.03</v>
      </c>
      <c r="H157" s="19"/>
      <c r="I157" s="19"/>
      <c r="J157" s="19"/>
      <c r="K157" s="11"/>
      <c r="L157" s="11"/>
      <c r="M157" s="36"/>
    </row>
    <row r="158" spans="1:13" ht="13.9" customHeight="1" x14ac:dyDescent="0.3">
      <c r="A158" s="32"/>
      <c r="B158" s="118"/>
      <c r="C158" s="223"/>
      <c r="D158" s="224"/>
      <c r="E158" s="126"/>
      <c r="F158" s="105">
        <v>22</v>
      </c>
      <c r="G158" s="19">
        <v>0.03</v>
      </c>
      <c r="H158" s="19"/>
      <c r="I158" s="19"/>
      <c r="J158" s="19"/>
      <c r="K158" s="11"/>
      <c r="L158" s="11"/>
      <c r="M158" s="36"/>
    </row>
    <row r="159" spans="1:13" ht="13.9" customHeight="1" x14ac:dyDescent="0.3">
      <c r="A159" s="32"/>
      <c r="B159" s="118"/>
      <c r="C159" s="223"/>
      <c r="D159" s="224"/>
      <c r="E159" s="126"/>
      <c r="F159" s="105">
        <v>23</v>
      </c>
      <c r="G159" s="19">
        <v>0.03</v>
      </c>
      <c r="H159" s="19"/>
      <c r="I159" s="19"/>
      <c r="J159" s="19"/>
      <c r="K159" s="11"/>
      <c r="L159" s="11"/>
      <c r="M159" s="36"/>
    </row>
    <row r="160" spans="1:13" ht="13.9" customHeight="1" x14ac:dyDescent="0.3">
      <c r="A160" s="32"/>
      <c r="B160" s="118"/>
      <c r="C160" s="223"/>
      <c r="D160" s="224"/>
      <c r="E160" s="126"/>
      <c r="F160" s="105">
        <v>24</v>
      </c>
      <c r="G160" s="19">
        <v>0.02</v>
      </c>
      <c r="H160" s="19"/>
      <c r="I160" s="19"/>
      <c r="J160" s="19"/>
      <c r="K160" s="11"/>
      <c r="L160" s="11"/>
      <c r="M160" s="36"/>
    </row>
    <row r="161" spans="1:13" ht="13.9" customHeight="1" x14ac:dyDescent="0.3">
      <c r="A161" s="32"/>
      <c r="B161" s="118"/>
      <c r="C161" s="223"/>
      <c r="D161" s="224"/>
      <c r="E161" s="126"/>
      <c r="F161" s="105">
        <v>25</v>
      </c>
      <c r="G161" s="19">
        <v>0.02</v>
      </c>
      <c r="H161" s="19"/>
      <c r="I161" s="19"/>
      <c r="J161" s="19"/>
      <c r="K161" s="11"/>
      <c r="L161" s="11"/>
      <c r="M161" s="36"/>
    </row>
    <row r="162" spans="1:13" ht="13.9" customHeight="1" x14ac:dyDescent="0.3">
      <c r="A162" s="32"/>
      <c r="B162" s="118"/>
      <c r="C162" s="223"/>
      <c r="D162" s="224"/>
      <c r="E162" s="126"/>
      <c r="F162" s="105">
        <v>26</v>
      </c>
      <c r="G162" s="19">
        <v>0.02</v>
      </c>
      <c r="H162" s="19"/>
      <c r="I162" s="19"/>
      <c r="J162" s="19"/>
      <c r="K162" s="11"/>
      <c r="L162" s="11"/>
      <c r="M162" s="36"/>
    </row>
    <row r="163" spans="1:13" ht="13.9" customHeight="1" x14ac:dyDescent="0.3">
      <c r="A163" s="32"/>
      <c r="B163" s="118"/>
      <c r="C163" s="223"/>
      <c r="D163" s="224"/>
      <c r="E163" s="126"/>
      <c r="F163" s="105">
        <v>27</v>
      </c>
      <c r="G163" s="19">
        <v>0.02</v>
      </c>
      <c r="H163" s="19"/>
      <c r="I163" s="19"/>
      <c r="J163" s="19"/>
      <c r="K163" s="11"/>
      <c r="L163" s="11"/>
      <c r="M163" s="36"/>
    </row>
    <row r="164" spans="1:13" ht="13.9" customHeight="1" x14ac:dyDescent="0.3">
      <c r="A164" s="32"/>
      <c r="B164" s="118"/>
      <c r="C164" s="223"/>
      <c r="D164" s="224"/>
      <c r="E164" s="126"/>
      <c r="F164" s="105">
        <v>28</v>
      </c>
      <c r="G164" s="19">
        <v>0.02</v>
      </c>
      <c r="H164" s="19"/>
      <c r="I164" s="19"/>
      <c r="J164" s="19"/>
      <c r="K164" s="11"/>
      <c r="L164" s="11"/>
      <c r="M164" s="36"/>
    </row>
    <row r="165" spans="1:13" ht="13.9" customHeight="1" x14ac:dyDescent="0.3">
      <c r="A165" s="32"/>
      <c r="B165" s="118"/>
      <c r="C165" s="223"/>
      <c r="D165" s="224"/>
      <c r="E165" s="126"/>
      <c r="F165" s="105">
        <v>29</v>
      </c>
      <c r="G165" s="19">
        <v>0.02</v>
      </c>
      <c r="H165" s="19"/>
      <c r="I165" s="19"/>
      <c r="J165" s="19"/>
      <c r="K165" s="11"/>
      <c r="L165" s="11"/>
      <c r="M165" s="36"/>
    </row>
    <row r="166" spans="1:13" ht="13.9" customHeight="1" x14ac:dyDescent="0.3">
      <c r="A166" s="32"/>
      <c r="B166" s="118"/>
      <c r="C166" s="223"/>
      <c r="D166" s="224"/>
      <c r="E166" s="126"/>
      <c r="F166" s="105">
        <v>30</v>
      </c>
      <c r="G166" s="19">
        <v>0.02</v>
      </c>
      <c r="H166" s="19"/>
      <c r="I166" s="19"/>
      <c r="J166" s="19"/>
      <c r="K166" s="11"/>
      <c r="L166" s="11"/>
      <c r="M166" s="36"/>
    </row>
    <row r="167" spans="1:13" ht="13.9" customHeight="1" x14ac:dyDescent="0.3">
      <c r="A167" s="32"/>
      <c r="B167" s="118"/>
      <c r="C167" s="223"/>
      <c r="D167" s="224"/>
      <c r="E167" s="126"/>
      <c r="F167" s="105">
        <v>31</v>
      </c>
      <c r="G167" s="19">
        <v>0.02</v>
      </c>
      <c r="H167" s="19"/>
      <c r="I167" s="19"/>
      <c r="J167" s="19"/>
      <c r="K167" s="11"/>
      <c r="L167" s="11"/>
      <c r="M167" s="36"/>
    </row>
    <row r="168" spans="1:13" ht="13.9" customHeight="1" x14ac:dyDescent="0.3">
      <c r="A168" s="32"/>
      <c r="B168" s="118"/>
      <c r="C168" s="223"/>
      <c r="D168" s="224"/>
      <c r="E168" s="126"/>
      <c r="F168" s="105">
        <v>32</v>
      </c>
      <c r="G168" s="19">
        <v>0.01</v>
      </c>
      <c r="H168" s="19"/>
      <c r="I168" s="19"/>
      <c r="J168" s="19"/>
      <c r="K168" s="11"/>
      <c r="L168" s="11"/>
      <c r="M168" s="36"/>
    </row>
    <row r="169" spans="1:13" ht="13.9" customHeight="1" x14ac:dyDescent="0.3">
      <c r="A169" s="32"/>
      <c r="B169" s="118"/>
      <c r="C169" s="223"/>
      <c r="D169" s="224"/>
      <c r="E169" s="126"/>
      <c r="F169" s="105">
        <v>33</v>
      </c>
      <c r="G169" s="19">
        <v>0.01</v>
      </c>
      <c r="H169" s="19"/>
      <c r="I169" s="19"/>
      <c r="J169" s="19"/>
      <c r="K169" s="11"/>
      <c r="L169" s="11"/>
      <c r="M169" s="36"/>
    </row>
    <row r="170" spans="1:13" ht="13.9" customHeight="1" x14ac:dyDescent="0.3">
      <c r="A170" s="32"/>
      <c r="B170" s="118"/>
      <c r="C170" s="223"/>
      <c r="D170" s="224"/>
      <c r="E170" s="126"/>
      <c r="F170" s="105">
        <v>34</v>
      </c>
      <c r="G170" s="19">
        <v>0.01</v>
      </c>
      <c r="H170" s="19"/>
      <c r="I170" s="19"/>
      <c r="J170" s="19"/>
      <c r="K170" s="11"/>
      <c r="L170" s="11"/>
      <c r="M170" s="36"/>
    </row>
    <row r="171" spans="1:13" ht="13.9" customHeight="1" x14ac:dyDescent="0.3">
      <c r="A171" s="32"/>
      <c r="B171" s="118"/>
      <c r="C171" s="223"/>
      <c r="D171" s="224"/>
      <c r="E171" s="126"/>
      <c r="F171" s="105">
        <v>35</v>
      </c>
      <c r="G171" s="19">
        <v>0.01</v>
      </c>
      <c r="H171" s="19"/>
      <c r="I171" s="19"/>
      <c r="J171" s="19"/>
      <c r="K171" s="11"/>
      <c r="L171" s="11"/>
      <c r="M171" s="36"/>
    </row>
    <row r="172" spans="1:13" ht="13.9" customHeight="1" x14ac:dyDescent="0.3">
      <c r="A172" s="32"/>
      <c r="B172" s="118"/>
      <c r="C172" s="223"/>
      <c r="D172" s="224"/>
      <c r="E172" s="126"/>
      <c r="F172" s="105">
        <v>36</v>
      </c>
      <c r="G172" s="19">
        <v>0.01</v>
      </c>
      <c r="H172" s="19"/>
      <c r="I172" s="19"/>
      <c r="J172" s="19"/>
      <c r="K172" s="11"/>
      <c r="L172" s="11"/>
      <c r="M172" s="36"/>
    </row>
    <row r="173" spans="1:13" ht="17.25" thickBot="1" x14ac:dyDescent="0.35">
      <c r="A173" s="32"/>
      <c r="B173" s="27"/>
      <c r="C173" s="225"/>
      <c r="D173" s="226"/>
      <c r="E173" s="126"/>
      <c r="F173" s="24" t="s">
        <v>17</v>
      </c>
      <c r="G173" s="19"/>
      <c r="H173" s="19"/>
      <c r="I173" s="19"/>
      <c r="J173" s="9"/>
      <c r="K173" s="11"/>
      <c r="L173" s="11"/>
      <c r="M173" s="36"/>
    </row>
    <row r="174" spans="1:13" x14ac:dyDescent="0.3">
      <c r="A174" s="32"/>
      <c r="B174" s="27"/>
      <c r="C174" s="27"/>
      <c r="D174" s="20"/>
      <c r="E174" s="20"/>
      <c r="F174" s="20"/>
      <c r="G174" s="11"/>
      <c r="H174" s="11"/>
      <c r="I174" s="11"/>
      <c r="J174" s="11"/>
      <c r="K174" s="11"/>
      <c r="L174" s="11"/>
      <c r="M174" s="36"/>
    </row>
    <row r="175" spans="1:13" x14ac:dyDescent="0.3">
      <c r="A175" s="32"/>
      <c r="B175" s="27"/>
      <c r="C175" s="27"/>
      <c r="D175" s="20"/>
      <c r="E175" s="20"/>
      <c r="F175" s="20"/>
      <c r="G175" s="11"/>
      <c r="H175" s="11"/>
      <c r="I175" s="11"/>
      <c r="J175" s="11"/>
      <c r="K175" s="11"/>
      <c r="L175" s="11"/>
      <c r="M175" s="36"/>
    </row>
    <row r="176" spans="1:13" x14ac:dyDescent="0.3">
      <c r="A176" s="32"/>
      <c r="B176" s="27"/>
      <c r="C176" s="27"/>
      <c r="D176" s="20"/>
      <c r="E176" s="20"/>
      <c r="F176" s="20"/>
      <c r="G176" s="11"/>
      <c r="H176" s="11"/>
      <c r="I176" s="11"/>
      <c r="J176" s="11"/>
      <c r="K176" s="11"/>
      <c r="L176" s="11"/>
      <c r="M176" s="36"/>
    </row>
    <row r="177" spans="1:13" x14ac:dyDescent="0.3">
      <c r="A177" s="32"/>
      <c r="B177" s="27"/>
      <c r="C177" s="27"/>
      <c r="D177" s="20"/>
      <c r="E177" s="20"/>
      <c r="F177" s="20"/>
      <c r="G177" s="11"/>
      <c r="H177" s="11"/>
      <c r="I177" s="11"/>
      <c r="J177" s="11"/>
      <c r="K177" s="11"/>
      <c r="L177" s="11"/>
      <c r="M177" s="36"/>
    </row>
    <row r="178" spans="1:13" x14ac:dyDescent="0.3">
      <c r="A178" s="32"/>
      <c r="B178" s="27"/>
      <c r="C178" s="27"/>
      <c r="D178" s="20"/>
      <c r="E178" s="20"/>
      <c r="F178" s="20"/>
      <c r="G178" s="11"/>
      <c r="H178" s="11"/>
      <c r="I178" s="11"/>
      <c r="J178" s="11"/>
      <c r="K178" s="11"/>
      <c r="L178" s="11"/>
      <c r="M178" s="36"/>
    </row>
    <row r="179" spans="1:13" x14ac:dyDescent="0.3">
      <c r="A179" s="32"/>
      <c r="B179" s="27"/>
      <c r="C179" s="27"/>
      <c r="D179" s="20"/>
      <c r="E179" s="20"/>
      <c r="F179" s="20"/>
      <c r="G179" s="11"/>
      <c r="H179" s="11"/>
      <c r="I179" s="11"/>
      <c r="J179" s="11"/>
      <c r="K179" s="11"/>
      <c r="L179" s="11"/>
      <c r="M179" s="36"/>
    </row>
    <row r="180" spans="1:13" x14ac:dyDescent="0.3">
      <c r="A180" s="32"/>
      <c r="B180" s="27"/>
      <c r="C180" s="27"/>
      <c r="D180" s="20"/>
      <c r="E180" s="20"/>
      <c r="F180" s="20"/>
      <c r="G180" s="11"/>
      <c r="H180" s="11"/>
      <c r="I180" s="11"/>
      <c r="J180" s="11"/>
      <c r="K180" s="11"/>
      <c r="L180" s="11"/>
      <c r="M180" s="36"/>
    </row>
    <row r="181" spans="1:13" x14ac:dyDescent="0.3">
      <c r="A181" s="32"/>
      <c r="B181" s="27"/>
      <c r="C181" s="27"/>
      <c r="D181" s="20"/>
      <c r="E181" s="20"/>
      <c r="F181" s="20"/>
      <c r="G181" s="11"/>
      <c r="H181" s="11"/>
      <c r="I181" s="11"/>
      <c r="J181" s="11"/>
      <c r="K181" s="11"/>
      <c r="L181" s="11"/>
      <c r="M181" s="36"/>
    </row>
    <row r="182" spans="1:13" x14ac:dyDescent="0.3">
      <c r="A182" s="32"/>
      <c r="B182" s="27"/>
      <c r="C182" s="27"/>
      <c r="D182" s="20"/>
      <c r="E182" s="20"/>
      <c r="F182" s="20"/>
      <c r="G182" s="11"/>
      <c r="H182" s="11"/>
      <c r="I182" s="11"/>
      <c r="J182" s="11"/>
      <c r="K182" s="11"/>
      <c r="L182" s="11"/>
      <c r="M182" s="36"/>
    </row>
    <row r="183" spans="1:13" x14ac:dyDescent="0.3">
      <c r="A183" s="32"/>
      <c r="B183" s="27"/>
      <c r="C183" s="27"/>
      <c r="D183" s="20"/>
      <c r="E183" s="20"/>
      <c r="F183" s="20"/>
      <c r="G183" s="11"/>
      <c r="H183" s="11"/>
      <c r="I183" s="11"/>
      <c r="J183" s="11"/>
      <c r="K183" s="11"/>
      <c r="L183" s="11"/>
      <c r="M183" s="36"/>
    </row>
    <row r="184" spans="1:13" x14ac:dyDescent="0.3">
      <c r="A184" s="32"/>
      <c r="B184" s="27"/>
      <c r="C184" s="27"/>
      <c r="D184" s="20"/>
      <c r="E184" s="20"/>
      <c r="F184" s="20"/>
      <c r="G184" s="11"/>
      <c r="H184" s="11"/>
      <c r="I184" s="11"/>
      <c r="J184" s="11"/>
      <c r="K184" s="11"/>
      <c r="L184" s="11"/>
      <c r="M184" s="36"/>
    </row>
    <row r="185" spans="1:13" x14ac:dyDescent="0.3">
      <c r="A185" s="32"/>
      <c r="B185" s="27"/>
      <c r="C185" s="27"/>
      <c r="D185" s="20"/>
      <c r="E185" s="20"/>
      <c r="F185" s="20"/>
      <c r="G185" s="11"/>
      <c r="H185" s="11"/>
      <c r="I185" s="11"/>
      <c r="J185" s="11"/>
      <c r="K185" s="11"/>
      <c r="L185" s="11"/>
      <c r="M185" s="36"/>
    </row>
    <row r="186" spans="1:13" x14ac:dyDescent="0.3">
      <c r="A186" s="32"/>
      <c r="B186" s="27"/>
      <c r="C186" s="27"/>
      <c r="D186" s="20"/>
      <c r="E186" s="20"/>
      <c r="F186" s="20"/>
      <c r="G186" s="11"/>
      <c r="H186" s="11"/>
      <c r="I186" s="11"/>
      <c r="J186" s="11"/>
      <c r="K186" s="11"/>
      <c r="L186" s="11"/>
      <c r="M186" s="36"/>
    </row>
    <row r="187" spans="1:13" x14ac:dyDescent="0.3">
      <c r="A187" s="32"/>
      <c r="B187" s="27"/>
      <c r="C187" s="27"/>
      <c r="D187" s="20"/>
      <c r="E187" s="20"/>
      <c r="F187" s="20"/>
      <c r="G187" s="11"/>
      <c r="H187" s="11"/>
      <c r="I187" s="11"/>
      <c r="J187" s="11"/>
      <c r="K187" s="11"/>
      <c r="L187" s="11"/>
      <c r="M187" s="36"/>
    </row>
    <row r="188" spans="1:13" x14ac:dyDescent="0.3">
      <c r="A188" s="32"/>
      <c r="B188" s="27"/>
      <c r="C188" s="27"/>
      <c r="D188" s="11"/>
      <c r="E188" s="11"/>
      <c r="F188" s="11"/>
      <c r="G188" s="11"/>
      <c r="H188" s="11"/>
      <c r="I188" s="11"/>
      <c r="J188" s="11"/>
      <c r="K188" s="11"/>
      <c r="L188" s="11"/>
      <c r="M188" s="36"/>
    </row>
    <row r="189" spans="1:13" x14ac:dyDescent="0.3">
      <c r="A189" s="32"/>
      <c r="B189" s="332" t="s">
        <v>113</v>
      </c>
      <c r="C189" s="349"/>
      <c r="D189" s="349"/>
      <c r="E189" s="349"/>
      <c r="F189" s="349"/>
      <c r="G189" s="349"/>
      <c r="H189" s="349"/>
      <c r="I189" s="349"/>
      <c r="J189" s="349"/>
      <c r="K189" s="349"/>
      <c r="L189" s="349"/>
      <c r="M189" s="36"/>
    </row>
    <row r="190" spans="1:13" x14ac:dyDescent="0.3">
      <c r="A190" s="32"/>
      <c r="B190" s="27"/>
      <c r="C190" s="27"/>
      <c r="D190" s="11"/>
      <c r="E190" s="11"/>
      <c r="F190" s="11"/>
      <c r="G190" s="11"/>
      <c r="H190" s="11"/>
      <c r="I190" s="11"/>
      <c r="J190" s="11"/>
      <c r="K190" s="11"/>
      <c r="L190" s="11"/>
      <c r="M190" s="36"/>
    </row>
    <row r="191" spans="1:13" ht="33" x14ac:dyDescent="0.3">
      <c r="A191" s="32"/>
      <c r="B191" s="280" t="s">
        <v>49</v>
      </c>
      <c r="C191" s="313"/>
      <c r="D191" s="314" t="s">
        <v>36</v>
      </c>
      <c r="E191" s="315"/>
      <c r="F191" s="315"/>
      <c r="G191" s="316"/>
      <c r="H191" s="84" t="s">
        <v>38</v>
      </c>
      <c r="I191" s="114"/>
      <c r="J191" s="85" t="s">
        <v>39</v>
      </c>
      <c r="K191" s="85" t="s">
        <v>37</v>
      </c>
      <c r="L191" s="85" t="s">
        <v>142</v>
      </c>
      <c r="M191" s="35"/>
    </row>
    <row r="192" spans="1:13" x14ac:dyDescent="0.3">
      <c r="A192" s="32"/>
      <c r="B192" s="175">
        <v>1</v>
      </c>
      <c r="C192" s="333"/>
      <c r="D192" s="229" t="s">
        <v>187</v>
      </c>
      <c r="E192" s="230"/>
      <c r="F192" s="230"/>
      <c r="G192" s="231"/>
      <c r="H192" s="155" t="s">
        <v>464</v>
      </c>
      <c r="I192" s="159"/>
      <c r="J192" s="155">
        <v>43629</v>
      </c>
      <c r="K192" s="157" t="s">
        <v>188</v>
      </c>
      <c r="L192" s="9"/>
      <c r="M192" s="35"/>
    </row>
    <row r="193" spans="1:16" ht="29.25" customHeight="1" x14ac:dyDescent="0.3">
      <c r="A193" s="32"/>
      <c r="B193" s="334" t="s">
        <v>252</v>
      </c>
      <c r="C193" s="333" t="s">
        <v>252</v>
      </c>
      <c r="D193" s="329" t="s">
        <v>331</v>
      </c>
      <c r="E193" s="330" t="s">
        <v>331</v>
      </c>
      <c r="F193" s="330" t="s">
        <v>331</v>
      </c>
      <c r="G193" s="331" t="s">
        <v>331</v>
      </c>
      <c r="H193" s="155" t="str">
        <f>P194</f>
        <v>jue 05/07/18</v>
      </c>
      <c r="I193" s="104"/>
      <c r="J193" s="155"/>
      <c r="K193" s="105"/>
      <c r="L193" s="9"/>
      <c r="M193" s="35"/>
      <c r="P193" t="s">
        <v>450</v>
      </c>
    </row>
    <row r="194" spans="1:16" ht="32.25" customHeight="1" x14ac:dyDescent="0.3">
      <c r="A194" s="32"/>
      <c r="B194" s="334" t="s">
        <v>253</v>
      </c>
      <c r="C194" s="333" t="s">
        <v>253</v>
      </c>
      <c r="D194" s="329" t="s">
        <v>332</v>
      </c>
      <c r="E194" s="330" t="s">
        <v>332</v>
      </c>
      <c r="F194" s="330" t="s">
        <v>332</v>
      </c>
      <c r="G194" s="331" t="s">
        <v>332</v>
      </c>
      <c r="H194" s="155">
        <v>43378</v>
      </c>
      <c r="I194" s="104"/>
      <c r="J194" s="25"/>
      <c r="K194" s="9"/>
      <c r="L194" s="9"/>
      <c r="M194" s="36"/>
      <c r="P194" t="s">
        <v>451</v>
      </c>
    </row>
    <row r="195" spans="1:16" ht="45" customHeight="1" x14ac:dyDescent="0.3">
      <c r="A195" s="32"/>
      <c r="B195" s="334" t="s">
        <v>254</v>
      </c>
      <c r="C195" s="333" t="s">
        <v>254</v>
      </c>
      <c r="D195" s="329" t="s">
        <v>333</v>
      </c>
      <c r="E195" s="330" t="s">
        <v>333</v>
      </c>
      <c r="F195" s="330" t="s">
        <v>333</v>
      </c>
      <c r="G195" s="331" t="s">
        <v>333</v>
      </c>
      <c r="H195" s="155"/>
      <c r="I195" s="165"/>
      <c r="J195" s="165"/>
      <c r="K195" s="9"/>
      <c r="L195" s="9"/>
      <c r="M195" s="36"/>
      <c r="P195" t="s">
        <v>452</v>
      </c>
    </row>
    <row r="196" spans="1:16" ht="45" customHeight="1" x14ac:dyDescent="0.3">
      <c r="A196" s="32"/>
      <c r="B196" s="334" t="s">
        <v>255</v>
      </c>
      <c r="C196" s="333" t="s">
        <v>255</v>
      </c>
      <c r="D196" s="329" t="s">
        <v>334</v>
      </c>
      <c r="E196" s="330" t="s">
        <v>334</v>
      </c>
      <c r="F196" s="330" t="s">
        <v>334</v>
      </c>
      <c r="G196" s="331" t="s">
        <v>334</v>
      </c>
      <c r="H196" s="155"/>
      <c r="I196" s="165"/>
      <c r="J196" s="165"/>
      <c r="K196" s="9"/>
      <c r="L196" s="9"/>
      <c r="M196" s="36"/>
      <c r="P196" t="s">
        <v>452</v>
      </c>
    </row>
    <row r="197" spans="1:16" ht="45" customHeight="1" x14ac:dyDescent="0.3">
      <c r="A197" s="32"/>
      <c r="B197" s="334" t="s">
        <v>256</v>
      </c>
      <c r="C197" s="333" t="s">
        <v>256</v>
      </c>
      <c r="D197" s="329" t="s">
        <v>335</v>
      </c>
      <c r="E197" s="330" t="s">
        <v>335</v>
      </c>
      <c r="F197" s="330" t="s">
        <v>335</v>
      </c>
      <c r="G197" s="331" t="s">
        <v>335</v>
      </c>
      <c r="H197" s="155"/>
      <c r="I197" s="165"/>
      <c r="J197" s="165"/>
      <c r="K197" s="9"/>
      <c r="L197" s="9"/>
      <c r="M197" s="36"/>
      <c r="P197" t="s">
        <v>453</v>
      </c>
    </row>
    <row r="198" spans="1:16" ht="45" customHeight="1" x14ac:dyDescent="0.3">
      <c r="A198" s="32"/>
      <c r="B198" s="334" t="s">
        <v>257</v>
      </c>
      <c r="C198" s="333" t="s">
        <v>257</v>
      </c>
      <c r="D198" s="329" t="s">
        <v>336</v>
      </c>
      <c r="E198" s="330" t="s">
        <v>336</v>
      </c>
      <c r="F198" s="330" t="s">
        <v>336</v>
      </c>
      <c r="G198" s="331" t="s">
        <v>336</v>
      </c>
      <c r="H198" s="155"/>
      <c r="I198" s="165"/>
      <c r="J198" s="165"/>
      <c r="K198" s="9"/>
      <c r="L198" s="9"/>
      <c r="M198" s="36"/>
      <c r="P198" t="s">
        <v>453</v>
      </c>
    </row>
    <row r="199" spans="1:16" ht="45" customHeight="1" x14ac:dyDescent="0.3">
      <c r="A199" s="32"/>
      <c r="B199" s="334" t="s">
        <v>258</v>
      </c>
      <c r="C199" s="333" t="s">
        <v>258</v>
      </c>
      <c r="D199" s="329" t="s">
        <v>337</v>
      </c>
      <c r="E199" s="330" t="s">
        <v>337</v>
      </c>
      <c r="F199" s="330" t="s">
        <v>337</v>
      </c>
      <c r="G199" s="331" t="s">
        <v>337</v>
      </c>
      <c r="H199" s="155"/>
      <c r="I199" s="165"/>
      <c r="J199" s="165"/>
      <c r="K199" s="9"/>
      <c r="L199" s="9"/>
      <c r="M199" s="36"/>
      <c r="P199" t="s">
        <v>453</v>
      </c>
    </row>
    <row r="200" spans="1:16" ht="45" customHeight="1" x14ac:dyDescent="0.3">
      <c r="A200" s="32"/>
      <c r="B200" s="334">
        <v>8</v>
      </c>
      <c r="C200" s="333">
        <v>8</v>
      </c>
      <c r="D200" s="329"/>
      <c r="E200" s="330"/>
      <c r="F200" s="330"/>
      <c r="G200" s="331"/>
      <c r="H200" s="155"/>
      <c r="I200" s="165"/>
      <c r="J200" s="165"/>
      <c r="K200" s="9"/>
      <c r="L200" s="9"/>
      <c r="M200" s="36"/>
      <c r="P200" t="s">
        <v>453</v>
      </c>
    </row>
    <row r="201" spans="1:16" ht="45" customHeight="1" x14ac:dyDescent="0.3">
      <c r="A201" s="32"/>
      <c r="B201" s="334" t="s">
        <v>259</v>
      </c>
      <c r="C201" s="333" t="s">
        <v>259</v>
      </c>
      <c r="D201" s="329" t="s">
        <v>338</v>
      </c>
      <c r="E201" s="330" t="s">
        <v>338</v>
      </c>
      <c r="F201" s="330" t="s">
        <v>338</v>
      </c>
      <c r="G201" s="331" t="s">
        <v>338</v>
      </c>
      <c r="H201" s="155"/>
      <c r="I201" s="165"/>
      <c r="J201" s="165"/>
      <c r="K201" s="9"/>
      <c r="L201" s="9"/>
      <c r="M201" s="36"/>
      <c r="P201" t="s">
        <v>454</v>
      </c>
    </row>
    <row r="202" spans="1:16" ht="45" customHeight="1" x14ac:dyDescent="0.3">
      <c r="A202" s="32"/>
      <c r="B202" s="334" t="s">
        <v>260</v>
      </c>
      <c r="C202" s="333" t="s">
        <v>260</v>
      </c>
      <c r="D202" s="329" t="s">
        <v>339</v>
      </c>
      <c r="E202" s="330" t="s">
        <v>339</v>
      </c>
      <c r="F202" s="330" t="s">
        <v>339</v>
      </c>
      <c r="G202" s="331" t="s">
        <v>339</v>
      </c>
      <c r="H202" s="155"/>
      <c r="I202" s="165"/>
      <c r="J202" s="165"/>
      <c r="K202" s="9"/>
      <c r="L202" s="9"/>
      <c r="M202" s="36"/>
      <c r="P202" t="s">
        <v>453</v>
      </c>
    </row>
    <row r="203" spans="1:16" ht="45" customHeight="1" x14ac:dyDescent="0.3">
      <c r="A203" s="32"/>
      <c r="B203" s="334" t="s">
        <v>261</v>
      </c>
      <c r="C203" s="333" t="s">
        <v>261</v>
      </c>
      <c r="D203" s="329" t="s">
        <v>340</v>
      </c>
      <c r="E203" s="330" t="s">
        <v>340</v>
      </c>
      <c r="F203" s="330" t="s">
        <v>340</v>
      </c>
      <c r="G203" s="331" t="s">
        <v>340</v>
      </c>
      <c r="H203" s="155"/>
      <c r="I203" s="165"/>
      <c r="J203" s="165"/>
      <c r="K203" s="9"/>
      <c r="L203" s="9"/>
      <c r="M203" s="36"/>
      <c r="P203" t="s">
        <v>455</v>
      </c>
    </row>
    <row r="204" spans="1:16" ht="45" customHeight="1" x14ac:dyDescent="0.3">
      <c r="A204" s="32"/>
      <c r="B204" s="334" t="s">
        <v>262</v>
      </c>
      <c r="C204" s="333" t="s">
        <v>262</v>
      </c>
      <c r="D204" s="329" t="s">
        <v>341</v>
      </c>
      <c r="E204" s="330" t="s">
        <v>341</v>
      </c>
      <c r="F204" s="330" t="s">
        <v>341</v>
      </c>
      <c r="G204" s="331" t="s">
        <v>341</v>
      </c>
      <c r="H204" s="155"/>
      <c r="I204" s="165"/>
      <c r="J204" s="165"/>
      <c r="K204" s="9"/>
      <c r="L204" s="9"/>
      <c r="M204" s="36"/>
      <c r="P204" t="s">
        <v>455</v>
      </c>
    </row>
    <row r="205" spans="1:16" ht="45" customHeight="1" x14ac:dyDescent="0.3">
      <c r="A205" s="32"/>
      <c r="B205" s="334" t="s">
        <v>263</v>
      </c>
      <c r="C205" s="333" t="s">
        <v>263</v>
      </c>
      <c r="D205" s="329" t="s">
        <v>342</v>
      </c>
      <c r="E205" s="330" t="s">
        <v>342</v>
      </c>
      <c r="F205" s="330" t="s">
        <v>342</v>
      </c>
      <c r="G205" s="331" t="s">
        <v>342</v>
      </c>
      <c r="H205" s="155"/>
      <c r="I205" s="165"/>
      <c r="J205" s="165"/>
      <c r="K205" s="9"/>
      <c r="L205" s="9"/>
      <c r="M205" s="36"/>
      <c r="P205" t="s">
        <v>456</v>
      </c>
    </row>
    <row r="206" spans="1:16" ht="45" customHeight="1" x14ac:dyDescent="0.3">
      <c r="A206" s="32"/>
      <c r="B206" s="334" t="s">
        <v>264</v>
      </c>
      <c r="C206" s="333" t="s">
        <v>264</v>
      </c>
      <c r="D206" s="329" t="s">
        <v>343</v>
      </c>
      <c r="E206" s="330" t="s">
        <v>343</v>
      </c>
      <c r="F206" s="330" t="s">
        <v>343</v>
      </c>
      <c r="G206" s="331" t="s">
        <v>343</v>
      </c>
      <c r="H206" s="155"/>
      <c r="I206" s="165"/>
      <c r="J206" s="165"/>
      <c r="K206" s="9"/>
      <c r="L206" s="9"/>
      <c r="M206" s="36"/>
      <c r="P206" t="s">
        <v>456</v>
      </c>
    </row>
    <row r="207" spans="1:16" ht="45" customHeight="1" x14ac:dyDescent="0.3">
      <c r="A207" s="32"/>
      <c r="B207" s="334" t="s">
        <v>265</v>
      </c>
      <c r="C207" s="333" t="s">
        <v>265</v>
      </c>
      <c r="D207" s="329" t="s">
        <v>344</v>
      </c>
      <c r="E207" s="330" t="s">
        <v>344</v>
      </c>
      <c r="F207" s="330" t="s">
        <v>344</v>
      </c>
      <c r="G207" s="331" t="s">
        <v>344</v>
      </c>
      <c r="H207" s="155"/>
      <c r="I207" s="165"/>
      <c r="J207" s="165"/>
      <c r="K207" s="9"/>
      <c r="L207" s="9"/>
      <c r="M207" s="36"/>
      <c r="P207" t="s">
        <v>456</v>
      </c>
    </row>
    <row r="208" spans="1:16" ht="45" customHeight="1" x14ac:dyDescent="0.3">
      <c r="A208" s="32"/>
      <c r="B208" s="334" t="s">
        <v>266</v>
      </c>
      <c r="C208" s="333" t="s">
        <v>266</v>
      </c>
      <c r="D208" s="329" t="s">
        <v>345</v>
      </c>
      <c r="E208" s="330" t="s">
        <v>345</v>
      </c>
      <c r="F208" s="330" t="s">
        <v>345</v>
      </c>
      <c r="G208" s="331" t="s">
        <v>345</v>
      </c>
      <c r="H208" s="155"/>
      <c r="I208" s="165"/>
      <c r="J208" s="165"/>
      <c r="K208" s="9"/>
      <c r="L208" s="9"/>
      <c r="M208" s="36"/>
      <c r="P208" t="s">
        <v>456</v>
      </c>
    </row>
    <row r="209" spans="1:16" ht="45" customHeight="1" x14ac:dyDescent="0.3">
      <c r="A209" s="32"/>
      <c r="B209" s="334" t="s">
        <v>267</v>
      </c>
      <c r="C209" s="333" t="s">
        <v>267</v>
      </c>
      <c r="D209" s="329" t="s">
        <v>346</v>
      </c>
      <c r="E209" s="330" t="s">
        <v>346</v>
      </c>
      <c r="F209" s="330" t="s">
        <v>346</v>
      </c>
      <c r="G209" s="331" t="s">
        <v>346</v>
      </c>
      <c r="H209" s="155"/>
      <c r="I209" s="165"/>
      <c r="J209" s="165"/>
      <c r="K209" s="9"/>
      <c r="L209" s="9"/>
      <c r="M209" s="36"/>
      <c r="P209" t="s">
        <v>455</v>
      </c>
    </row>
    <row r="210" spans="1:16" ht="45" customHeight="1" x14ac:dyDescent="0.3">
      <c r="A210" s="32"/>
      <c r="B210" s="334" t="s">
        <v>268</v>
      </c>
      <c r="C210" s="333" t="s">
        <v>268</v>
      </c>
      <c r="D210" s="329" t="s">
        <v>347</v>
      </c>
      <c r="E210" s="330" t="s">
        <v>347</v>
      </c>
      <c r="F210" s="330" t="s">
        <v>347</v>
      </c>
      <c r="G210" s="331" t="s">
        <v>347</v>
      </c>
      <c r="H210" s="155"/>
      <c r="I210" s="165"/>
      <c r="J210" s="165"/>
      <c r="K210" s="9"/>
      <c r="L210" s="9"/>
      <c r="M210" s="36"/>
      <c r="P210" t="s">
        <v>455</v>
      </c>
    </row>
    <row r="211" spans="1:16" ht="45" customHeight="1" x14ac:dyDescent="0.3">
      <c r="A211" s="32"/>
      <c r="B211" s="334" t="s">
        <v>269</v>
      </c>
      <c r="C211" s="333" t="s">
        <v>269</v>
      </c>
      <c r="D211" s="329" t="s">
        <v>348</v>
      </c>
      <c r="E211" s="330" t="s">
        <v>348</v>
      </c>
      <c r="F211" s="330" t="s">
        <v>348</v>
      </c>
      <c r="G211" s="331" t="s">
        <v>348</v>
      </c>
      <c r="H211" s="155"/>
      <c r="I211" s="165"/>
      <c r="J211" s="165"/>
      <c r="K211" s="9"/>
      <c r="L211" s="9"/>
      <c r="M211" s="36"/>
      <c r="P211" t="s">
        <v>455</v>
      </c>
    </row>
    <row r="212" spans="1:16" ht="45" customHeight="1" x14ac:dyDescent="0.3">
      <c r="A212" s="32"/>
      <c r="B212" s="334" t="s">
        <v>270</v>
      </c>
      <c r="C212" s="333" t="s">
        <v>270</v>
      </c>
      <c r="D212" s="329" t="s">
        <v>349</v>
      </c>
      <c r="E212" s="330" t="s">
        <v>349</v>
      </c>
      <c r="F212" s="330" t="s">
        <v>349</v>
      </c>
      <c r="G212" s="331" t="s">
        <v>349</v>
      </c>
      <c r="H212" s="155"/>
      <c r="I212" s="165"/>
      <c r="J212" s="165"/>
      <c r="K212" s="9"/>
      <c r="L212" s="9"/>
      <c r="M212" s="36"/>
      <c r="P212" t="s">
        <v>455</v>
      </c>
    </row>
    <row r="213" spans="1:16" ht="45" customHeight="1" x14ac:dyDescent="0.3">
      <c r="A213" s="32"/>
      <c r="B213" s="334" t="s">
        <v>271</v>
      </c>
      <c r="C213" s="333" t="s">
        <v>271</v>
      </c>
      <c r="D213" s="329" t="s">
        <v>350</v>
      </c>
      <c r="E213" s="330" t="s">
        <v>350</v>
      </c>
      <c r="F213" s="330" t="s">
        <v>350</v>
      </c>
      <c r="G213" s="331" t="s">
        <v>350</v>
      </c>
      <c r="H213" s="155"/>
      <c r="I213" s="165"/>
      <c r="J213" s="165"/>
      <c r="K213" s="9"/>
      <c r="L213" s="9"/>
      <c r="M213" s="36"/>
      <c r="P213" t="s">
        <v>457</v>
      </c>
    </row>
    <row r="214" spans="1:16" ht="45" customHeight="1" x14ac:dyDescent="0.3">
      <c r="A214" s="32"/>
      <c r="B214" s="334" t="s">
        <v>272</v>
      </c>
      <c r="C214" s="333" t="s">
        <v>272</v>
      </c>
      <c r="D214" s="329" t="s">
        <v>351</v>
      </c>
      <c r="E214" s="330" t="s">
        <v>351</v>
      </c>
      <c r="F214" s="330" t="s">
        <v>351</v>
      </c>
      <c r="G214" s="331" t="s">
        <v>351</v>
      </c>
      <c r="H214" s="155"/>
      <c r="I214" s="165"/>
      <c r="J214" s="165"/>
      <c r="K214" s="9"/>
      <c r="L214" s="9"/>
      <c r="M214" s="36"/>
      <c r="P214" t="s">
        <v>457</v>
      </c>
    </row>
    <row r="215" spans="1:16" ht="45" customHeight="1" x14ac:dyDescent="0.3">
      <c r="A215" s="32"/>
      <c r="B215" s="334" t="s">
        <v>273</v>
      </c>
      <c r="C215" s="333" t="s">
        <v>273</v>
      </c>
      <c r="D215" s="329" t="s">
        <v>352</v>
      </c>
      <c r="E215" s="330" t="s">
        <v>352</v>
      </c>
      <c r="F215" s="330" t="s">
        <v>352</v>
      </c>
      <c r="G215" s="331" t="s">
        <v>352</v>
      </c>
      <c r="H215" s="155"/>
      <c r="I215" s="165"/>
      <c r="J215" s="165"/>
      <c r="K215" s="9"/>
      <c r="L215" s="9"/>
      <c r="M215" s="36"/>
      <c r="P215" t="s">
        <v>458</v>
      </c>
    </row>
    <row r="216" spans="1:16" ht="45" customHeight="1" x14ac:dyDescent="0.3">
      <c r="A216" s="32"/>
      <c r="B216" s="334" t="s">
        <v>274</v>
      </c>
      <c r="C216" s="333" t="s">
        <v>274</v>
      </c>
      <c r="D216" s="329" t="s">
        <v>353</v>
      </c>
      <c r="E216" s="330" t="s">
        <v>353</v>
      </c>
      <c r="F216" s="330" t="s">
        <v>353</v>
      </c>
      <c r="G216" s="331" t="s">
        <v>353</v>
      </c>
      <c r="H216" s="155"/>
      <c r="I216" s="165"/>
      <c r="J216" s="165"/>
      <c r="K216" s="9"/>
      <c r="L216" s="9"/>
      <c r="M216" s="36"/>
      <c r="P216" t="s">
        <v>454</v>
      </c>
    </row>
    <row r="217" spans="1:16" ht="45" customHeight="1" x14ac:dyDescent="0.3">
      <c r="A217" s="32"/>
      <c r="B217" s="334" t="s">
        <v>275</v>
      </c>
      <c r="C217" s="333" t="s">
        <v>275</v>
      </c>
      <c r="D217" s="329" t="s">
        <v>354</v>
      </c>
      <c r="E217" s="330" t="s">
        <v>354</v>
      </c>
      <c r="F217" s="330" t="s">
        <v>354</v>
      </c>
      <c r="G217" s="331" t="s">
        <v>354</v>
      </c>
      <c r="H217" s="155"/>
      <c r="I217" s="165"/>
      <c r="J217" s="165"/>
      <c r="K217" s="9"/>
      <c r="L217" s="9"/>
      <c r="M217" s="36"/>
      <c r="P217" t="s">
        <v>459</v>
      </c>
    </row>
    <row r="218" spans="1:16" ht="45" customHeight="1" x14ac:dyDescent="0.3">
      <c r="A218" s="32"/>
      <c r="B218" s="334" t="s">
        <v>276</v>
      </c>
      <c r="C218" s="333" t="s">
        <v>276</v>
      </c>
      <c r="D218" s="329" t="s">
        <v>355</v>
      </c>
      <c r="E218" s="330" t="s">
        <v>355</v>
      </c>
      <c r="F218" s="330" t="s">
        <v>355</v>
      </c>
      <c r="G218" s="331" t="s">
        <v>355</v>
      </c>
      <c r="H218" s="155"/>
      <c r="I218" s="165"/>
      <c r="J218" s="165"/>
      <c r="K218" s="9"/>
      <c r="L218" s="9"/>
      <c r="M218" s="36"/>
      <c r="P218" t="s">
        <v>459</v>
      </c>
    </row>
    <row r="219" spans="1:16" ht="45" customHeight="1" x14ac:dyDescent="0.3">
      <c r="A219" s="32"/>
      <c r="B219" s="334" t="s">
        <v>277</v>
      </c>
      <c r="C219" s="333" t="s">
        <v>277</v>
      </c>
      <c r="D219" s="329" t="s">
        <v>356</v>
      </c>
      <c r="E219" s="330" t="s">
        <v>356</v>
      </c>
      <c r="F219" s="330" t="s">
        <v>356</v>
      </c>
      <c r="G219" s="331" t="s">
        <v>356</v>
      </c>
      <c r="H219" s="155"/>
      <c r="I219" s="165"/>
      <c r="J219" s="165"/>
      <c r="K219" s="9"/>
      <c r="L219" s="9"/>
      <c r="M219" s="36"/>
      <c r="P219" t="s">
        <v>459</v>
      </c>
    </row>
    <row r="220" spans="1:16" ht="45" customHeight="1" x14ac:dyDescent="0.3">
      <c r="A220" s="32"/>
      <c r="B220" s="334">
        <v>9</v>
      </c>
      <c r="C220" s="333">
        <v>9</v>
      </c>
      <c r="D220" s="329"/>
      <c r="E220" s="330"/>
      <c r="F220" s="330"/>
      <c r="G220" s="331"/>
      <c r="H220" s="155"/>
      <c r="I220" s="165"/>
      <c r="J220" s="165"/>
      <c r="K220" s="9"/>
      <c r="L220" s="9"/>
      <c r="M220" s="36"/>
      <c r="P220" t="s">
        <v>459</v>
      </c>
    </row>
    <row r="221" spans="1:16" ht="45" customHeight="1" x14ac:dyDescent="0.3">
      <c r="A221" s="32"/>
      <c r="B221" s="334" t="s">
        <v>278</v>
      </c>
      <c r="C221" s="333" t="s">
        <v>278</v>
      </c>
      <c r="D221" s="329" t="s">
        <v>357</v>
      </c>
      <c r="E221" s="330" t="s">
        <v>357</v>
      </c>
      <c r="F221" s="330" t="s">
        <v>357</v>
      </c>
      <c r="G221" s="331" t="s">
        <v>357</v>
      </c>
      <c r="H221" s="155"/>
      <c r="I221" s="165"/>
      <c r="J221" s="165"/>
      <c r="K221" s="9"/>
      <c r="L221" s="9"/>
      <c r="M221" s="36"/>
      <c r="P221" t="s">
        <v>451</v>
      </c>
    </row>
    <row r="222" spans="1:16" ht="45" customHeight="1" x14ac:dyDescent="0.3">
      <c r="A222" s="32"/>
      <c r="B222" s="334" t="s">
        <v>279</v>
      </c>
      <c r="C222" s="333" t="s">
        <v>279</v>
      </c>
      <c r="D222" s="329" t="s">
        <v>358</v>
      </c>
      <c r="E222" s="330" t="s">
        <v>358</v>
      </c>
      <c r="F222" s="330" t="s">
        <v>358</v>
      </c>
      <c r="G222" s="331" t="s">
        <v>358</v>
      </c>
      <c r="H222" s="155"/>
      <c r="I222" s="165"/>
      <c r="J222" s="165"/>
      <c r="K222" s="9"/>
      <c r="L222" s="9"/>
      <c r="M222" s="36"/>
      <c r="P222" t="s">
        <v>454</v>
      </c>
    </row>
    <row r="223" spans="1:16" ht="45" customHeight="1" x14ac:dyDescent="0.3">
      <c r="A223" s="32"/>
      <c r="B223" s="334" t="s">
        <v>280</v>
      </c>
      <c r="C223" s="333" t="s">
        <v>280</v>
      </c>
      <c r="D223" s="329" t="s">
        <v>359</v>
      </c>
      <c r="E223" s="330" t="s">
        <v>359</v>
      </c>
      <c r="F223" s="330" t="s">
        <v>359</v>
      </c>
      <c r="G223" s="331" t="s">
        <v>359</v>
      </c>
      <c r="H223" s="155"/>
      <c r="I223" s="165"/>
      <c r="J223" s="165"/>
      <c r="K223" s="9"/>
      <c r="L223" s="9"/>
      <c r="M223" s="36"/>
      <c r="P223" t="s">
        <v>454</v>
      </c>
    </row>
    <row r="224" spans="1:16" ht="45" customHeight="1" x14ac:dyDescent="0.3">
      <c r="A224" s="32"/>
      <c r="B224" s="334" t="s">
        <v>281</v>
      </c>
      <c r="C224" s="333" t="s">
        <v>281</v>
      </c>
      <c r="D224" s="329" t="s">
        <v>360</v>
      </c>
      <c r="E224" s="330" t="s">
        <v>360</v>
      </c>
      <c r="F224" s="330" t="s">
        <v>360</v>
      </c>
      <c r="G224" s="331" t="s">
        <v>360</v>
      </c>
      <c r="H224" s="155"/>
      <c r="I224" s="165"/>
      <c r="J224" s="165"/>
      <c r="K224" s="9"/>
      <c r="L224" s="9"/>
      <c r="M224" s="36"/>
      <c r="P224" t="s">
        <v>454</v>
      </c>
    </row>
    <row r="225" spans="1:16" ht="45" customHeight="1" x14ac:dyDescent="0.3">
      <c r="A225" s="32"/>
      <c r="B225" s="334" t="s">
        <v>282</v>
      </c>
      <c r="C225" s="333" t="s">
        <v>282</v>
      </c>
      <c r="D225" s="329" t="s">
        <v>361</v>
      </c>
      <c r="E225" s="330" t="s">
        <v>361</v>
      </c>
      <c r="F225" s="330" t="s">
        <v>361</v>
      </c>
      <c r="G225" s="331" t="s">
        <v>361</v>
      </c>
      <c r="H225" s="155"/>
      <c r="I225" s="165"/>
      <c r="J225" s="165"/>
      <c r="K225" s="9"/>
      <c r="L225" s="9"/>
      <c r="M225" s="36"/>
      <c r="P225" t="s">
        <v>454</v>
      </c>
    </row>
    <row r="226" spans="1:16" ht="45" customHeight="1" x14ac:dyDescent="0.3">
      <c r="A226" s="32"/>
      <c r="B226" s="334" t="s">
        <v>283</v>
      </c>
      <c r="C226" s="333" t="s">
        <v>283</v>
      </c>
      <c r="D226" s="329" t="s">
        <v>362</v>
      </c>
      <c r="E226" s="330" t="s">
        <v>362</v>
      </c>
      <c r="F226" s="330" t="s">
        <v>362</v>
      </c>
      <c r="G226" s="331" t="s">
        <v>362</v>
      </c>
      <c r="H226" s="155"/>
      <c r="I226" s="165"/>
      <c r="J226" s="165"/>
      <c r="K226" s="9"/>
      <c r="L226" s="9"/>
      <c r="M226" s="36"/>
      <c r="P226" t="s">
        <v>451</v>
      </c>
    </row>
    <row r="227" spans="1:16" ht="45" customHeight="1" x14ac:dyDescent="0.3">
      <c r="A227" s="32"/>
      <c r="B227" s="334" t="s">
        <v>284</v>
      </c>
      <c r="C227" s="333" t="s">
        <v>284</v>
      </c>
      <c r="D227" s="329" t="s">
        <v>363</v>
      </c>
      <c r="E227" s="330" t="s">
        <v>363</v>
      </c>
      <c r="F227" s="330" t="s">
        <v>363</v>
      </c>
      <c r="G227" s="331" t="s">
        <v>363</v>
      </c>
      <c r="H227" s="155"/>
      <c r="I227" s="165"/>
      <c r="J227" s="165"/>
      <c r="K227" s="9"/>
      <c r="L227" s="9"/>
      <c r="M227" s="36"/>
      <c r="P227" t="s">
        <v>451</v>
      </c>
    </row>
    <row r="228" spans="1:16" ht="45" customHeight="1" x14ac:dyDescent="0.3">
      <c r="A228" s="32"/>
      <c r="B228" s="334" t="s">
        <v>285</v>
      </c>
      <c r="C228" s="333" t="s">
        <v>285</v>
      </c>
      <c r="D228" s="329" t="s">
        <v>364</v>
      </c>
      <c r="E228" s="330" t="s">
        <v>364</v>
      </c>
      <c r="F228" s="330" t="s">
        <v>364</v>
      </c>
      <c r="G228" s="331" t="s">
        <v>364</v>
      </c>
      <c r="H228" s="155"/>
      <c r="I228" s="165"/>
      <c r="J228" s="165"/>
      <c r="K228" s="9"/>
      <c r="L228" s="9"/>
      <c r="M228" s="36"/>
      <c r="P228" t="s">
        <v>454</v>
      </c>
    </row>
    <row r="229" spans="1:16" ht="45" customHeight="1" x14ac:dyDescent="0.3">
      <c r="A229" s="32"/>
      <c r="B229" s="334" t="s">
        <v>286</v>
      </c>
      <c r="C229" s="333" t="s">
        <v>286</v>
      </c>
      <c r="D229" s="329" t="s">
        <v>365</v>
      </c>
      <c r="E229" s="330" t="s">
        <v>365</v>
      </c>
      <c r="F229" s="330" t="s">
        <v>365</v>
      </c>
      <c r="G229" s="331" t="s">
        <v>365</v>
      </c>
      <c r="H229" s="155"/>
      <c r="I229" s="165"/>
      <c r="J229" s="165"/>
      <c r="K229" s="9"/>
      <c r="L229" s="9"/>
      <c r="M229" s="36"/>
      <c r="P229" t="s">
        <v>451</v>
      </c>
    </row>
    <row r="230" spans="1:16" ht="45" customHeight="1" x14ac:dyDescent="0.3">
      <c r="A230" s="32"/>
      <c r="B230" s="334" t="s">
        <v>287</v>
      </c>
      <c r="C230" s="333" t="s">
        <v>287</v>
      </c>
      <c r="D230" s="329" t="s">
        <v>366</v>
      </c>
      <c r="E230" s="330" t="s">
        <v>366</v>
      </c>
      <c r="F230" s="330" t="s">
        <v>366</v>
      </c>
      <c r="G230" s="331" t="s">
        <v>366</v>
      </c>
      <c r="H230" s="155"/>
      <c r="I230" s="165"/>
      <c r="J230" s="165"/>
      <c r="K230" s="9"/>
      <c r="L230" s="9"/>
      <c r="M230" s="36"/>
      <c r="P230" t="s">
        <v>451</v>
      </c>
    </row>
    <row r="231" spans="1:16" ht="45" customHeight="1" x14ac:dyDescent="0.3">
      <c r="A231" s="32"/>
      <c r="B231" s="334">
        <v>10</v>
      </c>
      <c r="C231" s="333">
        <v>10</v>
      </c>
      <c r="D231" s="329" t="s">
        <v>367</v>
      </c>
      <c r="E231" s="330" t="s">
        <v>367</v>
      </c>
      <c r="F231" s="330" t="s">
        <v>367</v>
      </c>
      <c r="G231" s="331" t="s">
        <v>367</v>
      </c>
      <c r="H231" s="155"/>
      <c r="I231" s="165"/>
      <c r="J231" s="165"/>
      <c r="K231" s="9"/>
      <c r="L231" s="9"/>
      <c r="M231" s="36"/>
      <c r="P231" t="s">
        <v>451</v>
      </c>
    </row>
    <row r="232" spans="1:16" ht="45" customHeight="1" x14ac:dyDescent="0.3">
      <c r="A232" s="32"/>
      <c r="B232" s="334" t="s">
        <v>288</v>
      </c>
      <c r="C232" s="333" t="s">
        <v>288</v>
      </c>
      <c r="D232" s="329" t="s">
        <v>368</v>
      </c>
      <c r="E232" s="330" t="s">
        <v>368</v>
      </c>
      <c r="F232" s="330" t="s">
        <v>368</v>
      </c>
      <c r="G232" s="331" t="s">
        <v>368</v>
      </c>
      <c r="H232" s="155"/>
      <c r="I232" s="165"/>
      <c r="J232" s="165"/>
      <c r="K232" s="9"/>
      <c r="L232" s="9"/>
      <c r="M232" s="36"/>
      <c r="P232" t="s">
        <v>454</v>
      </c>
    </row>
    <row r="233" spans="1:16" ht="45" customHeight="1" x14ac:dyDescent="0.3">
      <c r="A233" s="32"/>
      <c r="B233" s="334" t="s">
        <v>289</v>
      </c>
      <c r="C233" s="333" t="s">
        <v>289</v>
      </c>
      <c r="D233" s="329" t="s">
        <v>369</v>
      </c>
      <c r="E233" s="330" t="s">
        <v>369</v>
      </c>
      <c r="F233" s="330" t="s">
        <v>369</v>
      </c>
      <c r="G233" s="331" t="s">
        <v>369</v>
      </c>
      <c r="H233" s="155"/>
      <c r="I233" s="165"/>
      <c r="J233" s="165"/>
      <c r="K233" s="9"/>
      <c r="L233" s="9"/>
      <c r="M233" s="36"/>
      <c r="P233" t="s">
        <v>454</v>
      </c>
    </row>
    <row r="234" spans="1:16" ht="45" customHeight="1" x14ac:dyDescent="0.3">
      <c r="A234" s="32"/>
      <c r="B234" s="334" t="s">
        <v>290</v>
      </c>
      <c r="C234" s="333" t="s">
        <v>290</v>
      </c>
      <c r="D234" s="329" t="s">
        <v>370</v>
      </c>
      <c r="E234" s="330" t="s">
        <v>370</v>
      </c>
      <c r="F234" s="330" t="s">
        <v>370</v>
      </c>
      <c r="G234" s="331" t="s">
        <v>370</v>
      </c>
      <c r="H234" s="155"/>
      <c r="I234" s="165"/>
      <c r="J234" s="165"/>
      <c r="K234" s="9"/>
      <c r="L234" s="9"/>
      <c r="M234" s="36"/>
      <c r="P234" t="s">
        <v>454</v>
      </c>
    </row>
    <row r="235" spans="1:16" ht="45" customHeight="1" x14ac:dyDescent="0.3">
      <c r="A235" s="32"/>
      <c r="B235" s="334" t="s">
        <v>291</v>
      </c>
      <c r="C235" s="333" t="s">
        <v>291</v>
      </c>
      <c r="D235" s="329" t="s">
        <v>371</v>
      </c>
      <c r="E235" s="330" t="s">
        <v>371</v>
      </c>
      <c r="F235" s="330" t="s">
        <v>371</v>
      </c>
      <c r="G235" s="331" t="s">
        <v>371</v>
      </c>
      <c r="H235" s="155"/>
      <c r="I235" s="165"/>
      <c r="J235" s="165"/>
      <c r="K235" s="9"/>
      <c r="L235" s="9"/>
      <c r="M235" s="36"/>
      <c r="P235" t="s">
        <v>454</v>
      </c>
    </row>
    <row r="236" spans="1:16" ht="45" customHeight="1" x14ac:dyDescent="0.3">
      <c r="A236" s="32"/>
      <c r="B236" s="334" t="s">
        <v>292</v>
      </c>
      <c r="C236" s="333" t="s">
        <v>292</v>
      </c>
      <c r="D236" s="329" t="s">
        <v>372</v>
      </c>
      <c r="E236" s="330" t="s">
        <v>372</v>
      </c>
      <c r="F236" s="330" t="s">
        <v>372</v>
      </c>
      <c r="G236" s="331" t="s">
        <v>372</v>
      </c>
      <c r="H236" s="155"/>
      <c r="I236" s="165"/>
      <c r="J236" s="165"/>
      <c r="K236" s="9"/>
      <c r="L236" s="9"/>
      <c r="M236" s="36"/>
      <c r="P236" t="s">
        <v>454</v>
      </c>
    </row>
    <row r="237" spans="1:16" ht="45" customHeight="1" x14ac:dyDescent="0.3">
      <c r="A237" s="32"/>
      <c r="B237" s="334" t="s">
        <v>293</v>
      </c>
      <c r="C237" s="333" t="s">
        <v>293</v>
      </c>
      <c r="D237" s="329" t="s">
        <v>373</v>
      </c>
      <c r="E237" s="330" t="s">
        <v>373</v>
      </c>
      <c r="F237" s="330" t="s">
        <v>373</v>
      </c>
      <c r="G237" s="331" t="s">
        <v>373</v>
      </c>
      <c r="H237" s="155"/>
      <c r="I237" s="165"/>
      <c r="J237" s="165"/>
      <c r="K237" s="9"/>
      <c r="L237" s="9"/>
      <c r="M237" s="36"/>
      <c r="P237" t="s">
        <v>454</v>
      </c>
    </row>
    <row r="238" spans="1:16" ht="45" customHeight="1" x14ac:dyDescent="0.3">
      <c r="A238" s="32"/>
      <c r="B238" s="334" t="s">
        <v>294</v>
      </c>
      <c r="C238" s="333" t="s">
        <v>294</v>
      </c>
      <c r="D238" s="329" t="s">
        <v>374</v>
      </c>
      <c r="E238" s="330" t="s">
        <v>374</v>
      </c>
      <c r="F238" s="330" t="s">
        <v>374</v>
      </c>
      <c r="G238" s="331" t="s">
        <v>374</v>
      </c>
      <c r="H238" s="155"/>
      <c r="I238" s="165"/>
      <c r="J238" s="165"/>
      <c r="K238" s="9"/>
      <c r="L238" s="9"/>
      <c r="M238" s="36"/>
      <c r="P238" t="s">
        <v>454</v>
      </c>
    </row>
    <row r="239" spans="1:16" ht="45" customHeight="1" x14ac:dyDescent="0.3">
      <c r="A239" s="32"/>
      <c r="B239" s="334" t="s">
        <v>295</v>
      </c>
      <c r="C239" s="333" t="s">
        <v>295</v>
      </c>
      <c r="D239" s="329" t="s">
        <v>375</v>
      </c>
      <c r="E239" s="330" t="s">
        <v>375</v>
      </c>
      <c r="F239" s="330" t="s">
        <v>375</v>
      </c>
      <c r="G239" s="331" t="s">
        <v>375</v>
      </c>
      <c r="H239" s="155"/>
      <c r="I239" s="165"/>
      <c r="J239" s="165"/>
      <c r="K239" s="9"/>
      <c r="L239" s="9"/>
      <c r="M239" s="36"/>
      <c r="P239" t="s">
        <v>454</v>
      </c>
    </row>
    <row r="240" spans="1:16" ht="45" customHeight="1" x14ac:dyDescent="0.3">
      <c r="A240" s="32"/>
      <c r="B240" s="334" t="s">
        <v>296</v>
      </c>
      <c r="C240" s="333" t="s">
        <v>296</v>
      </c>
      <c r="D240" s="329" t="s">
        <v>376</v>
      </c>
      <c r="E240" s="330" t="s">
        <v>376</v>
      </c>
      <c r="F240" s="330" t="s">
        <v>376</v>
      </c>
      <c r="G240" s="331" t="s">
        <v>376</v>
      </c>
      <c r="H240" s="155"/>
      <c r="I240" s="165"/>
      <c r="J240" s="165"/>
      <c r="K240" s="9"/>
      <c r="L240" s="9"/>
      <c r="M240" s="36"/>
      <c r="P240" t="s">
        <v>454</v>
      </c>
    </row>
    <row r="241" spans="1:16" ht="45" customHeight="1" x14ac:dyDescent="0.3">
      <c r="A241" s="32"/>
      <c r="B241" s="334" t="s">
        <v>297</v>
      </c>
      <c r="C241" s="333" t="s">
        <v>297</v>
      </c>
      <c r="D241" s="329" t="s">
        <v>377</v>
      </c>
      <c r="E241" s="330" t="s">
        <v>377</v>
      </c>
      <c r="F241" s="330" t="s">
        <v>377</v>
      </c>
      <c r="G241" s="331" t="s">
        <v>377</v>
      </c>
      <c r="H241" s="155"/>
      <c r="I241" s="165"/>
      <c r="J241" s="165"/>
      <c r="K241" s="9"/>
      <c r="L241" s="9"/>
      <c r="M241" s="36"/>
      <c r="P241" t="s">
        <v>454</v>
      </c>
    </row>
    <row r="242" spans="1:16" ht="45" customHeight="1" x14ac:dyDescent="0.3">
      <c r="A242" s="32"/>
      <c r="B242" s="334" t="s">
        <v>298</v>
      </c>
      <c r="C242" s="333" t="s">
        <v>298</v>
      </c>
      <c r="D242" s="329" t="s">
        <v>378</v>
      </c>
      <c r="E242" s="330" t="s">
        <v>378</v>
      </c>
      <c r="F242" s="330" t="s">
        <v>378</v>
      </c>
      <c r="G242" s="331" t="s">
        <v>378</v>
      </c>
      <c r="H242" s="155"/>
      <c r="I242" s="165"/>
      <c r="J242" s="165"/>
      <c r="K242" s="9"/>
      <c r="L242" s="9"/>
      <c r="M242" s="36"/>
      <c r="P242" t="s">
        <v>454</v>
      </c>
    </row>
    <row r="243" spans="1:16" ht="45" customHeight="1" x14ac:dyDescent="0.3">
      <c r="A243" s="32"/>
      <c r="B243" s="334" t="s">
        <v>299</v>
      </c>
      <c r="C243" s="333" t="s">
        <v>299</v>
      </c>
      <c r="D243" s="329" t="s">
        <v>379</v>
      </c>
      <c r="E243" s="330" t="s">
        <v>379</v>
      </c>
      <c r="F243" s="330" t="s">
        <v>379</v>
      </c>
      <c r="G243" s="331" t="s">
        <v>379</v>
      </c>
      <c r="H243" s="155"/>
      <c r="I243" s="165"/>
      <c r="J243" s="165"/>
      <c r="K243" s="9"/>
      <c r="L243" s="9"/>
      <c r="M243" s="36"/>
      <c r="P243" t="s">
        <v>455</v>
      </c>
    </row>
    <row r="244" spans="1:16" ht="45" customHeight="1" x14ac:dyDescent="0.3">
      <c r="A244" s="32"/>
      <c r="B244" s="334" t="s">
        <v>300</v>
      </c>
      <c r="C244" s="333" t="s">
        <v>300</v>
      </c>
      <c r="D244" s="329" t="s">
        <v>380</v>
      </c>
      <c r="E244" s="330" t="s">
        <v>380</v>
      </c>
      <c r="F244" s="330" t="s">
        <v>380</v>
      </c>
      <c r="G244" s="331" t="s">
        <v>380</v>
      </c>
      <c r="H244" s="155"/>
      <c r="I244" s="165"/>
      <c r="J244" s="165"/>
      <c r="K244" s="9"/>
      <c r="L244" s="9"/>
      <c r="M244" s="36"/>
      <c r="P244" t="s">
        <v>455</v>
      </c>
    </row>
    <row r="245" spans="1:16" ht="45" customHeight="1" x14ac:dyDescent="0.3">
      <c r="A245" s="32"/>
      <c r="B245" s="334" t="s">
        <v>301</v>
      </c>
      <c r="C245" s="333" t="s">
        <v>301</v>
      </c>
      <c r="D245" s="329" t="s">
        <v>381</v>
      </c>
      <c r="E245" s="330" t="s">
        <v>381</v>
      </c>
      <c r="F245" s="330" t="s">
        <v>381</v>
      </c>
      <c r="G245" s="331" t="s">
        <v>381</v>
      </c>
      <c r="H245" s="155"/>
      <c r="I245" s="165"/>
      <c r="J245" s="165"/>
      <c r="K245" s="9"/>
      <c r="L245" s="9"/>
      <c r="M245" s="36"/>
      <c r="P245" t="s">
        <v>455</v>
      </c>
    </row>
    <row r="246" spans="1:16" ht="45" customHeight="1" x14ac:dyDescent="0.3">
      <c r="A246" s="32"/>
      <c r="B246" s="334" t="s">
        <v>302</v>
      </c>
      <c r="C246" s="333" t="s">
        <v>302</v>
      </c>
      <c r="D246" s="329" t="s">
        <v>382</v>
      </c>
      <c r="E246" s="330" t="s">
        <v>382</v>
      </c>
      <c r="F246" s="330" t="s">
        <v>382</v>
      </c>
      <c r="G246" s="331" t="s">
        <v>382</v>
      </c>
      <c r="H246" s="155"/>
      <c r="I246" s="165"/>
      <c r="J246" s="165"/>
      <c r="K246" s="9"/>
      <c r="L246" s="9"/>
      <c r="M246" s="36"/>
      <c r="P246" t="s">
        <v>457</v>
      </c>
    </row>
    <row r="247" spans="1:16" ht="45" customHeight="1" x14ac:dyDescent="0.3">
      <c r="A247" s="32"/>
      <c r="B247" s="334" t="s">
        <v>303</v>
      </c>
      <c r="C247" s="333" t="s">
        <v>303</v>
      </c>
      <c r="D247" s="329" t="s">
        <v>383</v>
      </c>
      <c r="E247" s="330" t="s">
        <v>383</v>
      </c>
      <c r="F247" s="330" t="s">
        <v>383</v>
      </c>
      <c r="G247" s="331" t="s">
        <v>383</v>
      </c>
      <c r="H247" s="155"/>
      <c r="I247" s="165"/>
      <c r="J247" s="165"/>
      <c r="K247" s="9"/>
      <c r="L247" s="9"/>
      <c r="M247" s="36"/>
      <c r="P247" t="s">
        <v>457</v>
      </c>
    </row>
    <row r="248" spans="1:16" ht="45" customHeight="1" x14ac:dyDescent="0.3">
      <c r="A248" s="32"/>
      <c r="B248" s="334" t="s">
        <v>304</v>
      </c>
      <c r="C248" s="333" t="s">
        <v>304</v>
      </c>
      <c r="D248" s="329" t="s">
        <v>384</v>
      </c>
      <c r="E248" s="330" t="s">
        <v>384</v>
      </c>
      <c r="F248" s="330" t="s">
        <v>384</v>
      </c>
      <c r="G248" s="331" t="s">
        <v>384</v>
      </c>
      <c r="H248" s="155"/>
      <c r="I248" s="165"/>
      <c r="J248" s="165"/>
      <c r="K248" s="9"/>
      <c r="L248" s="9"/>
      <c r="M248" s="36"/>
      <c r="P248" t="s">
        <v>457</v>
      </c>
    </row>
    <row r="249" spans="1:16" ht="45" customHeight="1" x14ac:dyDescent="0.3">
      <c r="A249" s="32"/>
      <c r="B249" s="334" t="s">
        <v>305</v>
      </c>
      <c r="C249" s="333" t="s">
        <v>305</v>
      </c>
      <c r="D249" s="329" t="s">
        <v>385</v>
      </c>
      <c r="E249" s="330" t="s">
        <v>385</v>
      </c>
      <c r="F249" s="330" t="s">
        <v>385</v>
      </c>
      <c r="G249" s="331" t="s">
        <v>385</v>
      </c>
      <c r="H249" s="155"/>
      <c r="I249" s="165"/>
      <c r="J249" s="165"/>
      <c r="K249" s="9"/>
      <c r="L249" s="9"/>
      <c r="M249" s="36"/>
      <c r="P249" t="s">
        <v>457</v>
      </c>
    </row>
    <row r="250" spans="1:16" ht="45" customHeight="1" x14ac:dyDescent="0.3">
      <c r="A250" s="32"/>
      <c r="B250" s="334">
        <v>15</v>
      </c>
      <c r="C250" s="333">
        <v>15</v>
      </c>
      <c r="D250" s="329" t="s">
        <v>386</v>
      </c>
      <c r="E250" s="330" t="s">
        <v>386</v>
      </c>
      <c r="F250" s="330" t="s">
        <v>386</v>
      </c>
      <c r="G250" s="331" t="s">
        <v>386</v>
      </c>
      <c r="H250" s="155"/>
      <c r="I250" s="165"/>
      <c r="J250" s="165"/>
      <c r="K250" s="9"/>
      <c r="L250" s="9"/>
      <c r="M250" s="36"/>
      <c r="P250" t="s">
        <v>460</v>
      </c>
    </row>
    <row r="251" spans="1:16" ht="45" customHeight="1" x14ac:dyDescent="0.3">
      <c r="A251" s="32"/>
      <c r="B251" s="334" t="s">
        <v>306</v>
      </c>
      <c r="C251" s="333" t="s">
        <v>306</v>
      </c>
      <c r="D251" s="329" t="s">
        <v>387</v>
      </c>
      <c r="E251" s="330" t="s">
        <v>387</v>
      </c>
      <c r="F251" s="330" t="s">
        <v>387</v>
      </c>
      <c r="G251" s="331" t="s">
        <v>387</v>
      </c>
      <c r="H251" s="155"/>
      <c r="I251" s="165"/>
      <c r="J251" s="165"/>
      <c r="K251" s="9"/>
      <c r="L251" s="9"/>
      <c r="M251" s="36"/>
      <c r="P251" t="s">
        <v>461</v>
      </c>
    </row>
    <row r="252" spans="1:16" ht="45" customHeight="1" x14ac:dyDescent="0.3">
      <c r="A252" s="32"/>
      <c r="B252" s="334">
        <v>20</v>
      </c>
      <c r="C252" s="333">
        <v>20</v>
      </c>
      <c r="D252" s="329" t="s">
        <v>388</v>
      </c>
      <c r="E252" s="330" t="s">
        <v>388</v>
      </c>
      <c r="F252" s="330" t="s">
        <v>388</v>
      </c>
      <c r="G252" s="331" t="s">
        <v>388</v>
      </c>
      <c r="H252" s="155"/>
      <c r="I252" s="165"/>
      <c r="J252" s="165"/>
      <c r="K252" s="9"/>
      <c r="L252" s="9"/>
      <c r="M252" s="36"/>
      <c r="P252" t="s">
        <v>461</v>
      </c>
    </row>
    <row r="253" spans="1:16" ht="45" customHeight="1" x14ac:dyDescent="0.3">
      <c r="A253" s="32"/>
      <c r="B253" s="334" t="s">
        <v>307</v>
      </c>
      <c r="C253" s="333" t="s">
        <v>307</v>
      </c>
      <c r="D253" s="329" t="s">
        <v>389</v>
      </c>
      <c r="E253" s="330" t="s">
        <v>389</v>
      </c>
      <c r="F253" s="330" t="s">
        <v>389</v>
      </c>
      <c r="G253" s="331" t="s">
        <v>389</v>
      </c>
      <c r="H253" s="155"/>
      <c r="I253" s="165"/>
      <c r="J253" s="165"/>
      <c r="K253" s="9"/>
      <c r="L253" s="9"/>
      <c r="M253" s="36"/>
      <c r="P253" t="s">
        <v>462</v>
      </c>
    </row>
    <row r="254" spans="1:16" ht="45" customHeight="1" x14ac:dyDescent="0.3">
      <c r="A254" s="32"/>
      <c r="B254" s="334" t="s">
        <v>308</v>
      </c>
      <c r="C254" s="333" t="s">
        <v>308</v>
      </c>
      <c r="D254" s="329" t="s">
        <v>390</v>
      </c>
      <c r="E254" s="330" t="s">
        <v>390</v>
      </c>
      <c r="F254" s="330" t="s">
        <v>390</v>
      </c>
      <c r="G254" s="331" t="s">
        <v>390</v>
      </c>
      <c r="H254" s="155"/>
      <c r="I254" s="165"/>
      <c r="J254" s="165"/>
      <c r="K254" s="9"/>
      <c r="L254" s="9"/>
      <c r="M254" s="36"/>
      <c r="P254" t="s">
        <v>462</v>
      </c>
    </row>
    <row r="255" spans="1:16" ht="45" customHeight="1" x14ac:dyDescent="0.3">
      <c r="A255" s="32"/>
      <c r="B255" s="334">
        <v>9</v>
      </c>
      <c r="C255" s="333">
        <v>9</v>
      </c>
      <c r="D255" s="329" t="s">
        <v>391</v>
      </c>
      <c r="E255" s="330" t="s">
        <v>391</v>
      </c>
      <c r="F255" s="330" t="s">
        <v>391</v>
      </c>
      <c r="G255" s="331" t="s">
        <v>391</v>
      </c>
      <c r="H255" s="155"/>
      <c r="I255" s="165"/>
      <c r="J255" s="165"/>
      <c r="K255" s="9"/>
      <c r="L255" s="9"/>
      <c r="M255" s="36"/>
      <c r="P255" t="s">
        <v>451</v>
      </c>
    </row>
    <row r="256" spans="1:16" ht="45" customHeight="1" x14ac:dyDescent="0.3">
      <c r="A256" s="32"/>
      <c r="B256" s="334" t="s">
        <v>196</v>
      </c>
      <c r="C256" s="333" t="s">
        <v>196</v>
      </c>
      <c r="D256" s="329" t="s">
        <v>392</v>
      </c>
      <c r="E256" s="330" t="s">
        <v>392</v>
      </c>
      <c r="F256" s="330" t="s">
        <v>392</v>
      </c>
      <c r="G256" s="331" t="s">
        <v>392</v>
      </c>
      <c r="H256" s="155"/>
      <c r="I256" s="165"/>
      <c r="J256" s="165"/>
      <c r="K256" s="9"/>
      <c r="L256" s="9"/>
      <c r="M256" s="36"/>
      <c r="P256" t="s">
        <v>451</v>
      </c>
    </row>
    <row r="257" spans="1:16" ht="45" customHeight="1" x14ac:dyDescent="0.3">
      <c r="A257" s="32"/>
      <c r="B257" s="334" t="s">
        <v>309</v>
      </c>
      <c r="C257" s="333" t="s">
        <v>309</v>
      </c>
      <c r="D257" s="329" t="s">
        <v>392</v>
      </c>
      <c r="E257" s="330" t="s">
        <v>392</v>
      </c>
      <c r="F257" s="330" t="s">
        <v>392</v>
      </c>
      <c r="G257" s="331" t="s">
        <v>392</v>
      </c>
      <c r="H257" s="155"/>
      <c r="I257" s="165"/>
      <c r="J257" s="165"/>
      <c r="K257" s="9"/>
      <c r="L257" s="9"/>
      <c r="M257" s="36"/>
      <c r="P257" t="s">
        <v>451</v>
      </c>
    </row>
    <row r="258" spans="1:16" ht="45" customHeight="1" x14ac:dyDescent="0.3">
      <c r="A258" s="32"/>
      <c r="B258" s="334" t="s">
        <v>197</v>
      </c>
      <c r="C258" s="333" t="s">
        <v>197</v>
      </c>
      <c r="D258" s="329" t="s">
        <v>393</v>
      </c>
      <c r="E258" s="330" t="s">
        <v>393</v>
      </c>
      <c r="F258" s="330" t="s">
        <v>393</v>
      </c>
      <c r="G258" s="331" t="s">
        <v>393</v>
      </c>
      <c r="H258" s="155"/>
      <c r="I258" s="165"/>
      <c r="J258" s="165"/>
      <c r="K258" s="9"/>
      <c r="L258" s="9"/>
      <c r="M258" s="36"/>
      <c r="P258" t="s">
        <v>451</v>
      </c>
    </row>
    <row r="259" spans="1:16" ht="45" customHeight="1" x14ac:dyDescent="0.3">
      <c r="A259" s="32"/>
      <c r="B259" s="334" t="s">
        <v>198</v>
      </c>
      <c r="C259" s="333" t="s">
        <v>198</v>
      </c>
      <c r="D259" s="329" t="s">
        <v>394</v>
      </c>
      <c r="E259" s="330" t="s">
        <v>394</v>
      </c>
      <c r="F259" s="330" t="s">
        <v>394</v>
      </c>
      <c r="G259" s="331" t="s">
        <v>394</v>
      </c>
      <c r="H259" s="155"/>
      <c r="I259" s="165"/>
      <c r="J259" s="165"/>
      <c r="K259" s="9"/>
      <c r="L259" s="9"/>
      <c r="M259" s="36"/>
      <c r="P259" t="s">
        <v>451</v>
      </c>
    </row>
    <row r="260" spans="1:16" ht="45" customHeight="1" x14ac:dyDescent="0.3">
      <c r="A260" s="32"/>
      <c r="B260" s="334" t="s">
        <v>199</v>
      </c>
      <c r="C260" s="333" t="s">
        <v>199</v>
      </c>
      <c r="D260" s="329" t="s">
        <v>395</v>
      </c>
      <c r="E260" s="330" t="s">
        <v>395</v>
      </c>
      <c r="F260" s="330" t="s">
        <v>395</v>
      </c>
      <c r="G260" s="331" t="s">
        <v>395</v>
      </c>
      <c r="H260" s="155"/>
      <c r="I260" s="165"/>
      <c r="J260" s="165"/>
      <c r="K260" s="9"/>
      <c r="L260" s="9"/>
      <c r="M260" s="36"/>
      <c r="P260" t="s">
        <v>451</v>
      </c>
    </row>
    <row r="261" spans="1:16" ht="45" customHeight="1" x14ac:dyDescent="0.3">
      <c r="A261" s="32"/>
      <c r="B261" s="334" t="s">
        <v>200</v>
      </c>
      <c r="C261" s="333" t="s">
        <v>200</v>
      </c>
      <c r="D261" s="329" t="s">
        <v>396</v>
      </c>
      <c r="E261" s="330" t="s">
        <v>396</v>
      </c>
      <c r="F261" s="330" t="s">
        <v>396</v>
      </c>
      <c r="G261" s="331" t="s">
        <v>396</v>
      </c>
      <c r="H261" s="155"/>
      <c r="I261" s="165"/>
      <c r="J261" s="165"/>
      <c r="K261" s="9"/>
      <c r="L261" s="9"/>
      <c r="M261" s="36"/>
      <c r="P261" t="s">
        <v>451</v>
      </c>
    </row>
    <row r="262" spans="1:16" ht="45" customHeight="1" x14ac:dyDescent="0.3">
      <c r="A262" s="32"/>
      <c r="B262" s="334" t="s">
        <v>201</v>
      </c>
      <c r="C262" s="333" t="s">
        <v>201</v>
      </c>
      <c r="D262" s="329" t="s">
        <v>397</v>
      </c>
      <c r="E262" s="330" t="s">
        <v>397</v>
      </c>
      <c r="F262" s="330" t="s">
        <v>397</v>
      </c>
      <c r="G262" s="331" t="s">
        <v>397</v>
      </c>
      <c r="H262" s="155"/>
      <c r="I262" s="165"/>
      <c r="J262" s="165"/>
      <c r="K262" s="9"/>
      <c r="L262" s="9"/>
      <c r="M262" s="36"/>
      <c r="P262" t="s">
        <v>451</v>
      </c>
    </row>
    <row r="263" spans="1:16" ht="45" customHeight="1" x14ac:dyDescent="0.3">
      <c r="A263" s="32"/>
      <c r="B263" s="334" t="s">
        <v>202</v>
      </c>
      <c r="C263" s="333" t="s">
        <v>202</v>
      </c>
      <c r="D263" s="329" t="s">
        <v>398</v>
      </c>
      <c r="E263" s="330" t="s">
        <v>398</v>
      </c>
      <c r="F263" s="330" t="s">
        <v>398</v>
      </c>
      <c r="G263" s="331" t="s">
        <v>398</v>
      </c>
      <c r="H263" s="155"/>
      <c r="I263" s="165"/>
      <c r="J263" s="165"/>
      <c r="K263" s="9"/>
      <c r="L263" s="9"/>
      <c r="M263" s="36"/>
      <c r="P263" t="s">
        <v>451</v>
      </c>
    </row>
    <row r="264" spans="1:16" ht="45" customHeight="1" x14ac:dyDescent="0.3">
      <c r="A264" s="32"/>
      <c r="B264" s="334" t="s">
        <v>203</v>
      </c>
      <c r="C264" s="333" t="s">
        <v>203</v>
      </c>
      <c r="D264" s="329" t="s">
        <v>399</v>
      </c>
      <c r="E264" s="330" t="s">
        <v>399</v>
      </c>
      <c r="F264" s="330" t="s">
        <v>399</v>
      </c>
      <c r="G264" s="331" t="s">
        <v>399</v>
      </c>
      <c r="H264" s="155"/>
      <c r="I264" s="165"/>
      <c r="J264" s="165"/>
      <c r="K264" s="9"/>
      <c r="L264" s="9"/>
      <c r="M264" s="36"/>
      <c r="P264" t="s">
        <v>451</v>
      </c>
    </row>
    <row r="265" spans="1:16" ht="45" customHeight="1" x14ac:dyDescent="0.3">
      <c r="A265" s="32"/>
      <c r="B265" s="334" t="s">
        <v>204</v>
      </c>
      <c r="C265" s="333" t="s">
        <v>204</v>
      </c>
      <c r="D265" s="329" t="s">
        <v>400</v>
      </c>
      <c r="E265" s="330" t="s">
        <v>400</v>
      </c>
      <c r="F265" s="330" t="s">
        <v>400</v>
      </c>
      <c r="G265" s="331" t="s">
        <v>400</v>
      </c>
      <c r="H265" s="155"/>
      <c r="I265" s="165"/>
      <c r="J265" s="165"/>
      <c r="K265" s="9"/>
      <c r="L265" s="9"/>
      <c r="M265" s="36"/>
      <c r="P265" t="s">
        <v>451</v>
      </c>
    </row>
    <row r="266" spans="1:16" ht="45" customHeight="1" x14ac:dyDescent="0.3">
      <c r="A266" s="32"/>
      <c r="B266" s="334" t="s">
        <v>205</v>
      </c>
      <c r="C266" s="333" t="s">
        <v>205</v>
      </c>
      <c r="D266" s="329" t="s">
        <v>401</v>
      </c>
      <c r="E266" s="330" t="s">
        <v>401</v>
      </c>
      <c r="F266" s="330" t="s">
        <v>401</v>
      </c>
      <c r="G266" s="331" t="s">
        <v>401</v>
      </c>
      <c r="H266" s="155"/>
      <c r="I266" s="165"/>
      <c r="J266" s="165"/>
      <c r="K266" s="9"/>
      <c r="L266" s="9"/>
      <c r="M266" s="36"/>
      <c r="P266" t="s">
        <v>451</v>
      </c>
    </row>
    <row r="267" spans="1:16" ht="45" customHeight="1" x14ac:dyDescent="0.3">
      <c r="A267" s="32"/>
      <c r="B267" s="334" t="s">
        <v>206</v>
      </c>
      <c r="C267" s="333" t="s">
        <v>206</v>
      </c>
      <c r="D267" s="329" t="s">
        <v>402</v>
      </c>
      <c r="E267" s="330" t="s">
        <v>402</v>
      </c>
      <c r="F267" s="330" t="s">
        <v>402</v>
      </c>
      <c r="G267" s="331" t="s">
        <v>402</v>
      </c>
      <c r="H267" s="155"/>
      <c r="I267" s="165"/>
      <c r="J267" s="165"/>
      <c r="K267" s="9"/>
      <c r="L267" s="9"/>
      <c r="M267" s="36"/>
      <c r="P267" t="s">
        <v>451</v>
      </c>
    </row>
    <row r="268" spans="1:16" ht="45" customHeight="1" x14ac:dyDescent="0.3">
      <c r="A268" s="32"/>
      <c r="B268" s="334" t="s">
        <v>207</v>
      </c>
      <c r="C268" s="333" t="s">
        <v>207</v>
      </c>
      <c r="D268" s="329" t="s">
        <v>403</v>
      </c>
      <c r="E268" s="330" t="s">
        <v>403</v>
      </c>
      <c r="F268" s="330" t="s">
        <v>403</v>
      </c>
      <c r="G268" s="331" t="s">
        <v>403</v>
      </c>
      <c r="H268" s="155"/>
      <c r="I268" s="165"/>
      <c r="J268" s="165"/>
      <c r="K268" s="9"/>
      <c r="L268" s="9"/>
      <c r="M268" s="36"/>
      <c r="P268" t="s">
        <v>451</v>
      </c>
    </row>
    <row r="269" spans="1:16" ht="45" customHeight="1" x14ac:dyDescent="0.3">
      <c r="A269" s="32"/>
      <c r="B269" s="334" t="s">
        <v>208</v>
      </c>
      <c r="C269" s="333" t="s">
        <v>208</v>
      </c>
      <c r="D269" s="329" t="s">
        <v>404</v>
      </c>
      <c r="E269" s="330" t="s">
        <v>404</v>
      </c>
      <c r="F269" s="330" t="s">
        <v>404</v>
      </c>
      <c r="G269" s="331" t="s">
        <v>404</v>
      </c>
      <c r="H269" s="155"/>
      <c r="I269" s="165"/>
      <c r="J269" s="165"/>
      <c r="K269" s="9"/>
      <c r="L269" s="9"/>
      <c r="M269" s="36"/>
      <c r="P269" t="s">
        <v>451</v>
      </c>
    </row>
    <row r="270" spans="1:16" ht="45" customHeight="1" x14ac:dyDescent="0.3">
      <c r="A270" s="32"/>
      <c r="B270" s="334" t="s">
        <v>209</v>
      </c>
      <c r="C270" s="333" t="s">
        <v>209</v>
      </c>
      <c r="D270" s="329" t="s">
        <v>405</v>
      </c>
      <c r="E270" s="330" t="s">
        <v>405</v>
      </c>
      <c r="F270" s="330" t="s">
        <v>405</v>
      </c>
      <c r="G270" s="331" t="s">
        <v>405</v>
      </c>
      <c r="H270" s="155"/>
      <c r="I270" s="165"/>
      <c r="J270" s="165"/>
      <c r="K270" s="9"/>
      <c r="L270" s="9"/>
      <c r="M270" s="36"/>
      <c r="P270" t="s">
        <v>451</v>
      </c>
    </row>
    <row r="271" spans="1:16" ht="45" customHeight="1" x14ac:dyDescent="0.3">
      <c r="A271" s="32"/>
      <c r="B271" s="334" t="s">
        <v>310</v>
      </c>
      <c r="C271" s="333" t="s">
        <v>310</v>
      </c>
      <c r="D271" s="329" t="s">
        <v>406</v>
      </c>
      <c r="E271" s="330" t="s">
        <v>406</v>
      </c>
      <c r="F271" s="330" t="s">
        <v>406</v>
      </c>
      <c r="G271" s="331" t="s">
        <v>406</v>
      </c>
      <c r="H271" s="155"/>
      <c r="I271" s="165"/>
      <c r="J271" s="165"/>
      <c r="K271" s="9"/>
      <c r="L271" s="9"/>
      <c r="M271" s="36"/>
      <c r="P271" t="s">
        <v>451</v>
      </c>
    </row>
    <row r="272" spans="1:16" ht="45" customHeight="1" x14ac:dyDescent="0.3">
      <c r="A272" s="32"/>
      <c r="B272" s="334" t="s">
        <v>210</v>
      </c>
      <c r="C272" s="333" t="s">
        <v>210</v>
      </c>
      <c r="D272" s="329" t="s">
        <v>407</v>
      </c>
      <c r="E272" s="330" t="s">
        <v>407</v>
      </c>
      <c r="F272" s="330" t="s">
        <v>407</v>
      </c>
      <c r="G272" s="331" t="s">
        <v>407</v>
      </c>
      <c r="H272" s="155"/>
      <c r="I272" s="165"/>
      <c r="J272" s="165"/>
      <c r="K272" s="9"/>
      <c r="L272" s="9"/>
      <c r="M272" s="36"/>
      <c r="P272" t="s">
        <v>451</v>
      </c>
    </row>
    <row r="273" spans="1:16" ht="45" customHeight="1" x14ac:dyDescent="0.3">
      <c r="A273" s="32"/>
      <c r="B273" s="334" t="s">
        <v>211</v>
      </c>
      <c r="C273" s="333" t="s">
        <v>211</v>
      </c>
      <c r="D273" s="329" t="s">
        <v>408</v>
      </c>
      <c r="E273" s="330" t="s">
        <v>408</v>
      </c>
      <c r="F273" s="330" t="s">
        <v>408</v>
      </c>
      <c r="G273" s="331" t="s">
        <v>408</v>
      </c>
      <c r="H273" s="155"/>
      <c r="I273" s="165"/>
      <c r="J273" s="165"/>
      <c r="K273" s="9"/>
      <c r="L273" s="9"/>
      <c r="M273" s="36"/>
      <c r="P273" t="s">
        <v>451</v>
      </c>
    </row>
    <row r="274" spans="1:16" ht="45" customHeight="1" x14ac:dyDescent="0.3">
      <c r="A274" s="32"/>
      <c r="B274" s="334" t="s">
        <v>212</v>
      </c>
      <c r="C274" s="333" t="s">
        <v>212</v>
      </c>
      <c r="D274" s="329" t="s">
        <v>409</v>
      </c>
      <c r="E274" s="330" t="s">
        <v>409</v>
      </c>
      <c r="F274" s="330" t="s">
        <v>409</v>
      </c>
      <c r="G274" s="331" t="s">
        <v>409</v>
      </c>
      <c r="H274" s="155"/>
      <c r="I274" s="165"/>
      <c r="J274" s="165"/>
      <c r="K274" s="9"/>
      <c r="L274" s="9"/>
      <c r="M274" s="36"/>
      <c r="P274" t="s">
        <v>451</v>
      </c>
    </row>
    <row r="275" spans="1:16" ht="45" customHeight="1" x14ac:dyDescent="0.3">
      <c r="A275" s="32"/>
      <c r="B275" s="334" t="s">
        <v>213</v>
      </c>
      <c r="C275" s="333" t="s">
        <v>213</v>
      </c>
      <c r="D275" s="329" t="s">
        <v>410</v>
      </c>
      <c r="E275" s="330" t="s">
        <v>410</v>
      </c>
      <c r="F275" s="330" t="s">
        <v>410</v>
      </c>
      <c r="G275" s="331" t="s">
        <v>410</v>
      </c>
      <c r="H275" s="155"/>
      <c r="I275" s="165"/>
      <c r="J275" s="165"/>
      <c r="K275" s="9"/>
      <c r="L275" s="9"/>
      <c r="M275" s="36"/>
      <c r="P275" t="s">
        <v>451</v>
      </c>
    </row>
    <row r="276" spans="1:16" ht="45" customHeight="1" x14ac:dyDescent="0.3">
      <c r="A276" s="32"/>
      <c r="B276" s="334" t="s">
        <v>214</v>
      </c>
      <c r="C276" s="333" t="s">
        <v>214</v>
      </c>
      <c r="D276" s="329" t="s">
        <v>411</v>
      </c>
      <c r="E276" s="330" t="s">
        <v>411</v>
      </c>
      <c r="F276" s="330" t="s">
        <v>411</v>
      </c>
      <c r="G276" s="331" t="s">
        <v>411</v>
      </c>
      <c r="H276" s="155"/>
      <c r="I276" s="165"/>
      <c r="J276" s="165"/>
      <c r="K276" s="9"/>
      <c r="L276" s="9"/>
      <c r="M276" s="36"/>
      <c r="P276" t="s">
        <v>451</v>
      </c>
    </row>
    <row r="277" spans="1:16" ht="45" customHeight="1" x14ac:dyDescent="0.3">
      <c r="A277" s="32"/>
      <c r="B277" s="334" t="s">
        <v>215</v>
      </c>
      <c r="C277" s="333" t="s">
        <v>215</v>
      </c>
      <c r="D277" s="329" t="s">
        <v>412</v>
      </c>
      <c r="E277" s="330" t="s">
        <v>412</v>
      </c>
      <c r="F277" s="330" t="s">
        <v>412</v>
      </c>
      <c r="G277" s="331" t="s">
        <v>412</v>
      </c>
      <c r="H277" s="155"/>
      <c r="I277" s="165"/>
      <c r="J277" s="165"/>
      <c r="K277" s="9"/>
      <c r="L277" s="9"/>
      <c r="M277" s="36"/>
      <c r="P277" t="s">
        <v>451</v>
      </c>
    </row>
    <row r="278" spans="1:16" ht="45" customHeight="1" x14ac:dyDescent="0.3">
      <c r="A278" s="32"/>
      <c r="B278" s="334" t="s">
        <v>216</v>
      </c>
      <c r="C278" s="333" t="s">
        <v>216</v>
      </c>
      <c r="D278" s="329" t="s">
        <v>413</v>
      </c>
      <c r="E278" s="330" t="s">
        <v>413</v>
      </c>
      <c r="F278" s="330" t="s">
        <v>413</v>
      </c>
      <c r="G278" s="331" t="s">
        <v>413</v>
      </c>
      <c r="H278" s="155"/>
      <c r="I278" s="165"/>
      <c r="J278" s="165"/>
      <c r="K278" s="9"/>
      <c r="L278" s="9"/>
      <c r="M278" s="36"/>
      <c r="P278" t="s">
        <v>451</v>
      </c>
    </row>
    <row r="279" spans="1:16" ht="45" customHeight="1" x14ac:dyDescent="0.3">
      <c r="A279" s="32"/>
      <c r="B279" s="334" t="s">
        <v>217</v>
      </c>
      <c r="C279" s="333" t="s">
        <v>217</v>
      </c>
      <c r="D279" s="329" t="s">
        <v>414</v>
      </c>
      <c r="E279" s="330" t="s">
        <v>414</v>
      </c>
      <c r="F279" s="330" t="s">
        <v>414</v>
      </c>
      <c r="G279" s="331" t="s">
        <v>414</v>
      </c>
      <c r="H279" s="155"/>
      <c r="I279" s="165"/>
      <c r="J279" s="165"/>
      <c r="K279" s="9"/>
      <c r="L279" s="9"/>
      <c r="M279" s="36"/>
      <c r="P279" t="s">
        <v>451</v>
      </c>
    </row>
    <row r="280" spans="1:16" ht="45" customHeight="1" x14ac:dyDescent="0.3">
      <c r="A280" s="32"/>
      <c r="B280" s="334" t="s">
        <v>218</v>
      </c>
      <c r="C280" s="333" t="s">
        <v>218</v>
      </c>
      <c r="D280" s="329" t="s">
        <v>415</v>
      </c>
      <c r="E280" s="330" t="s">
        <v>415</v>
      </c>
      <c r="F280" s="330" t="s">
        <v>415</v>
      </c>
      <c r="G280" s="331" t="s">
        <v>415</v>
      </c>
      <c r="H280" s="155"/>
      <c r="I280" s="165"/>
      <c r="J280" s="165"/>
      <c r="K280" s="9"/>
      <c r="L280" s="9"/>
      <c r="M280" s="36"/>
      <c r="P280" t="s">
        <v>451</v>
      </c>
    </row>
    <row r="281" spans="1:16" ht="45" customHeight="1" x14ac:dyDescent="0.3">
      <c r="A281" s="32"/>
      <c r="B281" s="334" t="s">
        <v>219</v>
      </c>
      <c r="C281" s="333" t="s">
        <v>219</v>
      </c>
      <c r="D281" s="329" t="s">
        <v>416</v>
      </c>
      <c r="E281" s="330" t="s">
        <v>416</v>
      </c>
      <c r="F281" s="330" t="s">
        <v>416</v>
      </c>
      <c r="G281" s="331" t="s">
        <v>416</v>
      </c>
      <c r="H281" s="155"/>
      <c r="I281" s="165"/>
      <c r="J281" s="165"/>
      <c r="K281" s="9"/>
      <c r="L281" s="9"/>
      <c r="M281" s="36"/>
      <c r="P281" t="s">
        <v>451</v>
      </c>
    </row>
    <row r="282" spans="1:16" ht="45" customHeight="1" x14ac:dyDescent="0.3">
      <c r="A282" s="32"/>
      <c r="B282" s="334" t="s">
        <v>220</v>
      </c>
      <c r="C282" s="333" t="s">
        <v>220</v>
      </c>
      <c r="D282" s="329" t="s">
        <v>417</v>
      </c>
      <c r="E282" s="330" t="s">
        <v>417</v>
      </c>
      <c r="F282" s="330" t="s">
        <v>417</v>
      </c>
      <c r="G282" s="331" t="s">
        <v>417</v>
      </c>
      <c r="H282" s="155"/>
      <c r="I282" s="165"/>
      <c r="J282" s="165"/>
      <c r="K282" s="9"/>
      <c r="L282" s="9"/>
      <c r="M282" s="36"/>
      <c r="P282" t="s">
        <v>451</v>
      </c>
    </row>
    <row r="283" spans="1:16" ht="45" customHeight="1" x14ac:dyDescent="0.3">
      <c r="A283" s="32"/>
      <c r="B283" s="334" t="s">
        <v>221</v>
      </c>
      <c r="C283" s="333" t="s">
        <v>221</v>
      </c>
      <c r="D283" s="329" t="s">
        <v>418</v>
      </c>
      <c r="E283" s="330" t="s">
        <v>418</v>
      </c>
      <c r="F283" s="330" t="s">
        <v>418</v>
      </c>
      <c r="G283" s="331" t="s">
        <v>418</v>
      </c>
      <c r="H283" s="155"/>
      <c r="I283" s="165"/>
      <c r="J283" s="165"/>
      <c r="K283" s="9"/>
      <c r="L283" s="9"/>
      <c r="M283" s="36"/>
      <c r="P283" t="s">
        <v>451</v>
      </c>
    </row>
    <row r="284" spans="1:16" ht="45" customHeight="1" x14ac:dyDescent="0.3">
      <c r="A284" s="32"/>
      <c r="B284" s="334" t="s">
        <v>222</v>
      </c>
      <c r="C284" s="333" t="s">
        <v>222</v>
      </c>
      <c r="D284" s="329" t="s">
        <v>419</v>
      </c>
      <c r="E284" s="330" t="s">
        <v>419</v>
      </c>
      <c r="F284" s="330" t="s">
        <v>419</v>
      </c>
      <c r="G284" s="331" t="s">
        <v>419</v>
      </c>
      <c r="H284" s="155"/>
      <c r="I284" s="165"/>
      <c r="J284" s="165"/>
      <c r="K284" s="9"/>
      <c r="L284" s="9"/>
      <c r="M284" s="36"/>
      <c r="P284" t="s">
        <v>451</v>
      </c>
    </row>
    <row r="285" spans="1:16" ht="45" customHeight="1" x14ac:dyDescent="0.3">
      <c r="A285" s="32"/>
      <c r="B285" s="334" t="s">
        <v>223</v>
      </c>
      <c r="C285" s="333" t="s">
        <v>223</v>
      </c>
      <c r="D285" s="329" t="s">
        <v>420</v>
      </c>
      <c r="E285" s="330" t="s">
        <v>420</v>
      </c>
      <c r="F285" s="330" t="s">
        <v>420</v>
      </c>
      <c r="G285" s="331" t="s">
        <v>420</v>
      </c>
      <c r="H285" s="155"/>
      <c r="I285" s="165"/>
      <c r="J285" s="165"/>
      <c r="K285" s="9"/>
      <c r="L285" s="9"/>
      <c r="M285" s="36"/>
      <c r="P285" t="s">
        <v>451</v>
      </c>
    </row>
    <row r="286" spans="1:16" ht="45" customHeight="1" x14ac:dyDescent="0.3">
      <c r="A286" s="32"/>
      <c r="B286" s="334" t="s">
        <v>224</v>
      </c>
      <c r="C286" s="333" t="s">
        <v>224</v>
      </c>
      <c r="D286" s="329" t="s">
        <v>421</v>
      </c>
      <c r="E286" s="330" t="s">
        <v>421</v>
      </c>
      <c r="F286" s="330" t="s">
        <v>421</v>
      </c>
      <c r="G286" s="331" t="s">
        <v>421</v>
      </c>
      <c r="H286" s="155"/>
      <c r="I286" s="165"/>
      <c r="J286" s="165"/>
      <c r="K286" s="9"/>
      <c r="L286" s="9"/>
      <c r="M286" s="36"/>
      <c r="P286" t="s">
        <v>451</v>
      </c>
    </row>
    <row r="287" spans="1:16" ht="45" customHeight="1" x14ac:dyDescent="0.3">
      <c r="A287" s="32"/>
      <c r="B287" s="334" t="s">
        <v>225</v>
      </c>
      <c r="C287" s="333" t="s">
        <v>225</v>
      </c>
      <c r="D287" s="329" t="s">
        <v>422</v>
      </c>
      <c r="E287" s="330" t="s">
        <v>422</v>
      </c>
      <c r="F287" s="330" t="s">
        <v>422</v>
      </c>
      <c r="G287" s="331" t="s">
        <v>422</v>
      </c>
      <c r="H287" s="155"/>
      <c r="I287" s="165"/>
      <c r="J287" s="165"/>
      <c r="K287" s="9"/>
      <c r="L287" s="9"/>
      <c r="M287" s="36"/>
      <c r="P287" t="s">
        <v>451</v>
      </c>
    </row>
    <row r="288" spans="1:16" ht="45" customHeight="1" x14ac:dyDescent="0.3">
      <c r="A288" s="32"/>
      <c r="B288" s="334" t="s">
        <v>226</v>
      </c>
      <c r="C288" s="333" t="s">
        <v>226</v>
      </c>
      <c r="D288" s="329" t="s">
        <v>423</v>
      </c>
      <c r="E288" s="330" t="s">
        <v>423</v>
      </c>
      <c r="F288" s="330" t="s">
        <v>423</v>
      </c>
      <c r="G288" s="331" t="s">
        <v>423</v>
      </c>
      <c r="H288" s="155"/>
      <c r="I288" s="165"/>
      <c r="J288" s="165"/>
      <c r="K288" s="9"/>
      <c r="L288" s="9"/>
      <c r="M288" s="36"/>
      <c r="P288" t="s">
        <v>451</v>
      </c>
    </row>
    <row r="289" spans="1:16" ht="45" customHeight="1" x14ac:dyDescent="0.3">
      <c r="A289" s="32"/>
      <c r="B289" s="334" t="s">
        <v>227</v>
      </c>
      <c r="C289" s="333" t="s">
        <v>227</v>
      </c>
      <c r="D289" s="329" t="s">
        <v>424</v>
      </c>
      <c r="E289" s="330" t="s">
        <v>424</v>
      </c>
      <c r="F289" s="330" t="s">
        <v>424</v>
      </c>
      <c r="G289" s="331" t="s">
        <v>424</v>
      </c>
      <c r="H289" s="155"/>
      <c r="I289" s="165"/>
      <c r="J289" s="165"/>
      <c r="K289" s="9"/>
      <c r="L289" s="9"/>
      <c r="M289" s="36"/>
      <c r="P289" t="s">
        <v>451</v>
      </c>
    </row>
    <row r="290" spans="1:16" ht="45" customHeight="1" x14ac:dyDescent="0.3">
      <c r="A290" s="32"/>
      <c r="B290" s="334" t="s">
        <v>228</v>
      </c>
      <c r="C290" s="333" t="s">
        <v>228</v>
      </c>
      <c r="D290" s="329" t="s">
        <v>425</v>
      </c>
      <c r="E290" s="330" t="s">
        <v>425</v>
      </c>
      <c r="F290" s="330" t="s">
        <v>425</v>
      </c>
      <c r="G290" s="331" t="s">
        <v>425</v>
      </c>
      <c r="H290" s="155"/>
      <c r="I290" s="165"/>
      <c r="J290" s="165"/>
      <c r="K290" s="9"/>
      <c r="L290" s="9"/>
      <c r="M290" s="36"/>
      <c r="P290" t="s">
        <v>451</v>
      </c>
    </row>
    <row r="291" spans="1:16" ht="45" customHeight="1" x14ac:dyDescent="0.3">
      <c r="A291" s="32"/>
      <c r="B291" s="334" t="s">
        <v>229</v>
      </c>
      <c r="C291" s="333" t="s">
        <v>229</v>
      </c>
      <c r="D291" s="329" t="s">
        <v>426</v>
      </c>
      <c r="E291" s="330" t="s">
        <v>426</v>
      </c>
      <c r="F291" s="330" t="s">
        <v>426</v>
      </c>
      <c r="G291" s="331" t="s">
        <v>426</v>
      </c>
      <c r="H291" s="155"/>
      <c r="I291" s="165"/>
      <c r="J291" s="165"/>
      <c r="K291" s="9"/>
      <c r="L291" s="9"/>
      <c r="M291" s="36"/>
      <c r="P291" t="s">
        <v>451</v>
      </c>
    </row>
    <row r="292" spans="1:16" ht="45" customHeight="1" x14ac:dyDescent="0.3">
      <c r="A292" s="32"/>
      <c r="B292" s="334" t="s">
        <v>230</v>
      </c>
      <c r="C292" s="333" t="s">
        <v>230</v>
      </c>
      <c r="D292" s="329" t="s">
        <v>427</v>
      </c>
      <c r="E292" s="330" t="s">
        <v>427</v>
      </c>
      <c r="F292" s="330" t="s">
        <v>427</v>
      </c>
      <c r="G292" s="331" t="s">
        <v>427</v>
      </c>
      <c r="H292" s="155"/>
      <c r="I292" s="165"/>
      <c r="J292" s="165"/>
      <c r="K292" s="9"/>
      <c r="L292" s="9"/>
      <c r="M292" s="36"/>
      <c r="P292" t="s">
        <v>451</v>
      </c>
    </row>
    <row r="293" spans="1:16" ht="45" customHeight="1" x14ac:dyDescent="0.3">
      <c r="A293" s="32"/>
      <c r="B293" s="334" t="s">
        <v>231</v>
      </c>
      <c r="C293" s="333" t="s">
        <v>231</v>
      </c>
      <c r="D293" s="329" t="s">
        <v>428</v>
      </c>
      <c r="E293" s="330" t="s">
        <v>428</v>
      </c>
      <c r="F293" s="330" t="s">
        <v>428</v>
      </c>
      <c r="G293" s="331" t="s">
        <v>428</v>
      </c>
      <c r="H293" s="155"/>
      <c r="I293" s="165"/>
      <c r="J293" s="165"/>
      <c r="K293" s="9"/>
      <c r="L293" s="9"/>
      <c r="M293" s="36"/>
      <c r="P293" t="s">
        <v>451</v>
      </c>
    </row>
    <row r="294" spans="1:16" ht="45" customHeight="1" x14ac:dyDescent="0.3">
      <c r="A294" s="32"/>
      <c r="B294" s="334" t="s">
        <v>232</v>
      </c>
      <c r="C294" s="333" t="s">
        <v>232</v>
      </c>
      <c r="D294" s="329" t="s">
        <v>429</v>
      </c>
      <c r="E294" s="330" t="s">
        <v>429</v>
      </c>
      <c r="F294" s="330" t="s">
        <v>429</v>
      </c>
      <c r="G294" s="331" t="s">
        <v>429</v>
      </c>
      <c r="H294" s="155"/>
      <c r="I294" s="165"/>
      <c r="J294" s="165"/>
      <c r="K294" s="9"/>
      <c r="L294" s="9"/>
      <c r="M294" s="36"/>
      <c r="P294" t="s">
        <v>451</v>
      </c>
    </row>
    <row r="295" spans="1:16" ht="45" customHeight="1" x14ac:dyDescent="0.3">
      <c r="A295" s="32"/>
      <c r="B295" s="334" t="s">
        <v>311</v>
      </c>
      <c r="C295" s="333" t="s">
        <v>311</v>
      </c>
      <c r="D295" s="329" t="s">
        <v>430</v>
      </c>
      <c r="E295" s="330" t="s">
        <v>430</v>
      </c>
      <c r="F295" s="330" t="s">
        <v>430</v>
      </c>
      <c r="G295" s="331" t="s">
        <v>430</v>
      </c>
      <c r="H295" s="155"/>
      <c r="I295" s="165"/>
      <c r="J295" s="165"/>
      <c r="K295" s="9"/>
      <c r="L295" s="9"/>
      <c r="M295" s="36"/>
      <c r="P295" t="s">
        <v>451</v>
      </c>
    </row>
    <row r="296" spans="1:16" ht="45" customHeight="1" x14ac:dyDescent="0.3">
      <c r="A296" s="32"/>
      <c r="B296" s="334" t="s">
        <v>312</v>
      </c>
      <c r="C296" s="333" t="s">
        <v>312</v>
      </c>
      <c r="D296" s="329" t="s">
        <v>431</v>
      </c>
      <c r="E296" s="330" t="s">
        <v>431</v>
      </c>
      <c r="F296" s="330" t="s">
        <v>431</v>
      </c>
      <c r="G296" s="331" t="s">
        <v>431</v>
      </c>
      <c r="H296" s="155"/>
      <c r="I296" s="165"/>
      <c r="J296" s="165"/>
      <c r="K296" s="9"/>
      <c r="L296" s="9"/>
      <c r="M296" s="36"/>
      <c r="P296" t="s">
        <v>451</v>
      </c>
    </row>
    <row r="297" spans="1:16" ht="45" customHeight="1" x14ac:dyDescent="0.3">
      <c r="A297" s="32"/>
      <c r="B297" s="334" t="s">
        <v>313</v>
      </c>
      <c r="C297" s="333" t="s">
        <v>313</v>
      </c>
      <c r="D297" s="329" t="s">
        <v>432</v>
      </c>
      <c r="E297" s="330" t="s">
        <v>432</v>
      </c>
      <c r="F297" s="330" t="s">
        <v>432</v>
      </c>
      <c r="G297" s="331" t="s">
        <v>432</v>
      </c>
      <c r="H297" s="155"/>
      <c r="I297" s="165"/>
      <c r="J297" s="165"/>
      <c r="K297" s="9"/>
      <c r="L297" s="9"/>
      <c r="M297" s="36"/>
      <c r="P297" t="s">
        <v>451</v>
      </c>
    </row>
    <row r="298" spans="1:16" ht="45" customHeight="1" x14ac:dyDescent="0.3">
      <c r="A298" s="32"/>
      <c r="B298" s="334" t="s">
        <v>314</v>
      </c>
      <c r="C298" s="333" t="s">
        <v>314</v>
      </c>
      <c r="D298" s="329" t="s">
        <v>433</v>
      </c>
      <c r="E298" s="330" t="s">
        <v>433</v>
      </c>
      <c r="F298" s="330" t="s">
        <v>433</v>
      </c>
      <c r="G298" s="331" t="s">
        <v>433</v>
      </c>
      <c r="H298" s="155"/>
      <c r="I298" s="165"/>
      <c r="J298" s="165"/>
      <c r="K298" s="9"/>
      <c r="L298" s="9"/>
      <c r="M298" s="36"/>
      <c r="P298" t="s">
        <v>451</v>
      </c>
    </row>
    <row r="299" spans="1:16" ht="45" customHeight="1" x14ac:dyDescent="0.3">
      <c r="A299" s="32"/>
      <c r="B299" s="334" t="s">
        <v>315</v>
      </c>
      <c r="C299" s="333" t="s">
        <v>315</v>
      </c>
      <c r="D299" s="329" t="s">
        <v>434</v>
      </c>
      <c r="E299" s="330" t="s">
        <v>434</v>
      </c>
      <c r="F299" s="330" t="s">
        <v>434</v>
      </c>
      <c r="G299" s="331" t="s">
        <v>434</v>
      </c>
      <c r="H299" s="155"/>
      <c r="I299" s="165"/>
      <c r="J299" s="165"/>
      <c r="K299" s="9"/>
      <c r="L299" s="9"/>
      <c r="M299" s="36"/>
      <c r="P299" t="s">
        <v>451</v>
      </c>
    </row>
    <row r="300" spans="1:16" ht="45" customHeight="1" x14ac:dyDescent="0.3">
      <c r="A300" s="32"/>
      <c r="B300" s="334" t="s">
        <v>316</v>
      </c>
      <c r="C300" s="333" t="s">
        <v>316</v>
      </c>
      <c r="D300" s="329" t="s">
        <v>435</v>
      </c>
      <c r="E300" s="330" t="s">
        <v>435</v>
      </c>
      <c r="F300" s="330" t="s">
        <v>435</v>
      </c>
      <c r="G300" s="331" t="s">
        <v>435</v>
      </c>
      <c r="H300" s="155"/>
      <c r="I300" s="165"/>
      <c r="J300" s="165"/>
      <c r="K300" s="9"/>
      <c r="L300" s="9"/>
      <c r="M300" s="36"/>
      <c r="P300" t="s">
        <v>451</v>
      </c>
    </row>
    <row r="301" spans="1:16" ht="45" customHeight="1" x14ac:dyDescent="0.3">
      <c r="A301" s="32"/>
      <c r="B301" s="334" t="s">
        <v>317</v>
      </c>
      <c r="C301" s="333" t="s">
        <v>317</v>
      </c>
      <c r="D301" s="329" t="s">
        <v>436</v>
      </c>
      <c r="E301" s="330" t="s">
        <v>436</v>
      </c>
      <c r="F301" s="330" t="s">
        <v>436</v>
      </c>
      <c r="G301" s="331" t="s">
        <v>436</v>
      </c>
      <c r="H301" s="155"/>
      <c r="I301" s="165"/>
      <c r="J301" s="165"/>
      <c r="K301" s="9"/>
      <c r="L301" s="9"/>
      <c r="M301" s="36"/>
      <c r="P301" t="s">
        <v>451</v>
      </c>
    </row>
    <row r="302" spans="1:16" ht="45" customHeight="1" x14ac:dyDescent="0.3">
      <c r="A302" s="32"/>
      <c r="B302" s="334" t="s">
        <v>318</v>
      </c>
      <c r="C302" s="333" t="s">
        <v>318</v>
      </c>
      <c r="D302" s="329" t="s">
        <v>437</v>
      </c>
      <c r="E302" s="330" t="s">
        <v>437</v>
      </c>
      <c r="F302" s="330" t="s">
        <v>437</v>
      </c>
      <c r="G302" s="331" t="s">
        <v>437</v>
      </c>
      <c r="H302" s="155"/>
      <c r="I302" s="165"/>
      <c r="J302" s="165"/>
      <c r="K302" s="9"/>
      <c r="L302" s="9"/>
      <c r="M302" s="36"/>
      <c r="P302" t="s">
        <v>451</v>
      </c>
    </row>
    <row r="303" spans="1:16" ht="45" customHeight="1" x14ac:dyDescent="0.3">
      <c r="A303" s="32"/>
      <c r="B303" s="334" t="s">
        <v>319</v>
      </c>
      <c r="C303" s="333" t="s">
        <v>319</v>
      </c>
      <c r="D303" s="329" t="s">
        <v>438</v>
      </c>
      <c r="E303" s="330" t="s">
        <v>438</v>
      </c>
      <c r="F303" s="330" t="s">
        <v>438</v>
      </c>
      <c r="G303" s="331" t="s">
        <v>438</v>
      </c>
      <c r="H303" s="155"/>
      <c r="I303" s="165"/>
      <c r="J303" s="165"/>
      <c r="K303" s="9"/>
      <c r="L303" s="9"/>
      <c r="M303" s="36"/>
      <c r="P303" t="s">
        <v>451</v>
      </c>
    </row>
    <row r="304" spans="1:16" ht="45" customHeight="1" x14ac:dyDescent="0.3">
      <c r="A304" s="32"/>
      <c r="B304" s="334" t="s">
        <v>320</v>
      </c>
      <c r="C304" s="333" t="s">
        <v>320</v>
      </c>
      <c r="D304" s="329" t="s">
        <v>439</v>
      </c>
      <c r="E304" s="330" t="s">
        <v>439</v>
      </c>
      <c r="F304" s="330" t="s">
        <v>439</v>
      </c>
      <c r="G304" s="331" t="s">
        <v>439</v>
      </c>
      <c r="H304" s="155"/>
      <c r="I304" s="165"/>
      <c r="J304" s="165"/>
      <c r="K304" s="9"/>
      <c r="L304" s="9"/>
      <c r="M304" s="36"/>
      <c r="P304" t="s">
        <v>451</v>
      </c>
    </row>
    <row r="305" spans="1:16" ht="45" customHeight="1" x14ac:dyDescent="0.3">
      <c r="A305" s="32"/>
      <c r="B305" s="334" t="s">
        <v>321</v>
      </c>
      <c r="C305" s="333" t="s">
        <v>321</v>
      </c>
      <c r="D305" s="329" t="s">
        <v>440</v>
      </c>
      <c r="E305" s="330" t="s">
        <v>440</v>
      </c>
      <c r="F305" s="330" t="s">
        <v>440</v>
      </c>
      <c r="G305" s="331" t="s">
        <v>440</v>
      </c>
      <c r="H305" s="155"/>
      <c r="I305" s="165"/>
      <c r="J305" s="165"/>
      <c r="K305" s="9"/>
      <c r="L305" s="9"/>
      <c r="M305" s="36"/>
      <c r="P305" t="s">
        <v>451</v>
      </c>
    </row>
    <row r="306" spans="1:16" ht="45" customHeight="1" x14ac:dyDescent="0.3">
      <c r="A306" s="32"/>
      <c r="B306" s="334" t="s">
        <v>322</v>
      </c>
      <c r="C306" s="333" t="s">
        <v>322</v>
      </c>
      <c r="D306" s="329" t="s">
        <v>441</v>
      </c>
      <c r="E306" s="330" t="s">
        <v>441</v>
      </c>
      <c r="F306" s="330" t="s">
        <v>441</v>
      </c>
      <c r="G306" s="331" t="s">
        <v>441</v>
      </c>
      <c r="H306" s="155"/>
      <c r="I306" s="165"/>
      <c r="J306" s="165"/>
      <c r="K306" s="9"/>
      <c r="L306" s="9"/>
      <c r="M306" s="36"/>
      <c r="P306" t="s">
        <v>451</v>
      </c>
    </row>
    <row r="307" spans="1:16" ht="45" customHeight="1" x14ac:dyDescent="0.3">
      <c r="A307" s="32"/>
      <c r="B307" s="334" t="s">
        <v>323</v>
      </c>
      <c r="C307" s="333" t="s">
        <v>323</v>
      </c>
      <c r="D307" s="329" t="s">
        <v>442</v>
      </c>
      <c r="E307" s="330" t="s">
        <v>442</v>
      </c>
      <c r="F307" s="330" t="s">
        <v>442</v>
      </c>
      <c r="G307" s="331" t="s">
        <v>442</v>
      </c>
      <c r="H307" s="155"/>
      <c r="I307" s="165"/>
      <c r="J307" s="165"/>
      <c r="K307" s="9"/>
      <c r="L307" s="9"/>
      <c r="M307" s="36"/>
      <c r="P307" t="s">
        <v>451</v>
      </c>
    </row>
    <row r="308" spans="1:16" ht="45" customHeight="1" x14ac:dyDescent="0.3">
      <c r="A308" s="32"/>
      <c r="B308" s="334" t="s">
        <v>324</v>
      </c>
      <c r="C308" s="333" t="s">
        <v>324</v>
      </c>
      <c r="D308" s="329" t="s">
        <v>443</v>
      </c>
      <c r="E308" s="330" t="s">
        <v>443</v>
      </c>
      <c r="F308" s="330" t="s">
        <v>443</v>
      </c>
      <c r="G308" s="331" t="s">
        <v>443</v>
      </c>
      <c r="H308" s="155"/>
      <c r="I308" s="165"/>
      <c r="J308" s="165"/>
      <c r="K308" s="9"/>
      <c r="L308" s="9"/>
      <c r="M308" s="36"/>
      <c r="P308" t="s">
        <v>451</v>
      </c>
    </row>
    <row r="309" spans="1:16" ht="45" customHeight="1" x14ac:dyDescent="0.3">
      <c r="A309" s="32"/>
      <c r="B309" s="334" t="s">
        <v>325</v>
      </c>
      <c r="C309" s="333" t="s">
        <v>325</v>
      </c>
      <c r="D309" s="329" t="s">
        <v>444</v>
      </c>
      <c r="E309" s="330" t="s">
        <v>444</v>
      </c>
      <c r="F309" s="330" t="s">
        <v>444</v>
      </c>
      <c r="G309" s="331" t="s">
        <v>444</v>
      </c>
      <c r="H309" s="155"/>
      <c r="I309" s="165"/>
      <c r="J309" s="165"/>
      <c r="K309" s="9"/>
      <c r="L309" s="9"/>
      <c r="M309" s="36"/>
      <c r="P309" t="s">
        <v>451</v>
      </c>
    </row>
    <row r="310" spans="1:16" ht="45" customHeight="1" x14ac:dyDescent="0.3">
      <c r="A310" s="32"/>
      <c r="B310" s="334" t="s">
        <v>326</v>
      </c>
      <c r="C310" s="333" t="s">
        <v>326</v>
      </c>
      <c r="D310" s="329" t="s">
        <v>445</v>
      </c>
      <c r="E310" s="330" t="s">
        <v>445</v>
      </c>
      <c r="F310" s="330" t="s">
        <v>445</v>
      </c>
      <c r="G310" s="331" t="s">
        <v>445</v>
      </c>
      <c r="H310" s="155"/>
      <c r="I310" s="165"/>
      <c r="J310" s="165"/>
      <c r="K310" s="9"/>
      <c r="L310" s="9"/>
      <c r="M310" s="36"/>
      <c r="P310" t="s">
        <v>451</v>
      </c>
    </row>
    <row r="311" spans="1:16" ht="45" customHeight="1" x14ac:dyDescent="0.3">
      <c r="A311" s="32"/>
      <c r="B311" s="334" t="s">
        <v>327</v>
      </c>
      <c r="C311" s="333" t="s">
        <v>327</v>
      </c>
      <c r="D311" s="329" t="s">
        <v>446</v>
      </c>
      <c r="E311" s="330" t="s">
        <v>446</v>
      </c>
      <c r="F311" s="330" t="s">
        <v>446</v>
      </c>
      <c r="G311" s="331" t="s">
        <v>446</v>
      </c>
      <c r="H311" s="155"/>
      <c r="I311" s="165"/>
      <c r="J311" s="165"/>
      <c r="K311" s="9"/>
      <c r="L311" s="9"/>
      <c r="M311" s="36"/>
      <c r="P311" t="s">
        <v>451</v>
      </c>
    </row>
    <row r="312" spans="1:16" ht="45" customHeight="1" x14ac:dyDescent="0.3">
      <c r="A312" s="32"/>
      <c r="B312" s="334" t="s">
        <v>328</v>
      </c>
      <c r="C312" s="333" t="s">
        <v>328</v>
      </c>
      <c r="D312" s="329" t="s">
        <v>447</v>
      </c>
      <c r="E312" s="330" t="s">
        <v>447</v>
      </c>
      <c r="F312" s="330" t="s">
        <v>447</v>
      </c>
      <c r="G312" s="331" t="s">
        <v>447</v>
      </c>
      <c r="H312" s="155"/>
      <c r="I312" s="165"/>
      <c r="J312" s="165"/>
      <c r="K312" s="9"/>
      <c r="L312" s="9"/>
      <c r="M312" s="36"/>
      <c r="P312" t="s">
        <v>451</v>
      </c>
    </row>
    <row r="313" spans="1:16" ht="45" customHeight="1" x14ac:dyDescent="0.3">
      <c r="A313" s="32"/>
      <c r="B313" s="334" t="s">
        <v>329</v>
      </c>
      <c r="C313" s="333" t="s">
        <v>329</v>
      </c>
      <c r="D313" s="329" t="s">
        <v>448</v>
      </c>
      <c r="E313" s="330" t="s">
        <v>448</v>
      </c>
      <c r="F313" s="330" t="s">
        <v>448</v>
      </c>
      <c r="G313" s="331" t="s">
        <v>448</v>
      </c>
      <c r="H313" s="155"/>
      <c r="I313" s="165"/>
      <c r="J313" s="165"/>
      <c r="K313" s="9"/>
      <c r="L313" s="9"/>
      <c r="M313" s="36"/>
      <c r="P313" t="s">
        <v>451</v>
      </c>
    </row>
    <row r="314" spans="1:16" ht="45" customHeight="1" x14ac:dyDescent="0.3">
      <c r="A314" s="32"/>
      <c r="B314" s="334" t="s">
        <v>330</v>
      </c>
      <c r="C314" s="333" t="s">
        <v>330</v>
      </c>
      <c r="D314" s="329" t="s">
        <v>449</v>
      </c>
      <c r="E314" s="330" t="s">
        <v>449</v>
      </c>
      <c r="F314" s="330" t="s">
        <v>449</v>
      </c>
      <c r="G314" s="331" t="s">
        <v>449</v>
      </c>
      <c r="H314" s="155"/>
      <c r="I314" s="165"/>
      <c r="J314" s="165"/>
      <c r="K314" s="9"/>
      <c r="L314" s="9"/>
      <c r="M314" s="36"/>
      <c r="P314" t="s">
        <v>451</v>
      </c>
    </row>
    <row r="315" spans="1:16" ht="30.75" customHeight="1" x14ac:dyDescent="0.3">
      <c r="A315" s="32"/>
      <c r="B315" s="279" t="s">
        <v>168</v>
      </c>
      <c r="C315" s="308"/>
      <c r="D315" s="308"/>
      <c r="E315" s="308"/>
      <c r="F315" s="308"/>
      <c r="G315" s="308"/>
      <c r="H315" s="308"/>
      <c r="I315" s="308"/>
      <c r="J315" s="308"/>
      <c r="K315" s="308"/>
      <c r="L315" s="308"/>
      <c r="M315" s="36"/>
      <c r="P315" t="s">
        <v>451</v>
      </c>
    </row>
    <row r="316" spans="1:16" ht="46.5" customHeight="1" x14ac:dyDescent="0.3">
      <c r="A316" s="32"/>
      <c r="B316" s="195" t="s">
        <v>143</v>
      </c>
      <c r="C316" s="351"/>
      <c r="D316" s="351"/>
      <c r="E316" s="351"/>
      <c r="F316" s="351"/>
      <c r="G316" s="351"/>
      <c r="H316" s="351"/>
      <c r="I316" s="351"/>
      <c r="J316" s="351"/>
      <c r="K316" s="351"/>
      <c r="L316" s="351"/>
      <c r="M316" s="47"/>
      <c r="P316" t="s">
        <v>463</v>
      </c>
    </row>
    <row r="317" spans="1:16" ht="13.9" customHeight="1" x14ac:dyDescent="0.3">
      <c r="A317" s="32"/>
      <c r="B317" s="90"/>
      <c r="C317" s="91"/>
      <c r="D317" s="91"/>
      <c r="E317" s="116"/>
      <c r="F317" s="91"/>
      <c r="G317" s="91"/>
      <c r="H317" s="91"/>
      <c r="I317" s="116"/>
      <c r="J317" s="91"/>
      <c r="K317" s="91"/>
      <c r="L317" s="91"/>
      <c r="M317" s="47"/>
    </row>
    <row r="318" spans="1:16" ht="13.9" customHeight="1" x14ac:dyDescent="0.3">
      <c r="A318" s="32"/>
      <c r="B318" s="92"/>
      <c r="C318" s="11"/>
      <c r="D318" s="11"/>
      <c r="E318" s="11"/>
      <c r="F318" s="11"/>
      <c r="G318" s="11"/>
      <c r="H318" s="11"/>
      <c r="I318" s="11"/>
      <c r="J318" s="11"/>
      <c r="K318" s="11"/>
      <c r="L318" s="11"/>
      <c r="M318" s="36"/>
    </row>
    <row r="319" spans="1:16" ht="13.9" customHeight="1" x14ac:dyDescent="0.3">
      <c r="A319" s="32"/>
      <c r="B319" s="193" t="s">
        <v>126</v>
      </c>
      <c r="C319" s="193"/>
      <c r="D319" s="193"/>
      <c r="E319" s="193"/>
      <c r="F319" s="193"/>
      <c r="G319" s="193"/>
      <c r="H319" s="193"/>
      <c r="I319" s="193"/>
      <c r="J319" s="193"/>
      <c r="K319" s="193"/>
      <c r="L319" s="193"/>
      <c r="M319" s="36"/>
    </row>
    <row r="320" spans="1:16" x14ac:dyDescent="0.3">
      <c r="A320" s="32"/>
      <c r="B320" s="203" t="s">
        <v>148</v>
      </c>
      <c r="C320" s="203"/>
      <c r="D320" s="203"/>
      <c r="E320" s="103"/>
      <c r="F320" s="183" t="s">
        <v>194</v>
      </c>
      <c r="G320" s="183"/>
      <c r="H320" s="183"/>
      <c r="I320" s="183"/>
      <c r="J320" s="183"/>
      <c r="K320" s="183"/>
      <c r="L320" s="183"/>
      <c r="M320" s="46"/>
    </row>
    <row r="321" spans="1:13" x14ac:dyDescent="0.3">
      <c r="A321" s="32"/>
      <c r="B321" s="203" t="s">
        <v>149</v>
      </c>
      <c r="C321" s="203"/>
      <c r="D321" s="203"/>
      <c r="E321" s="103"/>
      <c r="F321" s="9" t="s">
        <v>153</v>
      </c>
      <c r="G321" s="183" t="s">
        <v>465</v>
      </c>
      <c r="H321" s="183"/>
      <c r="I321" s="105"/>
      <c r="J321" s="9" t="s">
        <v>154</v>
      </c>
      <c r="K321" s="184" t="s">
        <v>189</v>
      </c>
      <c r="L321" s="185"/>
      <c r="M321" s="46"/>
    </row>
    <row r="322" spans="1:13" x14ac:dyDescent="0.3">
      <c r="A322" s="32"/>
      <c r="B322" s="203" t="s">
        <v>150</v>
      </c>
      <c r="C322" s="203"/>
      <c r="D322" s="203"/>
      <c r="E322" s="103"/>
      <c r="F322" s="347">
        <v>0</v>
      </c>
      <c r="G322" s="348"/>
      <c r="H322" s="348"/>
      <c r="I322" s="348"/>
      <c r="J322" s="348"/>
      <c r="K322" s="348"/>
      <c r="L322" s="348"/>
      <c r="M322" s="46"/>
    </row>
    <row r="323" spans="1:13" x14ac:dyDescent="0.3">
      <c r="A323" s="32"/>
      <c r="B323" s="203" t="s">
        <v>151</v>
      </c>
      <c r="C323" s="203"/>
      <c r="D323" s="203"/>
      <c r="E323" s="103"/>
      <c r="F323" s="183" t="s">
        <v>233</v>
      </c>
      <c r="G323" s="183"/>
      <c r="H323" s="183"/>
      <c r="I323" s="183"/>
      <c r="J323" s="183"/>
      <c r="K323" s="183"/>
      <c r="L323" s="183"/>
      <c r="M323" s="46"/>
    </row>
    <row r="324" spans="1:13" x14ac:dyDescent="0.3">
      <c r="A324" s="32"/>
      <c r="B324" s="203" t="s">
        <v>152</v>
      </c>
      <c r="C324" s="203"/>
      <c r="D324" s="203"/>
      <c r="E324" s="103"/>
      <c r="F324" s="96" t="s">
        <v>182</v>
      </c>
      <c r="G324" s="96" t="s">
        <v>50</v>
      </c>
      <c r="H324" s="183" t="s">
        <v>155</v>
      </c>
      <c r="I324" s="183"/>
      <c r="J324" s="183"/>
      <c r="K324" s="183"/>
      <c r="L324" s="156">
        <v>0</v>
      </c>
      <c r="M324" s="35"/>
    </row>
    <row r="325" spans="1:13" x14ac:dyDescent="0.3">
      <c r="A325" s="32"/>
      <c r="B325" s="203" t="s">
        <v>147</v>
      </c>
      <c r="C325" s="203"/>
      <c r="D325" s="203"/>
      <c r="E325" s="103"/>
      <c r="F325" s="96" t="s">
        <v>144</v>
      </c>
      <c r="G325" s="96">
        <v>12</v>
      </c>
      <c r="H325" s="96" t="s">
        <v>145</v>
      </c>
      <c r="I325" s="105"/>
      <c r="J325" s="96" t="s">
        <v>466</v>
      </c>
      <c r="K325" s="96" t="s">
        <v>146</v>
      </c>
      <c r="L325" s="9">
        <v>2018</v>
      </c>
      <c r="M325" s="36"/>
    </row>
    <row r="326" spans="1:13" x14ac:dyDescent="0.3">
      <c r="A326" s="32"/>
      <c r="B326" s="92"/>
      <c r="C326" s="11"/>
      <c r="D326" s="11"/>
      <c r="E326" s="11"/>
      <c r="F326" s="11"/>
      <c r="G326" s="11"/>
      <c r="H326" s="11"/>
      <c r="I326" s="11"/>
      <c r="J326" s="11"/>
      <c r="K326" s="11"/>
      <c r="L326" s="11"/>
      <c r="M326" s="36"/>
    </row>
    <row r="327" spans="1:13" x14ac:dyDescent="0.3">
      <c r="A327" s="32"/>
      <c r="B327" s="193" t="s">
        <v>127</v>
      </c>
      <c r="C327" s="193"/>
      <c r="D327" s="193"/>
      <c r="E327" s="193"/>
      <c r="F327" s="193"/>
      <c r="G327" s="193"/>
      <c r="H327" s="193"/>
      <c r="I327" s="193"/>
      <c r="J327" s="193"/>
      <c r="K327" s="193"/>
      <c r="L327" s="193"/>
      <c r="M327" s="36"/>
    </row>
    <row r="328" spans="1:13" x14ac:dyDescent="0.3">
      <c r="A328" s="32"/>
      <c r="B328" s="203" t="s">
        <v>148</v>
      </c>
      <c r="C328" s="203"/>
      <c r="D328" s="203"/>
      <c r="E328" s="103"/>
      <c r="F328" s="312"/>
      <c r="G328" s="312"/>
      <c r="H328" s="312"/>
      <c r="I328" s="312"/>
      <c r="J328" s="312"/>
      <c r="K328" s="312"/>
      <c r="L328" s="312"/>
      <c r="M328" s="36"/>
    </row>
    <row r="329" spans="1:13" x14ac:dyDescent="0.3">
      <c r="A329" s="32"/>
      <c r="B329" s="203" t="s">
        <v>149</v>
      </c>
      <c r="C329" s="203"/>
      <c r="D329" s="203"/>
      <c r="E329" s="103"/>
      <c r="F329" s="9" t="s">
        <v>153</v>
      </c>
      <c r="G329" s="183" t="str">
        <f>G321</f>
        <v>NELSON VARGAS VARGAS</v>
      </c>
      <c r="H329" s="183"/>
      <c r="I329" s="105"/>
      <c r="J329" s="9" t="s">
        <v>154</v>
      </c>
      <c r="K329" s="184" t="str">
        <f>K321</f>
        <v>HENRY CASTRO</v>
      </c>
      <c r="L329" s="185"/>
      <c r="M329" s="36"/>
    </row>
    <row r="330" spans="1:13" ht="29.25" customHeight="1" x14ac:dyDescent="0.3">
      <c r="A330" s="32"/>
      <c r="B330" s="203" t="s">
        <v>150</v>
      </c>
      <c r="C330" s="203"/>
      <c r="D330" s="203"/>
      <c r="E330" s="103"/>
      <c r="F330" s="350"/>
      <c r="G330" s="350"/>
      <c r="H330" s="350"/>
      <c r="I330" s="350"/>
      <c r="J330" s="350"/>
      <c r="K330" s="350"/>
      <c r="L330" s="350"/>
      <c r="M330" s="36"/>
    </row>
    <row r="331" spans="1:13" x14ac:dyDescent="0.3">
      <c r="A331" s="32"/>
      <c r="B331" s="203" t="s">
        <v>151</v>
      </c>
      <c r="C331" s="203"/>
      <c r="D331" s="203"/>
      <c r="E331" s="103"/>
      <c r="F331" s="282" t="s">
        <v>234</v>
      </c>
      <c r="G331" s="183"/>
      <c r="H331" s="183"/>
      <c r="I331" s="183"/>
      <c r="J331" s="183"/>
      <c r="K331" s="183"/>
      <c r="L331" s="183"/>
      <c r="M331" s="36"/>
    </row>
    <row r="332" spans="1:13" x14ac:dyDescent="0.3">
      <c r="A332" s="32"/>
      <c r="B332" s="203" t="s">
        <v>152</v>
      </c>
      <c r="C332" s="203"/>
      <c r="D332" s="203"/>
      <c r="E332" s="103"/>
      <c r="F332" s="96" t="s">
        <v>182</v>
      </c>
      <c r="G332" s="96" t="s">
        <v>50</v>
      </c>
      <c r="H332" s="183" t="s">
        <v>155</v>
      </c>
      <c r="I332" s="183"/>
      <c r="J332" s="183"/>
      <c r="K332" s="183"/>
      <c r="L332" s="156">
        <v>0</v>
      </c>
      <c r="M332" s="36"/>
    </row>
    <row r="333" spans="1:13" x14ac:dyDescent="0.3">
      <c r="A333" s="32"/>
      <c r="B333" s="203" t="s">
        <v>147</v>
      </c>
      <c r="C333" s="203"/>
      <c r="D333" s="203"/>
      <c r="E333" s="103"/>
      <c r="F333" s="96" t="s">
        <v>144</v>
      </c>
      <c r="G333" s="96"/>
      <c r="H333" s="96" t="s">
        <v>156</v>
      </c>
      <c r="I333" s="105"/>
      <c r="J333" s="96"/>
      <c r="K333" s="96" t="s">
        <v>146</v>
      </c>
      <c r="L333" s="9"/>
      <c r="M333" s="36"/>
    </row>
    <row r="334" spans="1:13" x14ac:dyDescent="0.3">
      <c r="A334" s="32"/>
      <c r="B334" s="27"/>
      <c r="C334" s="11"/>
      <c r="D334" s="11"/>
      <c r="E334" s="11"/>
      <c r="F334" s="11"/>
      <c r="G334" s="11"/>
      <c r="H334" s="11"/>
      <c r="I334" s="11"/>
      <c r="J334" s="11"/>
      <c r="K334" s="11"/>
      <c r="L334" s="11"/>
      <c r="M334" s="36"/>
    </row>
    <row r="335" spans="1:13" x14ac:dyDescent="0.3">
      <c r="A335" s="32"/>
      <c r="B335" s="27"/>
      <c r="C335" s="11"/>
      <c r="D335" s="11"/>
      <c r="E335" s="11"/>
      <c r="F335" s="11"/>
      <c r="G335" s="11"/>
      <c r="H335" s="11"/>
      <c r="I335" s="11"/>
      <c r="J335" s="11"/>
      <c r="K335" s="11"/>
      <c r="L335" s="11"/>
      <c r="M335" s="36"/>
    </row>
    <row r="336" spans="1:13" x14ac:dyDescent="0.3">
      <c r="A336" s="32"/>
      <c r="B336" s="199" t="s">
        <v>119</v>
      </c>
      <c r="C336" s="200"/>
      <c r="D336" s="200"/>
      <c r="E336" s="200"/>
      <c r="F336" s="200"/>
      <c r="G336" s="200"/>
      <c r="H336" s="200"/>
      <c r="I336" s="200"/>
      <c r="J336" s="200"/>
      <c r="K336" s="200"/>
      <c r="L336" s="200"/>
      <c r="M336" s="36"/>
    </row>
    <row r="337" spans="1:13" x14ac:dyDescent="0.3">
      <c r="A337" s="32"/>
      <c r="B337" s="27"/>
      <c r="C337" s="11"/>
      <c r="D337" s="11"/>
      <c r="E337" s="11"/>
      <c r="F337" s="11"/>
      <c r="G337" s="11"/>
      <c r="H337" s="11"/>
      <c r="I337" s="11"/>
      <c r="J337" s="11"/>
      <c r="K337" s="11"/>
      <c r="L337" s="11"/>
      <c r="M337" s="36"/>
    </row>
    <row r="338" spans="1:13" ht="85.5" customHeight="1" x14ac:dyDescent="0.3">
      <c r="A338" s="32"/>
      <c r="B338" s="201" t="s">
        <v>176</v>
      </c>
      <c r="C338" s="202"/>
      <c r="D338" s="202"/>
      <c r="E338" s="202"/>
      <c r="F338" s="202"/>
      <c r="G338" s="202"/>
      <c r="H338" s="202"/>
      <c r="I338" s="202"/>
      <c r="J338" s="202"/>
      <c r="K338" s="202"/>
      <c r="L338" s="202"/>
      <c r="M338" s="48"/>
    </row>
    <row r="339" spans="1:13" x14ac:dyDescent="0.3">
      <c r="A339" s="32"/>
      <c r="B339" s="61"/>
      <c r="C339" s="11"/>
      <c r="D339" s="11"/>
      <c r="E339" s="11"/>
      <c r="F339" s="11"/>
      <c r="G339" s="11"/>
      <c r="H339" s="11"/>
      <c r="I339" s="11"/>
      <c r="J339" s="11"/>
      <c r="K339" s="11"/>
      <c r="L339" s="11"/>
      <c r="M339" s="36"/>
    </row>
    <row r="340" spans="1:13" s="18" customFormat="1" x14ac:dyDescent="0.3">
      <c r="A340" s="44"/>
      <c r="B340" s="227" t="s">
        <v>128</v>
      </c>
      <c r="C340" s="228"/>
      <c r="D340" s="188" t="s">
        <v>20</v>
      </c>
      <c r="E340" s="189"/>
      <c r="F340" s="189"/>
      <c r="G340" s="190"/>
      <c r="H340" s="188" t="s">
        <v>35</v>
      </c>
      <c r="I340" s="189"/>
      <c r="J340" s="189"/>
      <c r="K340" s="189"/>
      <c r="L340" s="190"/>
      <c r="M340" s="45"/>
    </row>
    <row r="341" spans="1:13" x14ac:dyDescent="0.3">
      <c r="A341" s="32"/>
      <c r="B341" s="183"/>
      <c r="C341" s="184"/>
      <c r="D341" s="196" t="s">
        <v>185</v>
      </c>
      <c r="E341" s="197"/>
      <c r="F341" s="197"/>
      <c r="G341" s="198"/>
      <c r="H341" s="196"/>
      <c r="I341" s="197"/>
      <c r="J341" s="197"/>
      <c r="K341" s="197"/>
      <c r="L341" s="198"/>
      <c r="M341" s="36"/>
    </row>
    <row r="342" spans="1:13" x14ac:dyDescent="0.3">
      <c r="A342" s="32"/>
      <c r="B342" s="183"/>
      <c r="C342" s="184"/>
      <c r="D342" s="196"/>
      <c r="E342" s="197"/>
      <c r="F342" s="197"/>
      <c r="G342" s="198"/>
      <c r="H342" s="196"/>
      <c r="I342" s="197"/>
      <c r="J342" s="197"/>
      <c r="K342" s="197"/>
      <c r="L342" s="198"/>
      <c r="M342" s="36"/>
    </row>
    <row r="343" spans="1:13" x14ac:dyDescent="0.3">
      <c r="A343" s="32"/>
      <c r="B343" s="183"/>
      <c r="C343" s="184"/>
      <c r="D343" s="196"/>
      <c r="E343" s="197"/>
      <c r="F343" s="197"/>
      <c r="G343" s="198"/>
      <c r="H343" s="196"/>
      <c r="I343" s="197"/>
      <c r="J343" s="197"/>
      <c r="K343" s="197"/>
      <c r="L343" s="198"/>
      <c r="M343" s="36"/>
    </row>
    <row r="344" spans="1:13" x14ac:dyDescent="0.3">
      <c r="A344" s="32"/>
      <c r="B344" s="183"/>
      <c r="C344" s="185"/>
      <c r="D344" s="196"/>
      <c r="E344" s="197"/>
      <c r="F344" s="197"/>
      <c r="G344" s="198"/>
      <c r="H344" s="196"/>
      <c r="I344" s="197"/>
      <c r="J344" s="197"/>
      <c r="K344" s="197"/>
      <c r="L344" s="198"/>
      <c r="M344" s="36"/>
    </row>
    <row r="345" spans="1:13" ht="31.9" customHeight="1" x14ac:dyDescent="0.3">
      <c r="A345" s="32"/>
      <c r="B345" s="285" t="s">
        <v>157</v>
      </c>
      <c r="C345" s="285"/>
      <c r="D345" s="285"/>
      <c r="E345" s="285"/>
      <c r="F345" s="285"/>
      <c r="G345" s="285"/>
      <c r="H345" s="285"/>
      <c r="I345" s="285"/>
      <c r="J345" s="285"/>
      <c r="K345" s="285"/>
      <c r="L345" s="285"/>
      <c r="M345" s="43"/>
    </row>
    <row r="346" spans="1:13" ht="25.9" customHeight="1" x14ac:dyDescent="0.3">
      <c r="A346" s="32"/>
      <c r="B346" s="186" t="s">
        <v>118</v>
      </c>
      <c r="C346" s="187"/>
      <c r="D346" s="187"/>
      <c r="E346" s="187"/>
      <c r="F346" s="187"/>
      <c r="G346" s="187"/>
      <c r="H346" s="187"/>
      <c r="I346" s="187"/>
      <c r="J346" s="187"/>
      <c r="K346" s="187"/>
      <c r="L346" s="187"/>
      <c r="M346" s="43"/>
    </row>
    <row r="347" spans="1:13" x14ac:dyDescent="0.3">
      <c r="A347" s="32"/>
      <c r="B347" s="27"/>
      <c r="C347" s="11"/>
      <c r="D347" s="11"/>
      <c r="E347" s="11"/>
      <c r="F347" s="11"/>
      <c r="G347" s="11"/>
      <c r="H347" s="11"/>
      <c r="I347" s="11"/>
      <c r="J347" s="11"/>
      <c r="K347" s="11"/>
      <c r="L347" s="11"/>
      <c r="M347" s="36"/>
    </row>
    <row r="348" spans="1:13" ht="50.25" customHeight="1" x14ac:dyDescent="0.3">
      <c r="A348" s="32"/>
      <c r="B348" s="201" t="s">
        <v>93</v>
      </c>
      <c r="C348" s="343"/>
      <c r="D348" s="343"/>
      <c r="E348" s="343"/>
      <c r="F348" s="343"/>
      <c r="G348" s="343"/>
      <c r="H348" s="343"/>
      <c r="I348" s="343"/>
      <c r="J348" s="343"/>
      <c r="K348" s="343"/>
      <c r="L348" s="343"/>
      <c r="M348" s="47"/>
    </row>
    <row r="349" spans="1:13" x14ac:dyDescent="0.3">
      <c r="A349" s="74"/>
      <c r="B349" s="61"/>
      <c r="C349" s="11"/>
      <c r="D349" s="11"/>
      <c r="E349" s="11"/>
      <c r="F349" s="11"/>
      <c r="G349" s="11"/>
      <c r="H349" s="11"/>
      <c r="I349" s="11"/>
      <c r="J349" s="11"/>
      <c r="K349" s="11"/>
      <c r="L349" s="11"/>
      <c r="M349" s="36"/>
    </row>
    <row r="350" spans="1:13" x14ac:dyDescent="0.3">
      <c r="A350" s="74"/>
      <c r="B350" s="191" t="s">
        <v>128</v>
      </c>
      <c r="C350" s="192"/>
      <c r="D350" s="280" t="s">
        <v>20</v>
      </c>
      <c r="E350" s="280"/>
      <c r="F350" s="280"/>
      <c r="G350" s="280"/>
      <c r="H350" s="277" t="s">
        <v>92</v>
      </c>
      <c r="I350" s="346"/>
      <c r="J350" s="346"/>
      <c r="K350" s="346"/>
      <c r="L350" s="278"/>
      <c r="M350" s="36"/>
    </row>
    <row r="351" spans="1:13" x14ac:dyDescent="0.3">
      <c r="A351" s="74"/>
      <c r="B351" s="183"/>
      <c r="C351" s="184"/>
      <c r="D351" s="183" t="str">
        <f>D341</f>
        <v>NO APLICA A LA FECHA</v>
      </c>
      <c r="E351" s="183"/>
      <c r="F351" s="183"/>
      <c r="G351" s="183"/>
      <c r="H351" s="196"/>
      <c r="I351" s="197"/>
      <c r="J351" s="197"/>
      <c r="K351" s="197"/>
      <c r="L351" s="198"/>
      <c r="M351" s="36"/>
    </row>
    <row r="352" spans="1:13" x14ac:dyDescent="0.3">
      <c r="A352" s="74"/>
      <c r="B352" s="183"/>
      <c r="C352" s="184"/>
      <c r="D352" s="183"/>
      <c r="E352" s="183"/>
      <c r="F352" s="183"/>
      <c r="G352" s="183"/>
      <c r="H352" s="196"/>
      <c r="I352" s="197"/>
      <c r="J352" s="197"/>
      <c r="K352" s="197"/>
      <c r="L352" s="198"/>
      <c r="M352" s="36"/>
    </row>
    <row r="353" spans="1:13" x14ac:dyDescent="0.3">
      <c r="A353" s="74"/>
      <c r="B353" s="183"/>
      <c r="C353" s="184"/>
      <c r="D353" s="183"/>
      <c r="E353" s="183"/>
      <c r="F353" s="183"/>
      <c r="G353" s="183"/>
      <c r="H353" s="196"/>
      <c r="I353" s="197"/>
      <c r="J353" s="197"/>
      <c r="K353" s="197"/>
      <c r="L353" s="198"/>
      <c r="M353" s="36"/>
    </row>
    <row r="354" spans="1:13" x14ac:dyDescent="0.3">
      <c r="A354" s="32"/>
      <c r="B354" s="183"/>
      <c r="C354" s="185"/>
      <c r="D354" s="183"/>
      <c r="E354" s="183"/>
      <c r="F354" s="183"/>
      <c r="G354" s="183"/>
      <c r="H354" s="196"/>
      <c r="I354" s="197"/>
      <c r="J354" s="197"/>
      <c r="K354" s="197"/>
      <c r="L354" s="198"/>
      <c r="M354" s="36"/>
    </row>
    <row r="355" spans="1:13" x14ac:dyDescent="0.3">
      <c r="A355" s="32"/>
      <c r="B355" s="286" t="s">
        <v>51</v>
      </c>
      <c r="C355" s="287"/>
      <c r="D355" s="287"/>
      <c r="E355" s="287"/>
      <c r="F355" s="287"/>
      <c r="G355" s="287"/>
      <c r="H355" s="287"/>
      <c r="I355" s="287"/>
      <c r="J355" s="287"/>
      <c r="K355" s="287"/>
      <c r="L355" s="287"/>
      <c r="M355" s="36"/>
    </row>
    <row r="356" spans="1:13" x14ac:dyDescent="0.3">
      <c r="A356" s="32"/>
      <c r="B356" s="27"/>
      <c r="C356" s="11"/>
      <c r="D356" s="11"/>
      <c r="E356" s="11"/>
      <c r="F356" s="11"/>
      <c r="G356" s="11"/>
      <c r="H356" s="11"/>
      <c r="I356" s="11"/>
      <c r="J356" s="11"/>
      <c r="K356" s="11"/>
      <c r="L356" s="11"/>
      <c r="M356" s="36"/>
    </row>
    <row r="357" spans="1:13" ht="68.25" customHeight="1" x14ac:dyDescent="0.3">
      <c r="A357" s="32"/>
      <c r="B357" s="201" t="s">
        <v>98</v>
      </c>
      <c r="C357" s="201"/>
      <c r="D357" s="201"/>
      <c r="E357" s="201"/>
      <c r="F357" s="201"/>
      <c r="G357" s="201"/>
      <c r="H357" s="201"/>
      <c r="I357" s="201"/>
      <c r="J357" s="201"/>
      <c r="K357" s="201"/>
      <c r="L357" s="201"/>
      <c r="M357" s="36"/>
    </row>
    <row r="358" spans="1:13" x14ac:dyDescent="0.3">
      <c r="A358" s="32"/>
      <c r="B358" s="61"/>
      <c r="C358" s="11"/>
      <c r="D358" s="11"/>
      <c r="E358" s="11"/>
      <c r="F358" s="11"/>
      <c r="G358" s="11"/>
      <c r="H358" s="11"/>
      <c r="I358" s="11"/>
      <c r="J358" s="11"/>
      <c r="K358" s="11"/>
      <c r="L358" s="11"/>
      <c r="M358" s="36"/>
    </row>
    <row r="359" spans="1:13" ht="26.25" customHeight="1" x14ac:dyDescent="0.3">
      <c r="A359" s="32"/>
      <c r="B359" s="270" t="s">
        <v>94</v>
      </c>
      <c r="C359" s="272"/>
      <c r="D359" s="338" t="s">
        <v>81</v>
      </c>
      <c r="E359" s="338"/>
      <c r="F359" s="338"/>
      <c r="G359" s="338"/>
      <c r="H359" s="270" t="s">
        <v>74</v>
      </c>
      <c r="I359" s="108"/>
      <c r="J359" s="338" t="s">
        <v>170</v>
      </c>
      <c r="K359" s="338" t="s">
        <v>75</v>
      </c>
      <c r="L359" s="338" t="s">
        <v>158</v>
      </c>
      <c r="M359" s="36"/>
    </row>
    <row r="360" spans="1:13" ht="26.25" customHeight="1" x14ac:dyDescent="0.3">
      <c r="A360" s="32"/>
      <c r="B360" s="336"/>
      <c r="C360" s="337"/>
      <c r="D360" s="338"/>
      <c r="E360" s="338"/>
      <c r="F360" s="338"/>
      <c r="G360" s="338"/>
      <c r="H360" s="336"/>
      <c r="I360" s="109"/>
      <c r="J360" s="338"/>
      <c r="K360" s="338"/>
      <c r="L360" s="338"/>
      <c r="M360" s="36"/>
    </row>
    <row r="361" spans="1:13" x14ac:dyDescent="0.3">
      <c r="A361" s="32"/>
      <c r="B361" s="196"/>
      <c r="C361" s="198"/>
      <c r="D361" s="196" t="s">
        <v>185</v>
      </c>
      <c r="E361" s="197"/>
      <c r="F361" s="197"/>
      <c r="G361" s="198"/>
      <c r="H361" s="10"/>
      <c r="I361" s="10"/>
      <c r="J361" s="10"/>
      <c r="K361" s="9"/>
      <c r="L361" s="9"/>
      <c r="M361" s="36"/>
    </row>
    <row r="362" spans="1:13" x14ac:dyDescent="0.3">
      <c r="A362" s="32"/>
      <c r="B362" s="196"/>
      <c r="C362" s="198"/>
      <c r="D362" s="196"/>
      <c r="E362" s="197"/>
      <c r="F362" s="197"/>
      <c r="G362" s="198"/>
      <c r="H362" s="10"/>
      <c r="I362" s="10"/>
      <c r="J362" s="10"/>
      <c r="K362" s="9"/>
      <c r="L362" s="9"/>
      <c r="M362" s="36"/>
    </row>
    <row r="363" spans="1:13" x14ac:dyDescent="0.3">
      <c r="A363" s="32"/>
      <c r="B363" s="196"/>
      <c r="C363" s="198"/>
      <c r="D363" s="196"/>
      <c r="E363" s="197"/>
      <c r="F363" s="197"/>
      <c r="G363" s="198"/>
      <c r="H363" s="10"/>
      <c r="I363" s="10"/>
      <c r="J363" s="10"/>
      <c r="K363" s="9"/>
      <c r="L363" s="9"/>
      <c r="M363" s="36"/>
    </row>
    <row r="364" spans="1:13" x14ac:dyDescent="0.3">
      <c r="A364" s="32"/>
      <c r="B364" s="196"/>
      <c r="C364" s="198"/>
      <c r="D364" s="196"/>
      <c r="E364" s="197"/>
      <c r="F364" s="197"/>
      <c r="G364" s="198"/>
      <c r="H364" s="10"/>
      <c r="I364" s="10"/>
      <c r="J364" s="10"/>
      <c r="K364" s="9"/>
      <c r="L364" s="9"/>
      <c r="M364" s="36"/>
    </row>
    <row r="365" spans="1:13" x14ac:dyDescent="0.3">
      <c r="A365" s="32"/>
      <c r="B365" s="196"/>
      <c r="C365" s="198"/>
      <c r="D365" s="196"/>
      <c r="E365" s="197"/>
      <c r="F365" s="197"/>
      <c r="G365" s="198"/>
      <c r="H365" s="10"/>
      <c r="I365" s="10"/>
      <c r="J365" s="10"/>
      <c r="K365" s="9"/>
      <c r="L365" s="9"/>
      <c r="M365" s="36"/>
    </row>
    <row r="366" spans="1:13" x14ac:dyDescent="0.3">
      <c r="A366" s="32"/>
      <c r="B366" s="61"/>
      <c r="C366" s="61"/>
      <c r="D366" s="61"/>
      <c r="E366" s="118"/>
      <c r="F366" s="61"/>
      <c r="G366" s="61"/>
      <c r="H366" s="12"/>
      <c r="I366" s="12"/>
      <c r="J366" s="12"/>
      <c r="K366" s="11"/>
      <c r="L366" s="11"/>
      <c r="M366" s="36"/>
    </row>
    <row r="367" spans="1:13" ht="28.5" customHeight="1" x14ac:dyDescent="0.3">
      <c r="A367" s="32"/>
      <c r="B367" s="270" t="s">
        <v>82</v>
      </c>
      <c r="C367" s="271"/>
      <c r="D367" s="272"/>
      <c r="E367" s="125"/>
      <c r="F367" s="270" t="s">
        <v>99</v>
      </c>
      <c r="G367" s="271"/>
      <c r="H367" s="272"/>
      <c r="I367" s="113"/>
      <c r="J367" s="86" t="s">
        <v>76</v>
      </c>
      <c r="K367" s="270" t="s">
        <v>77</v>
      </c>
      <c r="L367" s="272"/>
      <c r="M367" s="36"/>
    </row>
    <row r="368" spans="1:13" ht="13.9" customHeight="1" x14ac:dyDescent="0.3">
      <c r="A368" s="32"/>
      <c r="B368" s="339" t="s">
        <v>185</v>
      </c>
      <c r="C368" s="339"/>
      <c r="D368" s="339"/>
      <c r="E368" s="133"/>
      <c r="F368" s="196"/>
      <c r="G368" s="197"/>
      <c r="H368" s="198"/>
      <c r="I368" s="107"/>
      <c r="J368" s="10"/>
      <c r="K368" s="196"/>
      <c r="L368" s="198"/>
      <c r="M368" s="36"/>
    </row>
    <row r="369" spans="1:13" ht="13.9" customHeight="1" x14ac:dyDescent="0.3">
      <c r="A369" s="32"/>
      <c r="B369" s="274"/>
      <c r="C369" s="275"/>
      <c r="D369" s="276"/>
      <c r="E369" s="115"/>
      <c r="F369" s="196"/>
      <c r="G369" s="197"/>
      <c r="H369" s="198"/>
      <c r="I369" s="107"/>
      <c r="J369" s="10"/>
      <c r="K369" s="196"/>
      <c r="L369" s="198"/>
      <c r="M369" s="36"/>
    </row>
    <row r="370" spans="1:13" ht="13.9" customHeight="1" x14ac:dyDescent="0.3">
      <c r="A370" s="32"/>
      <c r="B370" s="274"/>
      <c r="C370" s="275"/>
      <c r="D370" s="276"/>
      <c r="E370" s="115"/>
      <c r="F370" s="196"/>
      <c r="G370" s="197"/>
      <c r="H370" s="198"/>
      <c r="I370" s="107"/>
      <c r="J370" s="10"/>
      <c r="K370" s="196"/>
      <c r="L370" s="198"/>
      <c r="M370" s="36"/>
    </row>
    <row r="371" spans="1:13" ht="13.9" customHeight="1" x14ac:dyDescent="0.3">
      <c r="A371" s="32"/>
      <c r="B371" s="23"/>
      <c r="C371" s="23"/>
      <c r="D371" s="23"/>
      <c r="E371" s="23"/>
      <c r="F371" s="61"/>
      <c r="G371" s="61"/>
      <c r="H371" s="61"/>
      <c r="I371" s="118"/>
      <c r="J371" s="12"/>
      <c r="K371" s="61"/>
      <c r="L371" s="61"/>
      <c r="M371" s="36"/>
    </row>
    <row r="372" spans="1:13" ht="13.9" customHeight="1" x14ac:dyDescent="0.3">
      <c r="A372" s="32"/>
      <c r="B372" s="23" t="s">
        <v>79</v>
      </c>
      <c r="C372" s="344" t="s">
        <v>159</v>
      </c>
      <c r="D372" s="344"/>
      <c r="E372" s="344"/>
      <c r="F372" s="344"/>
      <c r="G372" s="344"/>
      <c r="H372" s="344"/>
      <c r="I372" s="344"/>
      <c r="J372" s="344"/>
      <c r="K372" s="344"/>
      <c r="L372" s="344"/>
      <c r="M372" s="36"/>
    </row>
    <row r="373" spans="1:13" ht="46.15" customHeight="1" x14ac:dyDescent="0.3">
      <c r="A373" s="32"/>
      <c r="B373" s="73" t="s">
        <v>78</v>
      </c>
      <c r="C373" s="345" t="s">
        <v>177</v>
      </c>
      <c r="D373" s="345"/>
      <c r="E373" s="345"/>
      <c r="F373" s="345"/>
      <c r="G373" s="345"/>
      <c r="H373" s="345"/>
      <c r="I373" s="345"/>
      <c r="J373" s="345"/>
      <c r="K373" s="345"/>
      <c r="L373" s="345"/>
      <c r="M373" s="36"/>
    </row>
    <row r="374" spans="1:13" ht="26.45" customHeight="1" x14ac:dyDescent="0.3">
      <c r="A374" s="32"/>
      <c r="B374" s="73" t="s">
        <v>80</v>
      </c>
      <c r="C374" s="345" t="s">
        <v>160</v>
      </c>
      <c r="D374" s="345"/>
      <c r="E374" s="345"/>
      <c r="F374" s="345"/>
      <c r="G374" s="345"/>
      <c r="H374" s="345"/>
      <c r="I374" s="345"/>
      <c r="J374" s="345"/>
      <c r="K374" s="345"/>
      <c r="L374" s="345"/>
      <c r="M374" s="36"/>
    </row>
    <row r="375" spans="1:13" ht="13.9" customHeight="1" x14ac:dyDescent="0.3">
      <c r="A375" s="32"/>
      <c r="B375" s="23"/>
      <c r="C375" s="23"/>
      <c r="D375" s="23"/>
      <c r="E375" s="23"/>
      <c r="F375" s="27"/>
      <c r="G375" s="27"/>
      <c r="H375" s="27"/>
      <c r="I375" s="118"/>
      <c r="J375" s="12"/>
      <c r="K375" s="27"/>
      <c r="L375" s="27"/>
      <c r="M375" s="36"/>
    </row>
    <row r="376" spans="1:13" x14ac:dyDescent="0.3">
      <c r="A376" s="32"/>
      <c r="B376" s="27"/>
      <c r="C376" s="11"/>
      <c r="D376" s="11"/>
      <c r="E376" s="11"/>
      <c r="F376" s="11"/>
      <c r="G376" s="11"/>
      <c r="H376" s="11"/>
      <c r="I376" s="11"/>
      <c r="J376" s="11"/>
      <c r="K376" s="11"/>
      <c r="L376" s="11"/>
      <c r="M376" s="36"/>
    </row>
    <row r="377" spans="1:13" x14ac:dyDescent="0.3">
      <c r="A377" s="32"/>
      <c r="B377" s="199" t="s">
        <v>129</v>
      </c>
      <c r="C377" s="200"/>
      <c r="D377" s="200"/>
      <c r="E377" s="200"/>
      <c r="F377" s="200"/>
      <c r="G377" s="200"/>
      <c r="H377" s="200"/>
      <c r="I377" s="200"/>
      <c r="J377" s="200"/>
      <c r="K377" s="200"/>
      <c r="L377" s="200"/>
      <c r="M377" s="36"/>
    </row>
    <row r="378" spans="1:13" x14ac:dyDescent="0.3">
      <c r="A378" s="49"/>
      <c r="B378" s="273" t="s">
        <v>169</v>
      </c>
      <c r="C378" s="273"/>
      <c r="D378" s="273"/>
      <c r="E378" s="273"/>
      <c r="F378" s="273"/>
      <c r="G378" s="273"/>
      <c r="H378" s="273"/>
      <c r="I378" s="273"/>
      <c r="J378" s="273"/>
      <c r="K378" s="273"/>
      <c r="L378" s="273"/>
      <c r="M378" s="36"/>
    </row>
    <row r="379" spans="1:13" ht="33" customHeight="1" x14ac:dyDescent="0.3">
      <c r="A379" s="49"/>
      <c r="B379" s="273"/>
      <c r="C379" s="273"/>
      <c r="D379" s="273"/>
      <c r="E379" s="273"/>
      <c r="F379" s="273"/>
      <c r="G379" s="273"/>
      <c r="H379" s="273"/>
      <c r="I379" s="273"/>
      <c r="J379" s="273"/>
      <c r="K379" s="273"/>
      <c r="L379" s="273"/>
      <c r="M379" s="36"/>
    </row>
    <row r="380" spans="1:13" ht="18.75" customHeight="1" x14ac:dyDescent="0.3">
      <c r="A380" s="49"/>
      <c r="B380" s="100"/>
      <c r="C380" s="100"/>
      <c r="D380" s="100"/>
      <c r="E380" s="111"/>
      <c r="F380" s="100"/>
      <c r="G380" s="100"/>
      <c r="H380" s="100"/>
      <c r="I380" s="111"/>
      <c r="J380" s="100"/>
      <c r="K380" s="100"/>
      <c r="L380" s="100"/>
      <c r="M380" s="36"/>
    </row>
    <row r="381" spans="1:13" x14ac:dyDescent="0.3">
      <c r="A381" s="49"/>
      <c r="B381" s="61"/>
      <c r="C381" s="280" t="s">
        <v>60</v>
      </c>
      <c r="D381" s="280"/>
      <c r="E381" s="280"/>
      <c r="F381" s="280"/>
      <c r="G381" s="280"/>
      <c r="H381" s="280"/>
      <c r="I381" s="106"/>
      <c r="J381" s="192" t="s">
        <v>83</v>
      </c>
      <c r="K381" s="192"/>
      <c r="L381" s="75"/>
      <c r="M381" s="36"/>
    </row>
    <row r="382" spans="1:13" x14ac:dyDescent="0.3">
      <c r="A382" s="49"/>
      <c r="B382" s="61"/>
      <c r="C382" s="280"/>
      <c r="D382" s="280"/>
      <c r="E382" s="280"/>
      <c r="F382" s="280"/>
      <c r="G382" s="280"/>
      <c r="H382" s="280"/>
      <c r="I382" s="106"/>
      <c r="J382" s="87" t="s">
        <v>61</v>
      </c>
      <c r="K382" s="87" t="s">
        <v>62</v>
      </c>
      <c r="L382" s="75"/>
      <c r="M382" s="36"/>
    </row>
    <row r="383" spans="1:13" x14ac:dyDescent="0.3">
      <c r="A383" s="49"/>
      <c r="B383" s="61"/>
      <c r="C383" s="342" t="s">
        <v>63</v>
      </c>
      <c r="D383" s="342"/>
      <c r="E383" s="342"/>
      <c r="F383" s="342"/>
      <c r="G383" s="342"/>
      <c r="H383" s="342"/>
      <c r="I383" s="112"/>
      <c r="J383" s="76">
        <v>0</v>
      </c>
      <c r="K383" s="76">
        <v>0</v>
      </c>
      <c r="L383" s="75"/>
      <c r="M383" s="36"/>
    </row>
    <row r="384" spans="1:13" x14ac:dyDescent="0.3">
      <c r="A384" s="49"/>
      <c r="B384" s="61"/>
      <c r="C384" s="342" t="s">
        <v>66</v>
      </c>
      <c r="D384" s="342"/>
      <c r="E384" s="342"/>
      <c r="F384" s="342"/>
      <c r="G384" s="342"/>
      <c r="H384" s="342"/>
      <c r="I384" s="112"/>
      <c r="J384" s="76">
        <v>0</v>
      </c>
      <c r="K384" s="110">
        <v>0</v>
      </c>
      <c r="L384" s="75"/>
      <c r="M384" s="36"/>
    </row>
    <row r="385" spans="1:13" x14ac:dyDescent="0.3">
      <c r="A385" s="49"/>
      <c r="B385" s="61"/>
      <c r="C385" s="342" t="s">
        <v>65</v>
      </c>
      <c r="D385" s="342"/>
      <c r="E385" s="342"/>
      <c r="F385" s="342"/>
      <c r="G385" s="342"/>
      <c r="H385" s="342"/>
      <c r="I385" s="112"/>
      <c r="J385" s="76">
        <v>0</v>
      </c>
      <c r="K385" s="110">
        <v>0</v>
      </c>
      <c r="L385" s="75"/>
      <c r="M385" s="36"/>
    </row>
    <row r="386" spans="1:13" x14ac:dyDescent="0.3">
      <c r="A386" s="49"/>
      <c r="B386" s="61"/>
      <c r="C386" s="342" t="s">
        <v>64</v>
      </c>
      <c r="D386" s="342"/>
      <c r="E386" s="342"/>
      <c r="F386" s="342"/>
      <c r="G386" s="342"/>
      <c r="H386" s="342"/>
      <c r="I386" s="112"/>
      <c r="J386" s="76">
        <v>0</v>
      </c>
      <c r="K386" s="110">
        <v>0</v>
      </c>
      <c r="L386" s="75"/>
      <c r="M386" s="36"/>
    </row>
    <row r="387" spans="1:13" ht="5.25" customHeight="1" x14ac:dyDescent="0.3">
      <c r="A387" s="49"/>
      <c r="B387" s="61"/>
      <c r="C387" s="56"/>
      <c r="D387" s="56"/>
      <c r="E387" s="56"/>
      <c r="F387" s="56"/>
      <c r="G387" s="56"/>
      <c r="H387" s="56"/>
      <c r="I387" s="56"/>
      <c r="J387" s="75"/>
      <c r="K387" s="71"/>
      <c r="L387" s="75"/>
      <c r="M387" s="36"/>
    </row>
    <row r="388" spans="1:13" ht="68.25" customHeight="1" x14ac:dyDescent="0.3">
      <c r="A388" s="49"/>
      <c r="B388" s="273" t="s">
        <v>114</v>
      </c>
      <c r="C388" s="273"/>
      <c r="D388" s="273"/>
      <c r="E388" s="273"/>
      <c r="F388" s="273"/>
      <c r="G388" s="273"/>
      <c r="H388" s="273"/>
      <c r="I388" s="273"/>
      <c r="J388" s="273"/>
      <c r="K388" s="273"/>
      <c r="L388" s="273"/>
      <c r="M388" s="36"/>
    </row>
    <row r="389" spans="1:13" x14ac:dyDescent="0.3">
      <c r="A389" s="32"/>
      <c r="B389" s="55"/>
      <c r="C389" s="2"/>
      <c r="D389" s="2"/>
      <c r="E389" s="2"/>
      <c r="F389" s="2"/>
      <c r="G389" s="2"/>
      <c r="H389" s="2"/>
      <c r="I389" s="2"/>
      <c r="J389" s="2"/>
      <c r="K389" s="2"/>
      <c r="L389" s="55"/>
      <c r="M389" s="36"/>
    </row>
    <row r="390" spans="1:13" x14ac:dyDescent="0.3">
      <c r="A390" s="32"/>
      <c r="B390" s="27"/>
      <c r="C390" s="203" t="s">
        <v>67</v>
      </c>
      <c r="D390" s="203"/>
      <c r="E390" s="203"/>
      <c r="F390" s="203"/>
      <c r="G390" s="105">
        <v>0</v>
      </c>
      <c r="H390" s="203" t="s">
        <v>195</v>
      </c>
      <c r="I390" s="203"/>
      <c r="J390" s="203"/>
      <c r="K390" s="203"/>
      <c r="L390" s="11"/>
      <c r="M390" s="36"/>
    </row>
    <row r="391" spans="1:13" x14ac:dyDescent="0.3">
      <c r="A391" s="32"/>
      <c r="B391" s="27"/>
      <c r="C391" s="203" t="s">
        <v>67</v>
      </c>
      <c r="D391" s="203"/>
      <c r="E391" s="203"/>
      <c r="F391" s="203"/>
      <c r="G391" s="105">
        <v>0</v>
      </c>
      <c r="H391" s="203" t="s">
        <v>68</v>
      </c>
      <c r="I391" s="203"/>
      <c r="J391" s="203"/>
      <c r="K391" s="203"/>
      <c r="L391" s="11"/>
      <c r="M391" s="36"/>
    </row>
    <row r="392" spans="1:13" ht="35.25" customHeight="1" x14ac:dyDescent="0.3">
      <c r="A392" s="32"/>
      <c r="B392" s="341" t="s">
        <v>190</v>
      </c>
      <c r="C392" s="341"/>
      <c r="D392" s="341"/>
      <c r="E392" s="341"/>
      <c r="F392" s="341"/>
      <c r="G392" s="341"/>
      <c r="H392" s="341"/>
      <c r="I392" s="341"/>
      <c r="J392" s="341"/>
      <c r="K392" s="341"/>
      <c r="L392" s="341"/>
      <c r="M392" s="36"/>
    </row>
    <row r="393" spans="1:13" x14ac:dyDescent="0.3">
      <c r="A393" s="32"/>
      <c r="B393" s="27"/>
      <c r="C393" s="11"/>
      <c r="D393" s="11"/>
      <c r="E393" s="11"/>
      <c r="F393" s="11"/>
      <c r="G393" s="11"/>
      <c r="H393" s="11"/>
      <c r="I393" s="11"/>
      <c r="J393" s="11"/>
      <c r="K393" s="11"/>
      <c r="L393" s="11"/>
      <c r="M393" s="36"/>
    </row>
    <row r="394" spans="1:13" x14ac:dyDescent="0.3">
      <c r="A394" s="32"/>
      <c r="B394" s="199" t="s">
        <v>84</v>
      </c>
      <c r="C394" s="200"/>
      <c r="D394" s="200"/>
      <c r="E394" s="200"/>
      <c r="F394" s="200"/>
      <c r="G394" s="200"/>
      <c r="H394" s="200"/>
      <c r="I394" s="200"/>
      <c r="J394" s="200"/>
      <c r="K394" s="200"/>
      <c r="L394" s="200"/>
      <c r="M394" s="36"/>
    </row>
    <row r="395" spans="1:13" x14ac:dyDescent="0.3">
      <c r="A395" s="32"/>
      <c r="B395" s="27"/>
      <c r="C395" s="11"/>
      <c r="D395" s="11"/>
      <c r="E395" s="11"/>
      <c r="F395" s="11"/>
      <c r="G395" s="11"/>
      <c r="H395" s="11"/>
      <c r="I395" s="11"/>
      <c r="J395" s="11"/>
      <c r="K395" s="11"/>
      <c r="L395" s="11"/>
      <c r="M395" s="36"/>
    </row>
    <row r="396" spans="1:13" ht="54" customHeight="1" x14ac:dyDescent="0.3">
      <c r="A396" s="32"/>
      <c r="B396" s="279" t="s">
        <v>174</v>
      </c>
      <c r="C396" s="279"/>
      <c r="D396" s="279"/>
      <c r="E396" s="279"/>
      <c r="F396" s="279"/>
      <c r="G396" s="279"/>
      <c r="H396" s="279"/>
      <c r="I396" s="279"/>
      <c r="J396" s="279"/>
      <c r="K396" s="279"/>
      <c r="L396" s="279"/>
      <c r="M396" s="36"/>
    </row>
    <row r="397" spans="1:13" x14ac:dyDescent="0.3">
      <c r="A397" s="74"/>
      <c r="B397" s="61"/>
      <c r="C397" s="11"/>
      <c r="D397" s="11"/>
      <c r="E397" s="11"/>
      <c r="F397" s="11"/>
      <c r="G397" s="11"/>
      <c r="H397" s="11"/>
      <c r="I397" s="11"/>
      <c r="J397" s="11"/>
      <c r="K397" s="11"/>
      <c r="L397" s="11"/>
      <c r="M397" s="36"/>
    </row>
    <row r="398" spans="1:13" ht="33" x14ac:dyDescent="0.3">
      <c r="A398" s="74"/>
      <c r="B398" s="277" t="s">
        <v>69</v>
      </c>
      <c r="C398" s="278"/>
      <c r="D398" s="83" t="s">
        <v>130</v>
      </c>
      <c r="E398" s="106"/>
      <c r="F398" s="84" t="s">
        <v>72</v>
      </c>
      <c r="G398" s="84" t="s">
        <v>73</v>
      </c>
      <c r="H398" s="83" t="s">
        <v>70</v>
      </c>
      <c r="I398" s="106"/>
      <c r="J398" s="83" t="s">
        <v>95</v>
      </c>
      <c r="K398" s="83" t="s">
        <v>107</v>
      </c>
      <c r="L398" s="11"/>
      <c r="M398" s="36"/>
    </row>
    <row r="399" spans="1:13" x14ac:dyDescent="0.3">
      <c r="A399" s="74"/>
      <c r="B399" s="196" t="s">
        <v>100</v>
      </c>
      <c r="C399" s="198"/>
      <c r="D399" s="9"/>
      <c r="E399" s="9"/>
      <c r="F399" s="9"/>
      <c r="G399" s="77">
        <v>4</v>
      </c>
      <c r="H399" s="9">
        <v>0</v>
      </c>
      <c r="I399" s="9"/>
      <c r="J399" s="9">
        <v>0</v>
      </c>
      <c r="K399" s="9">
        <f>F399+G399+H399+J399</f>
        <v>4</v>
      </c>
      <c r="L399" s="11"/>
      <c r="M399" s="36"/>
    </row>
    <row r="400" spans="1:13" x14ac:dyDescent="0.3">
      <c r="A400" s="74"/>
      <c r="B400" s="196" t="s">
        <v>101</v>
      </c>
      <c r="C400" s="198"/>
      <c r="D400" s="9"/>
      <c r="E400" s="9"/>
      <c r="F400" s="9"/>
      <c r="G400" s="77">
        <v>4</v>
      </c>
      <c r="H400" s="9">
        <v>0</v>
      </c>
      <c r="I400" s="9"/>
      <c r="J400" s="9">
        <v>0</v>
      </c>
      <c r="K400" s="9">
        <f t="shared" ref="K400:K405" si="6">F400+G400+H400+J400</f>
        <v>4</v>
      </c>
      <c r="L400" s="11"/>
      <c r="M400" s="36"/>
    </row>
    <row r="401" spans="1:13" x14ac:dyDescent="0.3">
      <c r="A401" s="74"/>
      <c r="B401" s="196" t="s">
        <v>102</v>
      </c>
      <c r="C401" s="198"/>
      <c r="D401" s="9"/>
      <c r="E401" s="9"/>
      <c r="F401" s="9"/>
      <c r="G401" s="77">
        <v>4</v>
      </c>
      <c r="H401" s="9">
        <v>0</v>
      </c>
      <c r="I401" s="9"/>
      <c r="J401" s="9">
        <v>0</v>
      </c>
      <c r="K401" s="9">
        <f t="shared" si="6"/>
        <v>4</v>
      </c>
      <c r="L401" s="11"/>
      <c r="M401" s="36"/>
    </row>
    <row r="402" spans="1:13" x14ac:dyDescent="0.3">
      <c r="A402" s="74"/>
      <c r="B402" s="196" t="s">
        <v>103</v>
      </c>
      <c r="C402" s="198"/>
      <c r="D402" s="9"/>
      <c r="E402" s="9"/>
      <c r="F402" s="9"/>
      <c r="G402" s="77">
        <v>4</v>
      </c>
      <c r="H402" s="9">
        <v>0</v>
      </c>
      <c r="I402" s="9"/>
      <c r="J402" s="9">
        <v>0</v>
      </c>
      <c r="K402" s="9">
        <f t="shared" si="6"/>
        <v>4</v>
      </c>
      <c r="L402" s="11"/>
      <c r="M402" s="36"/>
    </row>
    <row r="403" spans="1:13" x14ac:dyDescent="0.3">
      <c r="A403" s="74"/>
      <c r="B403" s="196" t="s">
        <v>104</v>
      </c>
      <c r="C403" s="198"/>
      <c r="D403" s="9"/>
      <c r="E403" s="9"/>
      <c r="F403" s="9"/>
      <c r="G403" s="77">
        <v>4</v>
      </c>
      <c r="H403" s="9">
        <v>0</v>
      </c>
      <c r="I403" s="9"/>
      <c r="J403" s="9">
        <v>0</v>
      </c>
      <c r="K403" s="9">
        <f t="shared" si="6"/>
        <v>4</v>
      </c>
      <c r="L403" s="11"/>
      <c r="M403" s="36"/>
    </row>
    <row r="404" spans="1:13" x14ac:dyDescent="0.3">
      <c r="A404" s="74"/>
      <c r="B404" s="196" t="s">
        <v>105</v>
      </c>
      <c r="C404" s="198"/>
      <c r="D404" s="9"/>
      <c r="E404" s="9"/>
      <c r="F404" s="9"/>
      <c r="G404" s="77">
        <v>4</v>
      </c>
      <c r="H404" s="9">
        <v>0</v>
      </c>
      <c r="I404" s="9"/>
      <c r="J404" s="9">
        <v>0</v>
      </c>
      <c r="K404" s="9">
        <f t="shared" si="6"/>
        <v>4</v>
      </c>
      <c r="L404" s="11"/>
      <c r="M404" s="36"/>
    </row>
    <row r="405" spans="1:13" x14ac:dyDescent="0.3">
      <c r="A405" s="74"/>
      <c r="B405" s="196" t="s">
        <v>106</v>
      </c>
      <c r="C405" s="198"/>
      <c r="D405" s="9"/>
      <c r="E405" s="9"/>
      <c r="F405" s="9"/>
      <c r="G405" s="77">
        <v>4</v>
      </c>
      <c r="H405" s="9">
        <v>0</v>
      </c>
      <c r="I405" s="9"/>
      <c r="J405" s="9">
        <v>0</v>
      </c>
      <c r="K405" s="9">
        <f t="shared" si="6"/>
        <v>4</v>
      </c>
      <c r="L405" s="11"/>
      <c r="M405" s="36"/>
    </row>
    <row r="406" spans="1:13" x14ac:dyDescent="0.3">
      <c r="A406" s="74"/>
      <c r="B406" s="183" t="s">
        <v>71</v>
      </c>
      <c r="C406" s="183"/>
      <c r="D406" s="9"/>
      <c r="E406" s="9"/>
      <c r="F406" s="9"/>
      <c r="G406" s="77">
        <v>4</v>
      </c>
      <c r="H406" s="166">
        <f>(SUM(H399:H405))/7</f>
        <v>0</v>
      </c>
      <c r="I406" s="9"/>
      <c r="J406" s="9">
        <v>0</v>
      </c>
      <c r="K406" s="9">
        <v>4</v>
      </c>
      <c r="L406" s="11"/>
      <c r="M406" s="36"/>
    </row>
    <row r="407" spans="1:13" ht="52.5" customHeight="1" x14ac:dyDescent="0.3">
      <c r="A407" s="32"/>
      <c r="B407" s="195" t="s">
        <v>115</v>
      </c>
      <c r="C407" s="195"/>
      <c r="D407" s="195"/>
      <c r="E407" s="195"/>
      <c r="F407" s="195"/>
      <c r="G407" s="195"/>
      <c r="H407" s="195"/>
      <c r="I407" s="195"/>
      <c r="J407" s="195"/>
      <c r="K407" s="195"/>
      <c r="L407" s="195"/>
      <c r="M407" s="36"/>
    </row>
    <row r="408" spans="1:13" ht="31.5" customHeight="1" x14ac:dyDescent="0.3">
      <c r="A408" s="32"/>
      <c r="B408" s="194" t="s">
        <v>191</v>
      </c>
      <c r="C408" s="194"/>
      <c r="D408" s="194"/>
      <c r="E408" s="194"/>
      <c r="F408" s="194"/>
      <c r="G408" s="194"/>
      <c r="H408" s="194"/>
      <c r="I408" s="194"/>
      <c r="J408" s="194"/>
      <c r="K408" s="194"/>
      <c r="L408" s="194"/>
      <c r="M408" s="36"/>
    </row>
    <row r="409" spans="1:13" ht="68.25" customHeight="1" x14ac:dyDescent="0.3">
      <c r="A409" s="32"/>
      <c r="B409" s="266"/>
      <c r="C409" s="267"/>
      <c r="D409" s="267"/>
      <c r="E409" s="267"/>
      <c r="F409" s="267"/>
      <c r="G409" s="268"/>
      <c r="H409" s="266"/>
      <c r="I409" s="267"/>
      <c r="J409" s="267"/>
      <c r="K409" s="267"/>
      <c r="L409" s="340"/>
      <c r="M409" s="80"/>
    </row>
    <row r="410" spans="1:13" ht="15" customHeight="1" x14ac:dyDescent="0.3">
      <c r="A410" s="32"/>
      <c r="B410" s="266" t="s">
        <v>85</v>
      </c>
      <c r="C410" s="267"/>
      <c r="D410" s="267"/>
      <c r="E410" s="267"/>
      <c r="F410" s="267"/>
      <c r="G410" s="268"/>
      <c r="H410" s="266" t="s">
        <v>85</v>
      </c>
      <c r="I410" s="267"/>
      <c r="J410" s="267"/>
      <c r="K410" s="267"/>
      <c r="L410" s="340"/>
      <c r="M410" s="80"/>
    </row>
    <row r="411" spans="1:13" x14ac:dyDescent="0.3">
      <c r="A411" s="32"/>
      <c r="B411" s="78" t="s">
        <v>96</v>
      </c>
      <c r="C411" s="79"/>
      <c r="D411" s="264" t="s">
        <v>179</v>
      </c>
      <c r="E411" s="264"/>
      <c r="F411" s="264"/>
      <c r="G411" s="265"/>
      <c r="H411" s="78" t="s">
        <v>96</v>
      </c>
      <c r="I411" s="79"/>
      <c r="J411" s="264"/>
      <c r="K411" s="264"/>
      <c r="L411" s="265"/>
      <c r="M411" s="81"/>
    </row>
    <row r="412" spans="1:13" ht="30" customHeight="1" x14ac:dyDescent="0.3">
      <c r="A412" s="32"/>
      <c r="B412" s="269" t="s">
        <v>180</v>
      </c>
      <c r="C412" s="261"/>
      <c r="D412" s="261"/>
      <c r="E412" s="261"/>
      <c r="F412" s="261"/>
      <c r="G412" s="263"/>
      <c r="H412" s="260" t="s">
        <v>467</v>
      </c>
      <c r="I412" s="261"/>
      <c r="J412" s="262"/>
      <c r="K412" s="262"/>
      <c r="L412" s="263"/>
      <c r="M412" s="81"/>
    </row>
    <row r="413" spans="1:13" ht="11.25" customHeight="1" x14ac:dyDescent="0.3">
      <c r="A413" s="32"/>
      <c r="B413" s="27"/>
      <c r="C413" s="11"/>
      <c r="D413" s="11"/>
      <c r="E413" s="11"/>
      <c r="F413" s="11"/>
      <c r="G413" s="11"/>
      <c r="H413" s="2"/>
      <c r="I413" s="2"/>
      <c r="J413" s="335" t="s">
        <v>86</v>
      </c>
      <c r="K413" s="335"/>
      <c r="L413" s="335"/>
      <c r="M413" s="35"/>
    </row>
    <row r="414" spans="1:13" ht="11.25" customHeight="1" x14ac:dyDescent="0.3">
      <c r="A414" s="32"/>
      <c r="B414" s="27"/>
      <c r="C414" s="11"/>
      <c r="D414" s="11"/>
      <c r="E414" s="11"/>
      <c r="F414" s="11"/>
      <c r="G414" s="11"/>
      <c r="H414" s="2"/>
      <c r="I414" s="2"/>
      <c r="J414" s="335" t="s">
        <v>87</v>
      </c>
      <c r="K414" s="335"/>
      <c r="L414" s="335"/>
      <c r="M414" s="35"/>
    </row>
    <row r="415" spans="1:13" ht="5.25" customHeight="1" thickBot="1" x14ac:dyDescent="0.35">
      <c r="A415" s="50"/>
      <c r="B415" s="51"/>
      <c r="C415" s="52"/>
      <c r="D415" s="52"/>
      <c r="E415" s="52"/>
      <c r="F415" s="52"/>
      <c r="G415" s="52"/>
      <c r="H415" s="65"/>
      <c r="I415" s="65"/>
      <c r="J415" s="65"/>
      <c r="K415" s="65"/>
      <c r="L415" s="65"/>
      <c r="M415" s="53"/>
    </row>
    <row r="416" spans="1:13" x14ac:dyDescent="0.3">
      <c r="C416" s="8"/>
      <c r="D416" s="8"/>
      <c r="E416" s="8"/>
      <c r="F416" s="8"/>
      <c r="G416" s="8"/>
      <c r="H416" s="8"/>
      <c r="I416" s="8"/>
      <c r="M416" s="8"/>
    </row>
    <row r="417" spans="3:13" x14ac:dyDescent="0.3">
      <c r="C417" s="8"/>
      <c r="D417" s="8"/>
      <c r="E417" s="8"/>
      <c r="F417" s="8"/>
      <c r="G417" s="8"/>
      <c r="H417" s="8"/>
      <c r="I417" s="8"/>
      <c r="J417" s="8"/>
      <c r="K417" s="8"/>
      <c r="L417" s="8"/>
      <c r="M417" s="8"/>
    </row>
    <row r="418" spans="3:13" x14ac:dyDescent="0.3">
      <c r="C418" s="8"/>
      <c r="D418" s="8"/>
      <c r="E418" s="8"/>
      <c r="F418" s="8"/>
      <c r="G418" s="8"/>
      <c r="H418" s="8"/>
      <c r="I418" s="8"/>
      <c r="J418" s="8"/>
      <c r="K418" s="8"/>
      <c r="L418" s="8"/>
      <c r="M418" s="8"/>
    </row>
    <row r="419" spans="3:13" x14ac:dyDescent="0.3">
      <c r="C419" s="8"/>
      <c r="D419" s="8"/>
      <c r="E419" s="8"/>
      <c r="F419" s="8"/>
      <c r="G419" s="8"/>
      <c r="H419" s="8"/>
      <c r="I419" s="8"/>
      <c r="J419" s="8"/>
      <c r="K419" s="8"/>
      <c r="L419" s="8"/>
      <c r="M419" s="8"/>
    </row>
  </sheetData>
  <mergeCells count="584">
    <mergeCell ref="B306:C306"/>
    <mergeCell ref="D306:G306"/>
    <mergeCell ref="B307:C307"/>
    <mergeCell ref="D307:G307"/>
    <mergeCell ref="B308:C308"/>
    <mergeCell ref="D308:G308"/>
    <mergeCell ref="B314:C314"/>
    <mergeCell ref="D314:G314"/>
    <mergeCell ref="B309:C309"/>
    <mergeCell ref="D309:G309"/>
    <mergeCell ref="B310:C310"/>
    <mergeCell ref="D310:G310"/>
    <mergeCell ref="B311:C311"/>
    <mergeCell ref="D311:G311"/>
    <mergeCell ref="B312:C312"/>
    <mergeCell ref="D312:G312"/>
    <mergeCell ref="B313:C313"/>
    <mergeCell ref="D313:G313"/>
    <mergeCell ref="B301:C301"/>
    <mergeCell ref="D301:G301"/>
    <mergeCell ref="B302:C302"/>
    <mergeCell ref="D302:G302"/>
    <mergeCell ref="B303:C303"/>
    <mergeCell ref="D303:G303"/>
    <mergeCell ref="B304:C304"/>
    <mergeCell ref="D304:G304"/>
    <mergeCell ref="B305:C305"/>
    <mergeCell ref="D305:G305"/>
    <mergeCell ref="B296:C296"/>
    <mergeCell ref="D296:G296"/>
    <mergeCell ref="B297:C297"/>
    <mergeCell ref="D297:G297"/>
    <mergeCell ref="B298:C298"/>
    <mergeCell ref="D298:G298"/>
    <mergeCell ref="B299:C299"/>
    <mergeCell ref="D299:G299"/>
    <mergeCell ref="B300:C300"/>
    <mergeCell ref="D300:G300"/>
    <mergeCell ref="B291:C291"/>
    <mergeCell ref="D291:G291"/>
    <mergeCell ref="B292:C292"/>
    <mergeCell ref="D292:G292"/>
    <mergeCell ref="B293:C293"/>
    <mergeCell ref="D293:G293"/>
    <mergeCell ref="B294:C294"/>
    <mergeCell ref="D294:G294"/>
    <mergeCell ref="B295:C295"/>
    <mergeCell ref="D295:G295"/>
    <mergeCell ref="B286:C286"/>
    <mergeCell ref="D286:G286"/>
    <mergeCell ref="B287:C287"/>
    <mergeCell ref="D287:G287"/>
    <mergeCell ref="B288:C288"/>
    <mergeCell ref="D288:G288"/>
    <mergeCell ref="B289:C289"/>
    <mergeCell ref="D289:G289"/>
    <mergeCell ref="B290:C290"/>
    <mergeCell ref="D290:G290"/>
    <mergeCell ref="B281:C281"/>
    <mergeCell ref="D281:G281"/>
    <mergeCell ref="B282:C282"/>
    <mergeCell ref="D282:G282"/>
    <mergeCell ref="B283:C283"/>
    <mergeCell ref="D283:G283"/>
    <mergeCell ref="B284:C284"/>
    <mergeCell ref="D284:G284"/>
    <mergeCell ref="B285:C285"/>
    <mergeCell ref="D285:G285"/>
    <mergeCell ref="B276:C276"/>
    <mergeCell ref="D276:G276"/>
    <mergeCell ref="B277:C277"/>
    <mergeCell ref="D277:G277"/>
    <mergeCell ref="B278:C278"/>
    <mergeCell ref="D278:G278"/>
    <mergeCell ref="B279:C279"/>
    <mergeCell ref="D279:G279"/>
    <mergeCell ref="B280:C280"/>
    <mergeCell ref="D280:G280"/>
    <mergeCell ref="B271:C271"/>
    <mergeCell ref="D271:G271"/>
    <mergeCell ref="B272:C272"/>
    <mergeCell ref="D272:G272"/>
    <mergeCell ref="B273:C273"/>
    <mergeCell ref="D273:G273"/>
    <mergeCell ref="B274:C274"/>
    <mergeCell ref="D274:G274"/>
    <mergeCell ref="B275:C275"/>
    <mergeCell ref="D275:G275"/>
    <mergeCell ref="B266:C266"/>
    <mergeCell ref="D266:G266"/>
    <mergeCell ref="B267:C267"/>
    <mergeCell ref="D267:G267"/>
    <mergeCell ref="B268:C268"/>
    <mergeCell ref="D268:G268"/>
    <mergeCell ref="B269:C269"/>
    <mergeCell ref="D269:G269"/>
    <mergeCell ref="B270:C270"/>
    <mergeCell ref="D270:G270"/>
    <mergeCell ref="B261:C261"/>
    <mergeCell ref="D261:G261"/>
    <mergeCell ref="B262:C262"/>
    <mergeCell ref="D262:G262"/>
    <mergeCell ref="B263:C263"/>
    <mergeCell ref="D263:G263"/>
    <mergeCell ref="B264:C264"/>
    <mergeCell ref="D264:G264"/>
    <mergeCell ref="B265:C265"/>
    <mergeCell ref="D265:G265"/>
    <mergeCell ref="B256:C256"/>
    <mergeCell ref="D256:G256"/>
    <mergeCell ref="B257:C257"/>
    <mergeCell ref="D257:G257"/>
    <mergeCell ref="B258:C258"/>
    <mergeCell ref="D258:G258"/>
    <mergeCell ref="B259:C259"/>
    <mergeCell ref="D259:G259"/>
    <mergeCell ref="B260:C260"/>
    <mergeCell ref="D260:G260"/>
    <mergeCell ref="B251:C251"/>
    <mergeCell ref="D251:G251"/>
    <mergeCell ref="B252:C252"/>
    <mergeCell ref="D252:G252"/>
    <mergeCell ref="B253:C253"/>
    <mergeCell ref="D253:G253"/>
    <mergeCell ref="B254:C254"/>
    <mergeCell ref="D254:G254"/>
    <mergeCell ref="B255:C255"/>
    <mergeCell ref="D255:G255"/>
    <mergeCell ref="B246:C246"/>
    <mergeCell ref="D246:G246"/>
    <mergeCell ref="B247:C247"/>
    <mergeCell ref="D247:G247"/>
    <mergeCell ref="B248:C248"/>
    <mergeCell ref="D248:G248"/>
    <mergeCell ref="B249:C249"/>
    <mergeCell ref="D249:G249"/>
    <mergeCell ref="B250:C250"/>
    <mergeCell ref="D250:G250"/>
    <mergeCell ref="B241:C241"/>
    <mergeCell ref="D241:G241"/>
    <mergeCell ref="B242:C242"/>
    <mergeCell ref="D242:G242"/>
    <mergeCell ref="B243:C243"/>
    <mergeCell ref="D243:G243"/>
    <mergeCell ref="B244:C244"/>
    <mergeCell ref="D244:G244"/>
    <mergeCell ref="B245:C245"/>
    <mergeCell ref="D245:G245"/>
    <mergeCell ref="B236:C236"/>
    <mergeCell ref="D236:G236"/>
    <mergeCell ref="B237:C237"/>
    <mergeCell ref="D237:G237"/>
    <mergeCell ref="B238:C238"/>
    <mergeCell ref="D238:G238"/>
    <mergeCell ref="B239:C239"/>
    <mergeCell ref="D239:G239"/>
    <mergeCell ref="B240:C240"/>
    <mergeCell ref="D240:G240"/>
    <mergeCell ref="B231:C231"/>
    <mergeCell ref="D231:G231"/>
    <mergeCell ref="B232:C232"/>
    <mergeCell ref="D232:G232"/>
    <mergeCell ref="B233:C233"/>
    <mergeCell ref="D233:G233"/>
    <mergeCell ref="B234:C234"/>
    <mergeCell ref="D234:G234"/>
    <mergeCell ref="B235:C235"/>
    <mergeCell ref="D235:G235"/>
    <mergeCell ref="B226:C226"/>
    <mergeCell ref="D226:G226"/>
    <mergeCell ref="B227:C227"/>
    <mergeCell ref="D227:G227"/>
    <mergeCell ref="B228:C228"/>
    <mergeCell ref="D228:G228"/>
    <mergeCell ref="B229:C229"/>
    <mergeCell ref="D229:G229"/>
    <mergeCell ref="B230:C230"/>
    <mergeCell ref="D230:G230"/>
    <mergeCell ref="B221:C221"/>
    <mergeCell ref="D221:G221"/>
    <mergeCell ref="B222:C222"/>
    <mergeCell ref="D222:G222"/>
    <mergeCell ref="B223:C223"/>
    <mergeCell ref="D223:G223"/>
    <mergeCell ref="B224:C224"/>
    <mergeCell ref="D224:G224"/>
    <mergeCell ref="B225:C225"/>
    <mergeCell ref="D225:G225"/>
    <mergeCell ref="B216:C216"/>
    <mergeCell ref="D216:G216"/>
    <mergeCell ref="B217:C217"/>
    <mergeCell ref="D217:G217"/>
    <mergeCell ref="B218:C218"/>
    <mergeCell ref="D218:G218"/>
    <mergeCell ref="B219:C219"/>
    <mergeCell ref="D219:G219"/>
    <mergeCell ref="B220:C220"/>
    <mergeCell ref="D220:G220"/>
    <mergeCell ref="B211:C211"/>
    <mergeCell ref="D211:G211"/>
    <mergeCell ref="B212:C212"/>
    <mergeCell ref="D212:G212"/>
    <mergeCell ref="B213:C213"/>
    <mergeCell ref="D213:G213"/>
    <mergeCell ref="B214:C214"/>
    <mergeCell ref="D214:G214"/>
    <mergeCell ref="B215:C215"/>
    <mergeCell ref="D215:G215"/>
    <mergeCell ref="B206:C206"/>
    <mergeCell ref="D206:G206"/>
    <mergeCell ref="B207:C207"/>
    <mergeCell ref="D207:G207"/>
    <mergeCell ref="B208:C208"/>
    <mergeCell ref="D208:G208"/>
    <mergeCell ref="B209:C209"/>
    <mergeCell ref="D209:G209"/>
    <mergeCell ref="B210:C210"/>
    <mergeCell ref="D210:G210"/>
    <mergeCell ref="D201:G201"/>
    <mergeCell ref="B202:C202"/>
    <mergeCell ref="D202:G202"/>
    <mergeCell ref="B203:C203"/>
    <mergeCell ref="D203:G203"/>
    <mergeCell ref="B204:C204"/>
    <mergeCell ref="D204:G204"/>
    <mergeCell ref="B205:C205"/>
    <mergeCell ref="D205:G205"/>
    <mergeCell ref="B111:C111"/>
    <mergeCell ref="B76:C76"/>
    <mergeCell ref="D76:L76"/>
    <mergeCell ref="B93:C93"/>
    <mergeCell ref="D93:H93"/>
    <mergeCell ref="B94:C94"/>
    <mergeCell ref="D94:H94"/>
    <mergeCell ref="B95:C95"/>
    <mergeCell ref="D95:H95"/>
    <mergeCell ref="B96:C96"/>
    <mergeCell ref="D96:H96"/>
    <mergeCell ref="B87:J87"/>
    <mergeCell ref="D90:H91"/>
    <mergeCell ref="B90:C91"/>
    <mergeCell ref="D83:H84"/>
    <mergeCell ref="B83:C84"/>
    <mergeCell ref="D77:L77"/>
    <mergeCell ref="B78:C78"/>
    <mergeCell ref="D78:L78"/>
    <mergeCell ref="B79:C79"/>
    <mergeCell ref="D79:L79"/>
    <mergeCell ref="B322:D322"/>
    <mergeCell ref="B328:D328"/>
    <mergeCell ref="B320:D320"/>
    <mergeCell ref="H332:K332"/>
    <mergeCell ref="F322:L322"/>
    <mergeCell ref="B189:L189"/>
    <mergeCell ref="B191:C191"/>
    <mergeCell ref="B194:C194"/>
    <mergeCell ref="K329:L329"/>
    <mergeCell ref="F330:L330"/>
    <mergeCell ref="B323:D323"/>
    <mergeCell ref="B324:D324"/>
    <mergeCell ref="B325:D325"/>
    <mergeCell ref="F323:L323"/>
    <mergeCell ref="B329:D329"/>
    <mergeCell ref="F320:L320"/>
    <mergeCell ref="G321:H321"/>
    <mergeCell ref="K321:L321"/>
    <mergeCell ref="B316:L316"/>
    <mergeCell ref="B319:L319"/>
    <mergeCell ref="H324:K324"/>
    <mergeCell ref="D120:F120"/>
    <mergeCell ref="B348:L348"/>
    <mergeCell ref="K369:L369"/>
    <mergeCell ref="B365:C365"/>
    <mergeCell ref="H359:H360"/>
    <mergeCell ref="B353:C353"/>
    <mergeCell ref="C390:F390"/>
    <mergeCell ref="B351:C351"/>
    <mergeCell ref="C372:L372"/>
    <mergeCell ref="C374:L374"/>
    <mergeCell ref="B378:L379"/>
    <mergeCell ref="C383:H383"/>
    <mergeCell ref="B354:C354"/>
    <mergeCell ref="C373:L373"/>
    <mergeCell ref="H354:L354"/>
    <mergeCell ref="H353:L353"/>
    <mergeCell ref="D350:G350"/>
    <mergeCell ref="H350:L350"/>
    <mergeCell ref="F368:H368"/>
    <mergeCell ref="C386:H386"/>
    <mergeCell ref="D353:G353"/>
    <mergeCell ref="B368:D368"/>
    <mergeCell ref="J411:L411"/>
    <mergeCell ref="H409:L409"/>
    <mergeCell ref="B392:L392"/>
    <mergeCell ref="B394:L394"/>
    <mergeCell ref="C384:H384"/>
    <mergeCell ref="C385:H385"/>
    <mergeCell ref="B410:G410"/>
    <mergeCell ref="H410:L410"/>
    <mergeCell ref="B193:C193"/>
    <mergeCell ref="D193:G193"/>
    <mergeCell ref="B199:C199"/>
    <mergeCell ref="D199:G199"/>
    <mergeCell ref="B200:C200"/>
    <mergeCell ref="D200:G200"/>
    <mergeCell ref="B201:C201"/>
    <mergeCell ref="J413:L413"/>
    <mergeCell ref="J414:L414"/>
    <mergeCell ref="B359:C360"/>
    <mergeCell ref="J359:J360"/>
    <mergeCell ref="K359:K360"/>
    <mergeCell ref="D359:G360"/>
    <mergeCell ref="L359:L360"/>
    <mergeCell ref="D365:G365"/>
    <mergeCell ref="D361:G361"/>
    <mergeCell ref="D362:G362"/>
    <mergeCell ref="D363:G363"/>
    <mergeCell ref="D364:G364"/>
    <mergeCell ref="B361:C361"/>
    <mergeCell ref="B362:C362"/>
    <mergeCell ref="B363:C363"/>
    <mergeCell ref="B364:C364"/>
    <mergeCell ref="B370:D370"/>
    <mergeCell ref="B121:G121"/>
    <mergeCell ref="H128:J128"/>
    <mergeCell ref="B123:G123"/>
    <mergeCell ref="B125:L125"/>
    <mergeCell ref="B127:G127"/>
    <mergeCell ref="B128:G128"/>
    <mergeCell ref="B120:C120"/>
    <mergeCell ref="B315:L315"/>
    <mergeCell ref="K123:L123"/>
    <mergeCell ref="K127:L127"/>
    <mergeCell ref="J130:K130"/>
    <mergeCell ref="B132:L132"/>
    <mergeCell ref="D194:G194"/>
    <mergeCell ref="K128:L128"/>
    <mergeCell ref="B134:L134"/>
    <mergeCell ref="B192:C192"/>
    <mergeCell ref="B195:C195"/>
    <mergeCell ref="D195:G195"/>
    <mergeCell ref="B196:C196"/>
    <mergeCell ref="D196:G196"/>
    <mergeCell ref="B197:C197"/>
    <mergeCell ref="D197:G197"/>
    <mergeCell ref="B198:C198"/>
    <mergeCell ref="D198:G198"/>
    <mergeCell ref="B52:C52"/>
    <mergeCell ref="B53:C53"/>
    <mergeCell ref="B333:D333"/>
    <mergeCell ref="F328:L328"/>
    <mergeCell ref="G329:H329"/>
    <mergeCell ref="B82:L82"/>
    <mergeCell ref="B85:C85"/>
    <mergeCell ref="B86:C86"/>
    <mergeCell ref="B89:L89"/>
    <mergeCell ref="B92:C92"/>
    <mergeCell ref="B110:C110"/>
    <mergeCell ref="G107:J107"/>
    <mergeCell ref="B106:L106"/>
    <mergeCell ref="B129:J129"/>
    <mergeCell ref="K129:L129"/>
    <mergeCell ref="H123:J123"/>
    <mergeCell ref="K107:L107"/>
    <mergeCell ref="D92:H92"/>
    <mergeCell ref="J83:L83"/>
    <mergeCell ref="B321:D321"/>
    <mergeCell ref="D191:G191"/>
    <mergeCell ref="H127:J127"/>
    <mergeCell ref="B104:J104"/>
    <mergeCell ref="D109:F109"/>
    <mergeCell ref="B68:C68"/>
    <mergeCell ref="D51:L51"/>
    <mergeCell ref="D52:L52"/>
    <mergeCell ref="B26:D26"/>
    <mergeCell ref="B27:D27"/>
    <mergeCell ref="B29:L29"/>
    <mergeCell ref="B30:L30"/>
    <mergeCell ref="B31:C31"/>
    <mergeCell ref="B32:L32"/>
    <mergeCell ref="F27:H27"/>
    <mergeCell ref="J27:L27"/>
    <mergeCell ref="F26:H26"/>
    <mergeCell ref="J26:L26"/>
    <mergeCell ref="B46:C46"/>
    <mergeCell ref="D46:J46"/>
    <mergeCell ref="B60:C60"/>
    <mergeCell ref="D58:F58"/>
    <mergeCell ref="D59:F59"/>
    <mergeCell ref="D68:L68"/>
    <mergeCell ref="B47:L47"/>
    <mergeCell ref="B49:L49"/>
    <mergeCell ref="D53:L53"/>
    <mergeCell ref="D54:L54"/>
    <mergeCell ref="B51:C51"/>
    <mergeCell ref="B75:C75"/>
    <mergeCell ref="D75:L75"/>
    <mergeCell ref="F18:H18"/>
    <mergeCell ref="J18:L18"/>
    <mergeCell ref="J23:L23"/>
    <mergeCell ref="B58:C58"/>
    <mergeCell ref="B59:C59"/>
    <mergeCell ref="B69:C69"/>
    <mergeCell ref="D69:L69"/>
    <mergeCell ref="B70:C70"/>
    <mergeCell ref="D70:L70"/>
    <mergeCell ref="B71:C71"/>
    <mergeCell ref="D71:L71"/>
    <mergeCell ref="D60:F60"/>
    <mergeCell ref="D61:F61"/>
    <mergeCell ref="B61:C61"/>
    <mergeCell ref="B63:H63"/>
    <mergeCell ref="B62:J62"/>
    <mergeCell ref="B65:L65"/>
    <mergeCell ref="K43:L43"/>
    <mergeCell ref="K44:L44"/>
    <mergeCell ref="K45:L45"/>
    <mergeCell ref="K46:L46"/>
    <mergeCell ref="B67:L67"/>
    <mergeCell ref="D2:J3"/>
    <mergeCell ref="F331:L331"/>
    <mergeCell ref="B330:D330"/>
    <mergeCell ref="B331:D331"/>
    <mergeCell ref="B332:D332"/>
    <mergeCell ref="B56:L56"/>
    <mergeCell ref="K370:L370"/>
    <mergeCell ref="H340:L340"/>
    <mergeCell ref="D341:G341"/>
    <mergeCell ref="D342:G342"/>
    <mergeCell ref="D343:G343"/>
    <mergeCell ref="D344:G344"/>
    <mergeCell ref="H343:L343"/>
    <mergeCell ref="H344:L344"/>
    <mergeCell ref="B345:L345"/>
    <mergeCell ref="B355:L355"/>
    <mergeCell ref="D85:H85"/>
    <mergeCell ref="D86:H86"/>
    <mergeCell ref="J90:L90"/>
    <mergeCell ref="B109:C109"/>
    <mergeCell ref="D4:J4"/>
    <mergeCell ref="D354:G354"/>
    <mergeCell ref="B41:L41"/>
    <mergeCell ref="B2:C4"/>
    <mergeCell ref="H412:L412"/>
    <mergeCell ref="D411:G411"/>
    <mergeCell ref="B409:G409"/>
    <mergeCell ref="B412:G412"/>
    <mergeCell ref="B357:L357"/>
    <mergeCell ref="B367:D367"/>
    <mergeCell ref="F367:H367"/>
    <mergeCell ref="K367:L367"/>
    <mergeCell ref="B388:L388"/>
    <mergeCell ref="B369:D369"/>
    <mergeCell ref="B403:C403"/>
    <mergeCell ref="B404:C404"/>
    <mergeCell ref="B405:C405"/>
    <mergeCell ref="B398:C398"/>
    <mergeCell ref="B396:L396"/>
    <mergeCell ref="B377:L377"/>
    <mergeCell ref="J381:K381"/>
    <mergeCell ref="F369:H369"/>
    <mergeCell ref="C381:H382"/>
    <mergeCell ref="F370:H370"/>
    <mergeCell ref="K368:L368"/>
    <mergeCell ref="B406:C406"/>
    <mergeCell ref="B402:C402"/>
    <mergeCell ref="C391:F391"/>
    <mergeCell ref="B7:D7"/>
    <mergeCell ref="F7:G7"/>
    <mergeCell ref="F21:H21"/>
    <mergeCell ref="B37:L37"/>
    <mergeCell ref="B33:L33"/>
    <mergeCell ref="B34:L34"/>
    <mergeCell ref="B35:L35"/>
    <mergeCell ref="B36:L36"/>
    <mergeCell ref="B24:D24"/>
    <mergeCell ref="B25:D25"/>
    <mergeCell ref="B13:L13"/>
    <mergeCell ref="B16:D16"/>
    <mergeCell ref="B17:D17"/>
    <mergeCell ref="B18:D18"/>
    <mergeCell ref="C15:D15"/>
    <mergeCell ref="F24:H24"/>
    <mergeCell ref="J24:L24"/>
    <mergeCell ref="F22:H22"/>
    <mergeCell ref="B19:D19"/>
    <mergeCell ref="B20:D20"/>
    <mergeCell ref="B21:D21"/>
    <mergeCell ref="B22:D22"/>
    <mergeCell ref="B23:D23"/>
    <mergeCell ref="J21:L21"/>
    <mergeCell ref="B39:L39"/>
    <mergeCell ref="B40:L40"/>
    <mergeCell ref="F8:L8"/>
    <mergeCell ref="F9:L9"/>
    <mergeCell ref="F10:L10"/>
    <mergeCell ref="F11:L11"/>
    <mergeCell ref="C137:D173"/>
    <mergeCell ref="B340:C340"/>
    <mergeCell ref="D192:G192"/>
    <mergeCell ref="B77:C77"/>
    <mergeCell ref="B54:C54"/>
    <mergeCell ref="B44:C44"/>
    <mergeCell ref="B45:C45"/>
    <mergeCell ref="B43:C43"/>
    <mergeCell ref="D44:J44"/>
    <mergeCell ref="D45:J45"/>
    <mergeCell ref="D43:J43"/>
    <mergeCell ref="B72:C72"/>
    <mergeCell ref="D72:L72"/>
    <mergeCell ref="B73:C73"/>
    <mergeCell ref="D73:L73"/>
    <mergeCell ref="B74:C74"/>
    <mergeCell ref="D74:L74"/>
    <mergeCell ref="B8:D8"/>
    <mergeCell ref="B9:D9"/>
    <mergeCell ref="B10:D10"/>
    <mergeCell ref="B11:D11"/>
    <mergeCell ref="J22:L22"/>
    <mergeCell ref="F23:H23"/>
    <mergeCell ref="F15:H15"/>
    <mergeCell ref="J15:L15"/>
    <mergeCell ref="F16:H16"/>
    <mergeCell ref="J16:L16"/>
    <mergeCell ref="F17:H17"/>
    <mergeCell ref="J17:L17"/>
    <mergeCell ref="B343:C343"/>
    <mergeCell ref="B344:C344"/>
    <mergeCell ref="B346:L346"/>
    <mergeCell ref="D340:G340"/>
    <mergeCell ref="B350:C350"/>
    <mergeCell ref="B327:L327"/>
    <mergeCell ref="B408:L408"/>
    <mergeCell ref="B407:L407"/>
    <mergeCell ref="D351:G351"/>
    <mergeCell ref="H351:L351"/>
    <mergeCell ref="D352:G352"/>
    <mergeCell ref="H352:L352"/>
    <mergeCell ref="B336:L336"/>
    <mergeCell ref="B338:L338"/>
    <mergeCell ref="B341:C341"/>
    <mergeCell ref="B342:C342"/>
    <mergeCell ref="H341:L341"/>
    <mergeCell ref="H342:L342"/>
    <mergeCell ref="B399:C399"/>
    <mergeCell ref="B400:C400"/>
    <mergeCell ref="B401:C401"/>
    <mergeCell ref="B352:C352"/>
    <mergeCell ref="H390:K390"/>
    <mergeCell ref="H391:K391"/>
    <mergeCell ref="B97:C97"/>
    <mergeCell ref="D97:H97"/>
    <mergeCell ref="B98:C98"/>
    <mergeCell ref="D98:H98"/>
    <mergeCell ref="B99:C99"/>
    <mergeCell ref="D99:H99"/>
    <mergeCell ref="B100:C100"/>
    <mergeCell ref="D100:H100"/>
    <mergeCell ref="B101:C101"/>
    <mergeCell ref="D101:H101"/>
    <mergeCell ref="B102:C102"/>
    <mergeCell ref="D102:H102"/>
    <mergeCell ref="B103:C103"/>
    <mergeCell ref="B112:C112"/>
    <mergeCell ref="B113:C113"/>
    <mergeCell ref="B114:C114"/>
    <mergeCell ref="B115:C115"/>
    <mergeCell ref="B119:C119"/>
    <mergeCell ref="D112:F112"/>
    <mergeCell ref="D113:F113"/>
    <mergeCell ref="D114:F114"/>
    <mergeCell ref="D115:F115"/>
    <mergeCell ref="D116:F116"/>
    <mergeCell ref="D117:F117"/>
    <mergeCell ref="D118:F118"/>
    <mergeCell ref="D119:F119"/>
    <mergeCell ref="B116:C116"/>
    <mergeCell ref="B117:C117"/>
    <mergeCell ref="B118:C118"/>
    <mergeCell ref="D103:H103"/>
    <mergeCell ref="D107:F108"/>
    <mergeCell ref="B107:C108"/>
    <mergeCell ref="D110:F110"/>
    <mergeCell ref="D111:F111"/>
  </mergeCells>
  <pageMargins left="0.7" right="0.7" top="0.75" bottom="0.75" header="0.3" footer="0.3"/>
  <pageSetup scale="56" fitToHeight="0" orientation="portrait" r:id="rId1"/>
  <headerFooter>
    <oddFooter>&amp;CPágina &amp;P de &amp;N</oddFooter>
  </headerFooter>
  <rowBreaks count="8" manualBreakCount="8">
    <brk id="48" max="10" man="1"/>
    <brk id="88" max="12" man="1"/>
    <brk id="104" max="12" man="1"/>
    <brk id="123" max="10" man="1"/>
    <brk id="188" max="12" man="1"/>
    <brk id="318" max="10" man="1"/>
    <brk id="355" max="10" man="1"/>
    <brk id="393"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5"/>
  <sheetViews>
    <sheetView tabSelected="1" zoomScale="55" zoomScaleNormal="55" workbookViewId="0">
      <selection activeCell="P29" sqref="P29"/>
    </sheetView>
  </sheetViews>
  <sheetFormatPr baseColWidth="10" defaultRowHeight="12.75" x14ac:dyDescent="0.2"/>
  <cols>
    <col min="8" max="11" width="11.42578125" hidden="1" customWidth="1"/>
    <col min="16" max="16" width="28.5703125" customWidth="1"/>
    <col min="17" max="30" width="11.42578125" hidden="1" customWidth="1"/>
    <col min="31" max="31" width="11" customWidth="1"/>
    <col min="32" max="32" width="24" customWidth="1"/>
  </cols>
  <sheetData>
    <row r="1" spans="1:32" ht="14.25" x14ac:dyDescent="0.2">
      <c r="A1" s="352" t="s">
        <v>468</v>
      </c>
      <c r="B1" s="353"/>
      <c r="C1" s="353"/>
      <c r="D1" s="353"/>
      <c r="E1" s="353"/>
      <c r="F1" s="353"/>
      <c r="G1" s="353"/>
      <c r="H1" s="353"/>
      <c r="I1" s="353"/>
      <c r="J1" s="353"/>
      <c r="K1" s="353"/>
      <c r="L1" s="353"/>
      <c r="M1" s="173"/>
      <c r="N1" s="173"/>
      <c r="O1" s="173"/>
      <c r="P1" s="173"/>
      <c r="Q1" s="173"/>
      <c r="R1" s="173"/>
      <c r="S1" s="173"/>
      <c r="T1" s="173"/>
      <c r="U1" s="173"/>
      <c r="V1" s="173"/>
      <c r="W1" s="173"/>
      <c r="X1" s="173"/>
      <c r="Y1" s="173"/>
      <c r="Z1" s="173"/>
      <c r="AA1" s="173"/>
      <c r="AB1" s="173"/>
      <c r="AC1" s="173"/>
      <c r="AD1" s="173"/>
      <c r="AE1" s="173"/>
      <c r="AF1" s="174"/>
    </row>
    <row r="2" spans="1:32" ht="14.25" x14ac:dyDescent="0.2">
      <c r="A2" s="167"/>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9"/>
    </row>
    <row r="3" spans="1:32" ht="14.25" x14ac:dyDescent="0.2">
      <c r="A3" s="167"/>
      <c r="B3" s="168"/>
      <c r="C3" s="168"/>
      <c r="D3" s="168"/>
      <c r="E3" s="168"/>
      <c r="F3" s="168"/>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9"/>
    </row>
    <row r="4" spans="1:32" ht="14.25" x14ac:dyDescent="0.2">
      <c r="A4" s="167"/>
      <c r="B4" s="168"/>
      <c r="C4" s="168"/>
      <c r="D4" s="168"/>
      <c r="E4" s="168"/>
      <c r="F4" s="168"/>
      <c r="G4" s="168"/>
      <c r="H4" s="168"/>
      <c r="I4" s="168"/>
      <c r="J4" s="168"/>
      <c r="K4" s="168"/>
      <c r="L4" s="168"/>
      <c r="M4" s="168"/>
      <c r="N4" s="168"/>
      <c r="O4" s="168"/>
      <c r="P4" s="168"/>
      <c r="Q4" s="168"/>
      <c r="R4" s="168"/>
      <c r="S4" s="168"/>
      <c r="T4" s="168"/>
      <c r="U4" s="168"/>
      <c r="V4" s="168"/>
      <c r="W4" s="168"/>
      <c r="X4" s="168"/>
      <c r="Y4" s="168"/>
      <c r="Z4" s="168"/>
      <c r="AA4" s="168"/>
      <c r="AB4" s="168"/>
      <c r="AC4" s="168"/>
      <c r="AD4" s="168"/>
      <c r="AE4" s="168"/>
      <c r="AF4" s="169"/>
    </row>
    <row r="5" spans="1:32" ht="14.25" x14ac:dyDescent="0.2">
      <c r="A5" s="167"/>
      <c r="B5" s="168"/>
      <c r="C5" s="168"/>
      <c r="D5" s="168"/>
      <c r="E5" s="168"/>
      <c r="F5" s="168"/>
      <c r="G5" s="168"/>
      <c r="H5" s="168"/>
      <c r="I5" s="168"/>
      <c r="J5" s="168"/>
      <c r="K5" s="168"/>
      <c r="L5" s="168"/>
      <c r="M5" s="168"/>
      <c r="N5" s="168"/>
      <c r="O5" s="168"/>
      <c r="P5" s="168"/>
      <c r="Q5" s="168"/>
      <c r="R5" s="168"/>
      <c r="S5" s="168"/>
      <c r="T5" s="168"/>
      <c r="U5" s="168"/>
      <c r="V5" s="168"/>
      <c r="W5" s="168"/>
      <c r="X5" s="168"/>
      <c r="Y5" s="168"/>
      <c r="Z5" s="168"/>
      <c r="AA5" s="168"/>
      <c r="AB5" s="168"/>
      <c r="AC5" s="168"/>
      <c r="AD5" s="168"/>
      <c r="AE5" s="168"/>
      <c r="AF5" s="169"/>
    </row>
    <row r="6" spans="1:32" ht="14.25" x14ac:dyDescent="0.2">
      <c r="A6" s="167"/>
      <c r="B6" s="168"/>
      <c r="C6" s="168"/>
      <c r="D6" s="168"/>
      <c r="E6" s="168"/>
      <c r="F6" s="168"/>
      <c r="G6" s="168"/>
      <c r="H6" s="168"/>
      <c r="I6" s="168"/>
      <c r="J6" s="168"/>
      <c r="K6" s="168"/>
      <c r="L6" s="168"/>
      <c r="M6" s="168"/>
      <c r="N6" s="168"/>
      <c r="O6" s="168"/>
      <c r="P6" s="168"/>
      <c r="Q6" s="168"/>
      <c r="R6" s="168"/>
      <c r="S6" s="168"/>
      <c r="T6" s="168"/>
      <c r="U6" s="168"/>
      <c r="V6" s="168"/>
      <c r="W6" s="168"/>
      <c r="X6" s="168"/>
      <c r="Y6" s="168"/>
      <c r="Z6" s="168"/>
      <c r="AA6" s="168"/>
      <c r="AB6" s="168"/>
      <c r="AC6" s="168"/>
      <c r="AD6" s="168"/>
      <c r="AE6" s="168"/>
      <c r="AF6" s="169"/>
    </row>
    <row r="7" spans="1:32" ht="14.25" x14ac:dyDescent="0.2">
      <c r="A7" s="167"/>
      <c r="B7" s="168"/>
      <c r="C7" s="168"/>
      <c r="D7" s="168"/>
      <c r="E7" s="168"/>
      <c r="F7" s="168"/>
      <c r="G7" s="168"/>
      <c r="H7" s="168"/>
      <c r="I7" s="168"/>
      <c r="J7" s="168"/>
      <c r="K7" s="168"/>
      <c r="L7" s="168"/>
      <c r="M7" s="168"/>
      <c r="N7" s="168"/>
      <c r="O7" s="168"/>
      <c r="P7" s="168"/>
      <c r="Q7" s="168"/>
      <c r="R7" s="168"/>
      <c r="S7" s="168"/>
      <c r="T7" s="168"/>
      <c r="U7" s="168"/>
      <c r="V7" s="168"/>
      <c r="W7" s="168"/>
      <c r="X7" s="168"/>
      <c r="Y7" s="168"/>
      <c r="Z7" s="168"/>
      <c r="AA7" s="168"/>
      <c r="AB7" s="168"/>
      <c r="AC7" s="168"/>
      <c r="AD7" s="168"/>
      <c r="AE7" s="168"/>
      <c r="AF7" s="169"/>
    </row>
    <row r="8" spans="1:32" ht="14.25" x14ac:dyDescent="0.2">
      <c r="A8" s="167"/>
      <c r="B8" s="168"/>
      <c r="C8" s="168"/>
      <c r="D8" s="168"/>
      <c r="E8" s="168"/>
      <c r="F8" s="168"/>
      <c r="G8" s="168"/>
      <c r="H8" s="168"/>
      <c r="I8" s="168"/>
      <c r="J8" s="168"/>
      <c r="K8" s="168"/>
      <c r="L8" s="168"/>
      <c r="M8" s="168"/>
      <c r="N8" s="168"/>
      <c r="O8" s="168"/>
      <c r="P8" s="168"/>
      <c r="Q8" s="168"/>
      <c r="R8" s="168"/>
      <c r="S8" s="168"/>
      <c r="T8" s="168"/>
      <c r="U8" s="168"/>
      <c r="V8" s="168"/>
      <c r="W8" s="168"/>
      <c r="X8" s="168"/>
      <c r="Y8" s="168"/>
      <c r="Z8" s="168"/>
      <c r="AA8" s="168"/>
      <c r="AB8" s="168"/>
      <c r="AC8" s="168"/>
      <c r="AD8" s="168"/>
      <c r="AE8" s="168"/>
      <c r="AF8" s="169"/>
    </row>
    <row r="9" spans="1:32" ht="14.25" x14ac:dyDescent="0.2">
      <c r="A9" s="167"/>
      <c r="B9" s="168"/>
      <c r="C9" s="168"/>
      <c r="D9" s="168"/>
      <c r="E9" s="168"/>
      <c r="F9" s="168"/>
      <c r="G9" s="168"/>
      <c r="H9" s="168"/>
      <c r="J9" s="168"/>
      <c r="K9" s="168"/>
      <c r="L9" s="168"/>
      <c r="M9" s="168"/>
      <c r="N9" s="168"/>
      <c r="O9" s="168"/>
      <c r="P9" s="168"/>
      <c r="R9" s="168"/>
      <c r="S9" s="168"/>
      <c r="T9" s="168"/>
      <c r="U9" s="168"/>
      <c r="V9" s="168"/>
      <c r="W9" s="168"/>
      <c r="X9" s="168"/>
      <c r="Y9" s="168"/>
      <c r="Z9" s="168"/>
      <c r="AA9" s="168"/>
      <c r="AB9" s="168"/>
      <c r="AC9" s="168"/>
      <c r="AD9" s="168"/>
      <c r="AE9" s="168"/>
      <c r="AF9" s="169"/>
    </row>
    <row r="10" spans="1:32" ht="14.25" x14ac:dyDescent="0.2">
      <c r="A10" s="167"/>
      <c r="B10" s="168"/>
      <c r="C10" s="168"/>
      <c r="D10" s="168"/>
      <c r="E10" s="168"/>
      <c r="F10" s="168"/>
      <c r="G10" s="168"/>
      <c r="H10" s="168"/>
      <c r="I10" s="168"/>
      <c r="J10" s="168"/>
      <c r="K10" s="168"/>
      <c r="L10" s="168"/>
      <c r="M10" s="168"/>
      <c r="N10" s="168"/>
      <c r="O10" s="168"/>
      <c r="P10" s="168"/>
      <c r="Q10" s="168"/>
      <c r="R10" s="168"/>
      <c r="S10" s="168"/>
      <c r="T10" s="168"/>
      <c r="U10" s="168"/>
      <c r="V10" s="168"/>
      <c r="W10" s="168"/>
      <c r="X10" s="168"/>
      <c r="Y10" s="168"/>
      <c r="Z10" s="168"/>
      <c r="AA10" s="168"/>
      <c r="AB10" s="168"/>
      <c r="AC10" s="168"/>
      <c r="AD10" s="168"/>
      <c r="AE10" s="168"/>
      <c r="AF10" s="169"/>
    </row>
    <row r="11" spans="1:32" ht="14.25" x14ac:dyDescent="0.2">
      <c r="A11" s="167"/>
      <c r="B11" s="168"/>
      <c r="C11" s="168"/>
      <c r="D11" s="168"/>
      <c r="E11" s="168"/>
      <c r="F11" s="168"/>
      <c r="G11" s="168"/>
      <c r="H11" s="168"/>
      <c r="I11" s="168"/>
      <c r="J11" s="168"/>
      <c r="K11" s="168"/>
      <c r="L11" s="168"/>
      <c r="M11" s="168"/>
      <c r="N11" s="168"/>
      <c r="O11" s="168"/>
      <c r="P11" s="168"/>
      <c r="Q11" s="168"/>
      <c r="R11" s="168"/>
      <c r="S11" s="168"/>
      <c r="T11" s="168"/>
      <c r="U11" s="168"/>
      <c r="V11" s="168"/>
      <c r="W11" s="168"/>
      <c r="X11" s="168"/>
      <c r="Y11" s="168"/>
      <c r="Z11" s="168"/>
      <c r="AA11" s="168"/>
      <c r="AB11" s="168"/>
      <c r="AC11" s="168"/>
      <c r="AD11" s="168"/>
      <c r="AE11" s="168"/>
      <c r="AF11" s="169"/>
    </row>
    <row r="12" spans="1:32" ht="14.25" x14ac:dyDescent="0.2">
      <c r="A12" s="167"/>
      <c r="B12" s="168"/>
      <c r="C12" s="168"/>
      <c r="D12" s="168"/>
      <c r="E12" s="168"/>
      <c r="F12" s="168"/>
      <c r="G12" s="168"/>
      <c r="H12" s="168"/>
      <c r="I12" s="168"/>
      <c r="J12" s="168"/>
      <c r="K12" s="168"/>
      <c r="L12" s="168"/>
      <c r="M12" s="168"/>
      <c r="N12" s="168"/>
      <c r="O12" s="168"/>
      <c r="P12" s="168"/>
      <c r="Q12" s="168"/>
      <c r="R12" s="168"/>
      <c r="S12" s="168"/>
      <c r="T12" s="168"/>
      <c r="U12" s="168"/>
      <c r="V12" s="168"/>
      <c r="W12" s="168"/>
      <c r="X12" s="168"/>
      <c r="Y12" s="168"/>
      <c r="Z12" s="168"/>
      <c r="AA12" s="168"/>
      <c r="AB12" s="168"/>
      <c r="AC12" s="168"/>
      <c r="AD12" s="168"/>
      <c r="AE12" s="168"/>
      <c r="AF12" s="169"/>
    </row>
    <row r="13" spans="1:32" ht="14.25" x14ac:dyDescent="0.2">
      <c r="A13" s="167"/>
      <c r="B13" s="168"/>
      <c r="C13" s="168"/>
      <c r="D13" s="168"/>
      <c r="E13" s="168"/>
      <c r="F13" s="168"/>
      <c r="G13" s="168"/>
      <c r="H13" s="168"/>
      <c r="I13" s="168"/>
      <c r="J13" s="168"/>
      <c r="K13" s="168"/>
      <c r="L13" s="168"/>
      <c r="M13" s="168"/>
      <c r="N13" s="168"/>
      <c r="O13" s="168"/>
      <c r="P13" s="168"/>
      <c r="Q13" s="168"/>
      <c r="R13" s="168"/>
      <c r="S13" s="168"/>
      <c r="T13" s="168"/>
      <c r="U13" s="168"/>
      <c r="V13" s="168"/>
      <c r="W13" s="168"/>
      <c r="X13" s="168"/>
      <c r="Y13" s="168"/>
      <c r="Z13" s="168"/>
      <c r="AA13" s="168"/>
      <c r="AB13" s="168"/>
      <c r="AC13" s="168"/>
      <c r="AD13" s="168"/>
      <c r="AE13" s="168"/>
      <c r="AF13" s="169"/>
    </row>
    <row r="14" spans="1:32" ht="14.25" x14ac:dyDescent="0.2">
      <c r="A14" s="167"/>
      <c r="B14" s="168"/>
      <c r="C14" s="168"/>
      <c r="D14" s="168"/>
      <c r="E14" s="168"/>
      <c r="F14" s="168"/>
      <c r="G14" s="168"/>
      <c r="H14" s="168"/>
      <c r="I14" s="168"/>
      <c r="J14" s="168"/>
      <c r="K14" s="168"/>
      <c r="L14" s="168"/>
      <c r="M14" s="168"/>
      <c r="N14" s="168"/>
      <c r="O14" s="168"/>
      <c r="P14" s="168"/>
      <c r="Q14" s="168"/>
      <c r="R14" s="168"/>
      <c r="S14" s="168"/>
      <c r="T14" s="168"/>
      <c r="U14" s="168"/>
      <c r="V14" s="168"/>
      <c r="W14" s="168"/>
      <c r="X14" s="168"/>
      <c r="Y14" s="168"/>
      <c r="Z14" s="168"/>
      <c r="AA14" s="168"/>
      <c r="AB14" s="168"/>
      <c r="AC14" s="168"/>
      <c r="AD14" s="168"/>
      <c r="AE14" s="168"/>
      <c r="AF14" s="169"/>
    </row>
    <row r="15" spans="1:32" ht="14.25" x14ac:dyDescent="0.2">
      <c r="A15" s="167"/>
      <c r="B15" s="168"/>
      <c r="C15" s="168"/>
      <c r="D15" s="168"/>
      <c r="E15" s="168"/>
      <c r="F15" s="168"/>
      <c r="G15" s="168"/>
      <c r="H15" s="168"/>
      <c r="I15" s="168"/>
      <c r="J15" s="168"/>
      <c r="K15" s="168"/>
      <c r="L15" s="168"/>
      <c r="M15" s="168"/>
      <c r="N15" s="168"/>
      <c r="O15" s="168"/>
      <c r="P15" s="168"/>
      <c r="Q15" s="168"/>
      <c r="R15" s="168"/>
      <c r="S15" s="168"/>
      <c r="T15" s="168"/>
      <c r="U15" s="168"/>
      <c r="V15" s="168"/>
      <c r="W15" s="168"/>
      <c r="X15" s="168"/>
      <c r="Y15" s="168"/>
      <c r="Z15" s="168"/>
      <c r="AA15" s="168"/>
      <c r="AB15" s="168"/>
      <c r="AC15" s="168"/>
      <c r="AD15" s="168"/>
      <c r="AE15" s="168"/>
      <c r="AF15" s="169"/>
    </row>
    <row r="16" spans="1:32" ht="14.25" x14ac:dyDescent="0.2">
      <c r="A16" s="167"/>
      <c r="B16" s="168"/>
      <c r="C16" s="168"/>
      <c r="D16" s="168"/>
      <c r="E16" s="168"/>
      <c r="F16" s="168"/>
      <c r="G16" s="168"/>
      <c r="H16" s="168"/>
      <c r="I16" s="168"/>
      <c r="J16" s="168"/>
      <c r="K16" s="168"/>
      <c r="L16" s="168"/>
      <c r="M16" s="168"/>
      <c r="N16" s="168"/>
      <c r="O16" s="168"/>
      <c r="P16" s="168"/>
      <c r="Q16" s="168"/>
      <c r="R16" s="168"/>
      <c r="S16" s="168"/>
      <c r="T16" s="168"/>
      <c r="U16" s="168"/>
      <c r="V16" s="168"/>
      <c r="W16" s="168"/>
      <c r="X16" s="168"/>
      <c r="Y16" s="168"/>
      <c r="Z16" s="168"/>
      <c r="AA16" s="168"/>
      <c r="AB16" s="168"/>
      <c r="AC16" s="168"/>
      <c r="AD16" s="168"/>
      <c r="AE16" s="168"/>
      <c r="AF16" s="169"/>
    </row>
    <row r="17" spans="1:32" ht="14.25" x14ac:dyDescent="0.2">
      <c r="A17" s="170"/>
      <c r="B17" s="170"/>
      <c r="C17" s="170"/>
      <c r="D17" s="170"/>
      <c r="E17" s="170"/>
      <c r="F17" s="170"/>
      <c r="G17" s="170"/>
      <c r="H17" s="170"/>
      <c r="I17" s="170"/>
      <c r="J17" s="170"/>
      <c r="K17" s="170"/>
      <c r="L17" s="170"/>
      <c r="M17" s="170"/>
      <c r="N17" s="170"/>
      <c r="O17" s="170"/>
      <c r="P17" s="170"/>
      <c r="Q17" s="170"/>
      <c r="R17" s="170"/>
      <c r="S17" s="170"/>
      <c r="T17" s="170"/>
      <c r="U17" s="170"/>
      <c r="V17" s="170"/>
      <c r="W17" s="170"/>
      <c r="X17" s="170"/>
      <c r="Y17" s="170"/>
      <c r="Z17" s="170"/>
      <c r="AA17" s="168"/>
      <c r="AB17" s="168"/>
      <c r="AC17" s="168"/>
      <c r="AD17" s="168"/>
      <c r="AE17" s="168"/>
      <c r="AF17" s="169"/>
    </row>
    <row r="18" spans="1:32" ht="14.25" x14ac:dyDescent="0.2">
      <c r="A18" s="170"/>
      <c r="B18" s="170"/>
      <c r="C18" s="170"/>
      <c r="D18" s="170"/>
      <c r="E18" s="170"/>
      <c r="F18" s="170"/>
      <c r="G18" s="170"/>
      <c r="H18" s="170"/>
      <c r="I18" s="170"/>
      <c r="J18" s="170"/>
      <c r="K18" s="170"/>
      <c r="L18" s="170"/>
      <c r="M18" s="170"/>
      <c r="N18" s="170"/>
      <c r="O18" s="170"/>
      <c r="P18" s="170"/>
      <c r="Q18" s="170"/>
      <c r="R18" s="170"/>
      <c r="S18" s="170"/>
      <c r="T18" s="170"/>
      <c r="U18" s="170"/>
      <c r="V18" s="170"/>
      <c r="W18" s="170"/>
      <c r="X18" s="170"/>
      <c r="Y18" s="170"/>
      <c r="Z18" s="170"/>
      <c r="AA18" s="168"/>
      <c r="AB18" s="168"/>
      <c r="AC18" s="168"/>
      <c r="AD18" s="168"/>
      <c r="AE18" s="168"/>
      <c r="AF18" s="169"/>
    </row>
    <row r="19" spans="1:32" ht="14.25" x14ac:dyDescent="0.2">
      <c r="A19" s="170"/>
      <c r="B19" s="170"/>
      <c r="C19" s="170"/>
      <c r="D19" s="170"/>
      <c r="E19" s="170"/>
      <c r="F19" s="170"/>
      <c r="G19" s="170"/>
      <c r="H19" s="170"/>
      <c r="I19" s="170"/>
      <c r="J19" s="170"/>
      <c r="K19" s="170"/>
      <c r="L19" s="170"/>
      <c r="M19" s="170"/>
      <c r="N19" s="170"/>
      <c r="O19" s="170"/>
      <c r="P19" s="170"/>
      <c r="Q19" s="170"/>
      <c r="R19" s="170"/>
      <c r="S19" s="170"/>
      <c r="T19" s="170"/>
      <c r="U19" s="170"/>
      <c r="V19" s="170"/>
      <c r="W19" s="170"/>
      <c r="X19" s="170"/>
      <c r="Y19" s="170"/>
      <c r="Z19" s="170"/>
      <c r="AA19" s="168"/>
      <c r="AB19" s="168"/>
      <c r="AC19" s="168"/>
      <c r="AD19" s="168"/>
      <c r="AE19" s="168"/>
      <c r="AF19" s="169"/>
    </row>
    <row r="20" spans="1:32" ht="14.25" x14ac:dyDescent="0.2">
      <c r="A20" s="170"/>
      <c r="B20" s="171"/>
      <c r="C20" s="171"/>
      <c r="D20" s="171"/>
      <c r="E20" s="171"/>
      <c r="F20" s="171"/>
      <c r="G20" s="171"/>
      <c r="H20" s="171"/>
      <c r="I20" s="171"/>
      <c r="J20" s="171"/>
      <c r="K20" s="171"/>
      <c r="L20" s="170"/>
      <c r="M20" s="170"/>
      <c r="N20" s="171"/>
      <c r="O20" s="171"/>
      <c r="P20" s="171"/>
      <c r="Q20" s="171"/>
      <c r="R20" s="171"/>
      <c r="S20" s="171"/>
      <c r="T20" s="171"/>
      <c r="U20" s="171"/>
      <c r="V20" s="171"/>
      <c r="W20" s="171"/>
      <c r="X20" s="171"/>
      <c r="Y20" s="171"/>
      <c r="Z20" s="171"/>
      <c r="AA20" s="168"/>
      <c r="AB20" s="168"/>
      <c r="AC20" s="168"/>
      <c r="AD20" s="168"/>
      <c r="AE20" s="168"/>
      <c r="AF20" s="169"/>
    </row>
    <row r="21" spans="1:32" ht="14.25" x14ac:dyDescent="0.2">
      <c r="A21" s="170"/>
      <c r="B21" s="171"/>
      <c r="C21" s="171"/>
      <c r="D21" s="171"/>
      <c r="E21" s="171"/>
      <c r="F21" s="171"/>
      <c r="G21" s="171"/>
      <c r="H21" s="171"/>
      <c r="I21" s="171"/>
      <c r="J21" s="171"/>
      <c r="K21" s="171"/>
      <c r="L21" s="170"/>
      <c r="M21" s="170"/>
      <c r="N21" s="171"/>
      <c r="O21" s="171"/>
      <c r="P21" s="171"/>
      <c r="Q21" s="171"/>
      <c r="R21" s="171"/>
      <c r="S21" s="171"/>
      <c r="T21" s="171"/>
      <c r="U21" s="171"/>
      <c r="V21" s="171"/>
      <c r="W21" s="171"/>
      <c r="X21" s="171"/>
      <c r="Y21" s="171"/>
      <c r="Z21" s="171"/>
      <c r="AA21" s="168"/>
      <c r="AB21" s="168"/>
      <c r="AC21" s="168"/>
      <c r="AD21" s="168"/>
      <c r="AE21" s="168"/>
      <c r="AF21" s="169"/>
    </row>
    <row r="22" spans="1:32" ht="14.25" x14ac:dyDescent="0.2">
      <c r="A22" s="170"/>
      <c r="B22" s="170"/>
      <c r="C22" s="170"/>
      <c r="D22" s="170"/>
      <c r="E22" s="170"/>
      <c r="F22" s="170"/>
      <c r="G22" s="170"/>
      <c r="H22" s="170"/>
      <c r="I22" s="170"/>
      <c r="J22" s="170"/>
      <c r="K22" s="170"/>
      <c r="L22" s="170"/>
      <c r="M22" s="170"/>
      <c r="N22" s="170"/>
      <c r="O22" s="170"/>
      <c r="P22" s="170"/>
      <c r="Q22" s="170"/>
      <c r="R22" s="170"/>
      <c r="S22" s="170"/>
      <c r="T22" s="170"/>
      <c r="U22" s="170"/>
      <c r="V22" s="170"/>
      <c r="W22" s="170"/>
      <c r="X22" s="170"/>
      <c r="Y22" s="170"/>
      <c r="Z22" s="170"/>
      <c r="AA22" s="168"/>
      <c r="AB22" s="168"/>
      <c r="AC22" s="168"/>
      <c r="AD22" s="168"/>
      <c r="AE22" s="168"/>
      <c r="AF22" s="169"/>
    </row>
    <row r="23" spans="1:32" ht="14.25" x14ac:dyDescent="0.2">
      <c r="A23" s="170"/>
      <c r="B23" s="170"/>
      <c r="C23" s="172"/>
      <c r="D23" s="170"/>
      <c r="E23" s="170"/>
      <c r="F23" s="170"/>
      <c r="G23" s="170"/>
      <c r="H23" s="170"/>
      <c r="I23" s="170"/>
      <c r="J23" s="170"/>
      <c r="K23" s="170"/>
      <c r="L23" s="170"/>
      <c r="M23" s="170"/>
      <c r="N23" s="170"/>
      <c r="O23" s="170"/>
      <c r="P23" s="172"/>
      <c r="Q23" s="170"/>
      <c r="R23" s="170"/>
      <c r="S23" s="170"/>
      <c r="T23" s="170"/>
      <c r="U23" s="170"/>
      <c r="V23" s="170"/>
      <c r="W23" s="170"/>
      <c r="X23" s="170"/>
      <c r="Y23" s="170"/>
      <c r="Z23" s="170"/>
      <c r="AA23" s="168"/>
      <c r="AB23" s="168"/>
      <c r="AC23" s="168"/>
      <c r="AD23" s="168"/>
      <c r="AE23" s="168"/>
      <c r="AF23" s="169"/>
    </row>
    <row r="24" spans="1:32" ht="14.25" x14ac:dyDescent="0.2">
      <c r="A24" s="170"/>
      <c r="B24" s="171"/>
      <c r="C24" s="171"/>
      <c r="D24" s="171"/>
      <c r="E24" s="171"/>
      <c r="F24" s="171"/>
      <c r="G24" s="171"/>
      <c r="H24" s="171"/>
      <c r="I24" s="171"/>
      <c r="J24" s="171"/>
      <c r="K24" s="171"/>
      <c r="L24" s="170"/>
      <c r="M24" s="170"/>
      <c r="N24" s="170"/>
      <c r="O24" s="171"/>
      <c r="P24" s="171"/>
      <c r="Q24" s="171"/>
      <c r="R24" s="171"/>
      <c r="S24" s="171"/>
      <c r="T24" s="171"/>
      <c r="U24" s="171"/>
      <c r="V24" s="171"/>
      <c r="W24" s="171"/>
      <c r="X24" s="171"/>
      <c r="Y24" s="171"/>
      <c r="Z24" s="170"/>
      <c r="AA24" s="168"/>
      <c r="AB24" s="168"/>
      <c r="AC24" s="168"/>
      <c r="AD24" s="168"/>
      <c r="AE24" s="168"/>
      <c r="AF24" s="169"/>
    </row>
    <row r="25" spans="1:32" ht="14.25" x14ac:dyDescent="0.2">
      <c r="A25" s="170"/>
      <c r="B25" s="170"/>
      <c r="C25" s="170"/>
      <c r="D25" s="170"/>
      <c r="E25" s="170"/>
      <c r="F25" s="170"/>
      <c r="G25" s="170"/>
      <c r="H25" s="170"/>
      <c r="I25" s="170"/>
      <c r="J25" s="170"/>
      <c r="K25" s="170"/>
      <c r="L25" s="170"/>
      <c r="M25" s="170"/>
      <c r="N25" s="170"/>
      <c r="O25" s="170"/>
      <c r="P25" s="170"/>
      <c r="Q25" s="170"/>
      <c r="R25" s="170"/>
      <c r="S25" s="170"/>
      <c r="T25" s="170"/>
      <c r="U25" s="170"/>
      <c r="V25" s="170"/>
      <c r="W25" s="170"/>
      <c r="X25" s="170"/>
      <c r="Y25" s="170"/>
      <c r="Z25" s="170"/>
      <c r="AA25" s="168"/>
      <c r="AB25" s="168"/>
      <c r="AC25" s="168"/>
      <c r="AD25" s="168"/>
      <c r="AE25" s="168"/>
      <c r="AF25" s="169"/>
    </row>
  </sheetData>
  <mergeCells count="1">
    <mergeCell ref="A1:L1"/>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Documento" ma:contentTypeID="0x0101000D907DC810AA3A46A0C03D41C5695D17" ma:contentTypeVersion="1" ma:contentTypeDescription="Crear nuevo documento." ma:contentTypeScope="" ma:versionID="7db6834b3e318fd286060e8c156fdf18">
  <xsd:schema xmlns:xsd="http://www.w3.org/2001/XMLSchema" xmlns:xs="http://www.w3.org/2001/XMLSchema" xmlns:p="http://schemas.microsoft.com/office/2006/metadata/properties" xmlns:ns2="0564e017-8905-42f9-822f-b7649bd4283c" targetNamespace="http://schemas.microsoft.com/office/2006/metadata/properties" ma:root="true" ma:fieldsID="d603e00473fd7ff89281095fb3ad790a" ns2:_="">
    <xsd:import namespace="0564e017-8905-42f9-822f-b7649bd4283c"/>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64e017-8905-42f9-822f-b7649bd4283c"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65AD8C9-4D08-4CA5-A6BC-CE44922FD86C}">
  <ds:schemaRefs>
    <ds:schemaRef ds:uri="http://schemas.microsoft.com/sharepoint/events"/>
  </ds:schemaRefs>
</ds:datastoreItem>
</file>

<file path=customXml/itemProps2.xml><?xml version="1.0" encoding="utf-8"?>
<ds:datastoreItem xmlns:ds="http://schemas.openxmlformats.org/officeDocument/2006/customXml" ds:itemID="{9AECCEF3-CDAA-48F8-BECE-047218431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64e017-8905-42f9-822f-b7649bd428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F6CCF0-5EFC-45AD-B05C-AF09C02C40AF}">
  <ds:schemaRefs>
    <ds:schemaRef ds:uri="http://schemas.microsoft.com/office/infopath/2007/PartnerControls"/>
    <ds:schemaRef ds:uri="http://schemas.microsoft.com/office/2006/metadata/properties"/>
    <ds:schemaRef ds:uri="http://purl.org/dc/elements/1.1/"/>
    <ds:schemaRef ds:uri="http://schemas.microsoft.com/office/2006/documentManagement/types"/>
    <ds:schemaRef ds:uri="0564e017-8905-42f9-822f-b7649bd4283c"/>
    <ds:schemaRef ds:uri="http://purl.org/dc/terms/"/>
    <ds:schemaRef ds:uri="http://www.w3.org/XML/1998/namespace"/>
    <ds:schemaRef ds:uri="http://schemas.openxmlformats.org/package/2006/metadata/core-properties"/>
    <ds:schemaRef ds:uri="http://purl.org/dc/dcmitype/"/>
  </ds:schemaRefs>
</ds:datastoreItem>
</file>

<file path=customXml/itemProps4.xml><?xml version="1.0" encoding="utf-8"?>
<ds:datastoreItem xmlns:ds="http://schemas.openxmlformats.org/officeDocument/2006/customXml" ds:itemID="{EE94AA9C-257F-4780-8C1A-F63807033F2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FMI017</vt:lpstr>
      <vt:lpstr>Hoja1</vt:lpstr>
      <vt:lpstr>'FMI017'!Área_de_impresión</vt:lpstr>
    </vt:vector>
  </TitlesOfParts>
  <Company>FONADE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anarvaez</dc:creator>
  <cp:lastModifiedBy>CESAR</cp:lastModifiedBy>
  <cp:lastPrinted>2017-10-30T22:19:24Z</cp:lastPrinted>
  <dcterms:created xsi:type="dcterms:W3CDTF">2008-02-28T20:43:19Z</dcterms:created>
  <dcterms:modified xsi:type="dcterms:W3CDTF">2018-11-23T18:49:58Z</dcterms:modified>
</cp:coreProperties>
</file>