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 name="Hoja1" sheetId="4" r:id="rId2"/>
  </sheets>
  <definedNames>
    <definedName name="_xlnm.Print_Area" localSheetId="0">'FMI017'!$A$1:$M$562</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H265" i="3" l="1"/>
  <c r="I265" i="3"/>
  <c r="J265" i="3"/>
  <c r="G265" i="3"/>
  <c r="L7" i="3" l="1"/>
  <c r="J236" i="3" l="1"/>
  <c r="J226" i="3" l="1"/>
  <c r="J227" i="3"/>
  <c r="J228" i="3"/>
  <c r="J229" i="3"/>
  <c r="J230" i="3"/>
  <c r="J231" i="3"/>
  <c r="J232" i="3"/>
  <c r="J233" i="3"/>
  <c r="J234" i="3"/>
  <c r="J235" i="3"/>
  <c r="L377" i="3" l="1"/>
  <c r="L376" i="3"/>
  <c r="L284"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17" i="3"/>
  <c r="L416" i="3"/>
  <c r="H170" i="3" l="1"/>
  <c r="H171" i="3"/>
  <c r="H172" i="3"/>
  <c r="H173" i="3"/>
  <c r="H174" i="3"/>
  <c r="H175" i="3"/>
  <c r="H176" i="3"/>
  <c r="H177" i="3"/>
  <c r="H178" i="3"/>
  <c r="H179" i="3"/>
  <c r="H180" i="3"/>
  <c r="H181" i="3"/>
  <c r="H182" i="3"/>
  <c r="H183" i="3"/>
  <c r="H184" i="3"/>
  <c r="H185" i="3"/>
  <c r="H186" i="3"/>
  <c r="H187" i="3"/>
  <c r="H188" i="3"/>
  <c r="H189" i="3"/>
  <c r="J189" i="3" s="1"/>
  <c r="H190" i="3"/>
  <c r="H191" i="3"/>
  <c r="H192" i="3"/>
  <c r="H193" i="3"/>
  <c r="H194" i="3"/>
  <c r="H195" i="3"/>
  <c r="H196" i="3"/>
  <c r="H197" i="3"/>
  <c r="H198" i="3"/>
  <c r="H199" i="3"/>
  <c r="H200" i="3"/>
  <c r="H201" i="3"/>
  <c r="H202" i="3"/>
  <c r="H203" i="3"/>
  <c r="H204" i="3"/>
  <c r="H205" i="3"/>
  <c r="H206" i="3"/>
  <c r="H207" i="3"/>
  <c r="H208" i="3"/>
  <c r="H169" i="3"/>
  <c r="G170" i="3"/>
  <c r="G171" i="3"/>
  <c r="G172" i="3"/>
  <c r="G173" i="3"/>
  <c r="G174" i="3"/>
  <c r="G175" i="3"/>
  <c r="J175" i="3" s="1"/>
  <c r="G176" i="3"/>
  <c r="J176" i="3" s="1"/>
  <c r="G177" i="3"/>
  <c r="J177" i="3" s="1"/>
  <c r="G178" i="3"/>
  <c r="G179" i="3"/>
  <c r="G180" i="3"/>
  <c r="G181" i="3"/>
  <c r="G182" i="3"/>
  <c r="G183" i="3"/>
  <c r="J183" i="3" s="1"/>
  <c r="G184" i="3"/>
  <c r="J184" i="3" s="1"/>
  <c r="G185" i="3"/>
  <c r="J185" i="3" s="1"/>
  <c r="G186" i="3"/>
  <c r="G187" i="3"/>
  <c r="G188" i="3"/>
  <c r="G189" i="3"/>
  <c r="G190" i="3"/>
  <c r="G191" i="3"/>
  <c r="J191" i="3" s="1"/>
  <c r="G192" i="3"/>
  <c r="J192" i="3" s="1"/>
  <c r="G193" i="3"/>
  <c r="J193" i="3" s="1"/>
  <c r="G194" i="3"/>
  <c r="G195" i="3"/>
  <c r="G196" i="3"/>
  <c r="G197" i="3"/>
  <c r="G198" i="3"/>
  <c r="G199" i="3"/>
  <c r="J199" i="3" s="1"/>
  <c r="G200" i="3"/>
  <c r="J200" i="3" s="1"/>
  <c r="G201" i="3"/>
  <c r="J201" i="3" s="1"/>
  <c r="G202" i="3"/>
  <c r="G203" i="3"/>
  <c r="G204" i="3"/>
  <c r="G205" i="3"/>
  <c r="G206" i="3"/>
  <c r="G207" i="3"/>
  <c r="J207" i="3" s="1"/>
  <c r="G208" i="3"/>
  <c r="J208" i="3" s="1"/>
  <c r="G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169" i="3"/>
  <c r="J187"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24" i="3"/>
  <c r="J196" i="3" l="1"/>
  <c r="J172" i="3"/>
  <c r="J190" i="3"/>
  <c r="J182" i="3"/>
  <c r="J181" i="3"/>
  <c r="J206" i="3"/>
  <c r="J197" i="3"/>
  <c r="J174" i="3"/>
  <c r="J198" i="3"/>
  <c r="J173" i="3"/>
  <c r="J205" i="3"/>
  <c r="J188" i="3"/>
  <c r="J186" i="3"/>
  <c r="J204" i="3"/>
  <c r="J180" i="3"/>
  <c r="J203" i="3"/>
  <c r="J195" i="3"/>
  <c r="J179" i="3"/>
  <c r="J202" i="3"/>
  <c r="J194" i="3"/>
  <c r="J178" i="3"/>
  <c r="L164" i="3"/>
  <c r="J24" i="3" l="1"/>
  <c r="K553" i="3" l="1"/>
  <c r="K547" i="3"/>
  <c r="K548" i="3"/>
  <c r="K549" i="3"/>
  <c r="K550" i="3"/>
  <c r="K551" i="3"/>
  <c r="K552" i="3"/>
  <c r="K546" i="3"/>
  <c r="D498" i="3"/>
  <c r="J225" i="3" l="1"/>
  <c r="K217" i="3"/>
  <c r="J170" i="3"/>
  <c r="J171" i="3"/>
  <c r="J169" i="3"/>
  <c r="K211" i="3" l="1"/>
  <c r="K216" i="3" s="1"/>
  <c r="F27" i="3"/>
  <c r="J27" i="3"/>
  <c r="L25" i="3"/>
  <c r="J25" i="3"/>
  <c r="L19" i="3"/>
  <c r="F19" i="3"/>
  <c r="K215" i="3" l="1"/>
  <c r="J19" i="3"/>
  <c r="J20" i="3" l="1"/>
  <c r="H20" i="3"/>
  <c r="L20" i="3" s="1"/>
  <c r="F21" i="3"/>
  <c r="J21" i="3" s="1"/>
  <c r="J17" i="3"/>
  <c r="F18" i="3" l="1"/>
  <c r="J18" i="3" s="1"/>
</calcChain>
</file>

<file path=xl/sharedStrings.xml><?xml version="1.0" encoding="utf-8"?>
<sst xmlns="http://schemas.openxmlformats.org/spreadsheetml/2006/main" count="1377" uniqueCount="552">
  <si>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</si>
  <si>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</si>
  <si>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</si>
  <si>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</si>
  <si>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</si>
  <si>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</si>
  <si>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</si>
  <si>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</si>
  <si>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</si>
  <si>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</si>
  <si>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</si>
  <si>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</si>
  <si>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</si>
  <si>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</si>
  <si>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</si>
  <si>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</si>
  <si>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</si>
  <si>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</si>
  <si>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</si>
  <si>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</si>
  <si>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</si>
  <si>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</si>
  <si>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</si>
  <si>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</si>
  <si>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</si>
  <si>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</si>
  <si>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</si>
  <si>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</si>
  <si>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</si>
  <si>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</si>
  <si>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</si>
  <si>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</si>
  <si>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</si>
  <si>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</si>
  <si>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</si>
  <si>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</si>
  <si>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</si>
  <si>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</si>
  <si>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</si>
  <si>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</si>
  <si>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</si>
  <si>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</si>
  <si>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</si>
  <si>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</si>
  <si>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</si>
  <si>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</si>
  <si>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</si>
  <si>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</si>
  <si>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</si>
  <si>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</si>
  <si>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</si>
  <si>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</si>
  <si>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</si>
  <si>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</si>
  <si>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</si>
  <si>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</si>
  <si>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</si>
  <si>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</si>
  <si>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</si>
  <si>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</si>
  <si>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</si>
  <si>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</si>
  <si>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</si>
  <si>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</si>
  <si>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</si>
  <si>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</si>
  <si>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</si>
  <si>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</si>
  <si>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</si>
  <si>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</si>
  <si>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</si>
  <si>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</si>
  <si>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</si>
  <si>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</si>
  <si>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</si>
  <si>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</si>
  <si>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</si>
  <si>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</si>
  <si>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</si>
  <si>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</si>
  <si>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</si>
  <si>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</si>
  <si>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</si>
  <si>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</si>
  <si>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</si>
  <si>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</si>
  <si>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</si>
  <si>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</si>
  <si>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</si>
  <si>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</si>
  <si>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</si>
  <si>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</si>
  <si>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</si>
  <si>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</si>
  <si>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</si>
  <si>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</si>
  <si>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</si>
  <si>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</si>
  <si>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</si>
  <si>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</si>
  <si>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</si>
  <si>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</si>
  <si>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</si>
  <si>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</si>
  <si>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</si>
  <si>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</si>
  <si>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</si>
  <si>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</si>
  <si>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</si>
  <si>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</si>
  <si>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</si>
  <si>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</si>
  <si>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</si>
  <si>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</si>
  <si>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</si>
  <si>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</si>
  <si>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</si>
  <si>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</si>
  <si>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</si>
  <si>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</si>
  <si>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</si>
  <si>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</si>
  <si>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</si>
  <si>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</si>
  <si>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</si>
  <si>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</si>
  <si>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</si>
  <si>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</si>
  <si>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</si>
  <si>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</si>
  <si>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</si>
  <si>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</si>
  <si>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</si>
  <si>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</si>
  <si>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</si>
  <si>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</si>
  <si>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</si>
  <si>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</si>
  <si>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</si>
  <si>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</si>
  <si>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</si>
  <si>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</si>
  <si>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</si>
  <si>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</si>
  <si>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</si>
  <si>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</si>
  <si>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</si>
  <si>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</si>
  <si>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</si>
  <si>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</si>
  <si>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</si>
  <si>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</si>
  <si>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</si>
  <si>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</si>
  <si>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</si>
  <si>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</si>
  <si>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</si>
  <si>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</si>
  <si>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</si>
  <si>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</si>
  <si>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</si>
  <si>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</si>
  <si>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</si>
  <si>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</si>
  <si>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</si>
  <si>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</si>
  <si>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</si>
  <si>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</si>
  <si>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</si>
  <si>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</si>
  <si>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</si>
  <si>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</si>
  <si>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</si>
  <si>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</si>
  <si>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</si>
  <si>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</si>
  <si>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</si>
  <si>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</si>
  <si>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10 MESES Y  15 QUINCE DIAS</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</si>
  <si>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</si>
  <si>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</si>
  <si>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</si>
  <si>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</si>
  <si>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</si>
  <si>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</si>
  <si>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</si>
  <si>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EN PROCESO</t>
  </si>
  <si>
    <t>AD 1</t>
  </si>
  <si>
    <t>AD 2</t>
  </si>
  <si>
    <t>AD 3</t>
  </si>
  <si>
    <t>AD 4</t>
  </si>
  <si>
    <t>AD 5</t>
  </si>
  <si>
    <t>AD 6</t>
  </si>
  <si>
    <t>AD 7</t>
  </si>
  <si>
    <t>AD 8</t>
  </si>
  <si>
    <t>AD 9</t>
  </si>
  <si>
    <t>AD 10</t>
  </si>
  <si>
    <t>AD 11</t>
  </si>
  <si>
    <t>AD 12</t>
  </si>
  <si>
    <t>AD 13</t>
  </si>
  <si>
    <t>AD 14</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</si>
  <si>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</si>
  <si>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</si>
  <si>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</si>
  <si>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</si>
  <si>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</si>
  <si>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</si>
  <si>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</si>
  <si>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SANTA MARTA - DEPARTAMENTO DE MAGDALENA</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</si>
  <si>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</si>
  <si>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</si>
  <si>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</si>
  <si>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</si>
  <si>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</si>
  <si>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</si>
  <si>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</si>
  <si>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</si>
  <si>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</si>
  <si>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</si>
  <si>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</si>
  <si>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</si>
  <si>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</si>
  <si>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</si>
  <si>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</si>
  <si>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</si>
  <si>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</si>
  <si>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</si>
  <si>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</si>
  <si>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</si>
  <si>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</si>
  <si>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</si>
  <si>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</si>
  <si>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</si>
  <si>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Reposición e Instalación de Caballete Fijo Teja Fibrocemento</t>
  </si>
  <si>
    <t>Reposición e Instalación de Cubierta en Fibrocemento Ondulada Nº 6</t>
  </si>
  <si>
    <t>Mantenimiento y reposición e instalación de alistado de piso 8cm impermeabilizado</t>
  </si>
  <si>
    <t>Levante de Muro en Bloque 0,19</t>
  </si>
  <si>
    <t>Reposición e instalación de tapa metalica ,70x,80 C 18</t>
  </si>
  <si>
    <t>Reposición e instalación de tapa metalica 1,70x1,85 C 18</t>
  </si>
  <si>
    <t>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t>
  </si>
  <si>
    <t>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t>
  </si>
  <si>
    <t>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t>
  </si>
  <si>
    <t>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</si>
  <si>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Mantenimiento preventivo y correctivo integral de Dosificador de Cloro.incluye accesorios</t>
  </si>
  <si>
    <t>Suministro e instalacion COMPRESOR DE AIRE 2HP Y 50 LITROS</t>
  </si>
  <si>
    <t>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t>
  </si>
  <si>
    <t>Mantenimiento preventivo y correctivo integral de sistema de floculacion , consistente en limpieza,  lavado y desinfección, retirandolo y cambiando panel en mal estado, utilizando detergente liquido sulfónico con poder germicida y  con ácido nítrico al 50%</t>
  </si>
  <si>
    <t>Reposición e instalacion de tanque PE. 1000 LT. Incluye accesorios para su correcta instalacion</t>
  </si>
  <si>
    <t>Reposición e instalacion de tanque PE. 2000 LT. Incluye accesorios para su correcta instalacion</t>
  </si>
  <si>
    <t>Mantenimiento preventivo y correctivo integral de tanque PE. 5000 LT. Incluye accesorios para su correcta instalacion</t>
  </si>
  <si>
    <t>Mantenimiento preventivo y correctivo integral de tanque PE. 2000 LT. Incluye accesorios para su correcta instalacion</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</si>
  <si>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</si>
  <si>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</si>
  <si>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e.=5,0 cm. Incluye extendido y compactación.</t>
  </si>
  <si>
    <t>REDES HÚMEDAS.</t>
  </si>
  <si>
    <t>ACOMETIDA AGUA POTABLE.</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</si>
  <si>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</si>
  <si>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MEDIDOR DE AGUA.</t>
  </si>
  <si>
    <t>Macromedidor de agua Dn.=50 mm (2") de tipo Woltman horizontal de velocidad, cuerpo de hierro fundido, bridado, cámara seca, módulo removible, (Q3/Q1) R.=80, T. 0°-50°, transmisión magnética, pre-equipado con recetáculo para emisión de impulsos, incluye empaques; cumpliendo la norma ISO 4064 y la NTC 1063; tipo WP-SDC Dn.=50 de AQUASOFT o equivalente de igual calidad o superior. Incluye certificado de calibración emitido por laboratorio aprobado por la ONAC, niples galvanizados, dos (2) válvulas registro tipo globo 2", una (1) válvula de alivio 2", bridas, accesorios galvanizados, tuercas acoples empaques y otros, suministro e instalación de la totalidad de elementos y puesta en funcionamiento. NO incluye caja de mampostería.</t>
  </si>
  <si>
    <t>REDES SECAS.</t>
  </si>
  <si>
    <t>INSTALACIONES HIDROSANITARIAS, CONTRAINCENDIO, DE GAS, AIRES COMPRIMIDOS (redes y equipos).</t>
  </si>
  <si>
    <t>INSTALACIONES HIDROSANITARIAS.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</si>
  <si>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</si>
  <si>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</si>
  <si>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</si>
  <si>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universal HG 3". Incluye adaptadores laterales PVCP.</t>
  </si>
  <si>
    <t>RED GENERAL SANITARIA / AGUAS RESIDUALES, VENTILACIONES Y REVENTILACIONES.</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</si>
  <si>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</si>
  <si>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</si>
  <si>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EQUIPOS HIDROSANITARIOS.</t>
  </si>
  <si>
    <t xml:space="preserve">Suministro e instalación de Flotador mecánico 3" para tanque de almacenamiento, con cuerpo y conector en bronce fundido, bola / flotador en bronce, roscas NPT, vástago y tornillo en latón, sellos de caucho, presión de trabajo 125 PSI, tipo </t>
  </si>
  <si>
    <t>GENERALES DE LAS REDES.</t>
  </si>
  <si>
    <t>PASES</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</si>
  <si>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</si>
  <si>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Pase en muro de mampostería de arcilla espesor entre 20 y 25 cm, para paso de tubería de diámetro entre 4" y 6". Incluye apertura y posterior resane con mortero en ambas caras del muro dando acabado a la vista. Incluye cargue, retiro y disposición de escombros a sitio aprobado por la autoridad ambiental.</t>
  </si>
  <si>
    <t>ABRAZADERAS Y SOPORTES.</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</si>
  <si>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</si>
  <si>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</si>
  <si>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</si>
  <si>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VÁLVULAS Y/O REGISTROS DE CONTROL.</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</si>
  <si>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</si>
  <si>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</si>
  <si>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</si>
  <si>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</si>
  <si>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</si>
  <si>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</si>
  <si>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</si>
  <si>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</si>
  <si>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</si>
  <si>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SISTEMA AMBIENTAL DE RECURSOS HIDRICOS.</t>
  </si>
  <si>
    <t>SISTEMAS DE TRATAMIENTOS FISICOQUÍMICOS DE AGUA POTABLE.</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</si>
  <si>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</si>
  <si>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APARATOS Y EQUIPOS PTAP.</t>
  </si>
  <si>
    <t>MANTENIMEINTO PREVENTIVO  B. CENTRÍFUGAS</t>
  </si>
  <si>
    <t>Mantenimiento preventivo / correctivo de Bomba centrífuga de 5,0 HP Trifásica. Qmed = 80 GPM a HDT= 40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</si>
  <si>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SUMINISTRO B. CENTRÍFUGAS</t>
  </si>
  <si>
    <t>Suministro e instalación de motobomba centrífuga de 5,0 HP Trifásica. Qmed = 80 GPM a HDT= 40 m.c.a. Incluye: elementos necesarios para su anclaje, pruebas necesarias y todos los elementos y actividades que garanticen el buen funcionamiento.</t>
  </si>
  <si>
    <t>OTROS EQUIPOS PARA PTAP</t>
  </si>
  <si>
    <t>Suministro e instalacion de interruptor flotlador control de nivel. Incluye cable de conexión a sistema de control y pruebas funcionales.</t>
  </si>
  <si>
    <t xml:space="preserve">Suministro e instalacion manguera flexible para succión 2"x1,5m. Incluye montaje pruebas funcionales y todos elementos y actividades necesarias para su correcto funcionamiento. </t>
  </si>
  <si>
    <t>INSTALACIONES ELÉCTRICAS, DE COMUNICACIONES, SEGURIDAD Y SONIDO (redes y equipos).</t>
  </si>
  <si>
    <t>RED DE BAJA TENSIÓN.</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</si>
  <si>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</si>
  <si>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</si>
  <si>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</si>
  <si>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</si>
  <si>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</si>
  <si>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</si>
  <si>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</si>
  <si>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</si>
  <si>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ACOMETIDAS Y CABLEADOS BT.</t>
  </si>
  <si>
    <t>Red eléctrica Trifásica en Cable de Cu en 4 x N°  10 AWG (3 Fases + 1 Neutro) + 1 x N° 12T AWG  THHN/THWN 90°</t>
  </si>
  <si>
    <t>Red eléctrica Trifásica en Cable de Cu en 4 x N°  8 AWG (3 Fases + 1 Neutro) + 1 x N° 10T AWG  THHN/THWN 90°</t>
  </si>
  <si>
    <t>Red eléctricaTrifásica en Cable de Cu en 4 x N°  2 AWG (3 Fases + 1 Neutro) + 1 x N° 4T AWG  THHN/THWN 90°</t>
  </si>
  <si>
    <t>Red eléctricaa Bifásica en Cable de Cu en 3 x N°  8 AWG (2 Fases + 1 Neutro) + 1 x N° 10T AWG  THHN/THWN 90°</t>
  </si>
  <si>
    <t>Red eléctricaa Monofásica en Cable de Cu en 2 x N°  12 AWG (1 Fase + 1 Neutro) + 1 x N° 12T AWG  THHN/THWN 90°</t>
  </si>
  <si>
    <t>TABLEROS BT.</t>
  </si>
  <si>
    <t>Suministro e instalacion de Tablero Trifasico de Distribución de 12 Circuitos con puerta</t>
  </si>
  <si>
    <t>Limpieza y Mantenimiento de Tablero de 24 Circuitos Existente. Incluye tapa, cambio de Breakers Requeridos, organización Identificación y marcación de Circuitos</t>
  </si>
  <si>
    <t>INTERRUPTORES Y PROTECCIONES BT.</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</si>
  <si>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</si>
  <si>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</si>
  <si>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</si>
  <si>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</si>
  <si>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</si>
  <si>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</si>
  <si>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</si>
  <si>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EQUIPOS BT.</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</si>
  <si>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</si>
  <si>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ALISTADOS, IMPERMEABILIZACIONES, ACABADOS DE CUBIERTAS Y SISTEMAS DE FACHADA.</t>
  </si>
  <si>
    <t>ALISTADOS E IMPERMEABILIZACIONES.</t>
  </si>
  <si>
    <t>Recubrimiento con mortero listo acrílico bicomponente de alta adherencia y resistencia con base en cemento modificado con resina acrílica, para impermeabilización de superficies, apto para uso en elementos de contención constante de agua, idóneo para estar en contacto con agua potable, tipo SikaTop-121 Clima Frío de SIKA o equivalente de igual calidad o superior, aplicando varias capas hasta lograr 5,0 mm de espesor final. Incluye suministro, aplicación, y limpieza de la superficie. Aplicable tanto en superficies secas como en superficies húmedas en proceso de secado.</t>
  </si>
  <si>
    <t>ITEMS NO PREVISTOS</t>
  </si>
  <si>
    <t>ITEM NO PREVISTOS EPMSC SANTA MARTA</t>
  </si>
  <si>
    <t>MANTENIMIENTO DE LOS TANQUES DE ALMACENAMIENTO Y DISTRIBUCION DE AGUA POTABLE</t>
  </si>
  <si>
    <t>Suministro e instalacion de Dosificador de Cloro.incluye accesorios</t>
  </si>
  <si>
    <t>Suministro e instalacion equipo de presion hidroflo de 1 HP, incluye accesorios</t>
  </si>
  <si>
    <t>Suministro e instalacion de electrobomba sumergible tipo lapicero de 15 HP trifasica 220 v</t>
  </si>
  <si>
    <t>MANTENIMIENTO DE OTROS ACABADOS OBRA CIVIL</t>
  </si>
  <si>
    <t>AD 15</t>
  </si>
  <si>
    <t>AD 16</t>
  </si>
  <si>
    <t>AD 17</t>
  </si>
  <si>
    <t>AD 18</t>
  </si>
  <si>
    <t>AD 19</t>
  </si>
  <si>
    <t>AD 20</t>
  </si>
  <si>
    <t>AD 21</t>
  </si>
  <si>
    <t>AD 22</t>
  </si>
  <si>
    <t>AD 23</t>
  </si>
  <si>
    <t>AD 24</t>
  </si>
  <si>
    <t>AD 25</t>
  </si>
  <si>
    <t>AD 26</t>
  </si>
  <si>
    <t>AD 27</t>
  </si>
  <si>
    <t>AD 28</t>
  </si>
  <si>
    <t>AD 29</t>
  </si>
  <si>
    <t>AD 30</t>
  </si>
  <si>
    <t>AD 31</t>
  </si>
  <si>
    <t>AD 32</t>
  </si>
  <si>
    <t>AD 33</t>
  </si>
  <si>
    <t>AD 34</t>
  </si>
  <si>
    <t>AD 35</t>
  </si>
  <si>
    <t>AD 36</t>
  </si>
  <si>
    <t>AD 37</t>
  </si>
  <si>
    <t>AD 38</t>
  </si>
  <si>
    <t>AD 39</t>
  </si>
  <si>
    <t>AD 40</t>
  </si>
  <si>
    <t>AD 41</t>
  </si>
  <si>
    <t>AD 42</t>
  </si>
  <si>
    <t>AD 43</t>
  </si>
  <si>
    <t>AD 44</t>
  </si>
  <si>
    <t>3,1,6</t>
  </si>
  <si>
    <t>3,1,11</t>
  </si>
  <si>
    <t>3,1,15</t>
  </si>
  <si>
    <t>3,2,1</t>
  </si>
  <si>
    <t>3,2,1,3</t>
  </si>
  <si>
    <t>3,2,1,4</t>
  </si>
  <si>
    <t>3,2,2</t>
  </si>
  <si>
    <t>3,2,2,1</t>
  </si>
  <si>
    <t>3,2,7</t>
  </si>
  <si>
    <t>3,2,7,3</t>
  </si>
  <si>
    <t>8,1,3,1</t>
  </si>
  <si>
    <t>8,1,3,5</t>
  </si>
  <si>
    <t>8,1,3,9</t>
  </si>
  <si>
    <t>8,1,3,25</t>
  </si>
  <si>
    <t>8,1,3,37</t>
  </si>
  <si>
    <t>8,1,8</t>
  </si>
  <si>
    <t>8,1,8,5</t>
  </si>
  <si>
    <t>8,1,8,7</t>
  </si>
  <si>
    <t>8,1,11</t>
  </si>
  <si>
    <t>8,1,11,3</t>
  </si>
  <si>
    <t>8,5,2</t>
  </si>
  <si>
    <t>8,5,2,3</t>
  </si>
  <si>
    <t>8,5,2,4</t>
  </si>
  <si>
    <t>8,5,3</t>
  </si>
  <si>
    <t>8,5,3,1</t>
  </si>
  <si>
    <t>8,5,3,2</t>
  </si>
  <si>
    <t>8,5,3,3</t>
  </si>
  <si>
    <t>8,5,4</t>
  </si>
  <si>
    <t>8,5,4,1</t>
  </si>
  <si>
    <t>8,5,4,5</t>
  </si>
  <si>
    <t>8,5,4,6</t>
  </si>
  <si>
    <t>8,5,4,8</t>
  </si>
  <si>
    <t>8,5,4,11</t>
  </si>
  <si>
    <t>8,5,4,24</t>
  </si>
  <si>
    <t>8,5,4,26</t>
  </si>
  <si>
    <t>8,5,4,28</t>
  </si>
  <si>
    <t>8,5,4,39</t>
  </si>
  <si>
    <t>9,1,2,10</t>
  </si>
  <si>
    <t>9,2,2</t>
  </si>
  <si>
    <t>9,2,2,4</t>
  </si>
  <si>
    <t>9,2,6</t>
  </si>
  <si>
    <t>9,2,6,5</t>
  </si>
  <si>
    <t>9,2,11</t>
  </si>
  <si>
    <t>9,2,11,7</t>
  </si>
  <si>
    <t>9,2,11,8</t>
  </si>
  <si>
    <t>10,2,1,1</t>
  </si>
  <si>
    <t>10,2,1,3</t>
  </si>
  <si>
    <t>10,2,1,4</t>
  </si>
  <si>
    <t>10,2,1,11</t>
  </si>
  <si>
    <t>10,2,1,12</t>
  </si>
  <si>
    <t>10,2,1,13</t>
  </si>
  <si>
    <t>10,2,1,25</t>
  </si>
  <si>
    <t>10,2,1,26</t>
  </si>
  <si>
    <t>10,2,2</t>
  </si>
  <si>
    <t>10,2,2,9</t>
  </si>
  <si>
    <t>10,2,2,10</t>
  </si>
  <si>
    <t>10,2,2,13</t>
  </si>
  <si>
    <t>10,2,2,28</t>
  </si>
  <si>
    <t>10,2,2,41</t>
  </si>
  <si>
    <t>10,2,3</t>
  </si>
  <si>
    <t>10,2,3,22</t>
  </si>
  <si>
    <t>10,2,3,37</t>
  </si>
  <si>
    <t>10,2,4</t>
  </si>
  <si>
    <t>10,2,4,2</t>
  </si>
  <si>
    <t>10,2,4,8</t>
  </si>
  <si>
    <t>10,2,4,19</t>
  </si>
  <si>
    <t>10,2,4,39</t>
  </si>
  <si>
    <t>10,2,4,42</t>
  </si>
  <si>
    <t>10,2,4,60</t>
  </si>
  <si>
    <t>10,2,4,68</t>
  </si>
  <si>
    <t>10,2,9</t>
  </si>
  <si>
    <t>10,2,9,13</t>
  </si>
  <si>
    <t>15,1,1</t>
  </si>
  <si>
    <t>JOSE IGNACIO GONZALEZ</t>
  </si>
  <si>
    <t xml:space="preserve"> CAPACITACION</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</si>
  <si>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</si>
  <si>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</si>
  <si>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</si>
  <si>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</si>
  <si>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</si>
  <si>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</si>
  <si>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</si>
  <si>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</si>
  <si>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</si>
  <si>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</si>
  <si>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</si>
  <si>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</si>
  <si>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</si>
  <si>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</si>
  <si>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</si>
  <si>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</si>
  <si>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</si>
  <si>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</si>
  <si>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</si>
  <si>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</si>
  <si>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</si>
  <si>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</si>
  <si>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</si>
  <si>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</si>
  <si>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</si>
  <si>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</si>
  <si>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</si>
  <si>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</si>
  <si>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</si>
  <si>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</si>
  <si>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</si>
  <si>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</si>
  <si>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</si>
  <si>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</si>
  <si>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</si>
  <si>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</si>
  <si>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</si>
  <si>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</si>
  <si>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</si>
  <si>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</si>
  <si>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</si>
  <si>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</si>
  <si>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</si>
  <si>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</si>
  <si>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</si>
  <si>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</si>
  <si>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9,2,13,1</t>
  </si>
  <si>
    <t>9,7,1,1</t>
  </si>
  <si>
    <t>9,7,1,3</t>
  </si>
  <si>
    <t>9,7,1,6</t>
  </si>
  <si>
    <t>9,7,1,7</t>
  </si>
  <si>
    <t>9,7,1,8</t>
  </si>
  <si>
    <t>9,7,1,9</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</si>
  <si>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</si>
  <si>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</si>
  <si>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</si>
  <si>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</si>
  <si>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</si>
  <si>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</si>
  <si>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</si>
  <si>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</si>
  <si>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</si>
  <si>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</si>
  <si>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</si>
  <si>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</si>
  <si>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</si>
  <si>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</si>
  <si>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</si>
  <si>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</si>
  <si>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</si>
  <si>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</si>
  <si>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</si>
  <si>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</si>
  <si>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</si>
  <si>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</si>
  <si>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</si>
  <si>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</si>
  <si>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</si>
  <si>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</si>
  <si>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</si>
  <si>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</si>
  <si>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</si>
  <si>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</si>
  <si>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</si>
  <si>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</si>
  <si>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</si>
  <si>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</si>
  <si>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</si>
  <si>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</si>
  <si>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9,7,13</t>
  </si>
  <si>
    <t>9,8,16</t>
  </si>
  <si>
    <t>9,8,18</t>
  </si>
  <si>
    <t>+</t>
  </si>
  <si>
    <t>-</t>
  </si>
  <si>
    <t>PRUEBA DE CAUDAL</t>
  </si>
  <si>
    <t>SEPTIEMBRE</t>
  </si>
  <si>
    <t xml:space="preserve">SE REALIZAN PRUBAS DE CAUDAL, SE SUMINISTRA BOMBA LAPICERO </t>
  </si>
  <si>
    <t>SE REALIZA PRUEBAS DE LABORATORIO AL AGUA POTABLE PARA REALIZAR TODA LAS PRUEVAS PERTINENTES Y VERIFICAS LA PUREZA DEL AGUA POTABLE PARA SU CONSUMO.</t>
  </si>
  <si>
    <t>SM4500-SO4</t>
  </si>
  <si>
    <t>JAIR KALED GUTIERREZ LOPEZ</t>
  </si>
  <si>
    <t>Supervisor: JAIR KALED GUTIERREZ LOPEZ</t>
  </si>
  <si>
    <t>REGISTRO FOTOGRÁFICO</t>
  </si>
  <si>
    <t>Ninguna</t>
  </si>
  <si>
    <t>TRATAMIENTO CON QUIMICOS PARA EL AGUA POTABLE PROVENIENTE DEL TANQUE</t>
  </si>
  <si>
    <t>TRTAMIENTO CON QUIMICOS PARA EL AGUA POTABLE PROVENIENTE DEL TANQUE DE ALMACENAMIENTO</t>
  </si>
  <si>
    <t>DOSIFICACIUON DE QUIMICOS PARA EL TRATAMIENTO DEL AGUA POTABLE</t>
  </si>
  <si>
    <t xml:space="preserve">MUESTREO DE  QUIMICOS PARA EL TRTAMIENTO DEL  AGUA POTABLE </t>
  </si>
  <si>
    <t>GRADUACION DE EQUIPOS EN EL CUARTO DE BOMBEO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</si>
</sst>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29"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amily val="2"/>
    </font>
    <font>
      <sz val="11"/>
      <color theme="0"/>
      <name val="Arial Narrow"/>
      <family val="2"/>
    </font>
    <font>
      <sz val="8"/>
      <name val="Arial"/>
      <family val="2"/>
    </font>
    <font>
      <sz val="10"/>
      <color theme="1"/>
      <name val="Verdana"/>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56">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5" fillId="0" borderId="0" xfId="0" applyFont="1" applyFill="1" applyBorder="1" applyAlignment="1">
      <alignment vertical="center"/>
    </xf>
    <xf numFmtId="0" fontId="1" fillId="2" borderId="1" xfId="3" applyFont="1" applyFill="1" applyBorder="1" applyAlignment="1">
      <alignment horizontal="center" vertical="center"/>
    </xf>
    <xf numFmtId="0" fontId="9" fillId="0" borderId="0" xfId="0" applyFont="1"/>
    <xf numFmtId="0" fontId="10" fillId="0" borderId="0" xfId="0" applyFont="1"/>
    <xf numFmtId="0" fontId="9" fillId="0" borderId="1" xfId="0" applyFont="1" applyBorder="1"/>
    <xf numFmtId="0" fontId="11" fillId="0" borderId="0" xfId="0" applyFont="1"/>
    <xf numFmtId="0" fontId="9" fillId="0" borderId="0" xfId="0" applyFont="1" applyAlignment="1">
      <alignment horizontal="center"/>
    </xf>
    <xf numFmtId="0" fontId="9" fillId="0" borderId="0" xfId="0" applyFont="1" applyBorder="1" applyAlignment="1">
      <alignment horizontal="center"/>
    </xf>
    <xf numFmtId="0" fontId="9" fillId="0" borderId="1" xfId="0" applyFont="1" applyBorder="1" applyAlignment="1"/>
    <xf numFmtId="0" fontId="9" fillId="0" borderId="0" xfId="0" applyFont="1" applyBorder="1"/>
    <xf numFmtId="0" fontId="9" fillId="0" borderId="0" xfId="0" applyFont="1" applyBorder="1" applyAlignment="1"/>
    <xf numFmtId="0" fontId="6" fillId="0" borderId="0" xfId="0" applyFont="1" applyFill="1" applyBorder="1" applyAlignment="1">
      <alignment vertical="center"/>
    </xf>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9" fillId="0" borderId="0" xfId="0" applyFont="1" applyAlignment="1">
      <alignment vertical="center"/>
    </xf>
    <xf numFmtId="0" fontId="0" fillId="0" borderId="0" xfId="0" applyAlignment="1">
      <alignment vertical="center"/>
    </xf>
    <xf numFmtId="0" fontId="9" fillId="0" borderId="0" xfId="0" applyFont="1" applyBorder="1" applyAlignment="1">
      <alignment wrapText="1"/>
    </xf>
    <xf numFmtId="9" fontId="9" fillId="0" borderId="1" xfId="0" applyNumberFormat="1" applyFont="1" applyBorder="1"/>
    <xf numFmtId="9" fontId="9" fillId="0" borderId="0" xfId="0" applyNumberFormat="1" applyFont="1" applyBorder="1"/>
    <xf numFmtId="0" fontId="9" fillId="0" borderId="0" xfId="0" applyFont="1" applyAlignment="1">
      <alignment wrapText="1"/>
    </xf>
    <xf numFmtId="0" fontId="9" fillId="0" borderId="0" xfId="0" applyFont="1" applyAlignment="1">
      <alignment vertical="center" wrapText="1"/>
    </xf>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11"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0" fontId="9" fillId="0" borderId="0" xfId="0" applyFont="1" applyBorder="1" applyAlignment="1">
      <alignment horizontal="left"/>
    </xf>
    <xf numFmtId="0" fontId="12" fillId="0" borderId="1" xfId="0" applyFont="1" applyBorder="1" applyAlignment="1">
      <alignment horizontal="center"/>
    </xf>
    <xf numFmtId="0" fontId="9" fillId="0" borderId="0" xfId="0" applyFont="1" applyBorder="1" applyAlignment="1">
      <alignment horizontal="center" vertical="center"/>
    </xf>
    <xf numFmtId="0" fontId="1" fillId="0" borderId="0" xfId="0" applyFont="1" applyBorder="1" applyAlignment="1">
      <alignment horizontal="center" vertical="center"/>
    </xf>
    <xf numFmtId="0" fontId="9" fillId="0" borderId="1" xfId="0" applyFont="1" applyBorder="1" applyAlignment="1">
      <alignment horizontal="center"/>
    </xf>
    <xf numFmtId="0" fontId="9" fillId="0" borderId="1" xfId="0" applyFont="1" applyBorder="1" applyAlignment="1">
      <alignment horizontal="center" wrapText="1"/>
    </xf>
    <xf numFmtId="9" fontId="9" fillId="0" borderId="1" xfId="0" applyNumberFormat="1" applyFont="1" applyBorder="1" applyAlignment="1">
      <alignment horizontal="center"/>
    </xf>
    <xf numFmtId="0" fontId="9" fillId="0" borderId="4" xfId="0" applyFont="1" applyBorder="1" applyAlignment="1">
      <alignment horizontal="center" vertical="center" wrapText="1"/>
    </xf>
    <xf numFmtId="14" fontId="9" fillId="0" borderId="1" xfId="0" applyNumberFormat="1" applyFont="1" applyBorder="1" applyAlignment="1">
      <alignment horizontal="center"/>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9" fillId="0" borderId="1" xfId="0" applyFont="1" applyBorder="1" applyAlignment="1">
      <alignment horizontal="center" vertical="center"/>
    </xf>
    <xf numFmtId="0" fontId="1" fillId="0" borderId="1" xfId="0" applyFont="1" applyBorder="1" applyAlignment="1">
      <alignment horizontal="center" vertical="center"/>
    </xf>
    <xf numFmtId="0" fontId="16" fillId="0" borderId="1" xfId="0" applyFont="1" applyBorder="1" applyAlignment="1">
      <alignment horizontal="left"/>
    </xf>
    <xf numFmtId="0" fontId="10" fillId="0" borderId="1" xfId="0" applyFont="1" applyBorder="1" applyAlignment="1">
      <alignment horizontal="center" vertical="center"/>
    </xf>
    <xf numFmtId="0" fontId="3" fillId="0" borderId="1" xfId="0" applyFont="1" applyBorder="1" applyAlignment="1">
      <alignment horizontal="center" vertical="center"/>
    </xf>
    <xf numFmtId="0" fontId="9" fillId="0" borderId="1" xfId="0" applyFont="1" applyBorder="1" applyAlignment="1">
      <alignment horizontal="left"/>
    </xf>
    <xf numFmtId="0" fontId="9" fillId="0" borderId="0" xfId="0" applyFont="1" applyBorder="1" applyAlignment="1">
      <alignment horizontal="justify" wrapText="1"/>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9" fillId="0" borderId="8" xfId="0" applyFont="1" applyBorder="1" applyAlignment="1">
      <alignment horizontal="center"/>
    </xf>
    <xf numFmtId="0" fontId="10" fillId="4" borderId="0" xfId="0" applyFont="1" applyFill="1" applyBorder="1" applyAlignment="1">
      <alignment horizontal="center"/>
    </xf>
    <xf numFmtId="0" fontId="0" fillId="4" borderId="0" xfId="0" applyFill="1" applyBorder="1" applyAlignment="1">
      <alignment horizontal="center"/>
    </xf>
    <xf numFmtId="0" fontId="9" fillId="5" borderId="0" xfId="0" applyFont="1" applyFill="1" applyBorder="1" applyAlignment="1">
      <alignment horizontal="justify" wrapText="1"/>
    </xf>
    <xf numFmtId="0" fontId="1" fillId="5" borderId="0" xfId="0" applyFont="1" applyFill="1" applyBorder="1" applyAlignment="1">
      <alignment horizontal="justify" wrapText="1"/>
    </xf>
    <xf numFmtId="0" fontId="1" fillId="0" borderId="1" xfId="0" applyFont="1" applyBorder="1" applyAlignment="1">
      <alignment horizontal="center"/>
    </xf>
    <xf numFmtId="0" fontId="10" fillId="0" borderId="1" xfId="0" applyFont="1" applyBorder="1" applyAlignment="1">
      <alignment horizontal="center"/>
    </xf>
    <xf numFmtId="0" fontId="3" fillId="0" borderId="1" xfId="0" applyFont="1" applyBorder="1" applyAlignment="1">
      <alignment horizontal="center"/>
    </xf>
    <xf numFmtId="0" fontId="0" fillId="0" borderId="1" xfId="0" applyBorder="1" applyAlignment="1">
      <alignment horizontal="center"/>
    </xf>
    <xf numFmtId="2" fontId="12" fillId="0" borderId="2" xfId="0" applyNumberFormat="1" applyFont="1" applyBorder="1" applyAlignment="1">
      <alignment horizontal="right"/>
    </xf>
    <xf numFmtId="0" fontId="12" fillId="0" borderId="3" xfId="0" applyFont="1" applyBorder="1" applyAlignment="1">
      <alignment horizontal="right"/>
    </xf>
    <xf numFmtId="0" fontId="12" fillId="0" borderId="30" xfId="0" applyFont="1" applyBorder="1" applyAlignment="1">
      <alignment horizontal="right"/>
    </xf>
    <xf numFmtId="0" fontId="9" fillId="0" borderId="0" xfId="0" applyFont="1" applyBorder="1" applyAlignment="1">
      <alignment horizontal="left"/>
    </xf>
    <xf numFmtId="168" fontId="12" fillId="0" borderId="1" xfId="0" applyNumberFormat="1" applyFont="1" applyBorder="1" applyAlignment="1">
      <alignment horizontal="right"/>
    </xf>
    <xf numFmtId="0" fontId="9" fillId="0" borderId="0" xfId="0" applyFont="1" applyBorder="1" applyAlignment="1">
      <alignment horizontal="left" wrapText="1"/>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168" fontId="12" fillId="0" borderId="33" xfId="0" applyNumberFormat="1" applyFont="1" applyBorder="1" applyAlignment="1">
      <alignment horizontal="right"/>
    </xf>
    <xf numFmtId="0" fontId="12" fillId="0" borderId="0" xfId="0" applyFont="1" applyBorder="1" applyAlignment="1">
      <alignment horizontal="left"/>
    </xf>
    <xf numFmtId="0" fontId="0" fillId="0" borderId="0" xfId="0" applyBorder="1" applyAlignment="1">
      <alignment horizontal="left"/>
    </xf>
    <xf numFmtId="0" fontId="0" fillId="0" borderId="0" xfId="0" applyBorder="1" applyAlignment="1">
      <alignment horizontal="left" wrapText="1"/>
    </xf>
    <xf numFmtId="0" fontId="18" fillId="0" borderId="12" xfId="0" applyFont="1" applyBorder="1" applyAlignment="1">
      <alignment horizontal="center"/>
    </xf>
    <xf numFmtId="0" fontId="18" fillId="0" borderId="13" xfId="0" applyFont="1" applyBorder="1" applyAlignment="1">
      <alignment horizontal="center"/>
    </xf>
    <xf numFmtId="0" fontId="0" fillId="0" borderId="14" xfId="0" applyBorder="1" applyAlignment="1">
      <alignment horizontal="center"/>
    </xf>
    <xf numFmtId="0" fontId="19" fillId="0" borderId="5" xfId="0" applyFont="1" applyBorder="1" applyAlignment="1">
      <alignment horizontal="center"/>
    </xf>
    <xf numFmtId="0" fontId="19" fillId="0" borderId="6" xfId="0" applyFont="1" applyBorder="1" applyAlignment="1">
      <alignment horizontal="center"/>
    </xf>
    <xf numFmtId="0" fontId="18" fillId="0" borderId="14" xfId="0" applyFont="1" applyBorder="1" applyAlignment="1">
      <alignment horizontal="center"/>
    </xf>
    <xf numFmtId="0" fontId="9" fillId="10" borderId="5" xfId="0" applyFont="1" applyFill="1" applyBorder="1" applyAlignment="1">
      <alignment horizontal="justify" vertical="top" wrapText="1"/>
    </xf>
    <xf numFmtId="0" fontId="3" fillId="9" borderId="1" xfId="0" applyFont="1" applyFill="1" applyBorder="1" applyAlignment="1">
      <alignment horizontal="center"/>
    </xf>
    <xf numFmtId="0" fontId="10" fillId="9" borderId="1" xfId="0" applyFont="1" applyFill="1" applyBorder="1" applyAlignment="1">
      <alignment horizontal="center" vertical="center"/>
    </xf>
    <xf numFmtId="0" fontId="9" fillId="0" borderId="1" xfId="0" applyFont="1"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0" fontId="12" fillId="0" borderId="8" xfId="0" applyFont="1" applyBorder="1" applyAlignment="1">
      <alignment horizontal="right"/>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12" fillId="0" borderId="2" xfId="0" applyFont="1" applyFill="1" applyBorder="1" applyAlignment="1">
      <alignment horizontal="center" vertical="top"/>
    </xf>
    <xf numFmtId="0" fontId="1" fillId="0" borderId="3" xfId="0" applyFont="1" applyFill="1" applyBorder="1" applyAlignment="1">
      <alignment horizontal="center" vertical="top"/>
    </xf>
    <xf numFmtId="0" fontId="1" fillId="0" borderId="8" xfId="0" applyFont="1" applyFill="1" applyBorder="1" applyAlignment="1">
      <alignment horizontal="center"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29" xfId="0" applyFont="1" applyBorder="1" applyAlignment="1">
      <alignment horizontal="left"/>
    </xf>
    <xf numFmtId="0" fontId="0" fillId="0" borderId="1" xfId="0" applyBorder="1" applyAlignment="1">
      <alignment horizontal="left"/>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168" fontId="12" fillId="0" borderId="31" xfId="0" applyNumberFormat="1" applyFont="1" applyBorder="1" applyAlignment="1">
      <alignment horizontal="right"/>
    </xf>
    <xf numFmtId="0" fontId="8" fillId="2" borderId="1" xfId="3" applyFont="1" applyFill="1" applyBorder="1" applyAlignment="1">
      <alignment horizontal="center" vertical="center" wrapText="1"/>
    </xf>
    <xf numFmtId="9" fontId="9" fillId="0" borderId="1" xfId="0" applyNumberFormat="1" applyFont="1" applyBorder="1" applyAlignment="1">
      <alignment horizontal="center"/>
    </xf>
    <xf numFmtId="0" fontId="9" fillId="5" borderId="0" xfId="0" applyFont="1" applyFill="1" applyBorder="1" applyAlignment="1">
      <alignment horizontal="left"/>
    </xf>
    <xf numFmtId="0" fontId="1" fillId="5" borderId="0" xfId="0" applyFont="1" applyFill="1" applyBorder="1" applyAlignment="1">
      <alignment horizontal="left"/>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2" fillId="0" borderId="13" xfId="0" applyFont="1" applyBorder="1" applyAlignment="1">
      <alignment horizontal="left" wrapText="1"/>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10" fillId="9" borderId="12" xfId="0" applyFont="1" applyFill="1" applyBorder="1" applyAlignment="1">
      <alignment horizontal="center" vertical="center" wrapText="1"/>
    </xf>
    <xf numFmtId="0" fontId="10" fillId="9" borderId="13" xfId="0" applyFont="1" applyFill="1" applyBorder="1" applyAlignment="1">
      <alignment horizontal="center" vertical="center" wrapText="1"/>
    </xf>
    <xf numFmtId="0" fontId="10" fillId="9" borderId="14" xfId="0" applyFont="1" applyFill="1" applyBorder="1" applyAlignment="1">
      <alignment horizontal="center" vertical="center" wrapText="1"/>
    </xf>
    <xf numFmtId="0" fontId="24" fillId="0" borderId="1" xfId="0" applyFont="1" applyBorder="1" applyAlignment="1">
      <alignment horizontal="left"/>
    </xf>
    <xf numFmtId="0" fontId="3" fillId="0" borderId="1" xfId="0" applyFont="1" applyBorder="1" applyAlignment="1">
      <alignment horizontal="left"/>
    </xf>
    <xf numFmtId="14" fontId="12" fillId="0" borderId="2" xfId="0" applyNumberFormat="1" applyFont="1" applyBorder="1" applyAlignment="1">
      <alignment horizontal="right"/>
    </xf>
    <xf numFmtId="0" fontId="10" fillId="0" borderId="27" xfId="0" applyFont="1" applyBorder="1" applyAlignment="1">
      <alignment horizontal="center"/>
    </xf>
    <xf numFmtId="0" fontId="10" fillId="0" borderId="28" xfId="0" applyFont="1" applyBorder="1" applyAlignment="1">
      <alignment horizont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0" fontId="9" fillId="0" borderId="24" xfId="0" applyFont="1" applyBorder="1" applyAlignment="1">
      <alignment horizontal="center"/>
    </xf>
    <xf numFmtId="0" fontId="9" fillId="0" borderId="25" xfId="0" applyFont="1" applyBorder="1" applyAlignment="1">
      <alignment horizontal="center"/>
    </xf>
    <xf numFmtId="0" fontId="10" fillId="9" borderId="2"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9" fillId="5" borderId="1" xfId="0" applyFont="1" applyFill="1" applyBorder="1" applyAlignment="1">
      <alignment horizontal="center"/>
    </xf>
    <xf numFmtId="0" fontId="1" fillId="5" borderId="1" xfId="0" applyFont="1" applyFill="1" applyBorder="1" applyAlignment="1">
      <alignment horizontal="center"/>
    </xf>
    <xf numFmtId="0" fontId="9" fillId="0" borderId="2" xfId="0" applyFont="1" applyBorder="1" applyAlignment="1"/>
    <xf numFmtId="0" fontId="9" fillId="0" borderId="3" xfId="0" applyFont="1" applyBorder="1" applyAlignment="1"/>
    <xf numFmtId="0" fontId="9" fillId="0" borderId="8" xfId="0" applyFont="1" applyBorder="1" applyAlignment="1"/>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168" fontId="9" fillId="0" borderId="2" xfId="0" applyNumberFormat="1" applyFont="1" applyBorder="1" applyAlignment="1">
      <alignment horizontal="center"/>
    </xf>
    <xf numFmtId="0" fontId="3" fillId="9" borderId="1" xfId="0" applyFont="1" applyFill="1" applyBorder="1" applyAlignment="1">
      <alignment horizontal="center" vertical="center"/>
    </xf>
    <xf numFmtId="49" fontId="12"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0" fontId="0" fillId="0" borderId="1" xfId="0" applyBorder="1" applyAlignment="1">
      <alignment horizontal="center" vertical="center"/>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0" fillId="5" borderId="0" xfId="0" applyFill="1" applyBorder="1" applyAlignment="1">
      <alignment horizontal="left"/>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21" fillId="0" borderId="0" xfId="0" applyFont="1" applyBorder="1" applyAlignment="1">
      <alignment horizontal="right"/>
    </xf>
    <xf numFmtId="0" fontId="10" fillId="9" borderId="11"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9" fillId="0" borderId="2" xfId="0" applyFont="1" applyBorder="1" applyAlignment="1">
      <alignment horizontal="center" wrapText="1"/>
    </xf>
    <xf numFmtId="0" fontId="9" fillId="0" borderId="3" xfId="0" applyFont="1" applyBorder="1" applyAlignment="1">
      <alignment horizontal="center" wrapText="1"/>
    </xf>
    <xf numFmtId="0" fontId="9" fillId="0" borderId="8" xfId="0" applyFont="1" applyBorder="1" applyAlignment="1">
      <alignment horizontal="center"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17" fillId="0" borderId="1" xfId="0" applyFont="1" applyBorder="1" applyAlignment="1">
      <alignment horizontal="center" vertical="center" wrapText="1"/>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19" fillId="0" borderId="11" xfId="0" applyFont="1" applyBorder="1" applyAlignment="1">
      <alignment horizontal="left" vertical="top" wrapText="1"/>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9" borderId="1" xfId="0" applyFont="1" applyFill="1" applyBorder="1" applyAlignment="1">
      <alignment horizontal="center"/>
    </xf>
    <xf numFmtId="0" fontId="10" fillId="5" borderId="1" xfId="0" applyFont="1" applyFill="1" applyBorder="1" applyAlignment="1">
      <alignment horizontal="center"/>
    </xf>
    <xf numFmtId="0" fontId="12" fillId="0" borderId="1" xfId="0" applyFont="1" applyBorder="1" applyAlignment="1">
      <alignment horizontal="center"/>
    </xf>
    <xf numFmtId="0" fontId="0" fillId="0" borderId="0" xfId="0" applyBorder="1" applyAlignment="1">
      <alignment horizontal="justify" wrapText="1"/>
    </xf>
    <xf numFmtId="0" fontId="9" fillId="0" borderId="0" xfId="0" applyFont="1" applyBorder="1" applyAlignment="1">
      <alignment horizontal="left" vertical="center" wrapText="1"/>
    </xf>
    <xf numFmtId="0" fontId="0" fillId="5" borderId="0" xfId="0" applyFill="1" applyBorder="1" applyAlignment="1">
      <alignment horizontal="justify"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10" fillId="9" borderId="8" xfId="0" applyFont="1" applyFill="1" applyBorder="1" applyAlignment="1">
      <alignment horizontal="center" vertical="center"/>
    </xf>
    <xf numFmtId="0" fontId="10" fillId="9" borderId="3" xfId="0" applyFont="1" applyFill="1" applyBorder="1" applyAlignment="1">
      <alignment horizontal="center" vertical="center"/>
    </xf>
    <xf numFmtId="0" fontId="9" fillId="5" borderId="0" xfId="0" applyFont="1" applyFill="1" applyBorder="1" applyAlignment="1">
      <alignment horizontal="left" wrapText="1"/>
    </xf>
    <xf numFmtId="9" fontId="9" fillId="0" borderId="1" xfId="0" applyNumberFormat="1" applyFont="1" applyBorder="1" applyAlignment="1">
      <alignment horizontal="center" wrapText="1"/>
    </xf>
    <xf numFmtId="0" fontId="9" fillId="0" borderId="1" xfId="0" applyFont="1" applyBorder="1" applyAlignment="1">
      <alignment horizontal="center" wrapText="1"/>
    </xf>
    <xf numFmtId="0" fontId="0" fillId="5" borderId="0" xfId="0" applyFill="1" applyBorder="1" applyAlignment="1">
      <alignment horizontal="left" wrapText="1"/>
    </xf>
    <xf numFmtId="0" fontId="17" fillId="0" borderId="1" xfId="0" applyFont="1" applyBorder="1" applyAlignment="1">
      <alignment horizontal="center" wrapText="1"/>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xf numFmtId="0" fontId="0" fillId="0" borderId="0" xfId="0" applyAlignment="1">
      <alignment horizontal="center"/>
    </xf>
    <xf numFmtId="0" fontId="1" fillId="0" borderId="0" xfId="0" applyFont="1" applyAlignment="1">
      <alignment horizontal="center" wrapText="1"/>
    </xf>
    <xf numFmtId="0" fontId="0" fillId="0" borderId="0" xfId="0" applyAlignment="1">
      <alignment horizontal="center" wrapText="1"/>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'FMI017'!$H$224</c:f>
              <c:strCache>
                <c:ptCount val="1"/>
                <c:pt idx="0">
                  <c:v>Ejecutado</c:v>
                </c:pt>
              </c:strCache>
            </c:strRef>
          </c:tx>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'FMI017'!$H$225:$H$265</c:f>
              <c:numCache>
                <c:formatCode>0%</c:formatCode>
                <c:ptCount val="41"/>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0.05</c:v>
                </c:pt>
                <c:pt idx="17">
                  <c:v>0.02</c:v>
                </c:pt>
                <c:pt idx="18">
                  <c:v>0.03</c:v>
                </c:pt>
                <c:pt idx="19">
                  <c:v>0.01</c:v>
                </c:pt>
                <c:pt idx="20">
                  <c:v>0.01</c:v>
                </c:pt>
                <c:pt idx="21">
                  <c:v>0.01</c:v>
                </c:pt>
                <c:pt idx="22">
                  <c:v>0.01</c:v>
                </c:pt>
                <c:pt idx="23">
                  <c:v>0.01</c:v>
                </c:pt>
                <c:pt idx="24">
                  <c:v>0.01</c:v>
                </c:pt>
                <c:pt idx="25">
                  <c:v>0.01</c:v>
                </c:pt>
                <c:pt idx="40">
                  <c:v>0.74000000000000021</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'FMI017'!$G$224</c:f>
              <c:strCache>
                <c:ptCount val="1"/>
                <c:pt idx="0">
                  <c:v>Programado</c:v>
                </c:pt>
              </c:strCache>
            </c:strRef>
          </c:tx>
          <c:spPr>
            <a:ln w="12700" cap="rnd"/>
          </c:spPr>
          <c:marker>
            <c:spPr>
              <a:ln w="9525">
                <a:solidFill>
                  <a:schemeClr val="tx1"/>
                </a:solidFill>
              </a:ln>
            </c:spPr>
          </c:marker>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'FMI017'!$G$225:$G$241</c:f>
              <c:numCache>
                <c:formatCode>0%</c:formatCode>
                <c:ptCount val="17"/>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0.05</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212823040"/>
        <c:axId val="151842752"/>
      </c:lineChart>
      <c:catAx>
        <c:axId val="212823040"/>
        <c:scaling>
          <c:orientation val="minMax"/>
        </c:scaling>
        <c:delete val="0"/>
        <c:axPos val="b"/>
        <c:numFmt formatCode="General" sourceLinked="0"/>
        <c:majorTickMark val="none"/>
        <c:minorTickMark val="none"/>
        <c:tickLblPos val="nextTo"/>
        <c:crossAx val="151842752"/>
        <c:crosses val="autoZero"/>
        <c:auto val="1"/>
        <c:lblAlgn val="ctr"/>
        <c:lblOffset val="100"/>
        <c:noMultiLvlLbl val="0"/>
      </c:catAx>
      <c:valAx>
        <c:axId val="151842752"/>
        <c:scaling>
          <c:orientation val="minMax"/>
        </c:scaling>
        <c:delete val="0"/>
        <c:axPos val="l"/>
        <c:majorGridlines/>
        <c:numFmt formatCode="0%" sourceLinked="1"/>
        <c:majorTickMark val="none"/>
        <c:minorTickMark val="none"/>
        <c:tickLblPos val="nextTo"/>
        <c:crossAx val="212823040"/>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265</xdr:row>
      <xdr:rowOff>126375</xdr:rowOff>
    </xdr:from>
    <xdr:to>
      <xdr:col>11</xdr:col>
      <xdr:colOff>123691</xdr:colOff>
      <xdr:row>278</xdr:row>
      <xdr:rowOff>116850</xdr:rowOff>
    </xdr:to>
    <xdr:graphicFrame macro="">
      <xdr:nvGraphicFramePr>
        <xdr:cNvPr id="4" name="3 Gráfico">
          <a:extLst>
            <a:ext uri="{FF2B5EF4-FFF2-40B4-BE49-F238E27FC236}">
              <a16:creationId xmlns:a16="http://schemas.microsoft.com/office/drawing/2014/main" xmlns=""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70185</xdr:colOff>
      <xdr:row>48</xdr:row>
      <xdr:rowOff>60717</xdr:rowOff>
    </xdr:from>
    <xdr:to>
      <xdr:col>5</xdr:col>
      <xdr:colOff>97677</xdr:colOff>
      <xdr:row>68</xdr:row>
      <xdr:rowOff>150395</xdr:rowOff>
    </xdr:to>
    <xdr:pic>
      <xdr:nvPicPr>
        <xdr:cNvPr id="14" name="Imagen 13"/>
        <xdr:cNvPicPr>
          <a:picLocks noChangeAspect="1"/>
        </xdr:cNvPicPr>
      </xdr:nvPicPr>
      <xdr:blipFill rotWithShape="1">
        <a:blip xmlns:r="http://schemas.openxmlformats.org/officeDocument/2006/relationships" r:embed="rId1"/>
        <a:srcRect l="16363" t="7520" r="16447" b="12547"/>
        <a:stretch/>
      </xdr:blipFill>
      <xdr:spPr>
        <a:xfrm>
          <a:off x="70185" y="7542172"/>
          <a:ext cx="3837492" cy="3206950"/>
        </a:xfrm>
        <a:prstGeom prst="rect">
          <a:avLst/>
        </a:prstGeom>
      </xdr:spPr>
    </xdr:pic>
    <xdr:clientData/>
  </xdr:twoCellAnchor>
  <xdr:twoCellAnchor editAs="oneCell">
    <xdr:from>
      <xdr:col>0</xdr:col>
      <xdr:colOff>190501</xdr:colOff>
      <xdr:row>2</xdr:row>
      <xdr:rowOff>0</xdr:rowOff>
    </xdr:from>
    <xdr:to>
      <xdr:col>4</xdr:col>
      <xdr:colOff>684519</xdr:colOff>
      <xdr:row>20</xdr:row>
      <xdr:rowOff>66539</xdr:rowOff>
    </xdr:to>
    <xdr:pic>
      <xdr:nvPicPr>
        <xdr:cNvPr id="15" name="Imagen 14"/>
        <xdr:cNvPicPr>
          <a:picLocks noChangeAspect="1"/>
        </xdr:cNvPicPr>
      </xdr:nvPicPr>
      <xdr:blipFill rotWithShape="1">
        <a:blip xmlns:r="http://schemas.openxmlformats.org/officeDocument/2006/relationships" r:embed="rId2"/>
        <a:srcRect l="16188" t="7799" r="16273" b="12547"/>
        <a:stretch/>
      </xdr:blipFill>
      <xdr:spPr>
        <a:xfrm>
          <a:off x="190501" y="311727"/>
          <a:ext cx="3542018" cy="2872085"/>
        </a:xfrm>
        <a:prstGeom prst="rect">
          <a:avLst/>
        </a:prstGeom>
      </xdr:spPr>
    </xdr:pic>
    <xdr:clientData/>
  </xdr:twoCellAnchor>
  <xdr:twoCellAnchor editAs="oneCell">
    <xdr:from>
      <xdr:col>6</xdr:col>
      <xdr:colOff>413814</xdr:colOff>
      <xdr:row>2</xdr:row>
      <xdr:rowOff>20054</xdr:rowOff>
    </xdr:from>
    <xdr:to>
      <xdr:col>11</xdr:col>
      <xdr:colOff>756582</xdr:colOff>
      <xdr:row>20</xdr:row>
      <xdr:rowOff>86591</xdr:rowOff>
    </xdr:to>
    <xdr:pic>
      <xdr:nvPicPr>
        <xdr:cNvPr id="16" name="Imagen 15"/>
        <xdr:cNvPicPr>
          <a:picLocks noChangeAspect="1"/>
        </xdr:cNvPicPr>
      </xdr:nvPicPr>
      <xdr:blipFill rotWithShape="1">
        <a:blip xmlns:r="http://schemas.openxmlformats.org/officeDocument/2006/relationships" r:embed="rId3"/>
        <a:srcRect l="16362" t="6963" r="16621" b="12826"/>
        <a:stretch/>
      </xdr:blipFill>
      <xdr:spPr>
        <a:xfrm>
          <a:off x="4985814" y="331781"/>
          <a:ext cx="4152768" cy="2872083"/>
        </a:xfrm>
        <a:prstGeom prst="rect">
          <a:avLst/>
        </a:prstGeom>
      </xdr:spPr>
    </xdr:pic>
    <xdr:clientData/>
  </xdr:twoCellAnchor>
  <xdr:twoCellAnchor editAs="oneCell">
    <xdr:from>
      <xdr:col>6</xdr:col>
      <xdr:colOff>313551</xdr:colOff>
      <xdr:row>24</xdr:row>
      <xdr:rowOff>87503</xdr:rowOff>
    </xdr:from>
    <xdr:to>
      <xdr:col>12</xdr:col>
      <xdr:colOff>546891</xdr:colOff>
      <xdr:row>43</xdr:row>
      <xdr:rowOff>33726</xdr:rowOff>
    </xdr:to>
    <xdr:pic>
      <xdr:nvPicPr>
        <xdr:cNvPr id="17" name="Imagen 16"/>
        <xdr:cNvPicPr>
          <a:picLocks noChangeAspect="1"/>
        </xdr:cNvPicPr>
      </xdr:nvPicPr>
      <xdr:blipFill rotWithShape="1">
        <a:blip xmlns:r="http://schemas.openxmlformats.org/officeDocument/2006/relationships" r:embed="rId4"/>
        <a:srcRect l="16014" t="6684" r="16448" b="12548"/>
        <a:stretch/>
      </xdr:blipFill>
      <xdr:spPr>
        <a:xfrm>
          <a:off x="4885551" y="3828230"/>
          <a:ext cx="4805340" cy="2907632"/>
        </a:xfrm>
        <a:prstGeom prst="rect">
          <a:avLst/>
        </a:prstGeom>
      </xdr:spPr>
    </xdr:pic>
    <xdr:clientData/>
  </xdr:twoCellAnchor>
  <xdr:twoCellAnchor editAs="oneCell">
    <xdr:from>
      <xdr:col>0</xdr:col>
      <xdr:colOff>0</xdr:colOff>
      <xdr:row>24</xdr:row>
      <xdr:rowOff>117583</xdr:rowOff>
    </xdr:from>
    <xdr:to>
      <xdr:col>5</xdr:col>
      <xdr:colOff>288028</xdr:colOff>
      <xdr:row>42</xdr:row>
      <xdr:rowOff>139458</xdr:rowOff>
    </xdr:to>
    <xdr:pic>
      <xdr:nvPicPr>
        <xdr:cNvPr id="18" name="Imagen 17"/>
        <xdr:cNvPicPr>
          <a:picLocks noChangeAspect="1"/>
        </xdr:cNvPicPr>
      </xdr:nvPicPr>
      <xdr:blipFill rotWithShape="1">
        <a:blip xmlns:r="http://schemas.openxmlformats.org/officeDocument/2006/relationships" r:embed="rId5"/>
        <a:srcRect l="16363" t="7241" r="17143" b="14219"/>
        <a:stretch/>
      </xdr:blipFill>
      <xdr:spPr>
        <a:xfrm>
          <a:off x="0" y="3858310"/>
          <a:ext cx="4098028" cy="2827421"/>
        </a:xfrm>
        <a:prstGeom prst="rect">
          <a:avLst/>
        </a:prstGeom>
      </xdr:spPr>
    </xdr:pic>
    <xdr:clientData/>
  </xdr:twoCellAnchor>
  <xdr:twoCellAnchor editAs="oneCell">
    <xdr:from>
      <xdr:col>6</xdr:col>
      <xdr:colOff>724631</xdr:colOff>
      <xdr:row>48</xdr:row>
      <xdr:rowOff>61420</xdr:rowOff>
    </xdr:from>
    <xdr:to>
      <xdr:col>12</xdr:col>
      <xdr:colOff>173183</xdr:colOff>
      <xdr:row>69</xdr:row>
      <xdr:rowOff>4555</xdr:rowOff>
    </xdr:to>
    <xdr:pic>
      <xdr:nvPicPr>
        <xdr:cNvPr id="19" name="Imagen 18"/>
        <xdr:cNvPicPr>
          <a:picLocks noChangeAspect="1"/>
        </xdr:cNvPicPr>
      </xdr:nvPicPr>
      <xdr:blipFill rotWithShape="1">
        <a:blip xmlns:r="http://schemas.openxmlformats.org/officeDocument/2006/relationships" r:embed="rId6"/>
        <a:srcRect l="32203" t="6128" r="31069" b="11992"/>
        <a:stretch/>
      </xdr:blipFill>
      <xdr:spPr>
        <a:xfrm>
          <a:off x="5296631" y="7542875"/>
          <a:ext cx="4020552" cy="32162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66"/>
  <sheetViews>
    <sheetView showGridLines="0" tabSelected="1" view="pageBreakPreview" topLeftCell="A223" zoomScaleNormal="100" zoomScaleSheetLayoutView="100" workbookViewId="0">
      <selection activeCell="H250" sqref="H250"/>
    </sheetView>
  </sheetViews>
  <sheetFormatPr baseColWidth="10" defaultRowHeight="16.5" x14ac:dyDescent="0.3"/>
  <cols>
    <col min="1" max="1" width="1.5703125" customWidth="1"/>
    <col min="2" max="2" width="6.5703125" style="31" customWidth="1"/>
    <col min="3" max="3" width="9.28515625" customWidth="1"/>
    <col min="4" max="4" width="21.5703125" customWidth="1"/>
    <col min="5" max="5" width="6.28515625" customWidth="1"/>
    <col min="6" max="6" width="15.5703125" customWidth="1"/>
    <col min="7" max="7" width="13.85546875" bestFit="1" customWidth="1"/>
    <col min="8" max="8" width="12.7109375" customWidth="1"/>
    <col min="9" max="9" width="5.28515625" customWidth="1"/>
    <col min="10" max="10" width="15.5703125" customWidth="1"/>
    <col min="11" max="11" width="15.42578125" customWidth="1"/>
    <col min="12" max="12" width="37.42578125" bestFit="1"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01"/>
      <c r="C2" s="201"/>
      <c r="D2" s="259" t="s">
        <v>160</v>
      </c>
      <c r="E2" s="259"/>
      <c r="F2" s="259"/>
      <c r="G2" s="259"/>
      <c r="H2" s="259"/>
      <c r="I2" s="259"/>
      <c r="J2" s="259"/>
      <c r="K2" s="8" t="s">
        <v>40</v>
      </c>
      <c r="L2" s="99" t="s">
        <v>131</v>
      </c>
      <c r="M2" s="43"/>
      <c r="N2" s="7"/>
    </row>
    <row r="3" spans="1:14" ht="24.75" customHeight="1" x14ac:dyDescent="0.2">
      <c r="A3" s="42"/>
      <c r="B3" s="201"/>
      <c r="C3" s="201"/>
      <c r="D3" s="259"/>
      <c r="E3" s="259"/>
      <c r="F3" s="259"/>
      <c r="G3" s="259"/>
      <c r="H3" s="259"/>
      <c r="I3" s="259"/>
      <c r="J3" s="259"/>
      <c r="K3" s="8" t="s">
        <v>41</v>
      </c>
      <c r="L3" s="100">
        <v>7</v>
      </c>
      <c r="M3" s="43"/>
      <c r="N3" s="7"/>
    </row>
    <row r="4" spans="1:14" ht="19.5" x14ac:dyDescent="0.2">
      <c r="A4" s="42"/>
      <c r="B4" s="201"/>
      <c r="C4" s="201"/>
      <c r="D4" s="269" t="s">
        <v>42</v>
      </c>
      <c r="E4" s="269"/>
      <c r="F4" s="269"/>
      <c r="G4" s="269"/>
      <c r="H4" s="269"/>
      <c r="I4" s="269"/>
      <c r="J4" s="269"/>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228" t="s">
        <v>117</v>
      </c>
      <c r="C7" s="228"/>
      <c r="D7" s="228"/>
      <c r="E7" s="140"/>
      <c r="F7" s="229">
        <v>43505</v>
      </c>
      <c r="G7" s="230"/>
      <c r="H7" s="106" t="s">
        <v>120</v>
      </c>
      <c r="I7" s="106">
        <v>26</v>
      </c>
      <c r="J7" s="113">
        <v>43499</v>
      </c>
      <c r="K7" s="105" t="s">
        <v>121</v>
      </c>
      <c r="L7" s="113">
        <f>J7+7</f>
        <v>43506</v>
      </c>
      <c r="M7" s="45"/>
    </row>
    <row r="8" spans="1:14" ht="51.75" customHeight="1" x14ac:dyDescent="0.3">
      <c r="A8" s="42"/>
      <c r="B8" s="273" t="s">
        <v>10</v>
      </c>
      <c r="C8" s="273"/>
      <c r="D8" s="273"/>
      <c r="E8" s="141"/>
      <c r="F8" s="244" t="s">
        <v>177</v>
      </c>
      <c r="G8" s="245"/>
      <c r="H8" s="245"/>
      <c r="I8" s="245"/>
      <c r="J8" s="245"/>
      <c r="K8" s="245"/>
      <c r="L8" s="246"/>
      <c r="M8" s="46"/>
      <c r="N8" s="9"/>
    </row>
    <row r="9" spans="1:14" x14ac:dyDescent="0.3">
      <c r="A9" s="42"/>
      <c r="B9" s="273" t="s">
        <v>57</v>
      </c>
      <c r="C9" s="274"/>
      <c r="D9" s="274"/>
      <c r="E9" s="142"/>
      <c r="F9" s="247" t="s">
        <v>208</v>
      </c>
      <c r="G9" s="248"/>
      <c r="H9" s="248"/>
      <c r="I9" s="248"/>
      <c r="J9" s="248"/>
      <c r="K9" s="248"/>
      <c r="L9" s="249"/>
      <c r="M9" s="46"/>
      <c r="N9" s="9"/>
    </row>
    <row r="10" spans="1:14" x14ac:dyDescent="0.3">
      <c r="A10" s="42"/>
      <c r="B10" s="273" t="s">
        <v>123</v>
      </c>
      <c r="C10" s="274"/>
      <c r="D10" s="274"/>
      <c r="E10" s="142"/>
      <c r="F10" s="247" t="s">
        <v>181</v>
      </c>
      <c r="G10" s="248"/>
      <c r="H10" s="248"/>
      <c r="I10" s="248"/>
      <c r="J10" s="248"/>
      <c r="K10" s="248"/>
      <c r="L10" s="249"/>
      <c r="M10" s="46"/>
      <c r="N10" s="9"/>
    </row>
    <row r="11" spans="1:14" x14ac:dyDescent="0.3">
      <c r="A11" s="42"/>
      <c r="B11" s="273" t="s">
        <v>11</v>
      </c>
      <c r="C11" s="274"/>
      <c r="D11" s="274"/>
      <c r="E11" s="142"/>
      <c r="F11" s="247" t="s">
        <v>543</v>
      </c>
      <c r="G11" s="248"/>
      <c r="H11" s="248"/>
      <c r="I11" s="248"/>
      <c r="J11" s="248"/>
      <c r="K11" s="248"/>
      <c r="L11" s="249"/>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194" t="s">
        <v>14</v>
      </c>
      <c r="C13" s="195"/>
      <c r="D13" s="195"/>
      <c r="E13" s="195"/>
      <c r="F13" s="195"/>
      <c r="G13" s="195"/>
      <c r="H13" s="195"/>
      <c r="I13" s="195"/>
      <c r="J13" s="195"/>
      <c r="K13" s="195"/>
      <c r="L13" s="195"/>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282"/>
      <c r="D15" s="283"/>
      <c r="E15" s="145"/>
      <c r="F15" s="276" t="s">
        <v>161</v>
      </c>
      <c r="G15" s="276"/>
      <c r="H15" s="276"/>
      <c r="I15" s="150"/>
      <c r="J15" s="276" t="s">
        <v>122</v>
      </c>
      <c r="K15" s="276"/>
      <c r="L15" s="277"/>
      <c r="M15" s="46"/>
      <c r="N15" s="9"/>
    </row>
    <row r="16" spans="1:14" ht="15" customHeight="1" x14ac:dyDescent="0.3">
      <c r="A16" s="42"/>
      <c r="B16" s="242" t="s">
        <v>44</v>
      </c>
      <c r="C16" s="243"/>
      <c r="D16" s="243"/>
      <c r="E16" s="143"/>
      <c r="F16" s="278">
        <v>2181129</v>
      </c>
      <c r="G16" s="279"/>
      <c r="H16" s="280"/>
      <c r="I16" s="135"/>
      <c r="J16" s="278">
        <v>2180736</v>
      </c>
      <c r="K16" s="279"/>
      <c r="L16" s="281"/>
      <c r="M16" s="46"/>
      <c r="N16" s="9"/>
    </row>
    <row r="17" spans="1:14" ht="15" customHeight="1" x14ac:dyDescent="0.3">
      <c r="A17" s="42"/>
      <c r="B17" s="242" t="s">
        <v>6</v>
      </c>
      <c r="C17" s="243"/>
      <c r="D17" s="243"/>
      <c r="E17" s="143"/>
      <c r="F17" s="278" t="s">
        <v>178</v>
      </c>
      <c r="G17" s="279"/>
      <c r="H17" s="280"/>
      <c r="I17" s="135"/>
      <c r="J17" s="278" t="str">
        <f>F17</f>
        <v>10 MESES Y  15 QUINCE DIAS</v>
      </c>
      <c r="K17" s="279"/>
      <c r="L17" s="281"/>
      <c r="M17" s="46"/>
      <c r="N17" s="9"/>
    </row>
    <row r="18" spans="1:14" ht="15" customHeight="1" x14ac:dyDescent="0.3">
      <c r="A18" s="42"/>
      <c r="B18" s="242" t="s">
        <v>7</v>
      </c>
      <c r="C18" s="243"/>
      <c r="D18" s="243"/>
      <c r="E18" s="143"/>
      <c r="F18" s="278" t="str">
        <f>F17</f>
        <v>10 MESES Y  15 QUINCE DIAS</v>
      </c>
      <c r="G18" s="279"/>
      <c r="H18" s="280"/>
      <c r="I18" s="135"/>
      <c r="J18" s="278" t="str">
        <f>F18</f>
        <v>10 MESES Y  15 QUINCE DIAS</v>
      </c>
      <c r="K18" s="279"/>
      <c r="L18" s="281"/>
      <c r="M18" s="46"/>
      <c r="N18" s="9"/>
    </row>
    <row r="19" spans="1:14" ht="15" customHeight="1" x14ac:dyDescent="0.3">
      <c r="A19" s="42"/>
      <c r="B19" s="242" t="s">
        <v>108</v>
      </c>
      <c r="C19" s="243"/>
      <c r="D19" s="243"/>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242" t="s">
        <v>110</v>
      </c>
      <c r="C20" s="243"/>
      <c r="D20" s="243"/>
      <c r="E20" s="93" t="s">
        <v>116</v>
      </c>
      <c r="F20" s="156">
        <v>56</v>
      </c>
      <c r="G20" s="138" t="s">
        <v>109</v>
      </c>
      <c r="H20" s="148">
        <f>F20/F19</f>
        <v>0.18481848184818481</v>
      </c>
      <c r="I20" s="93" t="s">
        <v>116</v>
      </c>
      <c r="J20" s="154">
        <f>F20</f>
        <v>56</v>
      </c>
      <c r="K20" s="138" t="s">
        <v>109</v>
      </c>
      <c r="L20" s="149">
        <f>H20</f>
        <v>0.18481848184818481</v>
      </c>
      <c r="M20" s="46"/>
      <c r="N20" s="9"/>
    </row>
    <row r="21" spans="1:14" ht="15" customHeight="1" x14ac:dyDescent="0.3">
      <c r="A21" s="42"/>
      <c r="B21" s="242" t="s">
        <v>52</v>
      </c>
      <c r="C21" s="243"/>
      <c r="D21" s="243"/>
      <c r="E21" s="132"/>
      <c r="F21" s="202">
        <f>F19-F20</f>
        <v>247</v>
      </c>
      <c r="G21" s="203"/>
      <c r="H21" s="231"/>
      <c r="I21" s="133"/>
      <c r="J21" s="202">
        <f>F21</f>
        <v>247</v>
      </c>
      <c r="K21" s="203"/>
      <c r="L21" s="204"/>
      <c r="M21" s="46"/>
      <c r="N21" s="9"/>
    </row>
    <row r="22" spans="1:14" ht="15" customHeight="1" x14ac:dyDescent="0.3">
      <c r="A22" s="42"/>
      <c r="B22" s="242" t="s">
        <v>8</v>
      </c>
      <c r="C22" s="243"/>
      <c r="D22" s="243"/>
      <c r="E22" s="143"/>
      <c r="F22" s="275">
        <v>43625</v>
      </c>
      <c r="G22" s="203"/>
      <c r="H22" s="231"/>
      <c r="I22" s="138"/>
      <c r="J22" s="275">
        <v>43625</v>
      </c>
      <c r="K22" s="203"/>
      <c r="L22" s="204"/>
      <c r="M22" s="46"/>
      <c r="N22" s="9"/>
    </row>
    <row r="23" spans="1:14" ht="15" customHeight="1" x14ac:dyDescent="0.3">
      <c r="A23" s="42"/>
      <c r="B23" s="242" t="s">
        <v>9</v>
      </c>
      <c r="C23" s="243"/>
      <c r="D23" s="243"/>
      <c r="E23" s="132"/>
      <c r="F23" s="206">
        <v>264563384</v>
      </c>
      <c r="G23" s="206"/>
      <c r="H23" s="206"/>
      <c r="I23" s="139"/>
      <c r="J23" s="206">
        <v>917993812</v>
      </c>
      <c r="K23" s="206"/>
      <c r="L23" s="258"/>
      <c r="M23" s="46"/>
      <c r="N23" s="9"/>
    </row>
    <row r="24" spans="1:14" ht="15" customHeight="1" x14ac:dyDescent="0.3">
      <c r="A24" s="42"/>
      <c r="B24" s="242" t="s">
        <v>172</v>
      </c>
      <c r="C24" s="243"/>
      <c r="D24" s="243"/>
      <c r="E24" s="132"/>
      <c r="F24" s="206">
        <v>331650527</v>
      </c>
      <c r="G24" s="206"/>
      <c r="H24" s="206"/>
      <c r="I24" s="139"/>
      <c r="J24" s="206">
        <f>J23</f>
        <v>917993812</v>
      </c>
      <c r="K24" s="206"/>
      <c r="L24" s="258"/>
      <c r="M24" s="46"/>
      <c r="N24" s="9"/>
    </row>
    <row r="25" spans="1:14" ht="15" customHeight="1" x14ac:dyDescent="0.3">
      <c r="A25" s="42"/>
      <c r="B25" s="242" t="s">
        <v>111</v>
      </c>
      <c r="C25" s="243"/>
      <c r="D25" s="243"/>
      <c r="E25" s="157" t="s">
        <v>112</v>
      </c>
      <c r="F25" s="159"/>
      <c r="G25" s="138" t="s">
        <v>109</v>
      </c>
      <c r="H25" s="148"/>
      <c r="I25" s="158" t="s">
        <v>112</v>
      </c>
      <c r="J25" s="159">
        <f>J23-J24</f>
        <v>0</v>
      </c>
      <c r="K25" s="138" t="s">
        <v>109</v>
      </c>
      <c r="L25" s="160">
        <f>J23-J24</f>
        <v>0</v>
      </c>
      <c r="M25" s="46"/>
      <c r="N25" s="9"/>
    </row>
    <row r="26" spans="1:14" ht="15" customHeight="1" x14ac:dyDescent="0.3">
      <c r="A26" s="42"/>
      <c r="B26" s="242" t="s">
        <v>12</v>
      </c>
      <c r="C26" s="243"/>
      <c r="D26" s="243"/>
      <c r="E26" s="132"/>
      <c r="F26" s="206">
        <v>0</v>
      </c>
      <c r="G26" s="206"/>
      <c r="H26" s="206"/>
      <c r="I26" s="133"/>
      <c r="J26" s="206">
        <v>0</v>
      </c>
      <c r="K26" s="206"/>
      <c r="L26" s="206"/>
      <c r="M26" s="46"/>
      <c r="N26" s="9"/>
    </row>
    <row r="27" spans="1:14" ht="15" customHeight="1" thickBot="1" x14ac:dyDescent="0.35">
      <c r="A27" s="42"/>
      <c r="B27" s="250" t="s">
        <v>13</v>
      </c>
      <c r="C27" s="251"/>
      <c r="D27" s="251"/>
      <c r="E27" s="146"/>
      <c r="F27" s="211">
        <f>F24*0.05</f>
        <v>16582526.350000001</v>
      </c>
      <c r="G27" s="211"/>
      <c r="H27" s="211"/>
      <c r="I27" s="151"/>
      <c r="J27" s="211">
        <f>J24*0.05</f>
        <v>45899690.600000001</v>
      </c>
      <c r="K27" s="211"/>
      <c r="L27" s="211"/>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252" t="s">
        <v>162</v>
      </c>
      <c r="C29" s="253"/>
      <c r="D29" s="253"/>
      <c r="E29" s="253"/>
      <c r="F29" s="253"/>
      <c r="G29" s="253"/>
      <c r="H29" s="253"/>
      <c r="I29" s="253"/>
      <c r="J29" s="253"/>
      <c r="K29" s="253"/>
      <c r="L29" s="254"/>
      <c r="M29" s="49"/>
    </row>
    <row r="30" spans="1:14" s="3" customFormat="1" ht="13.5" x14ac:dyDescent="0.25">
      <c r="A30" s="47"/>
      <c r="B30" s="255"/>
      <c r="C30" s="243"/>
      <c r="D30" s="243"/>
      <c r="E30" s="243"/>
      <c r="F30" s="243"/>
      <c r="G30" s="243"/>
      <c r="H30" s="243"/>
      <c r="I30" s="243"/>
      <c r="J30" s="243"/>
      <c r="K30" s="243"/>
      <c r="L30" s="243"/>
      <c r="M30" s="49"/>
    </row>
    <row r="31" spans="1:14" x14ac:dyDescent="0.3">
      <c r="A31" s="42"/>
      <c r="B31" s="256" t="s">
        <v>0</v>
      </c>
      <c r="C31" s="257"/>
      <c r="D31" s="23" t="s">
        <v>182</v>
      </c>
      <c r="E31" s="23"/>
      <c r="F31" s="79" t="s">
        <v>1</v>
      </c>
      <c r="G31" s="23"/>
      <c r="H31" s="80" t="s">
        <v>2</v>
      </c>
      <c r="I31" s="80"/>
      <c r="J31" s="23"/>
      <c r="K31" s="81" t="s">
        <v>3</v>
      </c>
      <c r="L31" s="23"/>
      <c r="M31" s="46"/>
      <c r="N31" s="9"/>
    </row>
    <row r="32" spans="1:14" ht="31.9" customHeight="1" x14ac:dyDescent="0.3">
      <c r="A32" s="42"/>
      <c r="B32" s="208" t="s">
        <v>165</v>
      </c>
      <c r="C32" s="209"/>
      <c r="D32" s="209"/>
      <c r="E32" s="209"/>
      <c r="F32" s="209"/>
      <c r="G32" s="209"/>
      <c r="H32" s="209"/>
      <c r="I32" s="209"/>
      <c r="J32" s="209"/>
      <c r="K32" s="209"/>
      <c r="L32" s="210"/>
      <c r="M32" s="46"/>
      <c r="N32" s="9"/>
    </row>
    <row r="33" spans="1:14" ht="19.149999999999999" customHeight="1" x14ac:dyDescent="0.3">
      <c r="A33" s="42"/>
      <c r="B33" s="233" t="s">
        <v>546</v>
      </c>
      <c r="C33" s="234"/>
      <c r="D33" s="234"/>
      <c r="E33" s="234"/>
      <c r="F33" s="234"/>
      <c r="G33" s="234"/>
      <c r="H33" s="234"/>
      <c r="I33" s="234"/>
      <c r="J33" s="234"/>
      <c r="K33" s="234"/>
      <c r="L33" s="235"/>
      <c r="M33" s="46"/>
      <c r="N33" s="9"/>
    </row>
    <row r="34" spans="1:14" ht="36" customHeight="1" x14ac:dyDescent="0.3">
      <c r="A34" s="42"/>
      <c r="B34" s="208" t="s">
        <v>163</v>
      </c>
      <c r="C34" s="209"/>
      <c r="D34" s="209"/>
      <c r="E34" s="209"/>
      <c r="F34" s="209"/>
      <c r="G34" s="209"/>
      <c r="H34" s="209"/>
      <c r="I34" s="209"/>
      <c r="J34" s="209"/>
      <c r="K34" s="209"/>
      <c r="L34" s="210"/>
      <c r="M34" s="46"/>
      <c r="N34" s="9"/>
    </row>
    <row r="35" spans="1:14" x14ac:dyDescent="0.3">
      <c r="A35" s="42"/>
      <c r="B35" s="236"/>
      <c r="C35" s="237"/>
      <c r="D35" s="237"/>
      <c r="E35" s="237"/>
      <c r="F35" s="237"/>
      <c r="G35" s="237"/>
      <c r="H35" s="237"/>
      <c r="I35" s="237"/>
      <c r="J35" s="237"/>
      <c r="K35" s="237"/>
      <c r="L35" s="238"/>
      <c r="M35" s="46"/>
      <c r="N35" s="9"/>
    </row>
    <row r="36" spans="1:14" x14ac:dyDescent="0.3">
      <c r="A36" s="42"/>
      <c r="B36" s="239"/>
      <c r="C36" s="240"/>
      <c r="D36" s="240"/>
      <c r="E36" s="240"/>
      <c r="F36" s="240"/>
      <c r="G36" s="240"/>
      <c r="H36" s="240"/>
      <c r="I36" s="240"/>
      <c r="J36" s="240"/>
      <c r="K36" s="240"/>
      <c r="L36" s="241"/>
      <c r="M36" s="46"/>
      <c r="N36" s="9"/>
    </row>
    <row r="37" spans="1:14" ht="27" customHeight="1" x14ac:dyDescent="0.3">
      <c r="A37" s="42"/>
      <c r="B37" s="232" t="s">
        <v>166</v>
      </c>
      <c r="C37" s="232"/>
      <c r="D37" s="232"/>
      <c r="E37" s="232"/>
      <c r="F37" s="232"/>
      <c r="G37" s="232"/>
      <c r="H37" s="232"/>
      <c r="I37" s="232"/>
      <c r="J37" s="232"/>
      <c r="K37" s="232"/>
      <c r="L37" s="232"/>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194" t="s">
        <v>15</v>
      </c>
      <c r="C39" s="194"/>
      <c r="D39" s="194"/>
      <c r="E39" s="194"/>
      <c r="F39" s="194"/>
      <c r="G39" s="194"/>
      <c r="H39" s="194"/>
      <c r="I39" s="194"/>
      <c r="J39" s="194"/>
      <c r="K39" s="194"/>
      <c r="L39" s="194"/>
      <c r="M39" s="48"/>
      <c r="N39" s="10"/>
    </row>
    <row r="40" spans="1:14" s="3" customFormat="1" x14ac:dyDescent="0.3">
      <c r="A40" s="47"/>
      <c r="B40" s="205" t="s">
        <v>133</v>
      </c>
      <c r="C40" s="205"/>
      <c r="D40" s="205"/>
      <c r="E40" s="205"/>
      <c r="F40" s="205"/>
      <c r="G40" s="205"/>
      <c r="H40" s="205"/>
      <c r="I40" s="205"/>
      <c r="J40" s="205"/>
      <c r="K40" s="205"/>
      <c r="L40" s="205"/>
      <c r="M40" s="48"/>
      <c r="N40" s="10"/>
    </row>
    <row r="41" spans="1:14" ht="33" customHeight="1" x14ac:dyDescent="0.3">
      <c r="A41" s="42"/>
      <c r="B41" s="207" t="s">
        <v>170</v>
      </c>
      <c r="C41" s="207"/>
      <c r="D41" s="207"/>
      <c r="E41" s="207"/>
      <c r="F41" s="207"/>
      <c r="G41" s="207"/>
      <c r="H41" s="207"/>
      <c r="I41" s="207"/>
      <c r="J41" s="207"/>
      <c r="K41" s="207"/>
      <c r="L41" s="207"/>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187" t="s">
        <v>56</v>
      </c>
      <c r="C43" s="187"/>
      <c r="D43" s="199" t="s">
        <v>58</v>
      </c>
      <c r="E43" s="199"/>
      <c r="F43" s="199"/>
      <c r="G43" s="199"/>
      <c r="H43" s="199"/>
      <c r="I43" s="199"/>
      <c r="J43" s="199"/>
      <c r="K43" s="199" t="s">
        <v>88</v>
      </c>
      <c r="L43" s="199"/>
      <c r="M43" s="46"/>
      <c r="N43" s="9"/>
    </row>
    <row r="44" spans="1:14" x14ac:dyDescent="0.3">
      <c r="A44" s="42"/>
      <c r="B44" s="190">
        <v>1</v>
      </c>
      <c r="C44" s="201"/>
      <c r="D44" s="190" t="s">
        <v>184</v>
      </c>
      <c r="E44" s="190"/>
      <c r="F44" s="190"/>
      <c r="G44" s="190"/>
      <c r="H44" s="190"/>
      <c r="I44" s="190"/>
      <c r="J44" s="190"/>
      <c r="K44" s="190"/>
      <c r="L44" s="190"/>
      <c r="M44" s="46"/>
      <c r="N44" s="9"/>
    </row>
    <row r="45" spans="1:14" x14ac:dyDescent="0.3">
      <c r="A45" s="42"/>
      <c r="B45" s="190">
        <v>2</v>
      </c>
      <c r="C45" s="201"/>
      <c r="D45" s="190"/>
      <c r="E45" s="190"/>
      <c r="F45" s="190"/>
      <c r="G45" s="190"/>
      <c r="H45" s="190"/>
      <c r="I45" s="190"/>
      <c r="J45" s="190"/>
      <c r="K45" s="190"/>
      <c r="L45" s="190"/>
      <c r="M45" s="46"/>
      <c r="N45" s="9"/>
    </row>
    <row r="46" spans="1:14" x14ac:dyDescent="0.3">
      <c r="A46" s="42"/>
      <c r="B46" s="190">
        <v>3</v>
      </c>
      <c r="C46" s="201"/>
      <c r="D46" s="190"/>
      <c r="E46" s="190"/>
      <c r="F46" s="190"/>
      <c r="G46" s="190"/>
      <c r="H46" s="190"/>
      <c r="I46" s="190"/>
      <c r="J46" s="190"/>
      <c r="K46" s="190"/>
      <c r="L46" s="190"/>
      <c r="M46" s="46"/>
      <c r="N46" s="9"/>
    </row>
    <row r="47" spans="1:14" x14ac:dyDescent="0.3">
      <c r="A47" s="42"/>
      <c r="B47" s="212" t="s">
        <v>132</v>
      </c>
      <c r="C47" s="213"/>
      <c r="D47" s="213"/>
      <c r="E47" s="213"/>
      <c r="F47" s="213"/>
      <c r="G47" s="213"/>
      <c r="H47" s="213"/>
      <c r="I47" s="213"/>
      <c r="J47" s="213"/>
      <c r="K47" s="213"/>
      <c r="L47" s="213"/>
      <c r="M47" s="46"/>
      <c r="N47" s="9"/>
    </row>
    <row r="48" spans="1:14" ht="21" customHeight="1" x14ac:dyDescent="0.3">
      <c r="A48" s="42"/>
      <c r="B48" s="2"/>
      <c r="C48" s="16"/>
      <c r="D48" s="16"/>
      <c r="E48" s="16"/>
      <c r="F48" s="16"/>
      <c r="G48" s="16"/>
      <c r="H48" s="16"/>
      <c r="I48" s="16"/>
      <c r="J48" s="16"/>
      <c r="K48" s="16"/>
      <c r="L48" s="16"/>
      <c r="M48" s="46"/>
      <c r="N48" s="9"/>
    </row>
    <row r="49" spans="1:14" ht="37.5" customHeight="1" x14ac:dyDescent="0.3">
      <c r="A49" s="42"/>
      <c r="B49" s="207" t="s">
        <v>171</v>
      </c>
      <c r="C49" s="214"/>
      <c r="D49" s="214"/>
      <c r="E49" s="214"/>
      <c r="F49" s="214"/>
      <c r="G49" s="214"/>
      <c r="H49" s="214"/>
      <c r="I49" s="214"/>
      <c r="J49" s="214"/>
      <c r="K49" s="214"/>
      <c r="L49" s="214"/>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187" t="s">
        <v>56</v>
      </c>
      <c r="C51" s="187"/>
      <c r="D51" s="287" t="s">
        <v>174</v>
      </c>
      <c r="E51" s="288"/>
      <c r="F51" s="288"/>
      <c r="G51" s="288"/>
      <c r="H51" s="288"/>
      <c r="I51" s="288"/>
      <c r="J51" s="288"/>
      <c r="K51" s="288"/>
      <c r="L51" s="289"/>
      <c r="M51" s="46"/>
      <c r="N51" s="9"/>
    </row>
    <row r="52" spans="1:14" x14ac:dyDescent="0.3">
      <c r="A52" s="42"/>
      <c r="B52" s="190">
        <v>1</v>
      </c>
      <c r="C52" s="201"/>
      <c r="D52" s="191" t="s">
        <v>183</v>
      </c>
      <c r="E52" s="192"/>
      <c r="F52" s="192"/>
      <c r="G52" s="192"/>
      <c r="H52" s="192"/>
      <c r="I52" s="192"/>
      <c r="J52" s="192"/>
      <c r="K52" s="192"/>
      <c r="L52" s="193"/>
      <c r="M52" s="46"/>
      <c r="N52" s="9"/>
    </row>
    <row r="53" spans="1:14" x14ac:dyDescent="0.3">
      <c r="A53" s="42"/>
      <c r="B53" s="190">
        <v>2</v>
      </c>
      <c r="C53" s="201"/>
      <c r="D53" s="292"/>
      <c r="E53" s="293"/>
      <c r="F53" s="293"/>
      <c r="G53" s="293"/>
      <c r="H53" s="293"/>
      <c r="I53" s="293"/>
      <c r="J53" s="293"/>
      <c r="K53" s="293"/>
      <c r="L53" s="294"/>
      <c r="M53" s="46"/>
      <c r="N53" s="9"/>
    </row>
    <row r="54" spans="1:14" x14ac:dyDescent="0.3">
      <c r="A54" s="42"/>
      <c r="B54" s="190">
        <v>3</v>
      </c>
      <c r="C54" s="201"/>
      <c r="D54" s="292"/>
      <c r="E54" s="293"/>
      <c r="F54" s="293"/>
      <c r="G54" s="293"/>
      <c r="H54" s="293"/>
      <c r="I54" s="293"/>
      <c r="J54" s="293"/>
      <c r="K54" s="293"/>
      <c r="L54" s="294"/>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61" t="s">
        <v>124</v>
      </c>
      <c r="C56" s="262"/>
      <c r="D56" s="262"/>
      <c r="E56" s="262"/>
      <c r="F56" s="262"/>
      <c r="G56" s="262"/>
      <c r="H56" s="262"/>
      <c r="I56" s="262"/>
      <c r="J56" s="262"/>
      <c r="K56" s="262"/>
      <c r="L56" s="262"/>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186" t="s">
        <v>53</v>
      </c>
      <c r="C58" s="187"/>
      <c r="D58" s="199" t="s">
        <v>20</v>
      </c>
      <c r="E58" s="199"/>
      <c r="F58" s="199"/>
      <c r="G58" s="78" t="s">
        <v>22</v>
      </c>
      <c r="H58" s="78" t="s">
        <v>23</v>
      </c>
      <c r="I58" s="130"/>
      <c r="J58" s="78" t="s">
        <v>24</v>
      </c>
      <c r="K58" s="78" t="s">
        <v>25</v>
      </c>
      <c r="L58" s="78" t="s">
        <v>26</v>
      </c>
      <c r="M58" s="53"/>
      <c r="N58" s="13"/>
    </row>
    <row r="59" spans="1:14" x14ac:dyDescent="0.3">
      <c r="A59" s="42"/>
      <c r="B59" s="184"/>
      <c r="C59" s="184"/>
      <c r="D59" s="190" t="s">
        <v>185</v>
      </c>
      <c r="E59" s="190"/>
      <c r="F59" s="190"/>
      <c r="G59" s="11"/>
      <c r="H59" s="11"/>
      <c r="I59" s="11"/>
      <c r="J59" s="11"/>
      <c r="K59" s="11"/>
      <c r="L59" s="11"/>
      <c r="M59" s="46"/>
      <c r="N59" s="9"/>
    </row>
    <row r="60" spans="1:14" x14ac:dyDescent="0.3">
      <c r="A60" s="42"/>
      <c r="B60" s="184"/>
      <c r="C60" s="184"/>
      <c r="D60" s="190"/>
      <c r="E60" s="190"/>
      <c r="F60" s="190"/>
      <c r="G60" s="11"/>
      <c r="H60" s="11"/>
      <c r="I60" s="11"/>
      <c r="J60" s="11"/>
      <c r="K60" s="11"/>
      <c r="L60" s="11"/>
      <c r="M60" s="46"/>
      <c r="N60" s="9"/>
    </row>
    <row r="61" spans="1:14" x14ac:dyDescent="0.3">
      <c r="A61" s="42"/>
      <c r="B61" s="184"/>
      <c r="C61" s="184"/>
      <c r="D61" s="190"/>
      <c r="E61" s="190"/>
      <c r="F61" s="190"/>
      <c r="G61" s="11"/>
      <c r="H61" s="11"/>
      <c r="I61" s="11"/>
      <c r="J61" s="11"/>
      <c r="K61" s="11"/>
      <c r="L61" s="11"/>
      <c r="M61" s="46"/>
      <c r="N61" s="9"/>
    </row>
    <row r="62" spans="1:14" x14ac:dyDescent="0.3">
      <c r="A62" s="42"/>
      <c r="B62" s="184"/>
      <c r="C62" s="184"/>
      <c r="D62" s="190"/>
      <c r="E62" s="190"/>
      <c r="F62" s="190"/>
      <c r="G62" s="11"/>
      <c r="H62" s="11"/>
      <c r="I62" s="11"/>
      <c r="J62" s="11"/>
      <c r="K62" s="11"/>
      <c r="L62" s="11"/>
      <c r="M62" s="46"/>
      <c r="N62" s="9"/>
    </row>
    <row r="63" spans="1:14" x14ac:dyDescent="0.3">
      <c r="A63" s="42"/>
      <c r="B63" s="184"/>
      <c r="C63" s="184"/>
      <c r="D63" s="190"/>
      <c r="E63" s="190"/>
      <c r="F63" s="190"/>
      <c r="G63" s="11"/>
      <c r="H63" s="11"/>
      <c r="I63" s="11"/>
      <c r="J63" s="11"/>
      <c r="K63" s="11"/>
      <c r="L63" s="11"/>
      <c r="M63" s="46"/>
      <c r="N63" s="9"/>
    </row>
    <row r="64" spans="1:14" x14ac:dyDescent="0.3">
      <c r="A64" s="42"/>
      <c r="B64" s="184"/>
      <c r="C64" s="184"/>
      <c r="D64" s="190"/>
      <c r="E64" s="190"/>
      <c r="F64" s="190"/>
      <c r="G64" s="11"/>
      <c r="H64" s="11"/>
      <c r="I64" s="11"/>
      <c r="J64" s="11"/>
      <c r="K64" s="11"/>
      <c r="L64" s="11"/>
      <c r="M64" s="46"/>
      <c r="N64" s="9"/>
    </row>
    <row r="65" spans="1:14" x14ac:dyDescent="0.3">
      <c r="A65" s="42"/>
      <c r="B65" s="290" t="s">
        <v>27</v>
      </c>
      <c r="C65" s="291"/>
      <c r="D65" s="291"/>
      <c r="E65" s="291"/>
      <c r="F65" s="291"/>
      <c r="G65" s="291"/>
      <c r="H65" s="291"/>
      <c r="I65" s="291"/>
      <c r="J65" s="291"/>
      <c r="K65" s="11"/>
      <c r="L65" s="11"/>
      <c r="M65" s="46"/>
      <c r="N65" s="9"/>
    </row>
    <row r="66" spans="1:14" x14ac:dyDescent="0.3">
      <c r="A66" s="42"/>
      <c r="B66" s="290" t="s">
        <v>54</v>
      </c>
      <c r="C66" s="291"/>
      <c r="D66" s="291"/>
      <c r="E66" s="291"/>
      <c r="F66" s="291"/>
      <c r="G66" s="291"/>
      <c r="H66" s="291"/>
      <c r="I66" s="131"/>
      <c r="J66" s="71" t="s">
        <v>31</v>
      </c>
      <c r="K66" s="71"/>
      <c r="L66" s="71"/>
      <c r="M66" s="46"/>
      <c r="N66" s="9"/>
    </row>
    <row r="67" spans="1:14" x14ac:dyDescent="0.3">
      <c r="A67" s="42"/>
      <c r="B67" s="82"/>
      <c r="C67" s="16"/>
      <c r="D67" s="16"/>
      <c r="E67" s="16"/>
      <c r="F67" s="16"/>
      <c r="G67" s="16"/>
      <c r="H67" s="16"/>
      <c r="I67" s="16"/>
      <c r="J67" s="16"/>
      <c r="K67" s="16"/>
      <c r="L67" s="16"/>
      <c r="M67" s="46"/>
      <c r="N67" s="9"/>
    </row>
    <row r="68" spans="1:14" s="5" customFormat="1" ht="29.25" customHeight="1" x14ac:dyDescent="0.3">
      <c r="A68" s="50"/>
      <c r="B68" s="196" t="s">
        <v>134</v>
      </c>
      <c r="C68" s="197"/>
      <c r="D68" s="197"/>
      <c r="E68" s="197"/>
      <c r="F68" s="197"/>
      <c r="G68" s="197"/>
      <c r="H68" s="197"/>
      <c r="I68" s="197"/>
      <c r="J68" s="197"/>
      <c r="K68" s="197"/>
      <c r="L68" s="197"/>
      <c r="M68" s="51"/>
      <c r="N68" s="12"/>
    </row>
    <row r="69" spans="1:14" s="5" customFormat="1" x14ac:dyDescent="0.3">
      <c r="A69" s="50"/>
      <c r="B69" s="74"/>
      <c r="C69" s="83"/>
      <c r="D69" s="83"/>
      <c r="E69" s="83"/>
      <c r="F69" s="83"/>
      <c r="G69" s="83"/>
      <c r="H69" s="83"/>
      <c r="I69" s="83"/>
      <c r="J69" s="83"/>
      <c r="K69" s="83"/>
      <c r="L69" s="83"/>
      <c r="M69" s="51"/>
      <c r="N69" s="12"/>
    </row>
    <row r="70" spans="1:14" x14ac:dyDescent="0.3">
      <c r="A70" s="42"/>
      <c r="B70" s="284" t="s">
        <v>19</v>
      </c>
      <c r="C70" s="285"/>
      <c r="D70" s="285"/>
      <c r="E70" s="285"/>
      <c r="F70" s="285"/>
      <c r="G70" s="285"/>
      <c r="H70" s="285"/>
      <c r="I70" s="285"/>
      <c r="J70" s="285"/>
      <c r="K70" s="285"/>
      <c r="L70" s="286"/>
      <c r="M70" s="46"/>
      <c r="N70" s="9"/>
    </row>
    <row r="71" spans="1:14" x14ac:dyDescent="0.3">
      <c r="A71" s="42"/>
      <c r="B71" s="183">
        <v>1</v>
      </c>
      <c r="C71" s="184"/>
      <c r="D71" s="188" t="s">
        <v>219</v>
      </c>
      <c r="E71" s="188"/>
      <c r="F71" s="188"/>
      <c r="G71" s="188"/>
      <c r="H71" s="188"/>
      <c r="I71" s="188"/>
      <c r="J71" s="188"/>
      <c r="K71" s="188"/>
      <c r="L71" s="188"/>
      <c r="M71" s="46"/>
      <c r="N71" s="9"/>
    </row>
    <row r="72" spans="1:14" x14ac:dyDescent="0.3">
      <c r="A72" s="42"/>
      <c r="B72" s="183">
        <v>2</v>
      </c>
      <c r="C72" s="184"/>
      <c r="D72" s="188" t="s">
        <v>220</v>
      </c>
      <c r="E72" s="188"/>
      <c r="F72" s="188"/>
      <c r="G72" s="188"/>
      <c r="H72" s="188"/>
      <c r="I72" s="188"/>
      <c r="J72" s="188"/>
      <c r="K72" s="188"/>
      <c r="L72" s="188"/>
      <c r="M72" s="46"/>
      <c r="N72" s="9"/>
    </row>
    <row r="73" spans="1:14" x14ac:dyDescent="0.3">
      <c r="A73" s="42"/>
      <c r="B73" s="183">
        <v>3</v>
      </c>
      <c r="C73" s="184"/>
      <c r="D73" s="188" t="s">
        <v>233</v>
      </c>
      <c r="E73" s="188"/>
      <c r="F73" s="188"/>
      <c r="G73" s="188"/>
      <c r="H73" s="188"/>
      <c r="I73" s="188"/>
      <c r="J73" s="188"/>
      <c r="K73" s="188"/>
      <c r="L73" s="188"/>
      <c r="M73" s="46"/>
      <c r="N73" s="9"/>
    </row>
    <row r="74" spans="1:14" x14ac:dyDescent="0.3">
      <c r="A74" s="42"/>
      <c r="B74" s="183">
        <v>4</v>
      </c>
      <c r="C74" s="184"/>
      <c r="D74" s="188" t="s">
        <v>234</v>
      </c>
      <c r="E74" s="188"/>
      <c r="F74" s="188"/>
      <c r="G74" s="188"/>
      <c r="H74" s="188"/>
      <c r="I74" s="188"/>
      <c r="J74" s="188"/>
      <c r="K74" s="188"/>
      <c r="L74" s="188"/>
      <c r="M74" s="46"/>
      <c r="N74" s="9"/>
    </row>
    <row r="75" spans="1:14" x14ac:dyDescent="0.3">
      <c r="A75" s="42"/>
      <c r="B75" s="183">
        <v>5</v>
      </c>
      <c r="C75" s="184"/>
      <c r="D75" s="188" t="s">
        <v>235</v>
      </c>
      <c r="E75" s="188"/>
      <c r="F75" s="188"/>
      <c r="G75" s="188"/>
      <c r="H75" s="188"/>
      <c r="I75" s="188"/>
      <c r="J75" s="188"/>
      <c r="K75" s="188"/>
      <c r="L75" s="188"/>
      <c r="M75" s="46"/>
      <c r="N75" s="9"/>
    </row>
    <row r="76" spans="1:14" x14ac:dyDescent="0.3">
      <c r="A76" s="42"/>
      <c r="B76" s="183">
        <v>6</v>
      </c>
      <c r="C76" s="184"/>
      <c r="D76" s="188" t="s">
        <v>222</v>
      </c>
      <c r="E76" s="188"/>
      <c r="F76" s="188"/>
      <c r="G76" s="188"/>
      <c r="H76" s="188"/>
      <c r="I76" s="188"/>
      <c r="J76" s="188"/>
      <c r="K76" s="188"/>
      <c r="L76" s="188"/>
      <c r="M76" s="46"/>
      <c r="N76" s="9"/>
    </row>
    <row r="77" spans="1:14" x14ac:dyDescent="0.3">
      <c r="A77" s="42"/>
      <c r="B77" s="183">
        <v>7</v>
      </c>
      <c r="C77" s="184"/>
      <c r="D77" s="188" t="s">
        <v>223</v>
      </c>
      <c r="E77" s="188"/>
      <c r="F77" s="188"/>
      <c r="G77" s="188"/>
      <c r="H77" s="188"/>
      <c r="I77" s="188"/>
      <c r="J77" s="188"/>
      <c r="K77" s="188"/>
      <c r="L77" s="188"/>
      <c r="M77" s="46"/>
      <c r="N77" s="9"/>
    </row>
    <row r="78" spans="1:14" x14ac:dyDescent="0.3">
      <c r="A78" s="42"/>
      <c r="B78" s="183">
        <v>8</v>
      </c>
      <c r="C78" s="184"/>
      <c r="D78" s="188" t="s">
        <v>224</v>
      </c>
      <c r="E78" s="188"/>
      <c r="F78" s="188"/>
      <c r="G78" s="188"/>
      <c r="H78" s="188"/>
      <c r="I78" s="188"/>
      <c r="J78" s="188"/>
      <c r="K78" s="188"/>
      <c r="L78" s="188"/>
      <c r="M78" s="46"/>
      <c r="N78" s="9"/>
    </row>
    <row r="79" spans="1:14" x14ac:dyDescent="0.3">
      <c r="A79" s="42"/>
      <c r="B79" s="183">
        <v>9</v>
      </c>
      <c r="C79" s="184"/>
      <c r="D79" s="188" t="s">
        <v>225</v>
      </c>
      <c r="E79" s="188"/>
      <c r="F79" s="188"/>
      <c r="G79" s="188"/>
      <c r="H79" s="188"/>
      <c r="I79" s="188"/>
      <c r="J79" s="188"/>
      <c r="K79" s="188"/>
      <c r="L79" s="188"/>
      <c r="M79" s="46"/>
      <c r="N79" s="9"/>
    </row>
    <row r="80" spans="1:14" x14ac:dyDescent="0.3">
      <c r="A80" s="42"/>
      <c r="B80" s="183">
        <v>10</v>
      </c>
      <c r="C80" s="184"/>
      <c r="D80" s="188" t="s">
        <v>226</v>
      </c>
      <c r="E80" s="188"/>
      <c r="F80" s="188"/>
      <c r="G80" s="188"/>
      <c r="H80" s="188"/>
      <c r="I80" s="188"/>
      <c r="J80" s="188"/>
      <c r="K80" s="188"/>
      <c r="L80" s="188"/>
      <c r="M80" s="46"/>
      <c r="N80" s="9"/>
    </row>
    <row r="81" spans="1:28" x14ac:dyDescent="0.3">
      <c r="A81" s="42"/>
      <c r="B81" s="183">
        <v>11</v>
      </c>
      <c r="C81" s="184"/>
      <c r="D81" s="188" t="s">
        <v>236</v>
      </c>
      <c r="E81" s="188"/>
      <c r="F81" s="188"/>
      <c r="G81" s="188"/>
      <c r="H81" s="188"/>
      <c r="I81" s="188"/>
      <c r="J81" s="188"/>
      <c r="K81" s="188"/>
      <c r="L81" s="188"/>
      <c r="M81" s="46"/>
      <c r="N81" s="9"/>
      <c r="O81" t="s">
        <v>219</v>
      </c>
      <c r="P81" t="s">
        <v>219</v>
      </c>
      <c r="Q81" t="s">
        <v>219</v>
      </c>
      <c r="R81" t="s">
        <v>219</v>
      </c>
      <c r="S81" t="s">
        <v>219</v>
      </c>
      <c r="T81" t="s">
        <v>219</v>
      </c>
      <c r="U81" t="s">
        <v>219</v>
      </c>
      <c r="V81" t="s">
        <v>219</v>
      </c>
      <c r="W81" t="s">
        <v>219</v>
      </c>
      <c r="X81" t="s">
        <v>219</v>
      </c>
      <c r="Y81" t="s">
        <v>219</v>
      </c>
      <c r="Z81" t="s">
        <v>219</v>
      </c>
      <c r="AA81" t="s">
        <v>219</v>
      </c>
      <c r="AB81" t="s">
        <v>219</v>
      </c>
    </row>
    <row r="82" spans="1:28" x14ac:dyDescent="0.3">
      <c r="A82" s="42"/>
      <c r="B82" s="183">
        <v>12</v>
      </c>
      <c r="C82" s="184"/>
      <c r="D82" s="188" t="s">
        <v>227</v>
      </c>
      <c r="E82" s="188"/>
      <c r="F82" s="188"/>
      <c r="G82" s="188"/>
      <c r="H82" s="188"/>
      <c r="I82" s="188"/>
      <c r="J82" s="188"/>
      <c r="K82" s="188"/>
      <c r="L82" s="188"/>
      <c r="M82" s="46"/>
      <c r="N82" s="9"/>
      <c r="O82" t="s">
        <v>220</v>
      </c>
      <c r="P82" t="s">
        <v>220</v>
      </c>
      <c r="Q82" t="s">
        <v>220</v>
      </c>
      <c r="R82" t="s">
        <v>220</v>
      </c>
      <c r="S82" t="s">
        <v>220</v>
      </c>
      <c r="T82" t="s">
        <v>220</v>
      </c>
      <c r="U82" t="s">
        <v>220</v>
      </c>
      <c r="V82" t="s">
        <v>220</v>
      </c>
      <c r="W82" t="s">
        <v>220</v>
      </c>
      <c r="X82" t="s">
        <v>220</v>
      </c>
      <c r="Y82" t="s">
        <v>220</v>
      </c>
      <c r="Z82" t="s">
        <v>220</v>
      </c>
      <c r="AA82" t="s">
        <v>220</v>
      </c>
      <c r="AB82" t="s">
        <v>220</v>
      </c>
    </row>
    <row r="83" spans="1:28" x14ac:dyDescent="0.3">
      <c r="A83" s="42"/>
      <c r="B83" s="183">
        <v>13</v>
      </c>
      <c r="C83" s="184"/>
      <c r="D83" s="188" t="s">
        <v>228</v>
      </c>
      <c r="E83" s="188"/>
      <c r="F83" s="188"/>
      <c r="G83" s="188"/>
      <c r="H83" s="188"/>
      <c r="I83" s="188"/>
      <c r="J83" s="188"/>
      <c r="K83" s="188"/>
      <c r="L83" s="188"/>
      <c r="M83" s="46"/>
      <c r="N83" s="9"/>
      <c r="O83" t="s">
        <v>221</v>
      </c>
      <c r="P83" t="s">
        <v>221</v>
      </c>
      <c r="Q83" t="s">
        <v>221</v>
      </c>
      <c r="R83" t="s">
        <v>221</v>
      </c>
      <c r="S83" t="s">
        <v>221</v>
      </c>
      <c r="T83" t="s">
        <v>221</v>
      </c>
      <c r="U83" t="s">
        <v>221</v>
      </c>
      <c r="V83" t="s">
        <v>221</v>
      </c>
      <c r="W83" t="s">
        <v>221</v>
      </c>
      <c r="X83" t="s">
        <v>221</v>
      </c>
      <c r="Y83" t="s">
        <v>221</v>
      </c>
      <c r="Z83" t="s">
        <v>221</v>
      </c>
      <c r="AA83" t="s">
        <v>221</v>
      </c>
      <c r="AB83" t="s">
        <v>221</v>
      </c>
    </row>
    <row r="84" spans="1:28" x14ac:dyDescent="0.3">
      <c r="A84" s="42"/>
      <c r="B84" s="183">
        <v>14</v>
      </c>
      <c r="C84" s="184"/>
      <c r="D84" s="188" t="s">
        <v>238</v>
      </c>
      <c r="E84" s="188"/>
      <c r="F84" s="188"/>
      <c r="G84" s="188"/>
      <c r="H84" s="188"/>
      <c r="I84" s="188"/>
      <c r="J84" s="188"/>
      <c r="K84" s="188"/>
      <c r="L84" s="188"/>
      <c r="M84" s="46"/>
      <c r="N84" s="9"/>
      <c r="O84" t="s">
        <v>223</v>
      </c>
      <c r="P84" t="s">
        <v>223</v>
      </c>
      <c r="Q84" t="s">
        <v>223</v>
      </c>
      <c r="R84" t="s">
        <v>223</v>
      </c>
      <c r="S84" t="s">
        <v>223</v>
      </c>
      <c r="T84" t="s">
        <v>223</v>
      </c>
      <c r="U84" t="s">
        <v>223</v>
      </c>
      <c r="V84" t="s">
        <v>223</v>
      </c>
      <c r="W84" t="s">
        <v>223</v>
      </c>
      <c r="X84" t="s">
        <v>223</v>
      </c>
      <c r="Y84" t="s">
        <v>223</v>
      </c>
      <c r="Z84" t="s">
        <v>223</v>
      </c>
      <c r="AA84" t="s">
        <v>223</v>
      </c>
      <c r="AB84" t="s">
        <v>223</v>
      </c>
    </row>
    <row r="85" spans="1:28" x14ac:dyDescent="0.3">
      <c r="A85" s="42"/>
      <c r="B85" s="183">
        <v>15</v>
      </c>
      <c r="C85" s="184"/>
      <c r="D85" s="188" t="s">
        <v>231</v>
      </c>
      <c r="E85" s="188"/>
      <c r="F85" s="188"/>
      <c r="G85" s="188"/>
      <c r="H85" s="188"/>
      <c r="I85" s="188"/>
      <c r="J85" s="188"/>
      <c r="K85" s="188"/>
      <c r="L85" s="188"/>
      <c r="M85" s="46"/>
      <c r="N85" s="9"/>
      <c r="O85" t="s">
        <v>226</v>
      </c>
      <c r="P85" t="s">
        <v>226</v>
      </c>
      <c r="Q85" t="s">
        <v>226</v>
      </c>
      <c r="R85" t="s">
        <v>226</v>
      </c>
      <c r="S85" t="s">
        <v>226</v>
      </c>
      <c r="T85" t="s">
        <v>226</v>
      </c>
      <c r="U85" t="s">
        <v>226</v>
      </c>
      <c r="V85" t="s">
        <v>226</v>
      </c>
      <c r="W85" t="s">
        <v>226</v>
      </c>
      <c r="X85" t="s">
        <v>226</v>
      </c>
      <c r="Y85" t="s">
        <v>226</v>
      </c>
      <c r="Z85" t="s">
        <v>226</v>
      </c>
      <c r="AA85" t="s">
        <v>226</v>
      </c>
      <c r="AB85" t="s">
        <v>226</v>
      </c>
    </row>
    <row r="86" spans="1:28" x14ac:dyDescent="0.3">
      <c r="A86" s="42"/>
      <c r="B86" s="183">
        <v>16</v>
      </c>
      <c r="C86" s="184"/>
      <c r="D86" s="188" t="s">
        <v>232</v>
      </c>
      <c r="E86" s="188"/>
      <c r="F86" s="188"/>
      <c r="G86" s="188"/>
      <c r="H86" s="188"/>
      <c r="I86" s="188"/>
      <c r="J86" s="188"/>
      <c r="K86" s="188"/>
      <c r="L86" s="188"/>
      <c r="M86" s="46"/>
      <c r="N86" s="9"/>
      <c r="O86" t="s">
        <v>227</v>
      </c>
      <c r="P86" t="s">
        <v>227</v>
      </c>
      <c r="Q86" t="s">
        <v>227</v>
      </c>
      <c r="R86" t="s">
        <v>227</v>
      </c>
      <c r="S86" t="s">
        <v>227</v>
      </c>
      <c r="T86" t="s">
        <v>227</v>
      </c>
      <c r="U86" t="s">
        <v>227</v>
      </c>
      <c r="V86" t="s">
        <v>227</v>
      </c>
      <c r="W86" t="s">
        <v>227</v>
      </c>
      <c r="X86" t="s">
        <v>227</v>
      </c>
      <c r="Y86" t="s">
        <v>227</v>
      </c>
      <c r="Z86" t="s">
        <v>227</v>
      </c>
      <c r="AA86" t="s">
        <v>227</v>
      </c>
      <c r="AB86" t="s">
        <v>227</v>
      </c>
    </row>
    <row r="87" spans="1:28" x14ac:dyDescent="0.3">
      <c r="A87" s="42"/>
      <c r="B87" s="183">
        <v>17</v>
      </c>
      <c r="C87" s="184"/>
      <c r="D87" s="188" t="s">
        <v>228</v>
      </c>
      <c r="E87" s="188"/>
      <c r="F87" s="188"/>
      <c r="G87" s="188"/>
      <c r="H87" s="188"/>
      <c r="I87" s="188"/>
      <c r="J87" s="188"/>
      <c r="K87" s="188"/>
      <c r="L87" s="188"/>
      <c r="M87" s="46"/>
      <c r="N87" s="9"/>
      <c r="O87" t="s">
        <v>228</v>
      </c>
      <c r="P87" t="s">
        <v>228</v>
      </c>
      <c r="Q87" t="s">
        <v>228</v>
      </c>
      <c r="R87" t="s">
        <v>228</v>
      </c>
      <c r="S87" t="s">
        <v>228</v>
      </c>
      <c r="T87" t="s">
        <v>228</v>
      </c>
      <c r="U87" t="s">
        <v>228</v>
      </c>
      <c r="V87" t="s">
        <v>228</v>
      </c>
      <c r="W87" t="s">
        <v>228</v>
      </c>
      <c r="X87" t="s">
        <v>228</v>
      </c>
      <c r="Y87" t="s">
        <v>228</v>
      </c>
      <c r="Z87" t="s">
        <v>228</v>
      </c>
      <c r="AA87" t="s">
        <v>228</v>
      </c>
      <c r="AB87" t="s">
        <v>228</v>
      </c>
    </row>
    <row r="88" spans="1:28" x14ac:dyDescent="0.3">
      <c r="A88" s="42"/>
      <c r="B88" s="183">
        <v>18</v>
      </c>
      <c r="C88" s="184"/>
      <c r="D88" s="188" t="s">
        <v>229</v>
      </c>
      <c r="E88" s="188"/>
      <c r="F88" s="188"/>
      <c r="G88" s="188"/>
      <c r="H88" s="188"/>
      <c r="I88" s="188"/>
      <c r="J88" s="188"/>
      <c r="K88" s="188"/>
      <c r="L88" s="188"/>
      <c r="M88" s="46"/>
      <c r="N88" s="9"/>
      <c r="O88" t="s">
        <v>229</v>
      </c>
      <c r="P88" t="s">
        <v>229</v>
      </c>
      <c r="Q88" t="s">
        <v>229</v>
      </c>
      <c r="R88" t="s">
        <v>229</v>
      </c>
      <c r="S88" t="s">
        <v>229</v>
      </c>
      <c r="T88" t="s">
        <v>229</v>
      </c>
      <c r="U88" t="s">
        <v>229</v>
      </c>
      <c r="V88" t="s">
        <v>229</v>
      </c>
      <c r="W88" t="s">
        <v>229</v>
      </c>
      <c r="X88" t="s">
        <v>229</v>
      </c>
      <c r="Y88" t="s">
        <v>229</v>
      </c>
      <c r="Z88" t="s">
        <v>229</v>
      </c>
      <c r="AA88" t="s">
        <v>229</v>
      </c>
      <c r="AB88" t="s">
        <v>229</v>
      </c>
    </row>
    <row r="89" spans="1:28" x14ac:dyDescent="0.3">
      <c r="A89" s="42"/>
      <c r="B89" s="183">
        <v>19</v>
      </c>
      <c r="C89" s="184"/>
      <c r="D89" s="188" t="s">
        <v>230</v>
      </c>
      <c r="E89" s="188"/>
      <c r="F89" s="188"/>
      <c r="G89" s="188"/>
      <c r="H89" s="188"/>
      <c r="I89" s="188"/>
      <c r="J89" s="188"/>
      <c r="K89" s="188"/>
      <c r="L89" s="188"/>
      <c r="M89" s="46"/>
      <c r="N89" s="9"/>
      <c r="O89" t="s">
        <v>230</v>
      </c>
      <c r="P89" t="s">
        <v>230</v>
      </c>
      <c r="Q89" t="s">
        <v>230</v>
      </c>
      <c r="R89" t="s">
        <v>230</v>
      </c>
      <c r="S89" t="s">
        <v>230</v>
      </c>
      <c r="T89" t="s">
        <v>230</v>
      </c>
      <c r="U89" t="s">
        <v>230</v>
      </c>
      <c r="V89" t="s">
        <v>230</v>
      </c>
      <c r="W89" t="s">
        <v>230</v>
      </c>
      <c r="X89" t="s">
        <v>230</v>
      </c>
      <c r="Y89" t="s">
        <v>230</v>
      </c>
      <c r="Z89" t="s">
        <v>230</v>
      </c>
      <c r="AA89" t="s">
        <v>230</v>
      </c>
      <c r="AB89" t="s">
        <v>230</v>
      </c>
    </row>
    <row r="90" spans="1:28" x14ac:dyDescent="0.3">
      <c r="A90" s="42"/>
      <c r="B90" s="183">
        <v>20</v>
      </c>
      <c r="C90" s="184"/>
      <c r="D90" s="188" t="s">
        <v>231</v>
      </c>
      <c r="E90" s="188"/>
      <c r="F90" s="188"/>
      <c r="G90" s="188"/>
      <c r="H90" s="188"/>
      <c r="I90" s="188"/>
      <c r="J90" s="188"/>
      <c r="K90" s="188"/>
      <c r="L90" s="188"/>
      <c r="M90" s="46"/>
      <c r="N90" s="9"/>
      <c r="O90" t="s">
        <v>231</v>
      </c>
      <c r="P90" t="s">
        <v>231</v>
      </c>
      <c r="Q90" t="s">
        <v>231</v>
      </c>
      <c r="R90" t="s">
        <v>231</v>
      </c>
      <c r="S90" t="s">
        <v>231</v>
      </c>
      <c r="T90" t="s">
        <v>231</v>
      </c>
      <c r="U90" t="s">
        <v>231</v>
      </c>
      <c r="V90" t="s">
        <v>231</v>
      </c>
      <c r="W90" t="s">
        <v>231</v>
      </c>
      <c r="X90" t="s">
        <v>231</v>
      </c>
      <c r="Y90" t="s">
        <v>231</v>
      </c>
      <c r="Z90" t="s">
        <v>231</v>
      </c>
      <c r="AA90" t="s">
        <v>231</v>
      </c>
      <c r="AB90" t="s">
        <v>231</v>
      </c>
    </row>
    <row r="91" spans="1:28" x14ac:dyDescent="0.3">
      <c r="A91" s="42"/>
      <c r="B91" s="183">
        <v>21</v>
      </c>
      <c r="C91" s="184"/>
      <c r="D91" s="188" t="s">
        <v>232</v>
      </c>
      <c r="E91" s="188"/>
      <c r="F91" s="188"/>
      <c r="G91" s="188"/>
      <c r="H91" s="188"/>
      <c r="I91" s="188"/>
      <c r="J91" s="188"/>
      <c r="K91" s="188"/>
      <c r="L91" s="188"/>
      <c r="M91" s="46"/>
      <c r="N91" s="9"/>
      <c r="O91" t="s">
        <v>232</v>
      </c>
      <c r="P91" t="s">
        <v>232</v>
      </c>
      <c r="Q91" t="s">
        <v>232</v>
      </c>
      <c r="R91" t="s">
        <v>232</v>
      </c>
      <c r="S91" t="s">
        <v>232</v>
      </c>
      <c r="T91" t="s">
        <v>232</v>
      </c>
      <c r="U91" t="s">
        <v>232</v>
      </c>
      <c r="V91" t="s">
        <v>232</v>
      </c>
      <c r="W91" t="s">
        <v>232</v>
      </c>
      <c r="X91" t="s">
        <v>232</v>
      </c>
      <c r="Y91" t="s">
        <v>232</v>
      </c>
      <c r="Z91" t="s">
        <v>232</v>
      </c>
      <c r="AA91" t="s">
        <v>232</v>
      </c>
      <c r="AB91" t="s">
        <v>232</v>
      </c>
    </row>
    <row r="92" spans="1:28" x14ac:dyDescent="0.3">
      <c r="A92" s="42"/>
      <c r="B92" s="183">
        <v>22</v>
      </c>
      <c r="C92" s="184"/>
      <c r="D92" s="188" t="s">
        <v>250</v>
      </c>
      <c r="E92" s="188"/>
      <c r="F92" s="188"/>
      <c r="G92" s="188"/>
      <c r="H92" s="188"/>
      <c r="I92" s="188"/>
      <c r="J92" s="188"/>
      <c r="K92" s="188"/>
      <c r="L92" s="188"/>
      <c r="M92" s="46"/>
      <c r="N92" s="9"/>
    </row>
    <row r="93" spans="1:28" x14ac:dyDescent="0.3">
      <c r="A93" s="42"/>
      <c r="B93" s="183">
        <v>23</v>
      </c>
      <c r="C93" s="184"/>
      <c r="D93" s="188" t="s">
        <v>219</v>
      </c>
      <c r="E93" s="188"/>
      <c r="F93" s="188"/>
      <c r="G93" s="188"/>
      <c r="H93" s="188"/>
      <c r="I93" s="188"/>
      <c r="J93" s="188"/>
      <c r="K93" s="188"/>
      <c r="L93" s="188"/>
      <c r="M93" s="46"/>
      <c r="N93" s="9"/>
    </row>
    <row r="94" spans="1:28" x14ac:dyDescent="0.3">
      <c r="A94" s="42"/>
      <c r="B94" s="183">
        <v>24</v>
      </c>
      <c r="C94" s="184"/>
      <c r="D94" s="188" t="s">
        <v>220</v>
      </c>
      <c r="E94" s="188"/>
      <c r="F94" s="188"/>
      <c r="G94" s="188"/>
      <c r="H94" s="188"/>
      <c r="I94" s="188"/>
      <c r="J94" s="188"/>
      <c r="K94" s="188"/>
      <c r="L94" s="188"/>
      <c r="M94" s="46"/>
      <c r="N94" s="9"/>
    </row>
    <row r="95" spans="1:28" x14ac:dyDescent="0.3">
      <c r="A95" s="42"/>
      <c r="B95" s="183">
        <v>25</v>
      </c>
      <c r="C95" s="184"/>
      <c r="D95" s="188" t="s">
        <v>233</v>
      </c>
      <c r="E95" s="188"/>
      <c r="F95" s="188"/>
      <c r="G95" s="188"/>
      <c r="H95" s="188"/>
      <c r="I95" s="188"/>
      <c r="J95" s="188"/>
      <c r="K95" s="188"/>
      <c r="L95" s="188"/>
      <c r="M95" s="46"/>
      <c r="N95" s="9"/>
    </row>
    <row r="96" spans="1:28" x14ac:dyDescent="0.3">
      <c r="A96" s="42"/>
      <c r="B96" s="183">
        <v>26</v>
      </c>
      <c r="C96" s="184"/>
      <c r="D96" s="188" t="s">
        <v>234</v>
      </c>
      <c r="E96" s="188"/>
      <c r="F96" s="188"/>
      <c r="G96" s="188"/>
      <c r="H96" s="188"/>
      <c r="I96" s="188"/>
      <c r="J96" s="188"/>
      <c r="K96" s="188"/>
      <c r="L96" s="188"/>
      <c r="M96" s="46"/>
      <c r="N96" s="9"/>
    </row>
    <row r="97" spans="1:14" x14ac:dyDescent="0.3">
      <c r="A97" s="42"/>
      <c r="B97" s="183">
        <v>27</v>
      </c>
      <c r="C97" s="184"/>
      <c r="D97" s="188" t="s">
        <v>235</v>
      </c>
      <c r="E97" s="188"/>
      <c r="F97" s="188"/>
      <c r="G97" s="188"/>
      <c r="H97" s="188"/>
      <c r="I97" s="188"/>
      <c r="J97" s="188"/>
      <c r="K97" s="188"/>
      <c r="L97" s="188"/>
      <c r="M97" s="46"/>
      <c r="N97" s="9"/>
    </row>
    <row r="98" spans="1:14" x14ac:dyDescent="0.3">
      <c r="A98" s="42"/>
      <c r="B98" s="183">
        <v>28</v>
      </c>
      <c r="C98" s="184"/>
      <c r="D98" s="188" t="s">
        <v>222</v>
      </c>
      <c r="E98" s="188"/>
      <c r="F98" s="188"/>
      <c r="G98" s="188"/>
      <c r="H98" s="188"/>
      <c r="I98" s="188"/>
      <c r="J98" s="188"/>
      <c r="K98" s="188"/>
      <c r="L98" s="188"/>
      <c r="M98" s="46"/>
      <c r="N98" s="9"/>
    </row>
    <row r="99" spans="1:14" x14ac:dyDescent="0.3">
      <c r="A99" s="42"/>
      <c r="B99" s="183">
        <v>29</v>
      </c>
      <c r="C99" s="184"/>
      <c r="D99" s="188" t="s">
        <v>223</v>
      </c>
      <c r="E99" s="188"/>
      <c r="F99" s="188"/>
      <c r="G99" s="188"/>
      <c r="H99" s="188"/>
      <c r="I99" s="188"/>
      <c r="J99" s="188"/>
      <c r="K99" s="188"/>
      <c r="L99" s="188"/>
      <c r="M99" s="46"/>
      <c r="N99" s="9"/>
    </row>
    <row r="100" spans="1:14" x14ac:dyDescent="0.3">
      <c r="A100" s="42"/>
      <c r="B100" s="183">
        <v>30</v>
      </c>
      <c r="C100" s="184"/>
      <c r="D100" s="188" t="s">
        <v>224</v>
      </c>
      <c r="E100" s="188"/>
      <c r="F100" s="188"/>
      <c r="G100" s="188"/>
      <c r="H100" s="188"/>
      <c r="I100" s="188"/>
      <c r="J100" s="188"/>
      <c r="K100" s="188"/>
      <c r="L100" s="188"/>
      <c r="M100" s="46"/>
      <c r="N100" s="9"/>
    </row>
    <row r="101" spans="1:14" x14ac:dyDescent="0.3">
      <c r="A101" s="42"/>
      <c r="B101" s="183">
        <v>31</v>
      </c>
      <c r="C101" s="184"/>
      <c r="D101" s="188" t="s">
        <v>226</v>
      </c>
      <c r="E101" s="188"/>
      <c r="F101" s="188"/>
      <c r="G101" s="188"/>
      <c r="H101" s="188"/>
      <c r="I101" s="188"/>
      <c r="J101" s="188"/>
      <c r="K101" s="188"/>
      <c r="L101" s="188"/>
      <c r="M101" s="46"/>
      <c r="N101" s="9"/>
    </row>
    <row r="102" spans="1:14" x14ac:dyDescent="0.3">
      <c r="A102" s="42"/>
      <c r="B102" s="183">
        <v>32</v>
      </c>
      <c r="C102" s="184"/>
      <c r="D102" s="188" t="s">
        <v>236</v>
      </c>
      <c r="E102" s="188"/>
      <c r="F102" s="188"/>
      <c r="G102" s="188"/>
      <c r="H102" s="188"/>
      <c r="I102" s="188"/>
      <c r="J102" s="188"/>
      <c r="K102" s="188"/>
      <c r="L102" s="188"/>
      <c r="M102" s="46"/>
      <c r="N102" s="9"/>
    </row>
    <row r="103" spans="1:14" x14ac:dyDescent="0.3">
      <c r="A103" s="42"/>
      <c r="B103" s="183">
        <v>33</v>
      </c>
      <c r="C103" s="184"/>
      <c r="D103" s="188" t="s">
        <v>227</v>
      </c>
      <c r="E103" s="188"/>
      <c r="F103" s="188"/>
      <c r="G103" s="188"/>
      <c r="H103" s="188"/>
      <c r="I103" s="188"/>
      <c r="J103" s="188"/>
      <c r="K103" s="188"/>
      <c r="L103" s="188"/>
      <c r="M103" s="46"/>
      <c r="N103" s="9"/>
    </row>
    <row r="104" spans="1:14" x14ac:dyDescent="0.3">
      <c r="A104" s="42"/>
      <c r="B104" s="183">
        <v>34</v>
      </c>
      <c r="C104" s="184"/>
      <c r="D104" s="188" t="s">
        <v>228</v>
      </c>
      <c r="E104" s="188"/>
      <c r="F104" s="188"/>
      <c r="G104" s="188"/>
      <c r="H104" s="188"/>
      <c r="I104" s="188"/>
      <c r="J104" s="188"/>
      <c r="K104" s="188"/>
      <c r="L104" s="188"/>
      <c r="M104" s="46"/>
      <c r="N104" s="9"/>
    </row>
    <row r="105" spans="1:14" x14ac:dyDescent="0.3">
      <c r="A105" s="42"/>
      <c r="B105" s="183">
        <v>35</v>
      </c>
      <c r="C105" s="184"/>
      <c r="D105" s="188" t="s">
        <v>237</v>
      </c>
      <c r="E105" s="188"/>
      <c r="F105" s="188"/>
      <c r="G105" s="188"/>
      <c r="H105" s="188"/>
      <c r="I105" s="188"/>
      <c r="J105" s="188"/>
      <c r="K105" s="188"/>
      <c r="L105" s="188"/>
      <c r="M105" s="46"/>
      <c r="N105" s="9"/>
    </row>
    <row r="106" spans="1:14" x14ac:dyDescent="0.3">
      <c r="A106" s="42"/>
      <c r="B106" s="183">
        <v>36</v>
      </c>
      <c r="C106" s="184"/>
      <c r="D106" s="188" t="s">
        <v>238</v>
      </c>
      <c r="E106" s="188"/>
      <c r="F106" s="188"/>
      <c r="G106" s="188"/>
      <c r="H106" s="188"/>
      <c r="I106" s="188"/>
      <c r="J106" s="188"/>
      <c r="K106" s="188"/>
      <c r="L106" s="188"/>
      <c r="M106" s="46"/>
      <c r="N106" s="9"/>
    </row>
    <row r="107" spans="1:14" x14ac:dyDescent="0.3">
      <c r="A107" s="42"/>
      <c r="B107" s="183">
        <v>37</v>
      </c>
      <c r="C107" s="184"/>
      <c r="D107" s="188" t="s">
        <v>229</v>
      </c>
      <c r="E107" s="188"/>
      <c r="F107" s="188"/>
      <c r="G107" s="188"/>
      <c r="H107" s="188"/>
      <c r="I107" s="188"/>
      <c r="J107" s="188"/>
      <c r="K107" s="188"/>
      <c r="L107" s="188"/>
      <c r="M107" s="46"/>
      <c r="N107" s="9"/>
    </row>
    <row r="108" spans="1:14" x14ac:dyDescent="0.3">
      <c r="A108" s="42"/>
      <c r="B108" s="183">
        <v>38</v>
      </c>
      <c r="C108" s="184"/>
      <c r="D108" s="188" t="s">
        <v>230</v>
      </c>
      <c r="E108" s="188"/>
      <c r="F108" s="188"/>
      <c r="G108" s="188"/>
      <c r="H108" s="188"/>
      <c r="I108" s="188"/>
      <c r="J108" s="188"/>
      <c r="K108" s="188"/>
      <c r="L108" s="188"/>
      <c r="M108" s="46"/>
      <c r="N108" s="9"/>
    </row>
    <row r="109" spans="1:14" x14ac:dyDescent="0.3">
      <c r="A109" s="42"/>
      <c r="B109" s="183">
        <v>39</v>
      </c>
      <c r="C109" s="184"/>
      <c r="D109" s="188" t="s">
        <v>231</v>
      </c>
      <c r="E109" s="188"/>
      <c r="F109" s="188"/>
      <c r="G109" s="188"/>
      <c r="H109" s="188"/>
      <c r="I109" s="188"/>
      <c r="J109" s="188"/>
      <c r="K109" s="188"/>
      <c r="L109" s="188"/>
      <c r="M109" s="46"/>
      <c r="N109" s="9"/>
    </row>
    <row r="110" spans="1:14" x14ac:dyDescent="0.3">
      <c r="A110" s="42"/>
      <c r="B110" s="183">
        <v>40</v>
      </c>
      <c r="C110" s="184"/>
      <c r="D110" s="188" t="s">
        <v>232</v>
      </c>
      <c r="E110" s="188"/>
      <c r="F110" s="188"/>
      <c r="G110" s="188"/>
      <c r="H110" s="188"/>
      <c r="I110" s="188"/>
      <c r="J110" s="188"/>
      <c r="K110" s="188"/>
      <c r="L110" s="188"/>
      <c r="M110" s="46"/>
      <c r="N110" s="9"/>
    </row>
    <row r="111" spans="1:14" x14ac:dyDescent="0.3">
      <c r="A111" s="42"/>
      <c r="B111" s="171"/>
      <c r="C111" s="172"/>
      <c r="D111" s="169"/>
      <c r="E111" s="169"/>
      <c r="F111" s="169"/>
      <c r="G111" s="169"/>
      <c r="H111" s="169"/>
      <c r="I111" s="169"/>
      <c r="J111" s="169"/>
      <c r="K111" s="169"/>
      <c r="L111" s="169"/>
      <c r="M111" s="46"/>
      <c r="N111" s="9"/>
    </row>
    <row r="112" spans="1:14" x14ac:dyDescent="0.3">
      <c r="A112" s="42"/>
      <c r="B112" s="82"/>
      <c r="C112" s="16"/>
      <c r="D112" s="16"/>
      <c r="E112" s="16"/>
      <c r="F112" s="16"/>
      <c r="G112" s="16"/>
      <c r="H112" s="16"/>
      <c r="I112" s="16"/>
      <c r="J112" s="16"/>
      <c r="K112" s="16"/>
      <c r="L112" s="16"/>
      <c r="M112" s="46"/>
      <c r="N112" s="9"/>
    </row>
    <row r="113" spans="1:14" x14ac:dyDescent="0.3">
      <c r="A113" s="42"/>
      <c r="B113" s="223" t="s">
        <v>135</v>
      </c>
      <c r="C113" s="299"/>
      <c r="D113" s="299"/>
      <c r="E113" s="299"/>
      <c r="F113" s="299"/>
      <c r="G113" s="299"/>
      <c r="H113" s="299"/>
      <c r="I113" s="299"/>
      <c r="J113" s="299"/>
      <c r="K113" s="299"/>
      <c r="L113" s="299"/>
      <c r="M113" s="46"/>
      <c r="N113" s="9"/>
    </row>
    <row r="114" spans="1:14" x14ac:dyDescent="0.3">
      <c r="A114" s="42"/>
      <c r="B114" s="187" t="s">
        <v>56</v>
      </c>
      <c r="C114" s="187"/>
      <c r="D114" s="186" t="s">
        <v>20</v>
      </c>
      <c r="E114" s="186"/>
      <c r="F114" s="186"/>
      <c r="G114" s="186"/>
      <c r="H114" s="186"/>
      <c r="I114" s="128"/>
      <c r="J114" s="199" t="s">
        <v>97</v>
      </c>
      <c r="K114" s="199"/>
      <c r="L114" s="199"/>
      <c r="M114" s="46"/>
      <c r="N114" s="9"/>
    </row>
    <row r="115" spans="1:14" x14ac:dyDescent="0.3">
      <c r="A115" s="42"/>
      <c r="B115" s="187"/>
      <c r="C115" s="187"/>
      <c r="D115" s="186"/>
      <c r="E115" s="186"/>
      <c r="F115" s="186"/>
      <c r="G115" s="186"/>
      <c r="H115" s="186"/>
      <c r="I115" s="128"/>
      <c r="J115" s="78" t="s">
        <v>21</v>
      </c>
      <c r="K115" s="78" t="s">
        <v>22</v>
      </c>
      <c r="L115" s="78" t="s">
        <v>136</v>
      </c>
      <c r="M115" s="46"/>
      <c r="N115" s="9"/>
    </row>
    <row r="116" spans="1:14" x14ac:dyDescent="0.3">
      <c r="A116" s="42"/>
      <c r="B116" s="183">
        <v>1</v>
      </c>
      <c r="C116" s="184"/>
      <c r="D116" s="190" t="s">
        <v>183</v>
      </c>
      <c r="E116" s="190"/>
      <c r="F116" s="190"/>
      <c r="G116" s="190"/>
      <c r="H116" s="190"/>
      <c r="I116" s="116"/>
      <c r="J116" s="15"/>
      <c r="K116" s="15"/>
      <c r="L116" s="15"/>
      <c r="M116" s="46"/>
      <c r="N116" s="9"/>
    </row>
    <row r="117" spans="1:14" x14ac:dyDescent="0.3">
      <c r="A117" s="42"/>
      <c r="B117" s="183">
        <v>2</v>
      </c>
      <c r="C117" s="184"/>
      <c r="D117" s="190"/>
      <c r="E117" s="190"/>
      <c r="F117" s="190"/>
      <c r="G117" s="190"/>
      <c r="H117" s="190"/>
      <c r="I117" s="116"/>
      <c r="J117" s="15"/>
      <c r="K117" s="15"/>
      <c r="L117" s="15"/>
      <c r="M117" s="46"/>
      <c r="N117" s="9"/>
    </row>
    <row r="118" spans="1:14" x14ac:dyDescent="0.3">
      <c r="A118" s="42"/>
      <c r="B118" s="183">
        <v>3</v>
      </c>
      <c r="C118" s="184"/>
      <c r="D118" s="190"/>
      <c r="E118" s="190"/>
      <c r="F118" s="190"/>
      <c r="G118" s="190"/>
      <c r="H118" s="190"/>
      <c r="I118" s="116"/>
      <c r="J118" s="15"/>
      <c r="K118" s="15"/>
      <c r="L118" s="15"/>
      <c r="M118" s="46"/>
      <c r="N118" s="9"/>
    </row>
    <row r="119" spans="1:14" x14ac:dyDescent="0.3">
      <c r="A119" s="42"/>
      <c r="B119" s="290" t="s">
        <v>29</v>
      </c>
      <c r="C119" s="290"/>
      <c r="D119" s="290"/>
      <c r="E119" s="290"/>
      <c r="F119" s="290"/>
      <c r="G119" s="290"/>
      <c r="H119" s="290"/>
      <c r="I119" s="290"/>
      <c r="J119" s="290"/>
      <c r="K119" s="73" t="s">
        <v>32</v>
      </c>
      <c r="L119" s="15"/>
      <c r="M119" s="46"/>
      <c r="N119" s="9"/>
    </row>
    <row r="120" spans="1:14" x14ac:dyDescent="0.3">
      <c r="A120" s="42"/>
      <c r="B120" s="82"/>
      <c r="C120" s="16"/>
      <c r="D120" s="16"/>
      <c r="E120" s="16"/>
      <c r="F120" s="16"/>
      <c r="G120" s="16"/>
      <c r="H120" s="16"/>
      <c r="I120" s="16"/>
      <c r="J120" s="16"/>
      <c r="K120" s="16"/>
      <c r="L120" s="16"/>
      <c r="M120" s="46"/>
      <c r="N120" s="9"/>
    </row>
    <row r="121" spans="1:14" x14ac:dyDescent="0.3">
      <c r="A121" s="42"/>
      <c r="B121" s="223" t="s">
        <v>137</v>
      </c>
      <c r="C121" s="299"/>
      <c r="D121" s="299"/>
      <c r="E121" s="299"/>
      <c r="F121" s="299"/>
      <c r="G121" s="299"/>
      <c r="H121" s="299"/>
      <c r="I121" s="299"/>
      <c r="J121" s="299"/>
      <c r="K121" s="299"/>
      <c r="L121" s="299"/>
      <c r="M121" s="46"/>
      <c r="N121" s="9"/>
    </row>
    <row r="122" spans="1:14" ht="16.5" customHeight="1" x14ac:dyDescent="0.3">
      <c r="A122" s="42"/>
      <c r="B122" s="187" t="s">
        <v>56</v>
      </c>
      <c r="C122" s="187"/>
      <c r="D122" s="186" t="s">
        <v>20</v>
      </c>
      <c r="E122" s="186"/>
      <c r="F122" s="186"/>
      <c r="G122" s="186"/>
      <c r="H122" s="186"/>
      <c r="I122" s="152"/>
      <c r="J122" s="268" t="s">
        <v>125</v>
      </c>
      <c r="K122" s="268"/>
      <c r="L122" s="268"/>
      <c r="M122" s="46"/>
      <c r="N122" s="9"/>
    </row>
    <row r="123" spans="1:14" x14ac:dyDescent="0.3">
      <c r="A123" s="42"/>
      <c r="B123" s="187"/>
      <c r="C123" s="187"/>
      <c r="D123" s="186"/>
      <c r="E123" s="186"/>
      <c r="F123" s="186"/>
      <c r="G123" s="186"/>
      <c r="H123" s="186"/>
      <c r="I123" s="128"/>
      <c r="J123" s="108" t="s">
        <v>21</v>
      </c>
      <c r="K123" s="108" t="s">
        <v>22</v>
      </c>
      <c r="L123" s="108" t="s">
        <v>136</v>
      </c>
      <c r="M123" s="46"/>
      <c r="N123" s="9"/>
    </row>
    <row r="124" spans="1:14" x14ac:dyDescent="0.3">
      <c r="A124" s="42"/>
      <c r="B124" s="183">
        <v>1</v>
      </c>
      <c r="C124" s="184"/>
      <c r="D124" s="185" t="s">
        <v>209</v>
      </c>
      <c r="E124" s="185"/>
      <c r="F124" s="185"/>
      <c r="G124" s="185"/>
      <c r="H124" s="185"/>
      <c r="I124" s="168"/>
      <c r="J124" s="168">
        <v>4</v>
      </c>
      <c r="K124" s="161">
        <v>2499613.5299999998</v>
      </c>
      <c r="L124" s="161">
        <f>K124*J124</f>
        <v>9998454.1199999992</v>
      </c>
      <c r="M124" s="46"/>
      <c r="N124" s="9"/>
    </row>
    <row r="125" spans="1:14" x14ac:dyDescent="0.3">
      <c r="A125" s="42"/>
      <c r="B125" s="183">
        <v>2</v>
      </c>
      <c r="C125" s="184"/>
      <c r="D125" s="185" t="s">
        <v>239</v>
      </c>
      <c r="E125" s="185"/>
      <c r="F125" s="185"/>
      <c r="G125" s="185"/>
      <c r="H125" s="185"/>
      <c r="I125" s="168"/>
      <c r="J125" s="168">
        <v>4</v>
      </c>
      <c r="K125" s="161">
        <v>1513935.41</v>
      </c>
      <c r="L125" s="161">
        <f t="shared" ref="L125:L163" si="0">K125*J125</f>
        <v>6055741.6399999997</v>
      </c>
      <c r="M125" s="46"/>
      <c r="N125" s="9"/>
    </row>
    <row r="126" spans="1:14" x14ac:dyDescent="0.3">
      <c r="A126" s="42"/>
      <c r="B126" s="183">
        <v>3</v>
      </c>
      <c r="C126" s="184"/>
      <c r="D126" s="185" t="s">
        <v>240</v>
      </c>
      <c r="E126" s="185"/>
      <c r="F126" s="185"/>
      <c r="G126" s="185"/>
      <c r="H126" s="185"/>
      <c r="I126" s="168"/>
      <c r="J126" s="168">
        <v>4</v>
      </c>
      <c r="K126" s="161">
        <v>919092.89</v>
      </c>
      <c r="L126" s="161">
        <f t="shared" si="0"/>
        <v>3676371.56</v>
      </c>
      <c r="M126" s="46"/>
      <c r="N126" s="9"/>
    </row>
    <row r="127" spans="1:14" x14ac:dyDescent="0.3">
      <c r="A127" s="42"/>
      <c r="B127" s="183">
        <v>4</v>
      </c>
      <c r="C127" s="184"/>
      <c r="D127" s="185" t="s">
        <v>241</v>
      </c>
      <c r="E127" s="185"/>
      <c r="F127" s="185"/>
      <c r="G127" s="185"/>
      <c r="H127" s="185"/>
      <c r="I127" s="168"/>
      <c r="J127" s="168">
        <v>4</v>
      </c>
      <c r="K127" s="161">
        <v>3017134.2</v>
      </c>
      <c r="L127" s="161">
        <f t="shared" si="0"/>
        <v>12068536.800000001</v>
      </c>
      <c r="M127" s="46"/>
      <c r="N127" s="9"/>
    </row>
    <row r="128" spans="1:14" x14ac:dyDescent="0.3">
      <c r="A128" s="42"/>
      <c r="B128" s="183">
        <v>5</v>
      </c>
      <c r="C128" s="184"/>
      <c r="D128" s="185" t="s">
        <v>210</v>
      </c>
      <c r="E128" s="185"/>
      <c r="F128" s="185"/>
      <c r="G128" s="185"/>
      <c r="H128" s="185"/>
      <c r="I128" s="168"/>
      <c r="J128" s="168">
        <v>1</v>
      </c>
      <c r="K128" s="161">
        <v>706882.9</v>
      </c>
      <c r="L128" s="161">
        <f t="shared" si="0"/>
        <v>706882.9</v>
      </c>
      <c r="M128" s="46"/>
      <c r="N128" s="9"/>
    </row>
    <row r="129" spans="1:14" x14ac:dyDescent="0.3">
      <c r="A129" s="42"/>
      <c r="B129" s="183">
        <v>6</v>
      </c>
      <c r="C129" s="184"/>
      <c r="D129" s="185" t="s">
        <v>211</v>
      </c>
      <c r="E129" s="185"/>
      <c r="F129" s="185"/>
      <c r="G129" s="185"/>
      <c r="H129" s="185"/>
      <c r="I129" s="168"/>
      <c r="J129" s="168">
        <v>1</v>
      </c>
      <c r="K129" s="161">
        <v>925800.08</v>
      </c>
      <c r="L129" s="161">
        <f t="shared" si="0"/>
        <v>925800.08</v>
      </c>
      <c r="M129" s="46"/>
      <c r="N129" s="9"/>
    </row>
    <row r="130" spans="1:14" x14ac:dyDescent="0.3">
      <c r="A130" s="42"/>
      <c r="B130" s="183">
        <v>7</v>
      </c>
      <c r="C130" s="184"/>
      <c r="D130" s="185" t="s">
        <v>212</v>
      </c>
      <c r="E130" s="185"/>
      <c r="F130" s="185"/>
      <c r="G130" s="185"/>
      <c r="H130" s="185"/>
      <c r="I130" s="168"/>
      <c r="J130" s="168">
        <v>1</v>
      </c>
      <c r="K130" s="161">
        <v>2328319.04</v>
      </c>
      <c r="L130" s="161">
        <f t="shared" si="0"/>
        <v>2328319.04</v>
      </c>
      <c r="M130" s="46"/>
      <c r="N130" s="9"/>
    </row>
    <row r="131" spans="1:14" x14ac:dyDescent="0.3">
      <c r="A131" s="42"/>
      <c r="B131" s="183">
        <v>8</v>
      </c>
      <c r="C131" s="184"/>
      <c r="D131" s="185" t="s">
        <v>213</v>
      </c>
      <c r="E131" s="185"/>
      <c r="F131" s="185"/>
      <c r="G131" s="185"/>
      <c r="H131" s="185"/>
      <c r="I131" s="168"/>
      <c r="J131" s="168">
        <v>1</v>
      </c>
      <c r="K131" s="161">
        <v>2421228.9700000002</v>
      </c>
      <c r="L131" s="161">
        <f t="shared" si="0"/>
        <v>2421228.9700000002</v>
      </c>
      <c r="M131" s="46"/>
      <c r="N131" s="9"/>
    </row>
    <row r="132" spans="1:14" x14ac:dyDescent="0.3">
      <c r="A132" s="42"/>
      <c r="B132" s="183">
        <v>9</v>
      </c>
      <c r="C132" s="184"/>
      <c r="D132" s="185" t="s">
        <v>214</v>
      </c>
      <c r="E132" s="185"/>
      <c r="F132" s="185"/>
      <c r="G132" s="185"/>
      <c r="H132" s="185"/>
      <c r="I132" s="168"/>
      <c r="J132" s="168">
        <v>1</v>
      </c>
      <c r="K132" s="161">
        <v>3901620.53</v>
      </c>
      <c r="L132" s="161">
        <f t="shared" si="0"/>
        <v>3901620.53</v>
      </c>
      <c r="M132" s="46"/>
      <c r="N132" s="9"/>
    </row>
    <row r="133" spans="1:14" x14ac:dyDescent="0.3">
      <c r="A133" s="42"/>
      <c r="B133" s="183">
        <v>10</v>
      </c>
      <c r="C133" s="184"/>
      <c r="D133" s="185" t="s">
        <v>215</v>
      </c>
      <c r="E133" s="185"/>
      <c r="F133" s="185"/>
      <c r="G133" s="185"/>
      <c r="H133" s="185"/>
      <c r="I133" s="168"/>
      <c r="J133" s="168">
        <v>1</v>
      </c>
      <c r="K133" s="161">
        <v>3894176.53</v>
      </c>
      <c r="L133" s="161">
        <f t="shared" si="0"/>
        <v>3894176.53</v>
      </c>
      <c r="M133" s="46"/>
      <c r="N133" s="9"/>
    </row>
    <row r="134" spans="1:14" x14ac:dyDescent="0.3">
      <c r="A134" s="42"/>
      <c r="B134" s="183">
        <v>11</v>
      </c>
      <c r="C134" s="184"/>
      <c r="D134" s="185" t="s">
        <v>216</v>
      </c>
      <c r="E134" s="185"/>
      <c r="F134" s="185"/>
      <c r="G134" s="185"/>
      <c r="H134" s="185"/>
      <c r="I134" s="168"/>
      <c r="J134" s="168">
        <v>1</v>
      </c>
      <c r="K134" s="161">
        <v>1796689.22</v>
      </c>
      <c r="L134" s="161">
        <f t="shared" si="0"/>
        <v>1796689.22</v>
      </c>
      <c r="M134" s="46"/>
      <c r="N134" s="9"/>
    </row>
    <row r="135" spans="1:14" x14ac:dyDescent="0.3">
      <c r="A135" s="42"/>
      <c r="B135" s="183">
        <v>12</v>
      </c>
      <c r="C135" s="184"/>
      <c r="D135" s="185" t="s">
        <v>217</v>
      </c>
      <c r="E135" s="185"/>
      <c r="F135" s="185"/>
      <c r="G135" s="185"/>
      <c r="H135" s="185"/>
      <c r="I135" s="168"/>
      <c r="J135" s="168">
        <v>13</v>
      </c>
      <c r="K135" s="161">
        <v>190171</v>
      </c>
      <c r="L135" s="161">
        <f t="shared" si="0"/>
        <v>2472223</v>
      </c>
      <c r="M135" s="46"/>
      <c r="N135" s="9"/>
    </row>
    <row r="136" spans="1:14" x14ac:dyDescent="0.3">
      <c r="A136" s="42"/>
      <c r="B136" s="183">
        <v>13</v>
      </c>
      <c r="C136" s="184"/>
      <c r="D136" s="185" t="s">
        <v>242</v>
      </c>
      <c r="E136" s="185"/>
      <c r="F136" s="185"/>
      <c r="G136" s="185"/>
      <c r="H136" s="185"/>
      <c r="I136" s="168"/>
      <c r="J136" s="168">
        <v>15</v>
      </c>
      <c r="K136" s="161">
        <v>78590</v>
      </c>
      <c r="L136" s="161">
        <f t="shared" si="0"/>
        <v>1178850</v>
      </c>
      <c r="M136" s="46"/>
      <c r="N136" s="9"/>
    </row>
    <row r="137" spans="1:14" x14ac:dyDescent="0.3">
      <c r="A137" s="42"/>
      <c r="B137" s="183">
        <v>14</v>
      </c>
      <c r="C137" s="184"/>
      <c r="D137" s="185" t="s">
        <v>243</v>
      </c>
      <c r="E137" s="185"/>
      <c r="F137" s="185"/>
      <c r="G137" s="185"/>
      <c r="H137" s="185"/>
      <c r="I137" s="168"/>
      <c r="J137" s="168">
        <v>3</v>
      </c>
      <c r="K137" s="161">
        <v>487523.04</v>
      </c>
      <c r="L137" s="161">
        <f t="shared" si="0"/>
        <v>1462569.1199999999</v>
      </c>
      <c r="M137" s="46"/>
      <c r="N137" s="9"/>
    </row>
    <row r="138" spans="1:14" x14ac:dyDescent="0.3">
      <c r="A138" s="42"/>
      <c r="B138" s="183">
        <v>15</v>
      </c>
      <c r="C138" s="184"/>
      <c r="D138" s="185" t="s">
        <v>244</v>
      </c>
      <c r="E138" s="185"/>
      <c r="F138" s="185"/>
      <c r="G138" s="185"/>
      <c r="H138" s="185"/>
      <c r="I138" s="168"/>
      <c r="J138" s="168">
        <v>1</v>
      </c>
      <c r="K138" s="161">
        <v>977494.57</v>
      </c>
      <c r="L138" s="161">
        <f t="shared" si="0"/>
        <v>977494.57</v>
      </c>
      <c r="M138" s="46"/>
      <c r="N138" s="9"/>
    </row>
    <row r="139" spans="1:14" x14ac:dyDescent="0.3">
      <c r="A139" s="42"/>
      <c r="B139" s="183">
        <v>16</v>
      </c>
      <c r="C139" s="184"/>
      <c r="D139" s="185" t="s">
        <v>245</v>
      </c>
      <c r="E139" s="185"/>
      <c r="F139" s="185"/>
      <c r="G139" s="185"/>
      <c r="H139" s="185"/>
      <c r="I139" s="168"/>
      <c r="J139" s="168">
        <v>3</v>
      </c>
      <c r="K139" s="161">
        <v>3810188.05</v>
      </c>
      <c r="L139" s="161">
        <f t="shared" si="0"/>
        <v>11430564.149999999</v>
      </c>
      <c r="M139" s="46"/>
      <c r="N139" s="9"/>
    </row>
    <row r="140" spans="1:14" x14ac:dyDescent="0.3">
      <c r="A140" s="42"/>
      <c r="B140" s="183">
        <v>17</v>
      </c>
      <c r="C140" s="184"/>
      <c r="D140" s="185" t="s">
        <v>246</v>
      </c>
      <c r="E140" s="185"/>
      <c r="F140" s="185"/>
      <c r="G140" s="185"/>
      <c r="H140" s="185"/>
      <c r="I140" s="168"/>
      <c r="J140" s="168">
        <v>1</v>
      </c>
      <c r="K140" s="161">
        <v>3742576.53</v>
      </c>
      <c r="L140" s="161">
        <f t="shared" si="0"/>
        <v>3742576.53</v>
      </c>
      <c r="M140" s="46"/>
      <c r="N140" s="9"/>
    </row>
    <row r="141" spans="1:14" x14ac:dyDescent="0.3">
      <c r="A141" s="42"/>
      <c r="B141" s="183">
        <v>18</v>
      </c>
      <c r="C141" s="184"/>
      <c r="D141" s="185" t="s">
        <v>218</v>
      </c>
      <c r="E141" s="185"/>
      <c r="F141" s="185"/>
      <c r="G141" s="185"/>
      <c r="H141" s="185"/>
      <c r="I141" s="168"/>
      <c r="J141" s="168">
        <v>3</v>
      </c>
      <c r="K141" s="161">
        <v>513938.33</v>
      </c>
      <c r="L141" s="161">
        <f t="shared" si="0"/>
        <v>1541814.99</v>
      </c>
      <c r="M141" s="46"/>
      <c r="N141" s="9"/>
    </row>
    <row r="142" spans="1:14" x14ac:dyDescent="0.3">
      <c r="A142" s="42"/>
      <c r="B142" s="183">
        <v>19</v>
      </c>
      <c r="C142" s="184"/>
      <c r="D142" s="185" t="s">
        <v>247</v>
      </c>
      <c r="E142" s="185"/>
      <c r="F142" s="185"/>
      <c r="G142" s="185"/>
      <c r="H142" s="185"/>
      <c r="I142" s="168"/>
      <c r="J142" s="168">
        <v>10</v>
      </c>
      <c r="K142" s="161">
        <v>803754.57</v>
      </c>
      <c r="L142" s="161">
        <f t="shared" si="0"/>
        <v>8037545.6999999993</v>
      </c>
      <c r="M142" s="46"/>
      <c r="N142" s="9"/>
    </row>
    <row r="143" spans="1:14" x14ac:dyDescent="0.3">
      <c r="A143" s="42"/>
      <c r="B143" s="183">
        <v>20</v>
      </c>
      <c r="C143" s="184"/>
      <c r="D143" s="185" t="s">
        <v>248</v>
      </c>
      <c r="E143" s="185"/>
      <c r="F143" s="185"/>
      <c r="G143" s="185"/>
      <c r="H143" s="185"/>
      <c r="I143" s="168"/>
      <c r="J143" s="168">
        <v>1</v>
      </c>
      <c r="K143" s="161">
        <v>1106191.54</v>
      </c>
      <c r="L143" s="161">
        <f t="shared" si="0"/>
        <v>1106191.54</v>
      </c>
      <c r="M143" s="46"/>
      <c r="N143" s="9"/>
    </row>
    <row r="144" spans="1:14" x14ac:dyDescent="0.3">
      <c r="A144" s="42"/>
      <c r="B144" s="183">
        <v>21</v>
      </c>
      <c r="C144" s="184"/>
      <c r="D144" s="185" t="s">
        <v>249</v>
      </c>
      <c r="E144" s="185"/>
      <c r="F144" s="185"/>
      <c r="G144" s="185"/>
      <c r="H144" s="185"/>
      <c r="I144" s="168"/>
      <c r="J144" s="168">
        <v>1</v>
      </c>
      <c r="K144" s="161">
        <v>458252</v>
      </c>
      <c r="L144" s="161">
        <f t="shared" si="0"/>
        <v>458252</v>
      </c>
      <c r="M144" s="46"/>
      <c r="N144" s="9"/>
    </row>
    <row r="145" spans="1:14" x14ac:dyDescent="0.3">
      <c r="A145" s="42"/>
      <c r="B145" s="183">
        <v>22</v>
      </c>
      <c r="C145" s="184"/>
      <c r="D145" s="185" t="s">
        <v>250</v>
      </c>
      <c r="E145" s="185"/>
      <c r="F145" s="185"/>
      <c r="G145" s="185"/>
      <c r="H145" s="185"/>
      <c r="I145" s="168"/>
      <c r="J145" s="168">
        <v>1</v>
      </c>
      <c r="K145" s="161">
        <v>313054</v>
      </c>
      <c r="L145" s="161">
        <f t="shared" si="0"/>
        <v>313054</v>
      </c>
      <c r="M145" s="46"/>
      <c r="N145" s="9"/>
    </row>
    <row r="146" spans="1:14" x14ac:dyDescent="0.3">
      <c r="A146" s="42"/>
      <c r="B146" s="183">
        <v>23</v>
      </c>
      <c r="C146" s="184"/>
      <c r="D146" s="185" t="s">
        <v>219</v>
      </c>
      <c r="E146" s="185"/>
      <c r="F146" s="185"/>
      <c r="G146" s="185"/>
      <c r="H146" s="185"/>
      <c r="I146" s="116"/>
      <c r="J146" s="71">
        <v>1</v>
      </c>
      <c r="K146" s="161">
        <v>527373.82999999996</v>
      </c>
      <c r="L146" s="161">
        <f t="shared" si="0"/>
        <v>527373.82999999996</v>
      </c>
      <c r="M146" s="46"/>
      <c r="N146" s="9"/>
    </row>
    <row r="147" spans="1:14" x14ac:dyDescent="0.3">
      <c r="A147" s="42"/>
      <c r="B147" s="183">
        <v>24</v>
      </c>
      <c r="C147" s="184"/>
      <c r="D147" s="185" t="s">
        <v>220</v>
      </c>
      <c r="E147" s="185"/>
      <c r="F147" s="185"/>
      <c r="G147" s="185"/>
      <c r="H147" s="185"/>
      <c r="I147" s="116"/>
      <c r="J147" s="116">
        <v>48</v>
      </c>
      <c r="K147" s="161">
        <v>28500</v>
      </c>
      <c r="L147" s="161">
        <f t="shared" si="0"/>
        <v>1368000</v>
      </c>
      <c r="M147" s="46"/>
      <c r="N147" s="9"/>
    </row>
    <row r="148" spans="1:14" x14ac:dyDescent="0.3">
      <c r="A148" s="42"/>
      <c r="B148" s="183">
        <v>25</v>
      </c>
      <c r="C148" s="184"/>
      <c r="D148" s="185" t="s">
        <v>233</v>
      </c>
      <c r="E148" s="185"/>
      <c r="F148" s="185"/>
      <c r="G148" s="185"/>
      <c r="H148" s="185"/>
      <c r="I148" s="116"/>
      <c r="J148" s="116">
        <v>5</v>
      </c>
      <c r="K148" s="161">
        <v>57271</v>
      </c>
      <c r="L148" s="161">
        <f t="shared" si="0"/>
        <v>286355</v>
      </c>
      <c r="M148" s="46"/>
      <c r="N148" s="9"/>
    </row>
    <row r="149" spans="1:14" x14ac:dyDescent="0.3">
      <c r="A149" s="42"/>
      <c r="B149" s="183">
        <v>26</v>
      </c>
      <c r="C149" s="184"/>
      <c r="D149" s="185" t="s">
        <v>234</v>
      </c>
      <c r="E149" s="185"/>
      <c r="F149" s="185"/>
      <c r="G149" s="185"/>
      <c r="H149" s="185"/>
      <c r="I149" s="116"/>
      <c r="J149" s="116">
        <v>7.1999999999999993</v>
      </c>
      <c r="K149" s="161">
        <v>47980</v>
      </c>
      <c r="L149" s="161">
        <f t="shared" si="0"/>
        <v>345455.99999999994</v>
      </c>
      <c r="M149" s="46"/>
      <c r="N149" s="9"/>
    </row>
    <row r="150" spans="1:14" x14ac:dyDescent="0.3">
      <c r="A150" s="42"/>
      <c r="B150" s="183">
        <v>27</v>
      </c>
      <c r="C150" s="184"/>
      <c r="D150" s="185" t="s">
        <v>235</v>
      </c>
      <c r="E150" s="185"/>
      <c r="F150" s="185"/>
      <c r="G150" s="185"/>
      <c r="H150" s="185"/>
      <c r="I150" s="116"/>
      <c r="J150" s="116">
        <v>210</v>
      </c>
      <c r="K150" s="161">
        <v>92016.639999999999</v>
      </c>
      <c r="L150" s="161">
        <f t="shared" si="0"/>
        <v>19323494.399999999</v>
      </c>
      <c r="M150" s="46"/>
      <c r="N150" s="9"/>
    </row>
    <row r="151" spans="1:14" x14ac:dyDescent="0.3">
      <c r="A151" s="42"/>
      <c r="B151" s="183">
        <v>28</v>
      </c>
      <c r="C151" s="184"/>
      <c r="D151" s="185" t="s">
        <v>222</v>
      </c>
      <c r="E151" s="185"/>
      <c r="F151" s="185"/>
      <c r="G151" s="185"/>
      <c r="H151" s="185"/>
      <c r="I151" s="116"/>
      <c r="J151" s="116">
        <v>243</v>
      </c>
      <c r="K151" s="161">
        <v>31186.54</v>
      </c>
      <c r="L151" s="161">
        <f t="shared" si="0"/>
        <v>7578329.2200000007</v>
      </c>
      <c r="M151" s="46"/>
      <c r="N151" s="9"/>
    </row>
    <row r="152" spans="1:14" x14ac:dyDescent="0.3">
      <c r="A152" s="42"/>
      <c r="B152" s="183">
        <v>29</v>
      </c>
      <c r="C152" s="184"/>
      <c r="D152" s="185" t="s">
        <v>223</v>
      </c>
      <c r="E152" s="185"/>
      <c r="F152" s="185"/>
      <c r="G152" s="185"/>
      <c r="H152" s="185"/>
      <c r="I152" s="168"/>
      <c r="J152" s="168">
        <v>534</v>
      </c>
      <c r="K152" s="161">
        <v>4952</v>
      </c>
      <c r="L152" s="161">
        <f t="shared" si="0"/>
        <v>2644368</v>
      </c>
      <c r="M152" s="46"/>
      <c r="N152" s="9"/>
    </row>
    <row r="153" spans="1:14" x14ac:dyDescent="0.3">
      <c r="A153" s="42"/>
      <c r="B153" s="183">
        <v>30</v>
      </c>
      <c r="C153" s="184"/>
      <c r="D153" s="185" t="s">
        <v>224</v>
      </c>
      <c r="E153" s="185"/>
      <c r="F153" s="185"/>
      <c r="G153" s="185"/>
      <c r="H153" s="185"/>
      <c r="I153" s="168"/>
      <c r="J153" s="168">
        <v>68</v>
      </c>
      <c r="K153" s="161">
        <v>91862.71</v>
      </c>
      <c r="L153" s="161">
        <f t="shared" si="0"/>
        <v>6246664.2800000003</v>
      </c>
      <c r="M153" s="46"/>
      <c r="N153" s="9"/>
    </row>
    <row r="154" spans="1:14" x14ac:dyDescent="0.3">
      <c r="A154" s="42"/>
      <c r="B154" s="183">
        <v>31</v>
      </c>
      <c r="C154" s="184"/>
      <c r="D154" s="185" t="s">
        <v>226</v>
      </c>
      <c r="E154" s="185"/>
      <c r="F154" s="185"/>
      <c r="G154" s="185"/>
      <c r="H154" s="185"/>
      <c r="I154" s="168"/>
      <c r="J154" s="168">
        <v>24</v>
      </c>
      <c r="K154" s="161">
        <v>53675.46</v>
      </c>
      <c r="L154" s="161">
        <f t="shared" si="0"/>
        <v>1288211.04</v>
      </c>
      <c r="M154" s="46"/>
      <c r="N154" s="9"/>
    </row>
    <row r="155" spans="1:14" x14ac:dyDescent="0.3">
      <c r="A155" s="42"/>
      <c r="B155" s="183">
        <v>32</v>
      </c>
      <c r="C155" s="184"/>
      <c r="D155" s="185" t="s">
        <v>236</v>
      </c>
      <c r="E155" s="185"/>
      <c r="F155" s="185"/>
      <c r="G155" s="185"/>
      <c r="H155" s="185"/>
      <c r="I155" s="168"/>
      <c r="J155" s="168">
        <v>24</v>
      </c>
      <c r="K155" s="161">
        <v>48307</v>
      </c>
      <c r="L155" s="161">
        <f t="shared" si="0"/>
        <v>1159368</v>
      </c>
      <c r="M155" s="46"/>
      <c r="N155" s="9"/>
    </row>
    <row r="156" spans="1:14" x14ac:dyDescent="0.3">
      <c r="A156" s="42"/>
      <c r="B156" s="183">
        <v>33</v>
      </c>
      <c r="C156" s="184"/>
      <c r="D156" s="185" t="s">
        <v>227</v>
      </c>
      <c r="E156" s="185"/>
      <c r="F156" s="185"/>
      <c r="G156" s="185"/>
      <c r="H156" s="185"/>
      <c r="I156" s="168"/>
      <c r="J156" s="168">
        <v>38</v>
      </c>
      <c r="K156" s="161">
        <v>115736.38</v>
      </c>
      <c r="L156" s="161">
        <f t="shared" si="0"/>
        <v>4397982.4400000004</v>
      </c>
      <c r="M156" s="46"/>
      <c r="N156" s="9"/>
    </row>
    <row r="157" spans="1:14" x14ac:dyDescent="0.3">
      <c r="A157" s="42"/>
      <c r="B157" s="183">
        <v>34</v>
      </c>
      <c r="C157" s="184"/>
      <c r="D157" s="185" t="s">
        <v>228</v>
      </c>
      <c r="E157" s="185"/>
      <c r="F157" s="185"/>
      <c r="G157" s="185"/>
      <c r="H157" s="185"/>
      <c r="I157" s="168"/>
      <c r="J157" s="168">
        <v>120</v>
      </c>
      <c r="K157" s="161">
        <v>111108.05</v>
      </c>
      <c r="L157" s="161">
        <f t="shared" si="0"/>
        <v>13332966</v>
      </c>
      <c r="M157" s="46"/>
      <c r="N157" s="9"/>
    </row>
    <row r="158" spans="1:14" x14ac:dyDescent="0.3">
      <c r="A158" s="42"/>
      <c r="B158" s="183">
        <v>35</v>
      </c>
      <c r="C158" s="184"/>
      <c r="D158" s="185" t="s">
        <v>237</v>
      </c>
      <c r="E158" s="185"/>
      <c r="F158" s="185"/>
      <c r="G158" s="185"/>
      <c r="H158" s="185"/>
      <c r="I158" s="168"/>
      <c r="J158" s="168">
        <v>1</v>
      </c>
      <c r="K158" s="161">
        <v>265032</v>
      </c>
      <c r="L158" s="161">
        <f t="shared" si="0"/>
        <v>265032</v>
      </c>
      <c r="M158" s="46"/>
      <c r="N158" s="9"/>
    </row>
    <row r="159" spans="1:14" x14ac:dyDescent="0.3">
      <c r="A159" s="42"/>
      <c r="B159" s="183">
        <v>36</v>
      </c>
      <c r="C159" s="184"/>
      <c r="D159" s="185" t="s">
        <v>238</v>
      </c>
      <c r="E159" s="185"/>
      <c r="F159" s="185"/>
      <c r="G159" s="185"/>
      <c r="H159" s="185"/>
      <c r="I159" s="168"/>
      <c r="J159" s="168">
        <v>1</v>
      </c>
      <c r="K159" s="161">
        <v>409423.52</v>
      </c>
      <c r="L159" s="161">
        <f t="shared" si="0"/>
        <v>409423.52</v>
      </c>
      <c r="M159" s="46"/>
      <c r="N159" s="9"/>
    </row>
    <row r="160" spans="1:14" x14ac:dyDescent="0.3">
      <c r="A160" s="42"/>
      <c r="B160" s="183">
        <v>37</v>
      </c>
      <c r="C160" s="184"/>
      <c r="D160" s="185" t="s">
        <v>229</v>
      </c>
      <c r="E160" s="185"/>
      <c r="F160" s="185"/>
      <c r="G160" s="185"/>
      <c r="H160" s="185"/>
      <c r="I160" s="168"/>
      <c r="J160" s="168">
        <v>48</v>
      </c>
      <c r="K160" s="161">
        <v>194986.26</v>
      </c>
      <c r="L160" s="161">
        <f t="shared" si="0"/>
        <v>9359340.4800000004</v>
      </c>
      <c r="M160" s="46"/>
      <c r="N160" s="9"/>
    </row>
    <row r="161" spans="1:14" x14ac:dyDescent="0.3">
      <c r="A161" s="42"/>
      <c r="B161" s="183">
        <v>38</v>
      </c>
      <c r="C161" s="184"/>
      <c r="D161" s="185" t="s">
        <v>230</v>
      </c>
      <c r="E161" s="185"/>
      <c r="F161" s="185"/>
      <c r="G161" s="185"/>
      <c r="H161" s="185"/>
      <c r="I161" s="168"/>
      <c r="J161" s="168">
        <v>7</v>
      </c>
      <c r="K161" s="161">
        <v>126808</v>
      </c>
      <c r="L161" s="161">
        <f t="shared" si="0"/>
        <v>887656</v>
      </c>
      <c r="M161" s="46"/>
      <c r="N161" s="9"/>
    </row>
    <row r="162" spans="1:14" x14ac:dyDescent="0.3">
      <c r="A162" s="42"/>
      <c r="B162" s="183">
        <v>39</v>
      </c>
      <c r="C162" s="184"/>
      <c r="D162" s="185" t="s">
        <v>231</v>
      </c>
      <c r="E162" s="185"/>
      <c r="F162" s="185"/>
      <c r="G162" s="185"/>
      <c r="H162" s="185"/>
      <c r="I162" s="168"/>
      <c r="J162" s="168">
        <v>250</v>
      </c>
      <c r="K162" s="161">
        <v>3667</v>
      </c>
      <c r="L162" s="161">
        <f t="shared" si="0"/>
        <v>916750</v>
      </c>
      <c r="M162" s="46"/>
      <c r="N162" s="9"/>
    </row>
    <row r="163" spans="1:14" x14ac:dyDescent="0.3">
      <c r="A163" s="42"/>
      <c r="B163" s="183">
        <v>40</v>
      </c>
      <c r="C163" s="184"/>
      <c r="D163" s="185" t="s">
        <v>232</v>
      </c>
      <c r="E163" s="185"/>
      <c r="F163" s="185"/>
      <c r="G163" s="185"/>
      <c r="H163" s="185"/>
      <c r="I163" s="168"/>
      <c r="J163" s="168">
        <v>15</v>
      </c>
      <c r="K163" s="161">
        <v>133031.79999999999</v>
      </c>
      <c r="L163" s="161">
        <f t="shared" si="0"/>
        <v>1995476.9999999998</v>
      </c>
      <c r="M163" s="46"/>
      <c r="N163" s="9"/>
    </row>
    <row r="164" spans="1:14" x14ac:dyDescent="0.3">
      <c r="A164" s="42"/>
      <c r="B164" s="290" t="s">
        <v>30</v>
      </c>
      <c r="C164" s="290"/>
      <c r="D164" s="290"/>
      <c r="E164" s="290"/>
      <c r="F164" s="290"/>
      <c r="G164" s="290"/>
      <c r="H164" s="290"/>
      <c r="I164" s="290"/>
      <c r="J164" s="290"/>
      <c r="K164" s="71"/>
      <c r="L164" s="161">
        <f>SUM(L124:L163)</f>
        <v>152827204.19999999</v>
      </c>
      <c r="M164" s="46"/>
      <c r="N164" s="9"/>
    </row>
    <row r="165" spans="1:14" x14ac:dyDescent="0.3">
      <c r="A165" s="42"/>
      <c r="B165" s="82"/>
      <c r="C165" s="16"/>
      <c r="D165" s="72"/>
      <c r="E165" s="129"/>
      <c r="F165" s="72"/>
      <c r="G165" s="72"/>
      <c r="H165" s="72"/>
      <c r="I165" s="129"/>
      <c r="J165" s="72"/>
      <c r="K165" s="16"/>
      <c r="L165" s="16"/>
      <c r="M165" s="46"/>
      <c r="N165" s="9"/>
    </row>
    <row r="166" spans="1:14" ht="32.25" customHeight="1" x14ac:dyDescent="0.3">
      <c r="A166" s="42"/>
      <c r="B166" s="304" t="s">
        <v>59</v>
      </c>
      <c r="C166" s="305"/>
      <c r="D166" s="305"/>
      <c r="E166" s="305"/>
      <c r="F166" s="305"/>
      <c r="G166" s="305"/>
      <c r="H166" s="305"/>
      <c r="I166" s="305"/>
      <c r="J166" s="305"/>
      <c r="K166" s="305"/>
      <c r="L166" s="306"/>
      <c r="M166" s="46"/>
      <c r="N166" s="9"/>
    </row>
    <row r="167" spans="1:14" x14ac:dyDescent="0.3">
      <c r="A167" s="42"/>
      <c r="B167" s="187" t="s">
        <v>56</v>
      </c>
      <c r="C167" s="187"/>
      <c r="D167" s="186" t="s">
        <v>20</v>
      </c>
      <c r="E167" s="186"/>
      <c r="F167" s="186"/>
      <c r="G167" s="199" t="s">
        <v>90</v>
      </c>
      <c r="H167" s="199"/>
      <c r="I167" s="199"/>
      <c r="J167" s="199"/>
      <c r="K167" s="199" t="s">
        <v>45</v>
      </c>
      <c r="L167" s="199"/>
      <c r="M167" s="45"/>
      <c r="N167" s="26"/>
    </row>
    <row r="168" spans="1:14" s="25" customFormat="1" ht="16.5" customHeight="1" x14ac:dyDescent="0.2">
      <c r="A168" s="54"/>
      <c r="B168" s="187"/>
      <c r="C168" s="187"/>
      <c r="D168" s="186"/>
      <c r="E168" s="186"/>
      <c r="F168" s="186"/>
      <c r="G168" s="77" t="s">
        <v>21</v>
      </c>
      <c r="H168" s="75" t="s">
        <v>138</v>
      </c>
      <c r="I168" s="75"/>
      <c r="J168" s="75" t="s">
        <v>136</v>
      </c>
      <c r="K168" s="75" t="s">
        <v>46</v>
      </c>
      <c r="L168" s="75" t="s">
        <v>47</v>
      </c>
      <c r="M168" s="55"/>
      <c r="N168" s="24"/>
    </row>
    <row r="169" spans="1:14" x14ac:dyDescent="0.3">
      <c r="A169" s="42"/>
      <c r="B169" s="178">
        <v>1</v>
      </c>
      <c r="C169" s="179"/>
      <c r="D169" s="180" t="str">
        <f>D124</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169" s="181"/>
      <c r="F169" s="182"/>
      <c r="G169" s="162">
        <f>J124</f>
        <v>4</v>
      </c>
      <c r="H169" s="163">
        <f>K124</f>
        <v>2499613.5299999998</v>
      </c>
      <c r="I169" s="11"/>
      <c r="J169" s="164">
        <f>H169*G169</f>
        <v>9998454.1199999992</v>
      </c>
      <c r="K169" s="15" t="s">
        <v>186</v>
      </c>
      <c r="L169" s="11"/>
      <c r="M169" s="46"/>
      <c r="N169" s="9"/>
    </row>
    <row r="170" spans="1:14" x14ac:dyDescent="0.3">
      <c r="A170" s="42"/>
      <c r="B170" s="178">
        <v>2</v>
      </c>
      <c r="C170" s="179"/>
      <c r="D170" s="180" t="str">
        <f t="shared" ref="D170:D208" si="1">D125</f>
        <v>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v>
      </c>
      <c r="E170" s="181"/>
      <c r="F170" s="182"/>
      <c r="G170" s="170">
        <f t="shared" ref="G170:G208" si="2">J125</f>
        <v>4</v>
      </c>
      <c r="H170" s="163">
        <f t="shared" ref="H170:H208" si="3">K125</f>
        <v>1513935.41</v>
      </c>
      <c r="I170" s="11"/>
      <c r="J170" s="164">
        <f t="shared" ref="J170:J171" si="4">H170*G170</f>
        <v>6055741.6399999997</v>
      </c>
      <c r="K170" s="15" t="s">
        <v>186</v>
      </c>
      <c r="L170" s="11"/>
      <c r="M170" s="46"/>
      <c r="N170" s="9"/>
    </row>
    <row r="171" spans="1:14" x14ac:dyDescent="0.3">
      <c r="A171" s="42"/>
      <c r="B171" s="178">
        <v>3</v>
      </c>
      <c r="C171" s="179"/>
      <c r="D171" s="180" t="str">
        <f t="shared" si="1"/>
        <v>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v>
      </c>
      <c r="E171" s="181"/>
      <c r="F171" s="182"/>
      <c r="G171" s="170">
        <f t="shared" si="2"/>
        <v>4</v>
      </c>
      <c r="H171" s="163">
        <f t="shared" si="3"/>
        <v>919092.89</v>
      </c>
      <c r="I171" s="11"/>
      <c r="J171" s="164">
        <f t="shared" si="4"/>
        <v>3676371.56</v>
      </c>
      <c r="K171" s="15" t="s">
        <v>186</v>
      </c>
      <c r="L171" s="11"/>
      <c r="M171" s="46"/>
      <c r="N171" s="9"/>
    </row>
    <row r="172" spans="1:14" x14ac:dyDescent="0.3">
      <c r="A172" s="42"/>
      <c r="B172" s="178">
        <v>4</v>
      </c>
      <c r="C172" s="179"/>
      <c r="D172" s="180" t="str">
        <f t="shared" si="1"/>
        <v>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v>
      </c>
      <c r="E172" s="181"/>
      <c r="F172" s="182"/>
      <c r="G172" s="170">
        <f t="shared" si="2"/>
        <v>4</v>
      </c>
      <c r="H172" s="163">
        <f t="shared" si="3"/>
        <v>3017134.2</v>
      </c>
      <c r="I172" s="11"/>
      <c r="J172" s="164">
        <f t="shared" ref="J172:J208" si="5">H172*G172</f>
        <v>12068536.800000001</v>
      </c>
      <c r="K172" s="15" t="s">
        <v>186</v>
      </c>
      <c r="L172" s="11"/>
      <c r="M172" s="46"/>
      <c r="N172" s="9"/>
    </row>
    <row r="173" spans="1:14" x14ac:dyDescent="0.3">
      <c r="A173" s="42"/>
      <c r="B173" s="178">
        <v>5</v>
      </c>
      <c r="C173" s="179"/>
      <c r="D173" s="180" t="str">
        <f t="shared" si="1"/>
        <v>Cambio del lecho filtrante de arena sílice, por una arena sílice con un tamaño de 0,5 mm aproximadamente</v>
      </c>
      <c r="E173" s="181"/>
      <c r="F173" s="182"/>
      <c r="G173" s="170">
        <f t="shared" si="2"/>
        <v>1</v>
      </c>
      <c r="H173" s="163">
        <f t="shared" si="3"/>
        <v>706882.9</v>
      </c>
      <c r="I173" s="11"/>
      <c r="J173" s="164">
        <f t="shared" si="5"/>
        <v>706882.9</v>
      </c>
      <c r="K173" s="15" t="s">
        <v>186</v>
      </c>
      <c r="L173" s="11"/>
      <c r="M173" s="46"/>
      <c r="N173" s="9"/>
    </row>
    <row r="174" spans="1:14" x14ac:dyDescent="0.3">
      <c r="A174" s="42"/>
      <c r="B174" s="178">
        <v>6</v>
      </c>
      <c r="C174" s="179"/>
      <c r="D174" s="180" t="str">
        <f t="shared" si="1"/>
        <v>Cambio del lecho filtrante de carbón antracita con un tamaño aproximado de 1 mm.</v>
      </c>
      <c r="E174" s="181"/>
      <c r="F174" s="182"/>
      <c r="G174" s="170">
        <f t="shared" si="2"/>
        <v>1</v>
      </c>
      <c r="H174" s="163">
        <f t="shared" si="3"/>
        <v>925800.08</v>
      </c>
      <c r="I174" s="11"/>
      <c r="J174" s="164">
        <f t="shared" si="5"/>
        <v>925800.08</v>
      </c>
      <c r="K174" s="15" t="s">
        <v>186</v>
      </c>
      <c r="L174" s="11"/>
      <c r="M174" s="46"/>
      <c r="N174" s="9"/>
    </row>
    <row r="175" spans="1:14" x14ac:dyDescent="0.3">
      <c r="A175" s="42"/>
      <c r="B175" s="178">
        <v>7</v>
      </c>
      <c r="C175" s="179"/>
      <c r="D175" s="180" t="str">
        <f t="shared" si="1"/>
        <v>Mantenimiento correctivo y preventivo integral del Filtro Metalico, consistente en el lavado y desinfección del filtro internamente, con hipoclorito, incluye colectores y distribuidores internos del citado filtro.</v>
      </c>
      <c r="E175" s="181"/>
      <c r="F175" s="182"/>
      <c r="G175" s="170">
        <f t="shared" si="2"/>
        <v>1</v>
      </c>
      <c r="H175" s="163">
        <f t="shared" si="3"/>
        <v>2328319.04</v>
      </c>
      <c r="I175" s="11"/>
      <c r="J175" s="164">
        <f t="shared" si="5"/>
        <v>2328319.04</v>
      </c>
      <c r="K175" s="15" t="s">
        <v>186</v>
      </c>
      <c r="L175" s="11"/>
      <c r="M175" s="46"/>
      <c r="N175" s="9"/>
    </row>
    <row r="176" spans="1:14" x14ac:dyDescent="0.3">
      <c r="A176" s="42"/>
      <c r="B176" s="178">
        <v>8</v>
      </c>
      <c r="C176" s="179"/>
      <c r="D176" s="180" t="str">
        <f t="shared" si="1"/>
        <v>Mantenimiento preventivo y correctivo integral consistente en revisión del motor, cableado de alimentación y protección, tablero de mando para corregir posibles daños en los mismos</v>
      </c>
      <c r="E176" s="181"/>
      <c r="F176" s="182"/>
      <c r="G176" s="170">
        <f t="shared" si="2"/>
        <v>1</v>
      </c>
      <c r="H176" s="163">
        <f t="shared" si="3"/>
        <v>2421228.9700000002</v>
      </c>
      <c r="I176" s="11"/>
      <c r="J176" s="164">
        <f t="shared" si="5"/>
        <v>2421228.9700000002</v>
      </c>
      <c r="K176" s="15" t="s">
        <v>186</v>
      </c>
      <c r="L176" s="11"/>
      <c r="M176" s="46"/>
      <c r="N176" s="9"/>
    </row>
    <row r="177" spans="1:14" x14ac:dyDescent="0.3">
      <c r="A177" s="42"/>
      <c r="B177" s="178">
        <v>9</v>
      </c>
      <c r="C177" s="179"/>
      <c r="D177" s="180" t="str">
        <f t="shared" si="1"/>
        <v>Mantenimiento preventivo y correctivo integral del filtro atmosférico: incluye cambio lecho filtrante, limpieza de gravas, limpieza interna, con hipoclorito.</v>
      </c>
      <c r="E177" s="181"/>
      <c r="F177" s="182"/>
      <c r="G177" s="170">
        <f t="shared" si="2"/>
        <v>1</v>
      </c>
      <c r="H177" s="163">
        <f t="shared" si="3"/>
        <v>3901620.53</v>
      </c>
      <c r="I177" s="11"/>
      <c r="J177" s="164">
        <f t="shared" si="5"/>
        <v>3901620.53</v>
      </c>
      <c r="K177" s="15" t="s">
        <v>186</v>
      </c>
      <c r="L177" s="11"/>
      <c r="M177" s="46"/>
      <c r="N177" s="9"/>
    </row>
    <row r="178" spans="1:14" x14ac:dyDescent="0.3">
      <c r="A178" s="42"/>
      <c r="B178" s="178">
        <v>10</v>
      </c>
      <c r="C178" s="179"/>
      <c r="D178" s="180" t="str">
        <f t="shared" si="1"/>
        <v>Mantenimiento  preventivo  y correctivo integral  del filtro metálico de carbón activado incluye cambio de lecho filtrante, limpieza de colectores internos, lavado y desinfección interna,  con hipoclorito.</v>
      </c>
      <c r="E178" s="181"/>
      <c r="F178" s="182"/>
      <c r="G178" s="170">
        <f t="shared" si="2"/>
        <v>1</v>
      </c>
      <c r="H178" s="163">
        <f t="shared" si="3"/>
        <v>3894176.53</v>
      </c>
      <c r="I178" s="11"/>
      <c r="J178" s="164">
        <f t="shared" si="5"/>
        <v>3894176.53</v>
      </c>
      <c r="K178" s="15" t="s">
        <v>186</v>
      </c>
      <c r="L178" s="11"/>
      <c r="M178" s="46"/>
      <c r="N178" s="9"/>
    </row>
    <row r="179" spans="1:14" x14ac:dyDescent="0.3">
      <c r="A179" s="42"/>
      <c r="B179" s="178">
        <v>11</v>
      </c>
      <c r="C179" s="179"/>
      <c r="D179" s="180" t="str">
        <f t="shared" si="1"/>
        <v xml:space="preserve">Mantenimiento  preventivo  y correctivo integral  de flautas incluye accesorios </v>
      </c>
      <c r="E179" s="181"/>
      <c r="F179" s="182"/>
      <c r="G179" s="170">
        <f t="shared" si="2"/>
        <v>1</v>
      </c>
      <c r="H179" s="163">
        <f t="shared" si="3"/>
        <v>1796689.22</v>
      </c>
      <c r="I179" s="11"/>
      <c r="J179" s="164">
        <f t="shared" si="5"/>
        <v>1796689.22</v>
      </c>
      <c r="K179" s="15" t="s">
        <v>186</v>
      </c>
      <c r="L179" s="11"/>
      <c r="M179" s="46"/>
      <c r="N179" s="9"/>
    </row>
    <row r="180" spans="1:14" x14ac:dyDescent="0.3">
      <c r="A180" s="42"/>
      <c r="B180" s="178">
        <v>12</v>
      </c>
      <c r="C180" s="179"/>
      <c r="D180" s="180"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180" s="181"/>
      <c r="F180" s="182"/>
      <c r="G180" s="170">
        <f t="shared" si="2"/>
        <v>13</v>
      </c>
      <c r="H180" s="163">
        <f t="shared" si="3"/>
        <v>190171</v>
      </c>
      <c r="I180" s="11"/>
      <c r="J180" s="164">
        <f t="shared" si="5"/>
        <v>2472223</v>
      </c>
      <c r="K180" s="15" t="s">
        <v>186</v>
      </c>
      <c r="L180" s="11"/>
      <c r="M180" s="46"/>
      <c r="N180" s="9"/>
    </row>
    <row r="181" spans="1:14" x14ac:dyDescent="0.3">
      <c r="A181" s="42"/>
      <c r="B181" s="178">
        <v>13</v>
      </c>
      <c r="C181" s="179"/>
      <c r="D181" s="180" t="str">
        <f t="shared" si="1"/>
        <v>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v>
      </c>
      <c r="E181" s="181"/>
      <c r="F181" s="182"/>
      <c r="G181" s="170">
        <f t="shared" si="2"/>
        <v>15</v>
      </c>
      <c r="H181" s="163">
        <f t="shared" si="3"/>
        <v>78590</v>
      </c>
      <c r="I181" s="11"/>
      <c r="J181" s="164">
        <f t="shared" si="5"/>
        <v>1178850</v>
      </c>
      <c r="K181" s="15" t="s">
        <v>186</v>
      </c>
      <c r="L181" s="11"/>
      <c r="M181" s="46"/>
      <c r="N181" s="9"/>
    </row>
    <row r="182" spans="1:14" x14ac:dyDescent="0.3">
      <c r="A182" s="42"/>
      <c r="B182" s="178">
        <v>14</v>
      </c>
      <c r="C182" s="179"/>
      <c r="D182" s="180" t="str">
        <f t="shared" si="1"/>
        <v>Mantenimiento preventivo y correctivo integral de Dosificador de Cloro.incluye accesorios</v>
      </c>
      <c r="E182" s="181"/>
      <c r="F182" s="182"/>
      <c r="G182" s="170">
        <f t="shared" si="2"/>
        <v>3</v>
      </c>
      <c r="H182" s="163">
        <f t="shared" si="3"/>
        <v>487523.04</v>
      </c>
      <c r="I182" s="11"/>
      <c r="J182" s="164">
        <f t="shared" si="5"/>
        <v>1462569.1199999999</v>
      </c>
      <c r="K182" s="15" t="s">
        <v>186</v>
      </c>
      <c r="L182" s="11"/>
      <c r="M182" s="46"/>
      <c r="N182" s="9"/>
    </row>
    <row r="183" spans="1:14" x14ac:dyDescent="0.3">
      <c r="A183" s="42"/>
      <c r="B183" s="178">
        <v>15</v>
      </c>
      <c r="C183" s="179"/>
      <c r="D183" s="180" t="str">
        <f t="shared" si="1"/>
        <v>Suministro e instalacion COMPRESOR DE AIRE 2HP Y 50 LITROS</v>
      </c>
      <c r="E183" s="181"/>
      <c r="F183" s="182"/>
      <c r="G183" s="170">
        <f t="shared" si="2"/>
        <v>1</v>
      </c>
      <c r="H183" s="163">
        <f t="shared" si="3"/>
        <v>977494.57</v>
      </c>
      <c r="I183" s="11"/>
      <c r="J183" s="164">
        <f t="shared" si="5"/>
        <v>977494.57</v>
      </c>
      <c r="K183" s="15" t="s">
        <v>186</v>
      </c>
      <c r="L183" s="11"/>
      <c r="M183" s="46"/>
      <c r="N183" s="9"/>
    </row>
    <row r="184" spans="1:14" x14ac:dyDescent="0.3">
      <c r="A184" s="42"/>
      <c r="B184" s="178">
        <v>16</v>
      </c>
      <c r="C184" s="179"/>
      <c r="D184" s="180" t="str">
        <f t="shared" si="1"/>
        <v>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v>
      </c>
      <c r="E184" s="181"/>
      <c r="F184" s="182"/>
      <c r="G184" s="170">
        <f t="shared" si="2"/>
        <v>3</v>
      </c>
      <c r="H184" s="163">
        <f t="shared" si="3"/>
        <v>3810188.05</v>
      </c>
      <c r="I184" s="11"/>
      <c r="J184" s="164">
        <f t="shared" si="5"/>
        <v>11430564.149999999</v>
      </c>
      <c r="K184" s="15" t="s">
        <v>186</v>
      </c>
      <c r="L184" s="11"/>
      <c r="M184" s="46"/>
      <c r="N184" s="9"/>
    </row>
    <row r="185" spans="1:14" x14ac:dyDescent="0.3">
      <c r="A185" s="42"/>
      <c r="B185" s="178">
        <v>17</v>
      </c>
      <c r="C185" s="179"/>
      <c r="D185" s="180" t="str">
        <f t="shared" si="1"/>
        <v>Mantenimiento preventivo y correctivo integral de sistema de floculacion , consistente en limpieza,  lavado y desinfección, retirandolo y cambiando panel en mal estado, utilizando detergente liquido sulfónico con poder germicida y  con ácido nítrico al 50%</v>
      </c>
      <c r="E185" s="181"/>
      <c r="F185" s="182"/>
      <c r="G185" s="170">
        <f t="shared" si="2"/>
        <v>1</v>
      </c>
      <c r="H185" s="163">
        <f t="shared" si="3"/>
        <v>3742576.53</v>
      </c>
      <c r="I185" s="11"/>
      <c r="J185" s="164">
        <f t="shared" si="5"/>
        <v>3742576.53</v>
      </c>
      <c r="K185" s="15" t="s">
        <v>186</v>
      </c>
      <c r="L185" s="11"/>
      <c r="M185" s="46"/>
      <c r="N185" s="9"/>
    </row>
    <row r="186" spans="1:14" x14ac:dyDescent="0.3">
      <c r="A186" s="42"/>
      <c r="B186" s="178">
        <v>18</v>
      </c>
      <c r="C186" s="179"/>
      <c r="D186" s="180" t="str">
        <f t="shared" si="1"/>
        <v>Reposición e instalacion de tanque PE. 500 LT. Incluye accesorios para su correcta instalacion</v>
      </c>
      <c r="E186" s="181"/>
      <c r="F186" s="182"/>
      <c r="G186" s="170">
        <f t="shared" si="2"/>
        <v>3</v>
      </c>
      <c r="H186" s="163">
        <f t="shared" si="3"/>
        <v>513938.33</v>
      </c>
      <c r="I186" s="11"/>
      <c r="J186" s="164">
        <f t="shared" si="5"/>
        <v>1541814.99</v>
      </c>
      <c r="K186" s="15" t="s">
        <v>186</v>
      </c>
      <c r="L186" s="11"/>
      <c r="M186" s="46"/>
      <c r="N186" s="9"/>
    </row>
    <row r="187" spans="1:14" x14ac:dyDescent="0.3">
      <c r="A187" s="42"/>
      <c r="B187" s="178">
        <v>19</v>
      </c>
      <c r="C187" s="179"/>
      <c r="D187" s="180" t="str">
        <f t="shared" si="1"/>
        <v>Reposición e instalacion de tanque PE. 1000 LT. Incluye accesorios para su correcta instalacion</v>
      </c>
      <c r="E187" s="181"/>
      <c r="F187" s="182"/>
      <c r="G187" s="170">
        <f t="shared" si="2"/>
        <v>10</v>
      </c>
      <c r="H187" s="163">
        <f t="shared" si="3"/>
        <v>803754.57</v>
      </c>
      <c r="I187" s="11"/>
      <c r="J187" s="164">
        <f t="shared" si="5"/>
        <v>8037545.6999999993</v>
      </c>
      <c r="K187" s="15" t="s">
        <v>186</v>
      </c>
      <c r="L187" s="11"/>
      <c r="M187" s="46"/>
      <c r="N187" s="9"/>
    </row>
    <row r="188" spans="1:14" x14ac:dyDescent="0.3">
      <c r="A188" s="42"/>
      <c r="B188" s="178">
        <v>20</v>
      </c>
      <c r="C188" s="179"/>
      <c r="D188" s="180" t="str">
        <f t="shared" si="1"/>
        <v>Reposición e instalacion de tanque PE. 2000 LT. Incluye accesorios para su correcta instalacion</v>
      </c>
      <c r="E188" s="181"/>
      <c r="F188" s="182"/>
      <c r="G188" s="170">
        <f t="shared" si="2"/>
        <v>1</v>
      </c>
      <c r="H188" s="163">
        <f t="shared" si="3"/>
        <v>1106191.54</v>
      </c>
      <c r="I188" s="11"/>
      <c r="J188" s="164">
        <f t="shared" si="5"/>
        <v>1106191.54</v>
      </c>
      <c r="K188" s="15" t="s">
        <v>186</v>
      </c>
      <c r="L188" s="11"/>
      <c r="M188" s="46"/>
      <c r="N188" s="9"/>
    </row>
    <row r="189" spans="1:14" x14ac:dyDescent="0.3">
      <c r="A189" s="42"/>
      <c r="B189" s="178">
        <v>21</v>
      </c>
      <c r="C189" s="179"/>
      <c r="D189" s="180" t="str">
        <f t="shared" si="1"/>
        <v>Mantenimiento preventivo y correctivo integral de tanque PE. 5000 LT. Incluye accesorios para su correcta instalacion</v>
      </c>
      <c r="E189" s="181"/>
      <c r="F189" s="182"/>
      <c r="G189" s="170">
        <f t="shared" si="2"/>
        <v>1</v>
      </c>
      <c r="H189" s="163">
        <f t="shared" si="3"/>
        <v>458252</v>
      </c>
      <c r="I189" s="11"/>
      <c r="J189" s="164">
        <f t="shared" si="5"/>
        <v>458252</v>
      </c>
      <c r="K189" s="15" t="s">
        <v>186</v>
      </c>
      <c r="L189" s="11"/>
      <c r="M189" s="46"/>
      <c r="N189" s="9"/>
    </row>
    <row r="190" spans="1:14" x14ac:dyDescent="0.3">
      <c r="A190" s="42"/>
      <c r="B190" s="178">
        <v>22</v>
      </c>
      <c r="C190" s="179"/>
      <c r="D190" s="180" t="str">
        <f t="shared" si="1"/>
        <v>Mantenimiento preventivo y correctivo integral de tanque PE. 2000 LT. Incluye accesorios para su correcta instalacion</v>
      </c>
      <c r="E190" s="181"/>
      <c r="F190" s="182"/>
      <c r="G190" s="170">
        <f t="shared" si="2"/>
        <v>1</v>
      </c>
      <c r="H190" s="163">
        <f t="shared" si="3"/>
        <v>313054</v>
      </c>
      <c r="I190" s="11"/>
      <c r="J190" s="164">
        <f t="shared" si="5"/>
        <v>313054</v>
      </c>
      <c r="K190" s="15" t="s">
        <v>186</v>
      </c>
      <c r="L190" s="11"/>
      <c r="M190" s="46"/>
      <c r="N190" s="9"/>
    </row>
    <row r="191" spans="1:14" x14ac:dyDescent="0.3">
      <c r="A191" s="42"/>
      <c r="B191" s="178">
        <v>23</v>
      </c>
      <c r="C191" s="179"/>
      <c r="D191" s="180" t="str">
        <f t="shared" si="1"/>
        <v>Reposición e Instalación de Caja de Inspección 1 X 1</v>
      </c>
      <c r="E191" s="181"/>
      <c r="F191" s="182"/>
      <c r="G191" s="170">
        <f t="shared" si="2"/>
        <v>1</v>
      </c>
      <c r="H191" s="163">
        <f t="shared" si="3"/>
        <v>527373.82999999996</v>
      </c>
      <c r="I191" s="11"/>
      <c r="J191" s="164">
        <f t="shared" si="5"/>
        <v>527373.82999999996</v>
      </c>
      <c r="K191" s="15" t="s">
        <v>186</v>
      </c>
      <c r="L191" s="11"/>
      <c r="M191" s="46"/>
      <c r="N191" s="9"/>
    </row>
    <row r="192" spans="1:14" x14ac:dyDescent="0.3">
      <c r="A192" s="42"/>
      <c r="B192" s="178">
        <v>24</v>
      </c>
      <c r="C192" s="179"/>
      <c r="D192" s="180" t="str">
        <f t="shared" si="1"/>
        <v>Excavación material comun Manual con profundidad maxima 1,2mts</v>
      </c>
      <c r="E192" s="181"/>
      <c r="F192" s="182"/>
      <c r="G192" s="170">
        <f t="shared" si="2"/>
        <v>48</v>
      </c>
      <c r="H192" s="163">
        <f t="shared" si="3"/>
        <v>28500</v>
      </c>
      <c r="I192" s="11"/>
      <c r="J192" s="164">
        <f t="shared" si="5"/>
        <v>1368000</v>
      </c>
      <c r="K192" s="15" t="s">
        <v>186</v>
      </c>
      <c r="L192" s="11"/>
      <c r="M192" s="46"/>
      <c r="N192" s="9"/>
    </row>
    <row r="193" spans="1:14" x14ac:dyDescent="0.3">
      <c r="A193" s="42"/>
      <c r="B193" s="178">
        <v>25</v>
      </c>
      <c r="C193" s="179"/>
      <c r="D193" s="180" t="str">
        <f t="shared" si="1"/>
        <v>Reposición e Instalación de Caballete Fijo Teja Fibrocemento</v>
      </c>
      <c r="E193" s="181"/>
      <c r="F193" s="182"/>
      <c r="G193" s="170">
        <f t="shared" si="2"/>
        <v>5</v>
      </c>
      <c r="H193" s="163">
        <f t="shared" si="3"/>
        <v>57271</v>
      </c>
      <c r="I193" s="11"/>
      <c r="J193" s="164">
        <f t="shared" si="5"/>
        <v>286355</v>
      </c>
      <c r="K193" s="15" t="s">
        <v>186</v>
      </c>
      <c r="L193" s="11"/>
      <c r="M193" s="46"/>
      <c r="N193" s="9"/>
    </row>
    <row r="194" spans="1:14" x14ac:dyDescent="0.3">
      <c r="A194" s="42"/>
      <c r="B194" s="178">
        <v>26</v>
      </c>
      <c r="C194" s="179"/>
      <c r="D194" s="180" t="str">
        <f t="shared" si="1"/>
        <v>Reposición e Instalación de Cubierta en Fibrocemento Ondulada Nº 6</v>
      </c>
      <c r="E194" s="181"/>
      <c r="F194" s="182"/>
      <c r="G194" s="170">
        <f t="shared" si="2"/>
        <v>7.1999999999999993</v>
      </c>
      <c r="H194" s="163">
        <f t="shared" si="3"/>
        <v>47980</v>
      </c>
      <c r="I194" s="11"/>
      <c r="J194" s="164">
        <f t="shared" si="5"/>
        <v>345455.99999999994</v>
      </c>
      <c r="K194" s="15" t="s">
        <v>186</v>
      </c>
      <c r="L194" s="11"/>
      <c r="M194" s="46"/>
      <c r="N194" s="9"/>
    </row>
    <row r="195" spans="1:14" x14ac:dyDescent="0.3">
      <c r="A195" s="42"/>
      <c r="B195" s="178">
        <v>27</v>
      </c>
      <c r="C195" s="179"/>
      <c r="D195" s="180" t="str">
        <f t="shared" si="1"/>
        <v>Mantenimiento y reposición e instalación de alistado de piso 8cm impermeabilizado</v>
      </c>
      <c r="E195" s="181"/>
      <c r="F195" s="182"/>
      <c r="G195" s="170">
        <f t="shared" si="2"/>
        <v>210</v>
      </c>
      <c r="H195" s="163">
        <f t="shared" si="3"/>
        <v>92016.639999999999</v>
      </c>
      <c r="I195" s="11"/>
      <c r="J195" s="164">
        <f t="shared" si="5"/>
        <v>19323494.399999999</v>
      </c>
      <c r="K195" s="15" t="s">
        <v>186</v>
      </c>
      <c r="L195" s="11"/>
      <c r="M195" s="46"/>
      <c r="N195" s="9"/>
    </row>
    <row r="196" spans="1:14" x14ac:dyDescent="0.3">
      <c r="A196" s="42"/>
      <c r="B196" s="178">
        <v>28</v>
      </c>
      <c r="C196" s="179"/>
      <c r="D196" s="180" t="str">
        <f t="shared" si="1"/>
        <v>Reposición e instalacion de pañete impermeabilizado  1:4</v>
      </c>
      <c r="E196" s="181"/>
      <c r="F196" s="182"/>
      <c r="G196" s="170">
        <f t="shared" si="2"/>
        <v>243</v>
      </c>
      <c r="H196" s="163">
        <f t="shared" si="3"/>
        <v>31186.54</v>
      </c>
      <c r="I196" s="11"/>
      <c r="J196" s="164">
        <f t="shared" si="5"/>
        <v>7578329.2200000007</v>
      </c>
      <c r="K196" s="15" t="s">
        <v>186</v>
      </c>
      <c r="L196" s="11"/>
      <c r="M196" s="46"/>
      <c r="N196" s="9"/>
    </row>
    <row r="197" spans="1:14" x14ac:dyDescent="0.3">
      <c r="A197" s="42"/>
      <c r="B197" s="178">
        <v>29</v>
      </c>
      <c r="C197" s="179"/>
      <c r="D197" s="180" t="str">
        <f t="shared" si="1"/>
        <v>ACERO DE REFUERZO</v>
      </c>
      <c r="E197" s="181"/>
      <c r="F197" s="182"/>
      <c r="G197" s="170">
        <f t="shared" si="2"/>
        <v>534</v>
      </c>
      <c r="H197" s="163">
        <f t="shared" si="3"/>
        <v>4952</v>
      </c>
      <c r="I197" s="11"/>
      <c r="J197" s="164">
        <f t="shared" si="5"/>
        <v>2644368</v>
      </c>
      <c r="K197" s="15" t="s">
        <v>186</v>
      </c>
      <c r="L197" s="11"/>
      <c r="M197" s="46"/>
      <c r="N197" s="9"/>
    </row>
    <row r="198" spans="1:14" x14ac:dyDescent="0.3">
      <c r="A198" s="42"/>
      <c r="B198" s="178">
        <v>30</v>
      </c>
      <c r="C198" s="179"/>
      <c r="D198" s="180" t="str">
        <f t="shared" si="1"/>
        <v>Construcción de Viga de cimentacion en concreto clase D 21 MPA  0,20 x 0,25. (Incluye FORMALETA, y demás actividades para su correcta colocación en  obra)</v>
      </c>
      <c r="E198" s="181"/>
      <c r="F198" s="182"/>
      <c r="G198" s="170">
        <f t="shared" si="2"/>
        <v>68</v>
      </c>
      <c r="H198" s="163">
        <f t="shared" si="3"/>
        <v>91862.71</v>
      </c>
      <c r="I198" s="11"/>
      <c r="J198" s="164">
        <f t="shared" si="5"/>
        <v>6246664.2800000003</v>
      </c>
      <c r="K198" s="15" t="s">
        <v>186</v>
      </c>
      <c r="L198" s="11"/>
      <c r="M198" s="46"/>
      <c r="N198" s="9"/>
    </row>
    <row r="199" spans="1:14" x14ac:dyDescent="0.3">
      <c r="A199" s="42"/>
      <c r="B199" s="178">
        <v>31</v>
      </c>
      <c r="C199" s="179"/>
      <c r="D199" s="180" t="str">
        <f t="shared" si="1"/>
        <v>Levante de Muro en Bloque 0,15</v>
      </c>
      <c r="E199" s="181"/>
      <c r="F199" s="182"/>
      <c r="G199" s="170">
        <f t="shared" si="2"/>
        <v>24</v>
      </c>
      <c r="H199" s="163">
        <f t="shared" si="3"/>
        <v>53675.46</v>
      </c>
      <c r="I199" s="11"/>
      <c r="J199" s="164">
        <f t="shared" si="5"/>
        <v>1288211.04</v>
      </c>
      <c r="K199" s="15" t="s">
        <v>186</v>
      </c>
      <c r="L199" s="11"/>
      <c r="M199" s="46"/>
      <c r="N199" s="9"/>
    </row>
    <row r="200" spans="1:14" x14ac:dyDescent="0.3">
      <c r="A200" s="42"/>
      <c r="B200" s="178">
        <v>32</v>
      </c>
      <c r="C200" s="179"/>
      <c r="D200" s="180" t="str">
        <f t="shared" si="1"/>
        <v>Levante de Muro en Bloque 0,19</v>
      </c>
      <c r="E200" s="181"/>
      <c r="F200" s="182"/>
      <c r="G200" s="170">
        <f t="shared" si="2"/>
        <v>24</v>
      </c>
      <c r="H200" s="163">
        <f t="shared" si="3"/>
        <v>48307</v>
      </c>
      <c r="I200" s="11"/>
      <c r="J200" s="164">
        <f t="shared" si="5"/>
        <v>1159368</v>
      </c>
      <c r="K200" s="15" t="s">
        <v>186</v>
      </c>
      <c r="L200" s="11"/>
      <c r="M200" s="46"/>
      <c r="N200" s="9"/>
    </row>
    <row r="201" spans="1:14" x14ac:dyDescent="0.3">
      <c r="A201" s="42"/>
      <c r="B201" s="178">
        <v>33</v>
      </c>
      <c r="C201" s="179"/>
      <c r="D201" s="180" t="str">
        <f t="shared" si="1"/>
        <v>Suministro de Tubo Galvanizado 1 1/2" X 6 mts pesado</v>
      </c>
      <c r="E201" s="181"/>
      <c r="F201" s="182"/>
      <c r="G201" s="170">
        <f t="shared" si="2"/>
        <v>38</v>
      </c>
      <c r="H201" s="163">
        <f t="shared" si="3"/>
        <v>115736.38</v>
      </c>
      <c r="I201" s="11"/>
      <c r="J201" s="164">
        <f t="shared" si="5"/>
        <v>4397982.4400000004</v>
      </c>
      <c r="K201" s="15" t="s">
        <v>186</v>
      </c>
      <c r="L201" s="11"/>
      <c r="M201" s="46"/>
      <c r="N201" s="9"/>
    </row>
    <row r="202" spans="1:14" x14ac:dyDescent="0.3">
      <c r="A202" s="42"/>
      <c r="B202" s="178">
        <v>34</v>
      </c>
      <c r="C202" s="179"/>
      <c r="D202" s="180" t="str">
        <f t="shared" si="1"/>
        <v>Reposición e instalación de cerramiento en malla eslabonada</v>
      </c>
      <c r="E202" s="181"/>
      <c r="F202" s="182"/>
      <c r="G202" s="170">
        <f t="shared" si="2"/>
        <v>120</v>
      </c>
      <c r="H202" s="163">
        <f t="shared" si="3"/>
        <v>111108.05</v>
      </c>
      <c r="I202" s="11"/>
      <c r="J202" s="164">
        <f t="shared" si="5"/>
        <v>13332966</v>
      </c>
      <c r="K202" s="15" t="s">
        <v>186</v>
      </c>
      <c r="L202" s="11"/>
      <c r="M202" s="46"/>
      <c r="N202" s="9"/>
    </row>
    <row r="203" spans="1:14" x14ac:dyDescent="0.3">
      <c r="A203" s="42"/>
      <c r="B203" s="178">
        <v>35</v>
      </c>
      <c r="C203" s="179"/>
      <c r="D203" s="180" t="str">
        <f t="shared" si="1"/>
        <v>Reposición e instalación de tapa metalica ,70x,80 C 18</v>
      </c>
      <c r="E203" s="181"/>
      <c r="F203" s="182"/>
      <c r="G203" s="170">
        <f t="shared" si="2"/>
        <v>1</v>
      </c>
      <c r="H203" s="163">
        <f t="shared" si="3"/>
        <v>265032</v>
      </c>
      <c r="I203" s="11"/>
      <c r="J203" s="164">
        <f t="shared" si="5"/>
        <v>265032</v>
      </c>
      <c r="K203" s="15" t="s">
        <v>186</v>
      </c>
      <c r="L203" s="11"/>
      <c r="M203" s="46"/>
      <c r="N203" s="9"/>
    </row>
    <row r="204" spans="1:14" x14ac:dyDescent="0.3">
      <c r="A204" s="42"/>
      <c r="B204" s="178">
        <v>36</v>
      </c>
      <c r="C204" s="179"/>
      <c r="D204" s="180" t="str">
        <f t="shared" si="1"/>
        <v>Reposición e instalación de tapa metalica 1,70x1,85 C 18</v>
      </c>
      <c r="E204" s="181"/>
      <c r="F204" s="182"/>
      <c r="G204" s="170">
        <f t="shared" si="2"/>
        <v>1</v>
      </c>
      <c r="H204" s="163">
        <f t="shared" si="3"/>
        <v>409423.52</v>
      </c>
      <c r="I204" s="11"/>
      <c r="J204" s="164">
        <f t="shared" si="5"/>
        <v>409423.52</v>
      </c>
      <c r="K204" s="15" t="s">
        <v>186</v>
      </c>
      <c r="L204" s="11"/>
      <c r="M204" s="46"/>
      <c r="N204" s="9"/>
    </row>
    <row r="205" spans="1:14" x14ac:dyDescent="0.3">
      <c r="A205" s="42"/>
      <c r="B205" s="178">
        <v>37</v>
      </c>
      <c r="C205" s="179"/>
      <c r="D205" s="180" t="str">
        <f t="shared" si="1"/>
        <v xml:space="preserve">Mantenimiento e instalación pintura anticorrosiva </v>
      </c>
      <c r="E205" s="181"/>
      <c r="F205" s="182"/>
      <c r="G205" s="170">
        <f t="shared" si="2"/>
        <v>48</v>
      </c>
      <c r="H205" s="163">
        <f t="shared" si="3"/>
        <v>194986.26</v>
      </c>
      <c r="I205" s="11"/>
      <c r="J205" s="164">
        <f t="shared" si="5"/>
        <v>9359340.4800000004</v>
      </c>
      <c r="K205" s="15" t="s">
        <v>186</v>
      </c>
      <c r="L205" s="11"/>
      <c r="M205" s="46"/>
      <c r="N205" s="9"/>
    </row>
    <row r="206" spans="1:14" x14ac:dyDescent="0.3">
      <c r="A206" s="42"/>
      <c r="B206" s="178">
        <v>38</v>
      </c>
      <c r="C206" s="179"/>
      <c r="D206" s="180" t="str">
        <f t="shared" si="1"/>
        <v>SUMINISTRO DE GRAVILLA (Incluye Suministro, Transporte, Extensión)</v>
      </c>
      <c r="E206" s="181"/>
      <c r="F206" s="182"/>
      <c r="G206" s="170">
        <f t="shared" si="2"/>
        <v>7</v>
      </c>
      <c r="H206" s="163">
        <f t="shared" si="3"/>
        <v>126808</v>
      </c>
      <c r="I206" s="11"/>
      <c r="J206" s="164">
        <f t="shared" si="5"/>
        <v>887656</v>
      </c>
      <c r="K206" s="15" t="s">
        <v>186</v>
      </c>
      <c r="L206" s="11"/>
      <c r="M206" s="46"/>
      <c r="N206" s="9"/>
    </row>
    <row r="207" spans="1:14" x14ac:dyDescent="0.3">
      <c r="A207" s="42"/>
      <c r="B207" s="178">
        <v>39</v>
      </c>
      <c r="C207" s="179"/>
      <c r="D207" s="180" t="str">
        <f t="shared" si="1"/>
        <v>Aseo general permanente en las obras de mantenimiento</v>
      </c>
      <c r="E207" s="181"/>
      <c r="F207" s="182"/>
      <c r="G207" s="170">
        <f t="shared" si="2"/>
        <v>250</v>
      </c>
      <c r="H207" s="163">
        <f t="shared" si="3"/>
        <v>3667</v>
      </c>
      <c r="I207" s="11"/>
      <c r="J207" s="164">
        <f t="shared" si="5"/>
        <v>916750</v>
      </c>
      <c r="K207" s="15" t="s">
        <v>186</v>
      </c>
      <c r="L207" s="11"/>
      <c r="M207" s="46"/>
      <c r="N207" s="9"/>
    </row>
    <row r="208" spans="1:14" x14ac:dyDescent="0.3">
      <c r="A208" s="42"/>
      <c r="B208" s="178">
        <v>40</v>
      </c>
      <c r="C208" s="179"/>
      <c r="D208" s="180" t="str">
        <f t="shared" si="1"/>
        <v>Retiro de escombros a lugar autorizado por autoridades ambientales</v>
      </c>
      <c r="E208" s="181"/>
      <c r="F208" s="182"/>
      <c r="G208" s="170">
        <f t="shared" si="2"/>
        <v>15</v>
      </c>
      <c r="H208" s="163">
        <f t="shared" si="3"/>
        <v>133031.79999999999</v>
      </c>
      <c r="I208" s="11"/>
      <c r="J208" s="164">
        <f t="shared" si="5"/>
        <v>1995476.9999999998</v>
      </c>
      <c r="K208" s="15" t="s">
        <v>186</v>
      </c>
      <c r="L208" s="11"/>
      <c r="M208" s="46"/>
      <c r="N208" s="9"/>
    </row>
    <row r="209" spans="1:14" x14ac:dyDescent="0.3">
      <c r="A209" s="42"/>
      <c r="B209" s="290" t="s">
        <v>89</v>
      </c>
      <c r="C209" s="290"/>
      <c r="D209" s="290"/>
      <c r="E209" s="290"/>
      <c r="F209" s="290"/>
      <c r="G209" s="290"/>
      <c r="H209" s="71" t="s">
        <v>33</v>
      </c>
      <c r="I209" s="116"/>
      <c r="J209" s="15"/>
      <c r="K209" s="82"/>
      <c r="L209" s="82"/>
      <c r="M209" s="56"/>
      <c r="N209" s="16"/>
    </row>
    <row r="210" spans="1:14" ht="9.75" customHeight="1" x14ac:dyDescent="0.3">
      <c r="A210" s="42"/>
      <c r="B210" s="37"/>
      <c r="C210" s="16"/>
      <c r="D210" s="37"/>
      <c r="E210" s="129"/>
      <c r="F210" s="37"/>
      <c r="G210" s="37"/>
      <c r="H210" s="37"/>
      <c r="I210" s="129"/>
      <c r="J210" s="37"/>
      <c r="K210" s="16"/>
      <c r="L210" s="16"/>
      <c r="M210" s="56"/>
      <c r="N210" s="17"/>
    </row>
    <row r="211" spans="1:14" x14ac:dyDescent="0.3">
      <c r="A211" s="42"/>
      <c r="B211" s="295" t="s">
        <v>55</v>
      </c>
      <c r="C211" s="296"/>
      <c r="D211" s="296"/>
      <c r="E211" s="296"/>
      <c r="F211" s="296"/>
      <c r="G211" s="297"/>
      <c r="H211" s="190" t="s">
        <v>34</v>
      </c>
      <c r="I211" s="190"/>
      <c r="J211" s="190"/>
      <c r="K211" s="312">
        <f>SUM(J169:J208)</f>
        <v>152827204.19999999</v>
      </c>
      <c r="L211" s="190"/>
      <c r="M211" s="46"/>
      <c r="N211" s="9"/>
    </row>
    <row r="212" spans="1:14" x14ac:dyDescent="0.3">
      <c r="A212" s="42"/>
      <c r="B212" s="37"/>
      <c r="C212" s="16"/>
      <c r="D212" s="16"/>
      <c r="E212" s="16"/>
      <c r="F212" s="16"/>
      <c r="G212" s="16"/>
      <c r="H212" s="16"/>
      <c r="I212" s="16"/>
      <c r="J212" s="16"/>
      <c r="K212" s="16"/>
      <c r="L212" s="16"/>
      <c r="M212" s="46"/>
      <c r="N212" s="9"/>
    </row>
    <row r="213" spans="1:14" s="5" customFormat="1" x14ac:dyDescent="0.3">
      <c r="A213" s="50"/>
      <c r="B213" s="261" t="s">
        <v>28</v>
      </c>
      <c r="C213" s="311"/>
      <c r="D213" s="311"/>
      <c r="E213" s="311"/>
      <c r="F213" s="311"/>
      <c r="G213" s="311"/>
      <c r="H213" s="311"/>
      <c r="I213" s="311"/>
      <c r="J213" s="311"/>
      <c r="K213" s="311"/>
      <c r="L213" s="311"/>
      <c r="M213" s="51"/>
      <c r="N213" s="12"/>
    </row>
    <row r="214" spans="1:14" x14ac:dyDescent="0.3">
      <c r="A214" s="42"/>
      <c r="B214" s="37"/>
      <c r="C214" s="16"/>
      <c r="D214" s="16"/>
      <c r="E214" s="16"/>
      <c r="F214" s="16"/>
      <c r="G214" s="16"/>
      <c r="H214" s="16"/>
      <c r="I214" s="16"/>
      <c r="J214" s="16"/>
      <c r="K214" s="16"/>
      <c r="L214" s="16"/>
      <c r="M214" s="46"/>
      <c r="N214" s="9"/>
    </row>
    <row r="215" spans="1:14" x14ac:dyDescent="0.3">
      <c r="A215" s="42"/>
      <c r="B215" s="225" t="s">
        <v>91</v>
      </c>
      <c r="C215" s="226"/>
      <c r="D215" s="226"/>
      <c r="E215" s="226"/>
      <c r="F215" s="226"/>
      <c r="G215" s="227"/>
      <c r="H215" s="190" t="s">
        <v>31</v>
      </c>
      <c r="I215" s="190"/>
      <c r="J215" s="190"/>
      <c r="K215" s="312">
        <f>K211*-1</f>
        <v>-152827204.19999999</v>
      </c>
      <c r="L215" s="190"/>
      <c r="M215" s="46"/>
      <c r="N215" s="9"/>
    </row>
    <row r="216" spans="1:14" x14ac:dyDescent="0.3">
      <c r="A216" s="42"/>
      <c r="B216" s="225" t="s">
        <v>55</v>
      </c>
      <c r="C216" s="226"/>
      <c r="D216" s="226"/>
      <c r="E216" s="226"/>
      <c r="F216" s="226"/>
      <c r="G216" s="227"/>
      <c r="H216" s="190" t="s">
        <v>34</v>
      </c>
      <c r="I216" s="190"/>
      <c r="J216" s="190"/>
      <c r="K216" s="312">
        <f>K211</f>
        <v>152827204.19999999</v>
      </c>
      <c r="L216" s="190"/>
      <c r="M216" s="46"/>
      <c r="N216" s="9"/>
    </row>
    <row r="217" spans="1:14" x14ac:dyDescent="0.3">
      <c r="A217" s="42"/>
      <c r="B217" s="295" t="s">
        <v>139</v>
      </c>
      <c r="C217" s="296"/>
      <c r="D217" s="296"/>
      <c r="E217" s="296"/>
      <c r="F217" s="296"/>
      <c r="G217" s="296"/>
      <c r="H217" s="296"/>
      <c r="I217" s="296"/>
      <c r="J217" s="297"/>
      <c r="K217" s="298">
        <f>J23</f>
        <v>917993812</v>
      </c>
      <c r="L217" s="193"/>
      <c r="M217" s="46"/>
      <c r="N217" s="9"/>
    </row>
    <row r="218" spans="1:14" x14ac:dyDescent="0.3">
      <c r="A218" s="42"/>
      <c r="B218" s="37"/>
      <c r="C218" s="16"/>
      <c r="D218" s="16"/>
      <c r="E218" s="16"/>
      <c r="F218" s="16"/>
      <c r="G218" s="16"/>
      <c r="H218" s="16"/>
      <c r="I218" s="16"/>
      <c r="J218" s="313"/>
      <c r="K218" s="313"/>
      <c r="L218" s="16"/>
      <c r="M218" s="46"/>
      <c r="N218" s="9"/>
    </row>
    <row r="219" spans="1:14" x14ac:dyDescent="0.3">
      <c r="A219" s="42"/>
      <c r="B219" s="37"/>
      <c r="C219" s="16"/>
      <c r="D219" s="16"/>
      <c r="E219" s="16"/>
      <c r="F219" s="16"/>
      <c r="G219" s="16"/>
      <c r="H219" s="16"/>
      <c r="I219" s="16"/>
      <c r="J219" s="16"/>
      <c r="K219" s="16"/>
      <c r="L219" s="16"/>
      <c r="M219" s="46"/>
      <c r="N219" s="9"/>
    </row>
    <row r="220" spans="1:14" s="3" customFormat="1" x14ac:dyDescent="0.3">
      <c r="A220" s="47"/>
      <c r="B220" s="314" t="s">
        <v>16</v>
      </c>
      <c r="C220" s="315"/>
      <c r="D220" s="315"/>
      <c r="E220" s="315"/>
      <c r="F220" s="315"/>
      <c r="G220" s="315"/>
      <c r="H220" s="315"/>
      <c r="I220" s="315"/>
      <c r="J220" s="315"/>
      <c r="K220" s="315"/>
      <c r="L220" s="315"/>
      <c r="M220" s="48"/>
      <c r="N220" s="10"/>
    </row>
    <row r="221" spans="1:14" s="3" customFormat="1" x14ac:dyDescent="0.3">
      <c r="A221" s="47"/>
      <c r="B221" s="22"/>
      <c r="C221" s="21"/>
      <c r="D221" s="21"/>
      <c r="E221" s="21"/>
      <c r="F221" s="21"/>
      <c r="G221" s="21"/>
      <c r="H221" s="21"/>
      <c r="I221" s="21"/>
      <c r="J221" s="21"/>
      <c r="K221" s="21"/>
      <c r="L221" s="21"/>
      <c r="M221" s="48"/>
      <c r="N221" s="10"/>
    </row>
    <row r="222" spans="1:14" s="5" customFormat="1" ht="49.5" customHeight="1" x14ac:dyDescent="0.3">
      <c r="A222" s="50"/>
      <c r="B222" s="345" t="s">
        <v>140</v>
      </c>
      <c r="C222" s="345"/>
      <c r="D222" s="345"/>
      <c r="E222" s="345"/>
      <c r="F222" s="345"/>
      <c r="G222" s="345"/>
      <c r="H222" s="345"/>
      <c r="I222" s="345"/>
      <c r="J222" s="345"/>
      <c r="K222" s="345"/>
      <c r="L222" s="345"/>
      <c r="M222" s="51"/>
      <c r="N222" s="12"/>
    </row>
    <row r="223" spans="1:14" s="64" customFormat="1" ht="12.75" customHeight="1" thickBot="1" x14ac:dyDescent="0.35">
      <c r="A223" s="69"/>
      <c r="B223" s="36"/>
      <c r="C223" s="36"/>
      <c r="D223" s="36"/>
      <c r="E223" s="122"/>
      <c r="F223" s="36"/>
      <c r="G223" s="36"/>
      <c r="H223" s="36"/>
      <c r="I223" s="122"/>
      <c r="J223" s="36"/>
      <c r="K223" s="36"/>
      <c r="L223" s="36"/>
      <c r="M223" s="70"/>
      <c r="N223" s="65"/>
    </row>
    <row r="224" spans="1:14" ht="13.9" customHeight="1" x14ac:dyDescent="0.3">
      <c r="A224" s="42"/>
      <c r="B224" s="37"/>
      <c r="C224" s="38"/>
      <c r="D224" s="165"/>
      <c r="E224" s="104"/>
      <c r="F224" s="94" t="s">
        <v>48</v>
      </c>
      <c r="G224" s="94" t="s">
        <v>4</v>
      </c>
      <c r="H224" s="94" t="s">
        <v>5</v>
      </c>
      <c r="I224" s="117"/>
      <c r="J224" s="94" t="s">
        <v>18</v>
      </c>
      <c r="K224" s="16"/>
      <c r="L224" s="16"/>
      <c r="M224" s="46"/>
      <c r="N224" s="9"/>
    </row>
    <row r="225" spans="1:14" ht="13.9" customHeight="1" x14ac:dyDescent="0.3">
      <c r="A225" s="42"/>
      <c r="B225" s="37"/>
      <c r="C225" s="307" t="s">
        <v>164</v>
      </c>
      <c r="D225" s="308"/>
      <c r="E225" s="137"/>
      <c r="F225" s="34">
        <v>1</v>
      </c>
      <c r="G225" s="27">
        <v>0.01</v>
      </c>
      <c r="H225" s="27">
        <v>0.01</v>
      </c>
      <c r="I225" s="27"/>
      <c r="J225" s="27">
        <f>G225-H225</f>
        <v>0</v>
      </c>
      <c r="K225" s="16"/>
      <c r="L225" s="16"/>
      <c r="M225" s="46"/>
      <c r="N225" s="9"/>
    </row>
    <row r="226" spans="1:14" ht="13.9" customHeight="1" x14ac:dyDescent="0.3">
      <c r="A226" s="42"/>
      <c r="B226" s="129"/>
      <c r="C226" s="307"/>
      <c r="D226" s="308"/>
      <c r="E226" s="137"/>
      <c r="F226" s="116">
        <v>2</v>
      </c>
      <c r="G226" s="27">
        <v>0.01</v>
      </c>
      <c r="H226" s="27">
        <v>0.01</v>
      </c>
      <c r="I226" s="27"/>
      <c r="J226" s="27">
        <f t="shared" ref="J226:J236" si="6">G226-H226</f>
        <v>0</v>
      </c>
      <c r="K226" s="16"/>
      <c r="L226" s="16"/>
      <c r="M226" s="46"/>
      <c r="N226" s="9"/>
    </row>
    <row r="227" spans="1:14" ht="13.9" customHeight="1" x14ac:dyDescent="0.3">
      <c r="A227" s="42"/>
      <c r="B227" s="129"/>
      <c r="C227" s="307"/>
      <c r="D227" s="308"/>
      <c r="E227" s="137"/>
      <c r="F227" s="116">
        <v>3</v>
      </c>
      <c r="G227" s="27">
        <v>0.01</v>
      </c>
      <c r="H227" s="27">
        <v>0.01</v>
      </c>
      <c r="I227" s="27"/>
      <c r="J227" s="27">
        <f t="shared" si="6"/>
        <v>0</v>
      </c>
      <c r="K227" s="16"/>
      <c r="L227" s="16"/>
      <c r="M227" s="46"/>
      <c r="N227" s="9"/>
    </row>
    <row r="228" spans="1:14" ht="13.9" customHeight="1" x14ac:dyDescent="0.3">
      <c r="A228" s="42"/>
      <c r="B228" s="129"/>
      <c r="C228" s="307"/>
      <c r="D228" s="308"/>
      <c r="E228" s="137"/>
      <c r="F228" s="116">
        <v>4</v>
      </c>
      <c r="G228" s="27">
        <v>0.04</v>
      </c>
      <c r="H228" s="27">
        <v>0.04</v>
      </c>
      <c r="I228" s="27"/>
      <c r="J228" s="27">
        <f t="shared" si="6"/>
        <v>0</v>
      </c>
      <c r="K228" s="16"/>
      <c r="L228" s="16"/>
      <c r="M228" s="46"/>
      <c r="N228" s="9"/>
    </row>
    <row r="229" spans="1:14" ht="13.9" customHeight="1" x14ac:dyDescent="0.3">
      <c r="A229" s="42"/>
      <c r="B229" s="129"/>
      <c r="C229" s="307"/>
      <c r="D229" s="308"/>
      <c r="E229" s="137"/>
      <c r="F229" s="116">
        <v>5</v>
      </c>
      <c r="G229" s="27">
        <v>0.04</v>
      </c>
      <c r="H229" s="27">
        <v>0.04</v>
      </c>
      <c r="I229" s="175" t="s">
        <v>537</v>
      </c>
      <c r="J229" s="27">
        <f t="shared" si="6"/>
        <v>0</v>
      </c>
      <c r="K229" s="16"/>
      <c r="L229" s="16"/>
      <c r="M229" s="46"/>
      <c r="N229" s="9"/>
    </row>
    <row r="230" spans="1:14" ht="13.9" customHeight="1" x14ac:dyDescent="0.3">
      <c r="A230" s="42"/>
      <c r="B230" s="129"/>
      <c r="C230" s="307"/>
      <c r="D230" s="308"/>
      <c r="E230" s="137"/>
      <c r="F230" s="116">
        <v>6</v>
      </c>
      <c r="G230" s="27">
        <v>0.04</v>
      </c>
      <c r="H230" s="27">
        <v>0.04</v>
      </c>
      <c r="I230" s="27"/>
      <c r="J230" s="27">
        <f t="shared" si="6"/>
        <v>0</v>
      </c>
      <c r="K230" s="16"/>
      <c r="L230" s="16"/>
      <c r="M230" s="46"/>
      <c r="N230" s="9"/>
    </row>
    <row r="231" spans="1:14" ht="13.9" customHeight="1" x14ac:dyDescent="0.3">
      <c r="A231" s="42"/>
      <c r="B231" s="129"/>
      <c r="C231" s="307"/>
      <c r="D231" s="308"/>
      <c r="E231" s="137"/>
      <c r="F231" s="116">
        <v>7</v>
      </c>
      <c r="G231" s="27">
        <v>0.04</v>
      </c>
      <c r="H231" s="27">
        <v>0.04</v>
      </c>
      <c r="I231" s="27"/>
      <c r="J231" s="27">
        <f t="shared" si="6"/>
        <v>0</v>
      </c>
      <c r="K231" s="16"/>
      <c r="L231" s="16"/>
      <c r="M231" s="46"/>
      <c r="N231" s="9"/>
    </row>
    <row r="232" spans="1:14" ht="13.9" customHeight="1" x14ac:dyDescent="0.3">
      <c r="A232" s="42"/>
      <c r="B232" s="129"/>
      <c r="C232" s="307"/>
      <c r="D232" s="308"/>
      <c r="E232" s="137"/>
      <c r="F232" s="116">
        <v>8</v>
      </c>
      <c r="G232" s="27">
        <v>0.02</v>
      </c>
      <c r="H232" s="27">
        <v>0.02</v>
      </c>
      <c r="I232" s="27"/>
      <c r="J232" s="27">
        <f t="shared" si="6"/>
        <v>0</v>
      </c>
      <c r="K232" s="16"/>
      <c r="L232" s="16"/>
      <c r="M232" s="46"/>
      <c r="N232" s="9"/>
    </row>
    <row r="233" spans="1:14" ht="13.9" customHeight="1" x14ac:dyDescent="0.3">
      <c r="A233" s="42"/>
      <c r="B233" s="129"/>
      <c r="C233" s="307"/>
      <c r="D233" s="308"/>
      <c r="E233" s="137"/>
      <c r="F233" s="116">
        <v>9</v>
      </c>
      <c r="G233" s="27">
        <v>0.04</v>
      </c>
      <c r="H233" s="27">
        <v>0.04</v>
      </c>
      <c r="I233" s="27"/>
      <c r="J233" s="27">
        <f t="shared" si="6"/>
        <v>0</v>
      </c>
      <c r="K233" s="16"/>
      <c r="L233" s="16"/>
      <c r="M233" s="46"/>
      <c r="N233" s="9"/>
    </row>
    <row r="234" spans="1:14" ht="13.9" customHeight="1" x14ac:dyDescent="0.3">
      <c r="A234" s="42"/>
      <c r="B234" s="129"/>
      <c r="C234" s="307"/>
      <c r="D234" s="308"/>
      <c r="E234" s="137"/>
      <c r="F234" s="116">
        <v>10</v>
      </c>
      <c r="G234" s="27">
        <v>0.04</v>
      </c>
      <c r="H234" s="27">
        <v>0.04</v>
      </c>
      <c r="I234" s="27"/>
      <c r="J234" s="27">
        <f t="shared" si="6"/>
        <v>0</v>
      </c>
      <c r="K234" s="16"/>
      <c r="L234" s="16"/>
      <c r="M234" s="46"/>
      <c r="N234" s="9"/>
    </row>
    <row r="235" spans="1:14" ht="13.9" customHeight="1" x14ac:dyDescent="0.3">
      <c r="A235" s="42"/>
      <c r="B235" s="129"/>
      <c r="C235" s="307"/>
      <c r="D235" s="308"/>
      <c r="E235" s="137"/>
      <c r="F235" s="116">
        <v>11</v>
      </c>
      <c r="G235" s="27">
        <v>0.05</v>
      </c>
      <c r="H235" s="27">
        <v>0.05</v>
      </c>
      <c r="I235" s="27"/>
      <c r="J235" s="27">
        <f t="shared" si="6"/>
        <v>0</v>
      </c>
      <c r="K235" s="16"/>
      <c r="L235" s="16"/>
      <c r="M235" s="46"/>
      <c r="N235" s="9"/>
    </row>
    <row r="236" spans="1:14" ht="13.9" customHeight="1" x14ac:dyDescent="0.3">
      <c r="A236" s="42"/>
      <c r="B236" s="129"/>
      <c r="C236" s="307"/>
      <c r="D236" s="308"/>
      <c r="E236" s="137"/>
      <c r="F236" s="116">
        <v>12</v>
      </c>
      <c r="G236" s="27">
        <v>0.02</v>
      </c>
      <c r="H236" s="27">
        <v>0.02</v>
      </c>
      <c r="I236" s="27"/>
      <c r="J236" s="27">
        <f t="shared" si="6"/>
        <v>0</v>
      </c>
      <c r="K236" s="16"/>
      <c r="L236" s="16"/>
      <c r="M236" s="46"/>
      <c r="N236" s="9"/>
    </row>
    <row r="237" spans="1:14" ht="13.9" customHeight="1" x14ac:dyDescent="0.3">
      <c r="A237" s="42"/>
      <c r="B237" s="129"/>
      <c r="C237" s="307"/>
      <c r="D237" s="308"/>
      <c r="E237" s="137"/>
      <c r="F237" s="116">
        <v>13</v>
      </c>
      <c r="G237" s="27">
        <v>0.02</v>
      </c>
      <c r="H237" s="27">
        <v>0.02</v>
      </c>
      <c r="I237" s="27"/>
      <c r="J237" s="27">
        <v>0</v>
      </c>
      <c r="K237" s="16"/>
      <c r="L237" s="16"/>
      <c r="M237" s="46"/>
      <c r="N237" s="9"/>
    </row>
    <row r="238" spans="1:14" ht="13.9" customHeight="1" x14ac:dyDescent="0.3">
      <c r="A238" s="42"/>
      <c r="B238" s="129"/>
      <c r="C238" s="307"/>
      <c r="D238" s="308"/>
      <c r="E238" s="137"/>
      <c r="F238" s="116">
        <v>14</v>
      </c>
      <c r="G238" s="27">
        <v>0.02</v>
      </c>
      <c r="H238" s="27">
        <v>0.02</v>
      </c>
      <c r="I238" s="27"/>
      <c r="J238" s="27">
        <v>0</v>
      </c>
      <c r="K238" s="16"/>
      <c r="L238" s="16"/>
      <c r="M238" s="46"/>
      <c r="N238" s="9"/>
    </row>
    <row r="239" spans="1:14" ht="13.9" customHeight="1" x14ac:dyDescent="0.3">
      <c r="A239" s="42"/>
      <c r="B239" s="129"/>
      <c r="C239" s="307"/>
      <c r="D239" s="308"/>
      <c r="E239" s="137"/>
      <c r="F239" s="116">
        <v>15</v>
      </c>
      <c r="G239" s="27">
        <v>0.08</v>
      </c>
      <c r="H239" s="27">
        <v>0.08</v>
      </c>
      <c r="I239" s="27"/>
      <c r="J239" s="27">
        <v>0</v>
      </c>
      <c r="K239" s="16"/>
      <c r="L239" s="16"/>
      <c r="M239" s="46"/>
      <c r="N239" s="9"/>
    </row>
    <row r="240" spans="1:14" ht="13.9" customHeight="1" x14ac:dyDescent="0.3">
      <c r="A240" s="42"/>
      <c r="B240" s="129"/>
      <c r="C240" s="307"/>
      <c r="D240" s="308"/>
      <c r="E240" s="137"/>
      <c r="F240" s="116">
        <v>16</v>
      </c>
      <c r="G240" s="27">
        <v>0.09</v>
      </c>
      <c r="H240" s="27">
        <v>0.09</v>
      </c>
      <c r="I240" s="27"/>
      <c r="J240" s="27">
        <v>0</v>
      </c>
      <c r="K240" s="16"/>
      <c r="L240" s="16"/>
      <c r="M240" s="46"/>
      <c r="N240" s="9"/>
    </row>
    <row r="241" spans="1:14" ht="13.9" customHeight="1" x14ac:dyDescent="0.3">
      <c r="A241" s="42"/>
      <c r="B241" s="129"/>
      <c r="C241" s="307"/>
      <c r="D241" s="308"/>
      <c r="E241" s="137"/>
      <c r="F241" s="116">
        <v>17</v>
      </c>
      <c r="G241" s="27">
        <v>0.05</v>
      </c>
      <c r="H241" s="27">
        <v>0.05</v>
      </c>
      <c r="I241" s="27"/>
      <c r="J241" s="27">
        <v>0</v>
      </c>
      <c r="K241" s="16"/>
      <c r="L241" s="16"/>
      <c r="M241" s="46"/>
      <c r="N241" s="9"/>
    </row>
    <row r="242" spans="1:14" ht="13.9" customHeight="1" x14ac:dyDescent="0.3">
      <c r="A242" s="42"/>
      <c r="B242" s="129"/>
      <c r="C242" s="307"/>
      <c r="D242" s="308"/>
      <c r="E242" s="137"/>
      <c r="F242" s="116">
        <v>18</v>
      </c>
      <c r="G242" s="27">
        <v>0.02</v>
      </c>
      <c r="H242" s="27">
        <v>0.02</v>
      </c>
      <c r="I242" s="27"/>
      <c r="J242" s="27">
        <v>0</v>
      </c>
      <c r="K242" s="16"/>
      <c r="L242" s="16"/>
      <c r="M242" s="46"/>
      <c r="N242" s="9"/>
    </row>
    <row r="243" spans="1:14" ht="13.9" customHeight="1" x14ac:dyDescent="0.3">
      <c r="A243" s="42"/>
      <c r="B243" s="129"/>
      <c r="C243" s="307"/>
      <c r="D243" s="308"/>
      <c r="E243" s="137"/>
      <c r="F243" s="116">
        <v>19</v>
      </c>
      <c r="G243" s="27">
        <v>0.03</v>
      </c>
      <c r="H243" s="27">
        <v>0.03</v>
      </c>
      <c r="I243" s="27"/>
      <c r="J243" s="27">
        <v>0</v>
      </c>
      <c r="K243" s="16"/>
      <c r="L243" s="16"/>
      <c r="M243" s="46"/>
      <c r="N243" s="9"/>
    </row>
    <row r="244" spans="1:14" ht="13.9" customHeight="1" x14ac:dyDescent="0.3">
      <c r="A244" s="42"/>
      <c r="B244" s="129"/>
      <c r="C244" s="307"/>
      <c r="D244" s="308"/>
      <c r="E244" s="137"/>
      <c r="F244" s="116">
        <v>20</v>
      </c>
      <c r="G244" s="27">
        <v>0.02</v>
      </c>
      <c r="H244" s="27">
        <v>0.01</v>
      </c>
      <c r="I244" s="27"/>
      <c r="J244" s="27">
        <v>0</v>
      </c>
      <c r="K244" s="16"/>
      <c r="L244" s="16"/>
      <c r="M244" s="46"/>
      <c r="N244" s="9"/>
    </row>
    <row r="245" spans="1:14" ht="13.9" customHeight="1" x14ac:dyDescent="0.3">
      <c r="A245" s="42"/>
      <c r="B245" s="129"/>
      <c r="C245" s="307"/>
      <c r="D245" s="308"/>
      <c r="E245" s="137"/>
      <c r="F245" s="116">
        <v>21</v>
      </c>
      <c r="G245" s="27">
        <v>0.02</v>
      </c>
      <c r="H245" s="27">
        <v>0.01</v>
      </c>
      <c r="I245" s="27"/>
      <c r="J245" s="27">
        <v>0</v>
      </c>
      <c r="K245" s="16"/>
      <c r="L245" s="16"/>
      <c r="M245" s="46"/>
      <c r="N245" s="9"/>
    </row>
    <row r="246" spans="1:14" ht="13.9" customHeight="1" x14ac:dyDescent="0.3">
      <c r="A246" s="42"/>
      <c r="B246" s="129"/>
      <c r="C246" s="307"/>
      <c r="D246" s="308"/>
      <c r="E246" s="137"/>
      <c r="F246" s="116">
        <v>22</v>
      </c>
      <c r="G246" s="27">
        <v>0.02</v>
      </c>
      <c r="H246" s="27">
        <v>0.01</v>
      </c>
      <c r="I246" s="27"/>
      <c r="J246" s="27"/>
      <c r="K246" s="16"/>
      <c r="L246" s="16"/>
      <c r="M246" s="46"/>
      <c r="N246" s="9"/>
    </row>
    <row r="247" spans="1:14" ht="13.9" customHeight="1" x14ac:dyDescent="0.3">
      <c r="A247" s="42"/>
      <c r="B247" s="129"/>
      <c r="C247" s="307"/>
      <c r="D247" s="308"/>
      <c r="E247" s="137"/>
      <c r="F247" s="116">
        <v>23</v>
      </c>
      <c r="G247" s="27">
        <v>0.02</v>
      </c>
      <c r="H247" s="27">
        <v>0.01</v>
      </c>
      <c r="I247" s="27"/>
      <c r="J247" s="27"/>
      <c r="K247" s="16"/>
      <c r="L247" s="16"/>
      <c r="M247" s="46"/>
      <c r="N247" s="9"/>
    </row>
    <row r="248" spans="1:14" ht="13.9" customHeight="1" x14ac:dyDescent="0.3">
      <c r="A248" s="42"/>
      <c r="B248" s="129"/>
      <c r="C248" s="307"/>
      <c r="D248" s="308"/>
      <c r="E248" s="137"/>
      <c r="F248" s="116">
        <v>24</v>
      </c>
      <c r="G248" s="27">
        <v>0.02</v>
      </c>
      <c r="H248" s="27">
        <v>0.01</v>
      </c>
      <c r="I248" s="27"/>
      <c r="J248" s="27"/>
      <c r="K248" s="16"/>
      <c r="L248" s="16"/>
      <c r="M248" s="46"/>
      <c r="N248" s="9"/>
    </row>
    <row r="249" spans="1:14" ht="13.9" customHeight="1" x14ac:dyDescent="0.3">
      <c r="A249" s="42"/>
      <c r="B249" s="129"/>
      <c r="C249" s="307"/>
      <c r="D249" s="308"/>
      <c r="E249" s="137"/>
      <c r="F249" s="116">
        <v>25</v>
      </c>
      <c r="G249" s="27">
        <v>0.02</v>
      </c>
      <c r="H249" s="27">
        <v>0.01</v>
      </c>
      <c r="I249" s="27"/>
      <c r="J249" s="27"/>
      <c r="K249" s="16"/>
      <c r="L249" s="16"/>
      <c r="M249" s="46"/>
      <c r="N249" s="9"/>
    </row>
    <row r="250" spans="1:14" ht="13.9" customHeight="1" x14ac:dyDescent="0.3">
      <c r="A250" s="42"/>
      <c r="B250" s="129"/>
      <c r="C250" s="307"/>
      <c r="D250" s="308"/>
      <c r="E250" s="137"/>
      <c r="F250" s="116">
        <v>26</v>
      </c>
      <c r="G250" s="27">
        <v>0.02</v>
      </c>
      <c r="H250" s="27">
        <v>0.01</v>
      </c>
      <c r="I250" s="27"/>
      <c r="J250" s="27"/>
      <c r="K250" s="16"/>
      <c r="L250" s="16"/>
      <c r="M250" s="46"/>
      <c r="N250" s="9"/>
    </row>
    <row r="251" spans="1:14" ht="13.9" customHeight="1" x14ac:dyDescent="0.3">
      <c r="A251" s="42"/>
      <c r="B251" s="129"/>
      <c r="C251" s="307"/>
      <c r="D251" s="308"/>
      <c r="E251" s="137"/>
      <c r="F251" s="116">
        <v>27</v>
      </c>
      <c r="G251" s="27">
        <v>0.02</v>
      </c>
      <c r="H251" s="27"/>
      <c r="I251" s="27"/>
      <c r="J251" s="27"/>
      <c r="K251" s="16"/>
      <c r="L251" s="16"/>
      <c r="M251" s="46"/>
      <c r="N251" s="9"/>
    </row>
    <row r="252" spans="1:14" ht="13.9" customHeight="1" x14ac:dyDescent="0.3">
      <c r="A252" s="42"/>
      <c r="B252" s="129"/>
      <c r="C252" s="307"/>
      <c r="D252" s="308"/>
      <c r="E252" s="137"/>
      <c r="F252" s="116">
        <v>28</v>
      </c>
      <c r="G252" s="27">
        <v>0.02</v>
      </c>
      <c r="H252" s="27"/>
      <c r="I252" s="27"/>
      <c r="J252" s="27"/>
      <c r="K252" s="16"/>
      <c r="L252" s="16"/>
      <c r="M252" s="46"/>
      <c r="N252" s="9"/>
    </row>
    <row r="253" spans="1:14" ht="13.9" customHeight="1" x14ac:dyDescent="0.3">
      <c r="A253" s="42"/>
      <c r="B253" s="129"/>
      <c r="C253" s="307"/>
      <c r="D253" s="308"/>
      <c r="E253" s="137"/>
      <c r="F253" s="116">
        <v>29</v>
      </c>
      <c r="G253" s="27">
        <v>0.02</v>
      </c>
      <c r="H253" s="27"/>
      <c r="I253" s="27"/>
      <c r="J253" s="27"/>
      <c r="K253" s="16"/>
      <c r="L253" s="16"/>
      <c r="M253" s="46"/>
      <c r="N253" s="9"/>
    </row>
    <row r="254" spans="1:14" ht="13.9" customHeight="1" x14ac:dyDescent="0.3">
      <c r="A254" s="42"/>
      <c r="B254" s="129"/>
      <c r="C254" s="307"/>
      <c r="D254" s="308"/>
      <c r="E254" s="137"/>
      <c r="F254" s="116">
        <v>30</v>
      </c>
      <c r="G254" s="27">
        <v>0.02</v>
      </c>
      <c r="H254" s="27"/>
      <c r="I254" s="27"/>
      <c r="J254" s="27"/>
      <c r="K254" s="16"/>
      <c r="L254" s="16"/>
      <c r="M254" s="46"/>
      <c r="N254" s="9"/>
    </row>
    <row r="255" spans="1:14" ht="13.9" customHeight="1" x14ac:dyDescent="0.3">
      <c r="A255" s="42"/>
      <c r="B255" s="129"/>
      <c r="C255" s="307"/>
      <c r="D255" s="308"/>
      <c r="E255" s="137"/>
      <c r="F255" s="116">
        <v>31</v>
      </c>
      <c r="G255" s="27">
        <v>0.02</v>
      </c>
      <c r="H255" s="27"/>
      <c r="I255" s="27"/>
      <c r="J255" s="27"/>
      <c r="K255" s="16"/>
      <c r="L255" s="16"/>
      <c r="M255" s="46"/>
      <c r="N255" s="9"/>
    </row>
    <row r="256" spans="1:14" ht="13.9" customHeight="1" x14ac:dyDescent="0.3">
      <c r="A256" s="42"/>
      <c r="B256" s="129"/>
      <c r="C256" s="307"/>
      <c r="D256" s="308"/>
      <c r="E256" s="137"/>
      <c r="F256" s="116">
        <v>32</v>
      </c>
      <c r="G256" s="27">
        <v>0.01</v>
      </c>
      <c r="H256" s="27"/>
      <c r="I256" s="27"/>
      <c r="J256" s="27"/>
      <c r="K256" s="16"/>
      <c r="L256" s="16"/>
      <c r="M256" s="46"/>
      <c r="N256" s="9"/>
    </row>
    <row r="257" spans="1:14" ht="13.9" customHeight="1" x14ac:dyDescent="0.3">
      <c r="A257" s="42"/>
      <c r="B257" s="129"/>
      <c r="C257" s="307"/>
      <c r="D257" s="308"/>
      <c r="E257" s="137"/>
      <c r="F257" s="116">
        <v>33</v>
      </c>
      <c r="G257" s="27">
        <v>0.01</v>
      </c>
      <c r="H257" s="27"/>
      <c r="I257" s="27"/>
      <c r="J257" s="27"/>
      <c r="K257" s="16"/>
      <c r="L257" s="16"/>
      <c r="M257" s="46"/>
      <c r="N257" s="9"/>
    </row>
    <row r="258" spans="1:14" ht="13.9" customHeight="1" x14ac:dyDescent="0.3">
      <c r="A258" s="42"/>
      <c r="B258" s="129"/>
      <c r="C258" s="307"/>
      <c r="D258" s="308"/>
      <c r="E258" s="137"/>
      <c r="F258" s="116">
        <v>34</v>
      </c>
      <c r="G258" s="27">
        <v>0.01</v>
      </c>
      <c r="H258" s="27"/>
      <c r="I258" s="27"/>
      <c r="J258" s="27"/>
      <c r="K258" s="16"/>
      <c r="L258" s="16"/>
      <c r="M258" s="46"/>
      <c r="N258" s="9"/>
    </row>
    <row r="259" spans="1:14" ht="13.9" customHeight="1" x14ac:dyDescent="0.3">
      <c r="A259" s="42"/>
      <c r="B259" s="129"/>
      <c r="C259" s="307"/>
      <c r="D259" s="308"/>
      <c r="E259" s="137"/>
      <c r="F259" s="116">
        <v>35</v>
      </c>
      <c r="G259" s="27">
        <v>0.01</v>
      </c>
      <c r="H259" s="27"/>
      <c r="I259" s="27"/>
      <c r="J259" s="27"/>
      <c r="K259" s="16"/>
      <c r="L259" s="16"/>
      <c r="M259" s="46"/>
      <c r="N259" s="9"/>
    </row>
    <row r="260" spans="1:14" ht="13.9" customHeight="1" x14ac:dyDescent="0.3">
      <c r="A260" s="42"/>
      <c r="B260" s="129"/>
      <c r="C260" s="307"/>
      <c r="D260" s="308"/>
      <c r="E260" s="137"/>
      <c r="F260" s="116">
        <v>36</v>
      </c>
      <c r="G260" s="27">
        <v>0.01</v>
      </c>
      <c r="H260" s="27"/>
      <c r="I260" s="27"/>
      <c r="J260" s="27"/>
      <c r="K260" s="16"/>
      <c r="L260" s="16"/>
      <c r="M260" s="46"/>
      <c r="N260" s="9"/>
    </row>
    <row r="261" spans="1:14" ht="13.9" customHeight="1" x14ac:dyDescent="0.3">
      <c r="A261" s="42"/>
      <c r="B261" s="129"/>
      <c r="C261" s="307"/>
      <c r="D261" s="308"/>
      <c r="E261" s="137"/>
      <c r="F261" s="116">
        <v>37</v>
      </c>
      <c r="G261" s="27">
        <v>0.01</v>
      </c>
      <c r="H261" s="27"/>
      <c r="I261" s="27"/>
      <c r="J261" s="27"/>
      <c r="K261" s="16"/>
      <c r="L261" s="16"/>
      <c r="M261" s="46"/>
      <c r="N261" s="9"/>
    </row>
    <row r="262" spans="1:14" ht="13.9" customHeight="1" x14ac:dyDescent="0.3">
      <c r="A262" s="42"/>
      <c r="B262" s="129"/>
      <c r="C262" s="307"/>
      <c r="D262" s="308"/>
      <c r="E262" s="137"/>
      <c r="F262" s="116">
        <v>38</v>
      </c>
      <c r="G262" s="27">
        <v>0.01</v>
      </c>
      <c r="H262" s="27"/>
      <c r="I262" s="27"/>
      <c r="J262" s="27"/>
      <c r="K262" s="16"/>
      <c r="L262" s="16"/>
      <c r="M262" s="46"/>
      <c r="N262" s="9"/>
    </row>
    <row r="263" spans="1:14" ht="13.9" customHeight="1" x14ac:dyDescent="0.3">
      <c r="A263" s="42"/>
      <c r="B263" s="129"/>
      <c r="C263" s="307"/>
      <c r="D263" s="308"/>
      <c r="E263" s="137"/>
      <c r="F263" s="116">
        <v>39</v>
      </c>
      <c r="G263" s="27">
        <v>0.01</v>
      </c>
      <c r="H263" s="27"/>
      <c r="I263" s="27"/>
      <c r="J263" s="27"/>
      <c r="K263" s="16"/>
      <c r="L263" s="16"/>
      <c r="M263" s="46"/>
      <c r="N263" s="9"/>
    </row>
    <row r="264" spans="1:14" x14ac:dyDescent="0.3">
      <c r="A264" s="42"/>
      <c r="B264" s="37"/>
      <c r="C264" s="307"/>
      <c r="D264" s="308"/>
      <c r="E264" s="137"/>
      <c r="F264" s="116">
        <v>40</v>
      </c>
      <c r="G264" s="27">
        <v>0.01</v>
      </c>
      <c r="H264" s="27"/>
      <c r="I264" s="27"/>
      <c r="J264" s="11"/>
      <c r="K264" s="16"/>
      <c r="L264" s="16"/>
      <c r="M264" s="46"/>
      <c r="N264" s="9"/>
    </row>
    <row r="265" spans="1:14" ht="17.25" thickBot="1" x14ac:dyDescent="0.35">
      <c r="A265" s="42"/>
      <c r="B265" s="37"/>
      <c r="C265" s="309"/>
      <c r="D265" s="310"/>
      <c r="E265" s="137"/>
      <c r="F265" s="34" t="s">
        <v>17</v>
      </c>
      <c r="G265" s="27">
        <f>SUM(G225:G264)</f>
        <v>1.0000000000000004</v>
      </c>
      <c r="H265" s="27">
        <f t="shared" ref="H265:J265" si="7">SUM(H225:H264)</f>
        <v>0.74000000000000021</v>
      </c>
      <c r="I265" s="27">
        <f t="shared" si="7"/>
        <v>0</v>
      </c>
      <c r="J265" s="27">
        <f t="shared" si="7"/>
        <v>0</v>
      </c>
      <c r="K265" s="16"/>
      <c r="L265" s="16"/>
      <c r="M265" s="46"/>
      <c r="N265" s="9"/>
    </row>
    <row r="266" spans="1:14" x14ac:dyDescent="0.3">
      <c r="A266" s="42"/>
      <c r="B266" s="37"/>
      <c r="C266" s="37"/>
      <c r="D266" s="28"/>
      <c r="E266" s="28"/>
      <c r="F266" s="28"/>
      <c r="G266" s="16"/>
      <c r="H266" s="16"/>
      <c r="I266" s="16"/>
      <c r="J266" s="16"/>
      <c r="K266" s="16"/>
      <c r="L266" s="16"/>
      <c r="M266" s="46"/>
      <c r="N266" s="9"/>
    </row>
    <row r="267" spans="1:14" x14ac:dyDescent="0.3">
      <c r="A267" s="42"/>
      <c r="B267" s="37"/>
      <c r="C267" s="37"/>
      <c r="D267" s="28"/>
      <c r="E267" s="28"/>
      <c r="F267" s="28"/>
      <c r="G267" s="16"/>
      <c r="H267" s="16"/>
      <c r="I267" s="16"/>
      <c r="J267" s="16"/>
      <c r="K267" s="16"/>
      <c r="L267" s="16"/>
      <c r="M267" s="46"/>
      <c r="N267" s="9"/>
    </row>
    <row r="268" spans="1:14" x14ac:dyDescent="0.3">
      <c r="A268" s="42"/>
      <c r="B268" s="37"/>
      <c r="C268" s="37"/>
      <c r="D268" s="28"/>
      <c r="E268" s="28"/>
      <c r="F268" s="28"/>
      <c r="G268" s="16"/>
      <c r="H268" s="16"/>
      <c r="I268" s="16"/>
      <c r="J268" s="16"/>
      <c r="K268" s="16"/>
      <c r="L268" s="16"/>
      <c r="M268" s="46"/>
      <c r="N268" s="9"/>
    </row>
    <row r="269" spans="1:14" x14ac:dyDescent="0.3">
      <c r="A269" s="42"/>
      <c r="B269" s="37"/>
      <c r="C269" s="37"/>
      <c r="D269" s="28"/>
      <c r="E269" s="28"/>
      <c r="F269" s="28"/>
      <c r="G269" s="16"/>
      <c r="H269" s="16"/>
      <c r="I269" s="16"/>
      <c r="J269" s="16"/>
      <c r="K269" s="16"/>
      <c r="L269" s="16"/>
      <c r="M269" s="46"/>
      <c r="N269" s="9"/>
    </row>
    <row r="270" spans="1:14" x14ac:dyDescent="0.3">
      <c r="A270" s="42"/>
      <c r="B270" s="37"/>
      <c r="C270" s="37"/>
      <c r="D270" s="28"/>
      <c r="E270" s="28"/>
      <c r="F270" s="28"/>
      <c r="G270" s="16"/>
      <c r="H270" s="16"/>
      <c r="I270" s="16"/>
      <c r="J270" s="16"/>
      <c r="K270" s="16"/>
      <c r="L270" s="16"/>
      <c r="M270" s="46"/>
      <c r="N270" s="9"/>
    </row>
    <row r="271" spans="1:14" x14ac:dyDescent="0.3">
      <c r="A271" s="42"/>
      <c r="B271" s="37"/>
      <c r="C271" s="37"/>
      <c r="D271" s="28"/>
      <c r="E271" s="28"/>
      <c r="F271" s="28"/>
      <c r="G271" s="16"/>
      <c r="H271" s="16"/>
      <c r="I271" s="16"/>
      <c r="J271" s="16"/>
      <c r="K271" s="16"/>
      <c r="L271" s="16"/>
      <c r="M271" s="46"/>
      <c r="N271" s="9"/>
    </row>
    <row r="272" spans="1:14" x14ac:dyDescent="0.3">
      <c r="A272" s="42"/>
      <c r="B272" s="37"/>
      <c r="C272" s="37"/>
      <c r="D272" s="28"/>
      <c r="E272" s="28"/>
      <c r="F272" s="28"/>
      <c r="G272" s="16"/>
      <c r="H272" s="16"/>
      <c r="I272" s="16"/>
      <c r="J272" s="16"/>
      <c r="K272" s="16"/>
      <c r="L272" s="16"/>
      <c r="M272" s="46"/>
      <c r="N272" s="9"/>
    </row>
    <row r="273" spans="1:14" x14ac:dyDescent="0.3">
      <c r="A273" s="42"/>
      <c r="B273" s="37"/>
      <c r="C273" s="37"/>
      <c r="D273" s="28"/>
      <c r="E273" s="28"/>
      <c r="F273" s="28"/>
      <c r="G273" s="16"/>
      <c r="H273" s="16"/>
      <c r="I273" s="16"/>
      <c r="J273" s="16"/>
      <c r="K273" s="16"/>
      <c r="L273" s="16"/>
      <c r="M273" s="46"/>
      <c r="N273" s="9"/>
    </row>
    <row r="274" spans="1:14" x14ac:dyDescent="0.3">
      <c r="A274" s="42"/>
      <c r="B274" s="37"/>
      <c r="C274" s="37"/>
      <c r="D274" s="28"/>
      <c r="E274" s="28"/>
      <c r="F274" s="28"/>
      <c r="G274" s="16"/>
      <c r="H274" s="16"/>
      <c r="I274" s="16"/>
      <c r="J274" s="16"/>
      <c r="K274" s="16"/>
      <c r="L274" s="16"/>
      <c r="M274" s="46"/>
      <c r="N274" s="9"/>
    </row>
    <row r="275" spans="1:14" x14ac:dyDescent="0.3">
      <c r="A275" s="42"/>
      <c r="B275" s="37"/>
      <c r="C275" s="37"/>
      <c r="D275" s="28"/>
      <c r="E275" s="28"/>
      <c r="F275" s="28"/>
      <c r="G275" s="16"/>
      <c r="H275" s="16"/>
      <c r="I275" s="16"/>
      <c r="J275" s="16"/>
      <c r="K275" s="16"/>
      <c r="L275" s="16"/>
      <c r="M275" s="46"/>
      <c r="N275" s="9"/>
    </row>
    <row r="276" spans="1:14" x14ac:dyDescent="0.3">
      <c r="A276" s="42"/>
      <c r="B276" s="37"/>
      <c r="C276" s="37"/>
      <c r="D276" s="28"/>
      <c r="E276" s="28"/>
      <c r="F276" s="28"/>
      <c r="G276" s="16"/>
      <c r="H276" s="16"/>
      <c r="I276" s="16"/>
      <c r="J276" s="16"/>
      <c r="K276" s="16"/>
      <c r="L276" s="16"/>
      <c r="M276" s="46"/>
      <c r="N276" s="9"/>
    </row>
    <row r="277" spans="1:14" x14ac:dyDescent="0.3">
      <c r="A277" s="42"/>
      <c r="B277" s="37"/>
      <c r="C277" s="37"/>
      <c r="D277" s="28"/>
      <c r="E277" s="28"/>
      <c r="F277" s="28"/>
      <c r="G277" s="16"/>
      <c r="H277" s="16"/>
      <c r="I277" s="16"/>
      <c r="J277" s="16"/>
      <c r="K277" s="16"/>
      <c r="L277" s="16"/>
      <c r="M277" s="46"/>
      <c r="N277" s="9"/>
    </row>
    <row r="278" spans="1:14" x14ac:dyDescent="0.3">
      <c r="A278" s="42"/>
      <c r="B278" s="37"/>
      <c r="C278" s="37"/>
      <c r="D278" s="28"/>
      <c r="E278" s="28"/>
      <c r="F278" s="28"/>
      <c r="G278" s="16"/>
      <c r="H278" s="16"/>
      <c r="I278" s="16"/>
      <c r="J278" s="16"/>
      <c r="K278" s="16"/>
      <c r="L278" s="16"/>
      <c r="M278" s="46"/>
      <c r="N278" s="9"/>
    </row>
    <row r="279" spans="1:14" x14ac:dyDescent="0.3">
      <c r="A279" s="42"/>
      <c r="B279" s="37"/>
      <c r="C279" s="37"/>
      <c r="D279" s="28"/>
      <c r="E279" s="28"/>
      <c r="F279" s="28"/>
      <c r="G279" s="16"/>
      <c r="H279" s="16"/>
      <c r="I279" s="16"/>
      <c r="J279" s="16"/>
      <c r="K279" s="16"/>
      <c r="L279" s="16"/>
      <c r="M279" s="46"/>
      <c r="N279" s="9"/>
    </row>
    <row r="280" spans="1:14" x14ac:dyDescent="0.3">
      <c r="A280" s="42"/>
      <c r="B280" s="37"/>
      <c r="C280" s="37"/>
      <c r="D280" s="16"/>
      <c r="E280" s="16"/>
      <c r="F280" s="16"/>
      <c r="G280" s="16"/>
      <c r="H280" s="16"/>
      <c r="I280" s="16"/>
      <c r="J280" s="16"/>
      <c r="K280" s="16"/>
      <c r="L280" s="16"/>
      <c r="M280" s="46"/>
      <c r="N280" s="9"/>
    </row>
    <row r="281" spans="1:14" x14ac:dyDescent="0.3">
      <c r="A281" s="42"/>
      <c r="B281" s="345" t="s">
        <v>113</v>
      </c>
      <c r="C281" s="348"/>
      <c r="D281" s="348"/>
      <c r="E281" s="348"/>
      <c r="F281" s="348"/>
      <c r="G281" s="348"/>
      <c r="H281" s="348"/>
      <c r="I281" s="348"/>
      <c r="J281" s="348"/>
      <c r="K281" s="348"/>
      <c r="L281" s="348"/>
      <c r="M281" s="46"/>
      <c r="N281" s="9"/>
    </row>
    <row r="282" spans="1:14" x14ac:dyDescent="0.3">
      <c r="A282" s="42"/>
      <c r="B282" s="37"/>
      <c r="C282" s="37"/>
      <c r="D282" s="16"/>
      <c r="E282" s="16"/>
      <c r="F282" s="16"/>
      <c r="G282" s="16"/>
      <c r="H282" s="16"/>
      <c r="I282" s="16"/>
      <c r="J282" s="16"/>
      <c r="K282" s="16"/>
      <c r="L282" s="16"/>
      <c r="M282" s="46"/>
      <c r="N282" s="9"/>
    </row>
    <row r="283" spans="1:14" ht="33" x14ac:dyDescent="0.3">
      <c r="A283" s="42"/>
      <c r="B283" s="223" t="s">
        <v>49</v>
      </c>
      <c r="C283" s="299"/>
      <c r="D283" s="304" t="s">
        <v>36</v>
      </c>
      <c r="E283" s="305"/>
      <c r="F283" s="305"/>
      <c r="G283" s="306"/>
      <c r="H283" s="95" t="s">
        <v>38</v>
      </c>
      <c r="I283" s="125"/>
      <c r="J283" s="96" t="s">
        <v>39</v>
      </c>
      <c r="K283" s="96" t="s">
        <v>37</v>
      </c>
      <c r="L283" s="96" t="s">
        <v>141</v>
      </c>
      <c r="M283" s="45"/>
      <c r="N283" s="9"/>
    </row>
    <row r="284" spans="1:14" x14ac:dyDescent="0.3">
      <c r="A284" s="42"/>
      <c r="B284" s="183">
        <v>1</v>
      </c>
      <c r="C284" s="303"/>
      <c r="D284" s="350" t="s">
        <v>203</v>
      </c>
      <c r="E284" s="351"/>
      <c r="F284" s="351"/>
      <c r="G284" s="352"/>
      <c r="H284" s="166">
        <v>43322</v>
      </c>
      <c r="I284" s="115"/>
      <c r="J284" s="166">
        <v>43322</v>
      </c>
      <c r="K284" s="116" t="s">
        <v>204</v>
      </c>
      <c r="L284" s="173">
        <f>J284-H284</f>
        <v>0</v>
      </c>
      <c r="M284" s="45"/>
      <c r="N284" s="9"/>
    </row>
    <row r="285" spans="1:14" ht="24" customHeight="1" x14ac:dyDescent="0.3">
      <c r="A285" s="42"/>
      <c r="B285" s="183" t="s">
        <v>369</v>
      </c>
      <c r="C285" s="303"/>
      <c r="D285" s="300" t="s">
        <v>251</v>
      </c>
      <c r="E285" s="301" t="s">
        <v>251</v>
      </c>
      <c r="F285" s="301" t="s">
        <v>251</v>
      </c>
      <c r="G285" s="302" t="s">
        <v>251</v>
      </c>
      <c r="H285" s="166">
        <v>43414</v>
      </c>
      <c r="I285" s="115"/>
      <c r="J285" s="35"/>
      <c r="K285" s="11"/>
      <c r="L285" s="11"/>
      <c r="M285" s="46"/>
      <c r="N285" s="9"/>
    </row>
    <row r="286" spans="1:14" ht="22.5" customHeight="1" x14ac:dyDescent="0.3">
      <c r="A286" s="42"/>
      <c r="B286" s="183" t="s">
        <v>370</v>
      </c>
      <c r="C286" s="303"/>
      <c r="D286" s="300" t="s">
        <v>252</v>
      </c>
      <c r="E286" s="301" t="s">
        <v>252</v>
      </c>
      <c r="F286" s="301" t="s">
        <v>252</v>
      </c>
      <c r="G286" s="302" t="s">
        <v>252</v>
      </c>
      <c r="H286" s="166">
        <v>43353</v>
      </c>
      <c r="I286" s="115"/>
      <c r="J286" s="115"/>
      <c r="K286" s="11"/>
      <c r="L286" s="11"/>
      <c r="M286" s="46"/>
      <c r="N286" s="9"/>
    </row>
    <row r="287" spans="1:14" ht="16.5" customHeight="1" x14ac:dyDescent="0.3">
      <c r="A287" s="42"/>
      <c r="B287" s="183" t="s">
        <v>371</v>
      </c>
      <c r="C287" s="303"/>
      <c r="D287" s="300" t="s">
        <v>253</v>
      </c>
      <c r="E287" s="301" t="s">
        <v>253</v>
      </c>
      <c r="F287" s="301" t="s">
        <v>253</v>
      </c>
      <c r="G287" s="302" t="s">
        <v>253</v>
      </c>
      <c r="H287" s="166">
        <v>43353</v>
      </c>
      <c r="I287" s="115"/>
      <c r="J287" s="115"/>
      <c r="K287" s="11"/>
      <c r="L287" s="11"/>
      <c r="M287" s="46"/>
      <c r="N287" s="9"/>
    </row>
    <row r="288" spans="1:14" x14ac:dyDescent="0.3">
      <c r="A288" s="42"/>
      <c r="B288" s="183">
        <v>3.2</v>
      </c>
      <c r="C288" s="303"/>
      <c r="D288" s="300" t="s">
        <v>254</v>
      </c>
      <c r="E288" s="301" t="s">
        <v>254</v>
      </c>
      <c r="F288" s="301" t="s">
        <v>254</v>
      </c>
      <c r="G288" s="302" t="s">
        <v>254</v>
      </c>
      <c r="H288" s="166">
        <v>43383</v>
      </c>
      <c r="I288" s="115"/>
      <c r="J288" s="115"/>
      <c r="K288" s="11"/>
      <c r="L288" s="11"/>
      <c r="M288" s="46"/>
      <c r="N288" s="9"/>
    </row>
    <row r="289" spans="1:14" x14ac:dyDescent="0.3">
      <c r="A289" s="42"/>
      <c r="B289" s="183" t="s">
        <v>372</v>
      </c>
      <c r="C289" s="303"/>
      <c r="D289" s="300" t="s">
        <v>255</v>
      </c>
      <c r="E289" s="301" t="s">
        <v>255</v>
      </c>
      <c r="F289" s="301" t="s">
        <v>255</v>
      </c>
      <c r="G289" s="302" t="s">
        <v>255</v>
      </c>
      <c r="H289" s="166">
        <v>43383</v>
      </c>
      <c r="I289" s="115"/>
      <c r="J289" s="115"/>
      <c r="K289" s="11"/>
      <c r="L289" s="11"/>
      <c r="M289" s="46"/>
      <c r="N289" s="9"/>
    </row>
    <row r="290" spans="1:14" ht="27" customHeight="1" x14ac:dyDescent="0.3">
      <c r="A290" s="42"/>
      <c r="B290" s="183" t="s">
        <v>373</v>
      </c>
      <c r="C290" s="303"/>
      <c r="D290" s="300" t="s">
        <v>201</v>
      </c>
      <c r="E290" s="301" t="s">
        <v>201</v>
      </c>
      <c r="F290" s="301" t="s">
        <v>201</v>
      </c>
      <c r="G290" s="302" t="s">
        <v>201</v>
      </c>
      <c r="H290" s="166">
        <v>43383</v>
      </c>
      <c r="I290" s="115"/>
      <c r="J290" s="115"/>
      <c r="K290" s="11"/>
      <c r="L290" s="11"/>
      <c r="M290" s="46"/>
      <c r="N290" s="9"/>
    </row>
    <row r="291" spans="1:14" ht="71.25" customHeight="1" x14ac:dyDescent="0.3">
      <c r="A291" s="42"/>
      <c r="B291" s="183" t="s">
        <v>374</v>
      </c>
      <c r="C291" s="303"/>
      <c r="D291" s="300" t="s">
        <v>202</v>
      </c>
      <c r="E291" s="301" t="s">
        <v>202</v>
      </c>
      <c r="F291" s="301" t="s">
        <v>202</v>
      </c>
      <c r="G291" s="302" t="s">
        <v>202</v>
      </c>
      <c r="H291" s="166">
        <v>43347</v>
      </c>
      <c r="I291" s="115"/>
      <c r="J291" s="166">
        <v>43347</v>
      </c>
      <c r="K291" s="176" t="s">
        <v>204</v>
      </c>
      <c r="L291" s="11"/>
      <c r="M291" s="46"/>
      <c r="N291" s="9"/>
    </row>
    <row r="292" spans="1:14" x14ac:dyDescent="0.3">
      <c r="A292" s="42"/>
      <c r="B292" s="183" t="s">
        <v>375</v>
      </c>
      <c r="C292" s="303"/>
      <c r="D292" s="300" t="s">
        <v>255</v>
      </c>
      <c r="E292" s="301" t="s">
        <v>255</v>
      </c>
      <c r="F292" s="301" t="s">
        <v>255</v>
      </c>
      <c r="G292" s="302" t="s">
        <v>255</v>
      </c>
      <c r="H292" s="166">
        <v>43347</v>
      </c>
      <c r="I292" s="115"/>
      <c r="J292" s="166">
        <v>43347</v>
      </c>
      <c r="K292" s="176" t="s">
        <v>204</v>
      </c>
      <c r="L292" s="11"/>
      <c r="M292" s="46"/>
      <c r="N292" s="9"/>
    </row>
    <row r="293" spans="1:14" ht="69.75" customHeight="1" x14ac:dyDescent="0.3">
      <c r="A293" s="42"/>
      <c r="B293" s="183" t="s">
        <v>376</v>
      </c>
      <c r="C293" s="303"/>
      <c r="D293" s="300" t="s">
        <v>256</v>
      </c>
      <c r="E293" s="301" t="s">
        <v>256</v>
      </c>
      <c r="F293" s="301" t="s">
        <v>256</v>
      </c>
      <c r="G293" s="302" t="s">
        <v>256</v>
      </c>
      <c r="H293" s="166">
        <v>43347</v>
      </c>
      <c r="I293" s="115"/>
      <c r="J293" s="166">
        <v>43347</v>
      </c>
      <c r="K293" s="176" t="s">
        <v>204</v>
      </c>
      <c r="L293" s="11"/>
      <c r="M293" s="46"/>
      <c r="N293" s="9"/>
    </row>
    <row r="294" spans="1:14" x14ac:dyDescent="0.3">
      <c r="A294" s="42"/>
      <c r="B294" s="183" t="s">
        <v>377</v>
      </c>
      <c r="C294" s="303"/>
      <c r="D294" s="300" t="s">
        <v>257</v>
      </c>
      <c r="E294" s="301" t="s">
        <v>257</v>
      </c>
      <c r="F294" s="301" t="s">
        <v>257</v>
      </c>
      <c r="G294" s="302" t="s">
        <v>257</v>
      </c>
      <c r="H294" s="166">
        <v>43347</v>
      </c>
      <c r="I294" s="115"/>
      <c r="J294" s="166">
        <v>43347</v>
      </c>
      <c r="K294" s="176" t="s">
        <v>204</v>
      </c>
      <c r="L294" s="11"/>
      <c r="M294" s="46"/>
      <c r="N294" s="9"/>
    </row>
    <row r="295" spans="1:14" ht="37.5" customHeight="1" x14ac:dyDescent="0.3">
      <c r="A295" s="42"/>
      <c r="B295" s="183" t="s">
        <v>378</v>
      </c>
      <c r="C295" s="303"/>
      <c r="D295" s="300" t="s">
        <v>258</v>
      </c>
      <c r="E295" s="301" t="s">
        <v>258</v>
      </c>
      <c r="F295" s="301" t="s">
        <v>258</v>
      </c>
      <c r="G295" s="302" t="s">
        <v>258</v>
      </c>
      <c r="H295" s="166">
        <v>43347</v>
      </c>
      <c r="I295" s="115"/>
      <c r="J295" s="166">
        <v>43347</v>
      </c>
      <c r="K295" s="176" t="s">
        <v>204</v>
      </c>
      <c r="L295" s="11"/>
      <c r="M295" s="46"/>
      <c r="N295" s="9"/>
    </row>
    <row r="296" spans="1:14" x14ac:dyDescent="0.3">
      <c r="A296" s="42"/>
      <c r="B296" s="183">
        <v>3.3</v>
      </c>
      <c r="C296" s="303"/>
      <c r="D296" s="300" t="s">
        <v>259</v>
      </c>
      <c r="E296" s="301" t="s">
        <v>259</v>
      </c>
      <c r="F296" s="301" t="s">
        <v>259</v>
      </c>
      <c r="G296" s="302" t="s">
        <v>259</v>
      </c>
      <c r="H296" s="166">
        <v>43347</v>
      </c>
      <c r="I296" s="115"/>
      <c r="J296" s="166">
        <v>43347</v>
      </c>
      <c r="K296" s="176" t="s">
        <v>204</v>
      </c>
      <c r="L296" s="11"/>
      <c r="M296" s="46"/>
      <c r="N296" s="9"/>
    </row>
    <row r="297" spans="1:14" ht="35.25" customHeight="1" x14ac:dyDescent="0.3">
      <c r="A297" s="42"/>
      <c r="B297" s="183">
        <v>8</v>
      </c>
      <c r="C297" s="303"/>
      <c r="D297" s="300" t="s">
        <v>260</v>
      </c>
      <c r="E297" s="301" t="s">
        <v>260</v>
      </c>
      <c r="F297" s="301" t="s">
        <v>260</v>
      </c>
      <c r="G297" s="302" t="s">
        <v>260</v>
      </c>
      <c r="H297" s="166">
        <v>43347</v>
      </c>
      <c r="I297" s="115"/>
      <c r="J297" s="166">
        <v>43347</v>
      </c>
      <c r="K297" s="176" t="s">
        <v>204</v>
      </c>
      <c r="L297" s="11"/>
      <c r="M297" s="46"/>
      <c r="N297" s="9"/>
    </row>
    <row r="298" spans="1:14" x14ac:dyDescent="0.3">
      <c r="A298" s="42"/>
      <c r="B298" s="183">
        <v>8.1</v>
      </c>
      <c r="C298" s="303"/>
      <c r="D298" s="300" t="s">
        <v>261</v>
      </c>
      <c r="E298" s="301" t="s">
        <v>261</v>
      </c>
      <c r="F298" s="301" t="s">
        <v>261</v>
      </c>
      <c r="G298" s="302" t="s">
        <v>261</v>
      </c>
      <c r="H298" s="166">
        <v>43347</v>
      </c>
      <c r="I298" s="115"/>
      <c r="J298" s="166">
        <v>43347</v>
      </c>
      <c r="K298" s="176" t="s">
        <v>204</v>
      </c>
      <c r="L298" s="11"/>
      <c r="M298" s="46"/>
      <c r="N298" s="9"/>
    </row>
    <row r="299" spans="1:14" ht="81" customHeight="1" x14ac:dyDescent="0.3">
      <c r="A299" s="42"/>
      <c r="B299" s="183" t="s">
        <v>379</v>
      </c>
      <c r="C299" s="303"/>
      <c r="D299" s="300" t="s">
        <v>262</v>
      </c>
      <c r="E299" s="301" t="s">
        <v>262</v>
      </c>
      <c r="F299" s="301" t="s">
        <v>262</v>
      </c>
      <c r="G299" s="302" t="s">
        <v>262</v>
      </c>
      <c r="H299" s="166">
        <v>43347</v>
      </c>
      <c r="I299" s="115"/>
      <c r="J299" s="166">
        <v>43347</v>
      </c>
      <c r="K299" s="176" t="s">
        <v>204</v>
      </c>
      <c r="L299" s="11"/>
      <c r="M299" s="46"/>
      <c r="N299" s="9"/>
    </row>
    <row r="300" spans="1:14" ht="36" customHeight="1" x14ac:dyDescent="0.3">
      <c r="A300" s="42"/>
      <c r="B300" s="183" t="s">
        <v>380</v>
      </c>
      <c r="C300" s="303"/>
      <c r="D300" s="300" t="s">
        <v>263</v>
      </c>
      <c r="E300" s="301" t="s">
        <v>263</v>
      </c>
      <c r="F300" s="301" t="s">
        <v>263</v>
      </c>
      <c r="G300" s="302" t="s">
        <v>263</v>
      </c>
      <c r="H300" s="166">
        <v>43347</v>
      </c>
      <c r="I300" s="115"/>
      <c r="J300" s="166">
        <v>43351</v>
      </c>
      <c r="K300" s="176" t="s">
        <v>204</v>
      </c>
      <c r="L300" s="11"/>
      <c r="M300" s="46"/>
      <c r="N300" s="9"/>
    </row>
    <row r="301" spans="1:14" ht="52.5" customHeight="1" x14ac:dyDescent="0.3">
      <c r="A301" s="42"/>
      <c r="B301" s="183" t="s">
        <v>381</v>
      </c>
      <c r="C301" s="303"/>
      <c r="D301" s="300" t="s">
        <v>264</v>
      </c>
      <c r="E301" s="301" t="s">
        <v>264</v>
      </c>
      <c r="F301" s="301" t="s">
        <v>264</v>
      </c>
      <c r="G301" s="302" t="s">
        <v>264</v>
      </c>
      <c r="H301" s="166">
        <v>43347</v>
      </c>
      <c r="I301" s="115"/>
      <c r="J301" s="166">
        <v>43351</v>
      </c>
      <c r="K301" s="176" t="s">
        <v>204</v>
      </c>
      <c r="L301" s="11"/>
      <c r="M301" s="46"/>
      <c r="N301" s="9"/>
    </row>
    <row r="302" spans="1:14" ht="35.25" customHeight="1" x14ac:dyDescent="0.3">
      <c r="A302" s="42"/>
      <c r="B302" s="183" t="s">
        <v>382</v>
      </c>
      <c r="C302" s="303"/>
      <c r="D302" s="300" t="s">
        <v>265</v>
      </c>
      <c r="E302" s="301" t="s">
        <v>265</v>
      </c>
      <c r="F302" s="301" t="s">
        <v>265</v>
      </c>
      <c r="G302" s="302" t="s">
        <v>265</v>
      </c>
      <c r="H302" s="166">
        <v>43347</v>
      </c>
      <c r="I302" s="115"/>
      <c r="J302" s="166">
        <v>43351</v>
      </c>
      <c r="K302" s="176" t="s">
        <v>204</v>
      </c>
      <c r="L302" s="11"/>
      <c r="M302" s="46"/>
      <c r="N302" s="9"/>
    </row>
    <row r="303" spans="1:14" ht="38.25" customHeight="1" x14ac:dyDescent="0.3">
      <c r="A303" s="42"/>
      <c r="B303" s="183" t="s">
        <v>383</v>
      </c>
      <c r="C303" s="303"/>
      <c r="D303" s="300" t="s">
        <v>266</v>
      </c>
      <c r="E303" s="301" t="s">
        <v>266</v>
      </c>
      <c r="F303" s="301" t="s">
        <v>266</v>
      </c>
      <c r="G303" s="302" t="s">
        <v>266</v>
      </c>
      <c r="H303" s="166">
        <v>43347</v>
      </c>
      <c r="I303" s="115"/>
      <c r="J303" s="166">
        <v>43351</v>
      </c>
      <c r="K303" s="176" t="s">
        <v>204</v>
      </c>
      <c r="L303" s="11"/>
      <c r="M303" s="46"/>
      <c r="N303" s="9"/>
    </row>
    <row r="304" spans="1:14" ht="27.75" customHeight="1" x14ac:dyDescent="0.3">
      <c r="A304" s="42"/>
      <c r="B304" s="183" t="s">
        <v>384</v>
      </c>
      <c r="C304" s="303"/>
      <c r="D304" s="300" t="s">
        <v>267</v>
      </c>
      <c r="E304" s="301" t="s">
        <v>267</v>
      </c>
      <c r="F304" s="301" t="s">
        <v>267</v>
      </c>
      <c r="G304" s="302" t="s">
        <v>267</v>
      </c>
      <c r="H304" s="166">
        <v>43347</v>
      </c>
      <c r="I304" s="115"/>
      <c r="J304" s="166">
        <v>43351</v>
      </c>
      <c r="K304" s="176" t="s">
        <v>204</v>
      </c>
      <c r="L304" s="11"/>
      <c r="M304" s="46"/>
      <c r="N304" s="9"/>
    </row>
    <row r="305" spans="1:14" ht="72" customHeight="1" x14ac:dyDescent="0.3">
      <c r="A305" s="42"/>
      <c r="B305" s="183" t="s">
        <v>385</v>
      </c>
      <c r="C305" s="303"/>
      <c r="D305" s="300" t="s">
        <v>268</v>
      </c>
      <c r="E305" s="301" t="s">
        <v>268</v>
      </c>
      <c r="F305" s="301" t="s">
        <v>268</v>
      </c>
      <c r="G305" s="302" t="s">
        <v>268</v>
      </c>
      <c r="H305" s="166">
        <v>43347</v>
      </c>
      <c r="I305" s="115"/>
      <c r="J305" s="166">
        <v>43351</v>
      </c>
      <c r="K305" s="176" t="s">
        <v>204</v>
      </c>
      <c r="L305" s="11"/>
      <c r="M305" s="46"/>
      <c r="N305" s="9"/>
    </row>
    <row r="306" spans="1:14" ht="16.5" customHeight="1" x14ac:dyDescent="0.3">
      <c r="A306" s="42"/>
      <c r="B306" s="183" t="s">
        <v>386</v>
      </c>
      <c r="C306" s="303"/>
      <c r="D306" s="300" t="s">
        <v>269</v>
      </c>
      <c r="E306" s="301" t="s">
        <v>269</v>
      </c>
      <c r="F306" s="301" t="s">
        <v>269</v>
      </c>
      <c r="G306" s="302" t="s">
        <v>269</v>
      </c>
      <c r="H306" s="166">
        <v>43347</v>
      </c>
      <c r="I306" s="115"/>
      <c r="J306" s="166">
        <v>43347</v>
      </c>
      <c r="K306" s="176" t="s">
        <v>204</v>
      </c>
      <c r="L306" s="11"/>
      <c r="M306" s="46"/>
      <c r="N306" s="9"/>
    </row>
    <row r="307" spans="1:14" ht="39" customHeight="1" x14ac:dyDescent="0.3">
      <c r="A307" s="42"/>
      <c r="B307" s="183" t="s">
        <v>387</v>
      </c>
      <c r="C307" s="303"/>
      <c r="D307" s="300" t="s">
        <v>270</v>
      </c>
      <c r="E307" s="301" t="s">
        <v>270</v>
      </c>
      <c r="F307" s="301" t="s">
        <v>270</v>
      </c>
      <c r="G307" s="302" t="s">
        <v>270</v>
      </c>
      <c r="H307" s="166">
        <v>43354</v>
      </c>
      <c r="I307" s="115"/>
      <c r="J307" s="115"/>
      <c r="K307" s="11"/>
      <c r="L307" s="11"/>
      <c r="M307" s="46"/>
      <c r="N307" s="9"/>
    </row>
    <row r="308" spans="1:14" x14ac:dyDescent="0.3">
      <c r="A308" s="42"/>
      <c r="B308" s="183" t="s">
        <v>388</v>
      </c>
      <c r="C308" s="303"/>
      <c r="D308" s="300" t="s">
        <v>271</v>
      </c>
      <c r="E308" s="301" t="s">
        <v>271</v>
      </c>
      <c r="F308" s="301" t="s">
        <v>271</v>
      </c>
      <c r="G308" s="302" t="s">
        <v>271</v>
      </c>
      <c r="H308" s="166">
        <v>43354</v>
      </c>
      <c r="I308" s="115"/>
      <c r="J308" s="115"/>
      <c r="K308" s="11"/>
      <c r="L308" s="11"/>
      <c r="M308" s="46"/>
      <c r="N308" s="9"/>
    </row>
    <row r="309" spans="1:14" x14ac:dyDescent="0.3">
      <c r="A309" s="42"/>
      <c r="B309" s="183">
        <v>8.5</v>
      </c>
      <c r="C309" s="303"/>
      <c r="D309" s="300" t="s">
        <v>272</v>
      </c>
      <c r="E309" s="301" t="s">
        <v>272</v>
      </c>
      <c r="F309" s="301" t="s">
        <v>272</v>
      </c>
      <c r="G309" s="302" t="s">
        <v>272</v>
      </c>
      <c r="H309" s="166">
        <v>43354</v>
      </c>
      <c r="I309" s="115"/>
      <c r="J309" s="115"/>
      <c r="K309" s="11"/>
      <c r="L309" s="11"/>
      <c r="M309" s="46"/>
      <c r="N309" s="9"/>
    </row>
    <row r="310" spans="1:14" ht="63.75" customHeight="1" x14ac:dyDescent="0.3">
      <c r="A310" s="42"/>
      <c r="B310" s="183" t="s">
        <v>389</v>
      </c>
      <c r="C310" s="303"/>
      <c r="D310" s="300" t="s">
        <v>273</v>
      </c>
      <c r="E310" s="301" t="s">
        <v>273</v>
      </c>
      <c r="F310" s="301" t="s">
        <v>273</v>
      </c>
      <c r="G310" s="302" t="s">
        <v>273</v>
      </c>
      <c r="H310" s="166">
        <v>43354</v>
      </c>
      <c r="I310" s="115"/>
      <c r="J310" s="115"/>
      <c r="K310" s="11"/>
      <c r="L310" s="11"/>
      <c r="M310" s="46"/>
      <c r="N310" s="9"/>
    </row>
    <row r="311" spans="1:14" ht="60" customHeight="1" x14ac:dyDescent="0.3">
      <c r="A311" s="42"/>
      <c r="B311" s="183" t="s">
        <v>390</v>
      </c>
      <c r="C311" s="303"/>
      <c r="D311" s="300" t="s">
        <v>274</v>
      </c>
      <c r="E311" s="301" t="s">
        <v>274</v>
      </c>
      <c r="F311" s="301" t="s">
        <v>274</v>
      </c>
      <c r="G311" s="302" t="s">
        <v>274</v>
      </c>
      <c r="H311" s="166">
        <v>43354</v>
      </c>
      <c r="I311" s="115"/>
      <c r="J311" s="115"/>
      <c r="K311" s="11"/>
      <c r="L311" s="11"/>
      <c r="M311" s="46"/>
      <c r="N311" s="9"/>
    </row>
    <row r="312" spans="1:14" x14ac:dyDescent="0.3">
      <c r="A312" s="42"/>
      <c r="B312" s="183" t="s">
        <v>391</v>
      </c>
      <c r="C312" s="303"/>
      <c r="D312" s="300" t="s">
        <v>275</v>
      </c>
      <c r="E312" s="301" t="s">
        <v>275</v>
      </c>
      <c r="F312" s="301" t="s">
        <v>275</v>
      </c>
      <c r="G312" s="302" t="s">
        <v>275</v>
      </c>
      <c r="H312" s="166">
        <v>43356</v>
      </c>
      <c r="I312" s="115"/>
      <c r="J312" s="115"/>
      <c r="K312" s="11"/>
      <c r="L312" s="11"/>
      <c r="M312" s="46"/>
      <c r="N312" s="9"/>
    </row>
    <row r="313" spans="1:14" ht="27" customHeight="1" x14ac:dyDescent="0.3">
      <c r="A313" s="42"/>
      <c r="B313" s="183" t="s">
        <v>392</v>
      </c>
      <c r="C313" s="303"/>
      <c r="D313" s="300" t="s">
        <v>276</v>
      </c>
      <c r="E313" s="301" t="s">
        <v>276</v>
      </c>
      <c r="F313" s="301" t="s">
        <v>276</v>
      </c>
      <c r="G313" s="302" t="s">
        <v>276</v>
      </c>
      <c r="H313" s="166">
        <v>43356</v>
      </c>
      <c r="I313" s="115"/>
      <c r="J313" s="115"/>
      <c r="K313" s="11"/>
      <c r="L313" s="11"/>
      <c r="M313" s="46"/>
      <c r="N313" s="9"/>
    </row>
    <row r="314" spans="1:14" ht="42.75" customHeight="1" x14ac:dyDescent="0.3">
      <c r="A314" s="42"/>
      <c r="B314" s="183" t="s">
        <v>393</v>
      </c>
      <c r="C314" s="303"/>
      <c r="D314" s="300" t="s">
        <v>277</v>
      </c>
      <c r="E314" s="301" t="s">
        <v>277</v>
      </c>
      <c r="F314" s="301" t="s">
        <v>277</v>
      </c>
      <c r="G314" s="302" t="s">
        <v>277</v>
      </c>
      <c r="H314" s="166">
        <v>43356</v>
      </c>
      <c r="I314" s="115"/>
      <c r="J314" s="115"/>
      <c r="K314" s="11"/>
      <c r="L314" s="11"/>
      <c r="M314" s="46"/>
      <c r="N314" s="9"/>
    </row>
    <row r="315" spans="1:14" ht="36.75" customHeight="1" x14ac:dyDescent="0.3">
      <c r="A315" s="42"/>
      <c r="B315" s="183" t="s">
        <v>394</v>
      </c>
      <c r="C315" s="303"/>
      <c r="D315" s="300" t="s">
        <v>278</v>
      </c>
      <c r="E315" s="301" t="s">
        <v>278</v>
      </c>
      <c r="F315" s="301" t="s">
        <v>278</v>
      </c>
      <c r="G315" s="302" t="s">
        <v>278</v>
      </c>
      <c r="H315" s="166">
        <v>43356</v>
      </c>
      <c r="I315" s="115"/>
      <c r="J315" s="115"/>
      <c r="K315" s="11"/>
      <c r="L315" s="11"/>
      <c r="M315" s="46"/>
      <c r="N315" s="9"/>
    </row>
    <row r="316" spans="1:14" x14ac:dyDescent="0.3">
      <c r="A316" s="42"/>
      <c r="B316" s="183" t="s">
        <v>395</v>
      </c>
      <c r="C316" s="303"/>
      <c r="D316" s="300" t="s">
        <v>279</v>
      </c>
      <c r="E316" s="301" t="s">
        <v>279</v>
      </c>
      <c r="F316" s="301" t="s">
        <v>279</v>
      </c>
      <c r="G316" s="302" t="s">
        <v>279</v>
      </c>
      <c r="H316" s="166">
        <v>43356</v>
      </c>
      <c r="I316" s="115"/>
      <c r="J316" s="115"/>
      <c r="K316" s="11"/>
      <c r="L316" s="11"/>
      <c r="M316" s="46"/>
      <c r="N316" s="9"/>
    </row>
    <row r="317" spans="1:14" ht="72.75" customHeight="1" x14ac:dyDescent="0.3">
      <c r="A317" s="42"/>
      <c r="B317" s="183" t="s">
        <v>396</v>
      </c>
      <c r="C317" s="303"/>
      <c r="D317" s="300" t="s">
        <v>280</v>
      </c>
      <c r="E317" s="301" t="s">
        <v>280</v>
      </c>
      <c r="F317" s="301" t="s">
        <v>280</v>
      </c>
      <c r="G317" s="302" t="s">
        <v>280</v>
      </c>
      <c r="H317" s="166">
        <v>43356</v>
      </c>
      <c r="I317" s="115"/>
      <c r="J317" s="115"/>
      <c r="K317" s="11"/>
      <c r="L317" s="11"/>
      <c r="M317" s="46"/>
      <c r="N317" s="9"/>
    </row>
    <row r="318" spans="1:14" ht="54" customHeight="1" x14ac:dyDescent="0.3">
      <c r="A318" s="42"/>
      <c r="B318" s="183" t="s">
        <v>397</v>
      </c>
      <c r="C318" s="303"/>
      <c r="D318" s="300" t="s">
        <v>281</v>
      </c>
      <c r="E318" s="301" t="s">
        <v>281</v>
      </c>
      <c r="F318" s="301" t="s">
        <v>281</v>
      </c>
      <c r="G318" s="302" t="s">
        <v>281</v>
      </c>
      <c r="H318" s="166">
        <v>43356</v>
      </c>
      <c r="I318" s="115"/>
      <c r="J318" s="115"/>
      <c r="K318" s="11"/>
      <c r="L318" s="11"/>
      <c r="M318" s="46"/>
      <c r="N318" s="9"/>
    </row>
    <row r="319" spans="1:14" ht="68.25" customHeight="1" x14ac:dyDescent="0.3">
      <c r="A319" s="42"/>
      <c r="B319" s="183" t="s">
        <v>398</v>
      </c>
      <c r="C319" s="303"/>
      <c r="D319" s="300" t="s">
        <v>282</v>
      </c>
      <c r="E319" s="301" t="s">
        <v>282</v>
      </c>
      <c r="F319" s="301" t="s">
        <v>282</v>
      </c>
      <c r="G319" s="302" t="s">
        <v>282</v>
      </c>
      <c r="H319" s="166">
        <v>43356</v>
      </c>
      <c r="I319" s="115"/>
      <c r="J319" s="115"/>
      <c r="K319" s="11"/>
      <c r="L319" s="11"/>
      <c r="M319" s="46"/>
      <c r="N319" s="9"/>
    </row>
    <row r="320" spans="1:14" ht="56.25" customHeight="1" x14ac:dyDescent="0.3">
      <c r="A320" s="42"/>
      <c r="B320" s="183" t="s">
        <v>399</v>
      </c>
      <c r="C320" s="303"/>
      <c r="D320" s="300" t="s">
        <v>283</v>
      </c>
      <c r="E320" s="301" t="s">
        <v>283</v>
      </c>
      <c r="F320" s="301" t="s">
        <v>283</v>
      </c>
      <c r="G320" s="302" t="s">
        <v>283</v>
      </c>
      <c r="H320" s="166">
        <v>43362</v>
      </c>
      <c r="I320" s="115"/>
      <c r="J320" s="115"/>
      <c r="K320" s="11"/>
      <c r="L320" s="11"/>
      <c r="M320" s="46"/>
      <c r="N320" s="9"/>
    </row>
    <row r="321" spans="1:14" ht="59.25" customHeight="1" x14ac:dyDescent="0.3">
      <c r="A321" s="42"/>
      <c r="B321" s="183" t="s">
        <v>400</v>
      </c>
      <c r="C321" s="303"/>
      <c r="D321" s="300" t="s">
        <v>284</v>
      </c>
      <c r="E321" s="301" t="s">
        <v>284</v>
      </c>
      <c r="F321" s="301" t="s">
        <v>284</v>
      </c>
      <c r="G321" s="302" t="s">
        <v>284</v>
      </c>
      <c r="H321" s="166">
        <v>43362</v>
      </c>
      <c r="I321" s="115"/>
      <c r="J321" s="115"/>
      <c r="K321" s="11"/>
      <c r="L321" s="11"/>
      <c r="M321" s="46"/>
      <c r="N321" s="9"/>
    </row>
    <row r="322" spans="1:14" ht="48.75" customHeight="1" x14ac:dyDescent="0.3">
      <c r="A322" s="42"/>
      <c r="B322" s="183" t="s">
        <v>401</v>
      </c>
      <c r="C322" s="303"/>
      <c r="D322" s="300" t="s">
        <v>285</v>
      </c>
      <c r="E322" s="301" t="s">
        <v>285</v>
      </c>
      <c r="F322" s="301" t="s">
        <v>285</v>
      </c>
      <c r="G322" s="302" t="s">
        <v>285</v>
      </c>
      <c r="H322" s="166">
        <v>43362</v>
      </c>
      <c r="I322" s="115"/>
      <c r="J322" s="115"/>
      <c r="K322" s="11"/>
      <c r="L322" s="11"/>
      <c r="M322" s="46"/>
      <c r="N322" s="9"/>
    </row>
    <row r="323" spans="1:14" ht="42" customHeight="1" x14ac:dyDescent="0.3">
      <c r="A323" s="42"/>
      <c r="B323" s="183" t="s">
        <v>402</v>
      </c>
      <c r="C323" s="303"/>
      <c r="D323" s="300" t="s">
        <v>286</v>
      </c>
      <c r="E323" s="301" t="s">
        <v>286</v>
      </c>
      <c r="F323" s="301" t="s">
        <v>286</v>
      </c>
      <c r="G323" s="302" t="s">
        <v>286</v>
      </c>
      <c r="H323" s="166">
        <v>43362</v>
      </c>
      <c r="I323" s="115"/>
      <c r="J323" s="115"/>
      <c r="K323" s="11"/>
      <c r="L323" s="11"/>
      <c r="M323" s="46"/>
      <c r="N323" s="9"/>
    </row>
    <row r="324" spans="1:14" ht="69.75" customHeight="1" x14ac:dyDescent="0.3">
      <c r="A324" s="42"/>
      <c r="B324" s="183" t="s">
        <v>403</v>
      </c>
      <c r="C324" s="303"/>
      <c r="D324" s="300" t="s">
        <v>287</v>
      </c>
      <c r="E324" s="301" t="s">
        <v>287</v>
      </c>
      <c r="F324" s="301" t="s">
        <v>287</v>
      </c>
      <c r="G324" s="302" t="s">
        <v>287</v>
      </c>
      <c r="H324" s="166">
        <v>43362</v>
      </c>
      <c r="I324" s="115"/>
      <c r="J324" s="115"/>
      <c r="K324" s="11"/>
      <c r="L324" s="11"/>
      <c r="M324" s="46"/>
      <c r="N324" s="9"/>
    </row>
    <row r="325" spans="1:14" ht="55.5" customHeight="1" x14ac:dyDescent="0.3">
      <c r="A325" s="42"/>
      <c r="B325" s="183" t="s">
        <v>404</v>
      </c>
      <c r="C325" s="303"/>
      <c r="D325" s="300" t="s">
        <v>288</v>
      </c>
      <c r="E325" s="301" t="s">
        <v>288</v>
      </c>
      <c r="F325" s="301" t="s">
        <v>288</v>
      </c>
      <c r="G325" s="302" t="s">
        <v>288</v>
      </c>
      <c r="H325" s="166">
        <v>43362</v>
      </c>
      <c r="I325" s="115"/>
      <c r="J325" s="115"/>
      <c r="K325" s="11"/>
      <c r="L325" s="11"/>
      <c r="M325" s="46"/>
      <c r="N325" s="9"/>
    </row>
    <row r="326" spans="1:14" x14ac:dyDescent="0.3">
      <c r="A326" s="42"/>
      <c r="B326" s="183" t="s">
        <v>405</v>
      </c>
      <c r="C326" s="303"/>
      <c r="D326" s="300" t="s">
        <v>289</v>
      </c>
      <c r="E326" s="301" t="s">
        <v>289</v>
      </c>
      <c r="F326" s="301" t="s">
        <v>289</v>
      </c>
      <c r="G326" s="302" t="s">
        <v>289</v>
      </c>
      <c r="H326" s="166">
        <v>43362</v>
      </c>
      <c r="I326" s="115"/>
      <c r="J326" s="115"/>
      <c r="K326" s="11"/>
      <c r="L326" s="11"/>
      <c r="M326" s="46"/>
      <c r="N326" s="9"/>
    </row>
    <row r="327" spans="1:14" x14ac:dyDescent="0.3">
      <c r="A327" s="42"/>
      <c r="B327" s="183">
        <v>9</v>
      </c>
      <c r="C327" s="303"/>
      <c r="D327" s="300" t="s">
        <v>290</v>
      </c>
      <c r="E327" s="301" t="s">
        <v>290</v>
      </c>
      <c r="F327" s="301" t="s">
        <v>290</v>
      </c>
      <c r="G327" s="302" t="s">
        <v>290</v>
      </c>
      <c r="H327" s="166">
        <v>43362</v>
      </c>
      <c r="I327" s="115"/>
      <c r="J327" s="115"/>
      <c r="K327" s="11"/>
      <c r="L327" s="11"/>
      <c r="M327" s="46"/>
      <c r="N327" s="9"/>
    </row>
    <row r="328" spans="1:14" ht="39" customHeight="1" x14ac:dyDescent="0.3">
      <c r="A328" s="42"/>
      <c r="B328" s="183">
        <v>9.1</v>
      </c>
      <c r="C328" s="303"/>
      <c r="D328" s="300" t="s">
        <v>291</v>
      </c>
      <c r="E328" s="301" t="s">
        <v>291</v>
      </c>
      <c r="F328" s="301" t="s">
        <v>291</v>
      </c>
      <c r="G328" s="302" t="s">
        <v>291</v>
      </c>
      <c r="H328" s="166">
        <v>43368</v>
      </c>
      <c r="I328" s="115"/>
      <c r="J328" s="115"/>
      <c r="K328" s="11"/>
      <c r="L328" s="11"/>
      <c r="M328" s="46"/>
      <c r="N328" s="9"/>
    </row>
    <row r="329" spans="1:14" x14ac:dyDescent="0.3">
      <c r="A329" s="42"/>
      <c r="B329" s="183" t="s">
        <v>406</v>
      </c>
      <c r="C329" s="303"/>
      <c r="D329" s="300" t="s">
        <v>292</v>
      </c>
      <c r="E329" s="301" t="s">
        <v>292</v>
      </c>
      <c r="F329" s="301" t="s">
        <v>292</v>
      </c>
      <c r="G329" s="302" t="s">
        <v>292</v>
      </c>
      <c r="H329" s="166">
        <v>43368</v>
      </c>
      <c r="I329" s="115"/>
      <c r="J329" s="115"/>
      <c r="K329" s="11"/>
      <c r="L329" s="11"/>
      <c r="M329" s="46"/>
      <c r="N329" s="9"/>
    </row>
    <row r="330" spans="1:14" x14ac:dyDescent="0.3">
      <c r="A330" s="42"/>
      <c r="B330" s="183">
        <v>9.1999999999999993</v>
      </c>
      <c r="C330" s="303"/>
      <c r="D330" s="300" t="s">
        <v>293</v>
      </c>
      <c r="E330" s="301" t="s">
        <v>293</v>
      </c>
      <c r="F330" s="301" t="s">
        <v>293</v>
      </c>
      <c r="G330" s="302" t="s">
        <v>293</v>
      </c>
      <c r="H330" s="166">
        <v>43368</v>
      </c>
      <c r="I330" s="115"/>
      <c r="J330" s="115"/>
      <c r="K330" s="11"/>
      <c r="L330" s="11"/>
      <c r="M330" s="46"/>
      <c r="N330" s="9"/>
    </row>
    <row r="331" spans="1:14" ht="69" customHeight="1" x14ac:dyDescent="0.3">
      <c r="A331" s="42"/>
      <c r="B331" s="183" t="s">
        <v>407</v>
      </c>
      <c r="C331" s="303"/>
      <c r="D331" s="300" t="s">
        <v>294</v>
      </c>
      <c r="E331" s="301" t="s">
        <v>294</v>
      </c>
      <c r="F331" s="301" t="s">
        <v>294</v>
      </c>
      <c r="G331" s="302" t="s">
        <v>294</v>
      </c>
      <c r="H331" s="166">
        <v>43368</v>
      </c>
      <c r="I331" s="115"/>
      <c r="J331" s="115"/>
      <c r="K331" s="11"/>
      <c r="L331" s="11"/>
      <c r="M331" s="46"/>
      <c r="N331" s="9"/>
    </row>
    <row r="332" spans="1:14" x14ac:dyDescent="0.3">
      <c r="A332" s="42"/>
      <c r="B332" s="183" t="s">
        <v>408</v>
      </c>
      <c r="C332" s="303"/>
      <c r="D332" s="300" t="s">
        <v>295</v>
      </c>
      <c r="E332" s="301" t="s">
        <v>295</v>
      </c>
      <c r="F332" s="301" t="s">
        <v>295</v>
      </c>
      <c r="G332" s="302" t="s">
        <v>295</v>
      </c>
      <c r="H332" s="166">
        <v>43368</v>
      </c>
      <c r="I332" s="115"/>
      <c r="J332" s="115"/>
      <c r="K332" s="11"/>
      <c r="L332" s="11"/>
      <c r="M332" s="46"/>
      <c r="N332" s="9"/>
    </row>
    <row r="333" spans="1:14" ht="51.75" customHeight="1" x14ac:dyDescent="0.3">
      <c r="A333" s="42"/>
      <c r="B333" s="183" t="s">
        <v>409</v>
      </c>
      <c r="C333" s="303"/>
      <c r="D333" s="300" t="s">
        <v>296</v>
      </c>
      <c r="E333" s="301" t="s">
        <v>296</v>
      </c>
      <c r="F333" s="301" t="s">
        <v>296</v>
      </c>
      <c r="G333" s="302" t="s">
        <v>296</v>
      </c>
      <c r="H333" s="166">
        <v>43368</v>
      </c>
      <c r="I333" s="115"/>
      <c r="J333" s="115"/>
      <c r="K333" s="11"/>
      <c r="L333" s="11"/>
      <c r="M333" s="46"/>
      <c r="N333" s="9"/>
    </row>
    <row r="334" spans="1:14" x14ac:dyDescent="0.3">
      <c r="A334" s="42"/>
      <c r="B334" s="183" t="s">
        <v>410</v>
      </c>
      <c r="C334" s="303"/>
      <c r="D334" s="300" t="s">
        <v>297</v>
      </c>
      <c r="E334" s="301" t="s">
        <v>297</v>
      </c>
      <c r="F334" s="301" t="s">
        <v>297</v>
      </c>
      <c r="G334" s="302" t="s">
        <v>297</v>
      </c>
      <c r="H334" s="166">
        <v>43368</v>
      </c>
      <c r="I334" s="115"/>
      <c r="J334" s="115"/>
      <c r="K334" s="11"/>
      <c r="L334" s="11"/>
      <c r="M334" s="46"/>
      <c r="N334" s="9"/>
    </row>
    <row r="335" spans="1:14" ht="35.25" customHeight="1" x14ac:dyDescent="0.3">
      <c r="A335" s="42"/>
      <c r="B335" s="183" t="s">
        <v>411</v>
      </c>
      <c r="C335" s="303"/>
      <c r="D335" s="300" t="s">
        <v>298</v>
      </c>
      <c r="E335" s="301" t="s">
        <v>298</v>
      </c>
      <c r="F335" s="301" t="s">
        <v>298</v>
      </c>
      <c r="G335" s="302" t="s">
        <v>298</v>
      </c>
      <c r="H335" s="166">
        <v>43368</v>
      </c>
      <c r="I335" s="115"/>
      <c r="J335" s="115"/>
      <c r="K335" s="11"/>
      <c r="L335" s="11"/>
      <c r="M335" s="46"/>
      <c r="N335" s="9"/>
    </row>
    <row r="336" spans="1:14" ht="40.5" customHeight="1" x14ac:dyDescent="0.3">
      <c r="A336" s="42"/>
      <c r="B336" s="183" t="s">
        <v>412</v>
      </c>
      <c r="C336" s="303"/>
      <c r="D336" s="300" t="s">
        <v>299</v>
      </c>
      <c r="E336" s="301" t="s">
        <v>299</v>
      </c>
      <c r="F336" s="301" t="s">
        <v>299</v>
      </c>
      <c r="G336" s="302" t="s">
        <v>299</v>
      </c>
      <c r="H336" s="166">
        <v>43368</v>
      </c>
      <c r="I336" s="115"/>
      <c r="J336" s="115"/>
      <c r="K336" s="11"/>
      <c r="L336" s="11"/>
      <c r="M336" s="46"/>
      <c r="N336" s="9"/>
    </row>
    <row r="337" spans="1:14" ht="48" customHeight="1" x14ac:dyDescent="0.3">
      <c r="A337" s="42"/>
      <c r="B337" s="183" t="s">
        <v>413</v>
      </c>
      <c r="C337" s="303"/>
      <c r="D337" s="300" t="s">
        <v>300</v>
      </c>
      <c r="E337" s="301" t="s">
        <v>300</v>
      </c>
      <c r="F337" s="301" t="s">
        <v>300</v>
      </c>
      <c r="G337" s="302" t="s">
        <v>300</v>
      </c>
      <c r="H337" s="166">
        <v>43374</v>
      </c>
      <c r="I337" s="115"/>
      <c r="J337" s="115"/>
      <c r="K337" s="11"/>
      <c r="L337" s="11"/>
      <c r="M337" s="46"/>
      <c r="N337" s="9"/>
    </row>
    <row r="338" spans="1:14" x14ac:dyDescent="0.3">
      <c r="A338" s="42"/>
      <c r="B338" s="183">
        <v>10</v>
      </c>
      <c r="C338" s="303"/>
      <c r="D338" s="300" t="s">
        <v>301</v>
      </c>
      <c r="E338" s="301" t="s">
        <v>301</v>
      </c>
      <c r="F338" s="301" t="s">
        <v>301</v>
      </c>
      <c r="G338" s="302" t="s">
        <v>301</v>
      </c>
      <c r="H338" s="166">
        <v>43374</v>
      </c>
      <c r="I338" s="115"/>
      <c r="J338" s="115"/>
      <c r="K338" s="11"/>
      <c r="L338" s="11"/>
      <c r="M338" s="46"/>
      <c r="N338" s="9"/>
    </row>
    <row r="339" spans="1:14" ht="39" customHeight="1" x14ac:dyDescent="0.3">
      <c r="A339" s="42"/>
      <c r="B339" s="183">
        <v>10.199999999999999</v>
      </c>
      <c r="C339" s="303"/>
      <c r="D339" s="300" t="s">
        <v>302</v>
      </c>
      <c r="E339" s="301" t="s">
        <v>302</v>
      </c>
      <c r="F339" s="301" t="s">
        <v>302</v>
      </c>
      <c r="G339" s="302" t="s">
        <v>302</v>
      </c>
      <c r="H339" s="166">
        <v>43374</v>
      </c>
      <c r="I339" s="115"/>
      <c r="J339" s="115"/>
      <c r="K339" s="11"/>
      <c r="L339" s="11"/>
      <c r="M339" s="46"/>
      <c r="N339" s="9"/>
    </row>
    <row r="340" spans="1:14" ht="36.75" customHeight="1" x14ac:dyDescent="0.3">
      <c r="A340" s="42"/>
      <c r="B340" s="183" t="s">
        <v>414</v>
      </c>
      <c r="C340" s="303"/>
      <c r="D340" s="300" t="s">
        <v>303</v>
      </c>
      <c r="E340" s="301" t="s">
        <v>303</v>
      </c>
      <c r="F340" s="301" t="s">
        <v>303</v>
      </c>
      <c r="G340" s="302" t="s">
        <v>303</v>
      </c>
      <c r="H340" s="166">
        <v>43374</v>
      </c>
      <c r="I340" s="115"/>
      <c r="J340" s="115"/>
      <c r="K340" s="11"/>
      <c r="L340" s="11"/>
      <c r="M340" s="46"/>
      <c r="N340" s="9"/>
    </row>
    <row r="341" spans="1:14" ht="38.25" customHeight="1" x14ac:dyDescent="0.3">
      <c r="A341" s="42"/>
      <c r="B341" s="183" t="s">
        <v>415</v>
      </c>
      <c r="C341" s="303"/>
      <c r="D341" s="300" t="s">
        <v>304</v>
      </c>
      <c r="E341" s="301" t="s">
        <v>304</v>
      </c>
      <c r="F341" s="301" t="s">
        <v>304</v>
      </c>
      <c r="G341" s="302" t="s">
        <v>304</v>
      </c>
      <c r="H341" s="166">
        <v>43374</v>
      </c>
      <c r="I341" s="115"/>
      <c r="J341" s="115"/>
      <c r="K341" s="11"/>
      <c r="L341" s="11"/>
      <c r="M341" s="46"/>
      <c r="N341" s="9"/>
    </row>
    <row r="342" spans="1:14" ht="36.75" customHeight="1" x14ac:dyDescent="0.3">
      <c r="A342" s="42"/>
      <c r="B342" s="183" t="s">
        <v>416</v>
      </c>
      <c r="C342" s="303"/>
      <c r="D342" s="300" t="s">
        <v>305</v>
      </c>
      <c r="E342" s="301" t="s">
        <v>305</v>
      </c>
      <c r="F342" s="301" t="s">
        <v>305</v>
      </c>
      <c r="G342" s="302" t="s">
        <v>305</v>
      </c>
      <c r="H342" s="166">
        <v>43374</v>
      </c>
      <c r="I342" s="115"/>
      <c r="J342" s="115"/>
      <c r="K342" s="11"/>
      <c r="L342" s="11"/>
      <c r="M342" s="46"/>
      <c r="N342" s="9"/>
    </row>
    <row r="343" spans="1:14" ht="39" customHeight="1" x14ac:dyDescent="0.3">
      <c r="A343" s="42"/>
      <c r="B343" s="183" t="s">
        <v>417</v>
      </c>
      <c r="C343" s="303"/>
      <c r="D343" s="300" t="s">
        <v>306</v>
      </c>
      <c r="E343" s="301" t="s">
        <v>306</v>
      </c>
      <c r="F343" s="301" t="s">
        <v>306</v>
      </c>
      <c r="G343" s="302" t="s">
        <v>306</v>
      </c>
      <c r="H343" s="166">
        <v>43374</v>
      </c>
      <c r="I343" s="115"/>
      <c r="J343" s="115"/>
      <c r="K343" s="11"/>
      <c r="L343" s="11"/>
      <c r="M343" s="46"/>
      <c r="N343" s="9"/>
    </row>
    <row r="344" spans="1:14" ht="30.75" customHeight="1" x14ac:dyDescent="0.3">
      <c r="A344" s="42"/>
      <c r="B344" s="183" t="s">
        <v>418</v>
      </c>
      <c r="C344" s="303"/>
      <c r="D344" s="300" t="s">
        <v>307</v>
      </c>
      <c r="E344" s="301" t="s">
        <v>307</v>
      </c>
      <c r="F344" s="301" t="s">
        <v>307</v>
      </c>
      <c r="G344" s="302" t="s">
        <v>307</v>
      </c>
      <c r="H344" s="166">
        <v>43374</v>
      </c>
      <c r="I344" s="115"/>
      <c r="J344" s="115"/>
      <c r="K344" s="11"/>
      <c r="L344" s="11"/>
      <c r="M344" s="46"/>
      <c r="N344" s="9"/>
    </row>
    <row r="345" spans="1:14" ht="33.75" customHeight="1" x14ac:dyDescent="0.3">
      <c r="A345" s="42"/>
      <c r="B345" s="183" t="s">
        <v>419</v>
      </c>
      <c r="C345" s="303"/>
      <c r="D345" s="300" t="s">
        <v>308</v>
      </c>
      <c r="E345" s="301" t="s">
        <v>308</v>
      </c>
      <c r="F345" s="301" t="s">
        <v>308</v>
      </c>
      <c r="G345" s="302" t="s">
        <v>308</v>
      </c>
      <c r="H345" s="166">
        <v>43374</v>
      </c>
      <c r="I345" s="115"/>
      <c r="J345" s="115"/>
      <c r="K345" s="11"/>
      <c r="L345" s="11"/>
      <c r="M345" s="46"/>
      <c r="N345" s="9"/>
    </row>
    <row r="346" spans="1:14" ht="39" customHeight="1" x14ac:dyDescent="0.3">
      <c r="A346" s="42"/>
      <c r="B346" s="183" t="s">
        <v>420</v>
      </c>
      <c r="C346" s="303"/>
      <c r="D346" s="300" t="s">
        <v>309</v>
      </c>
      <c r="E346" s="301" t="s">
        <v>309</v>
      </c>
      <c r="F346" s="301" t="s">
        <v>309</v>
      </c>
      <c r="G346" s="302" t="s">
        <v>309</v>
      </c>
      <c r="H346" s="166">
        <v>43381</v>
      </c>
      <c r="I346" s="115"/>
      <c r="J346" s="115"/>
      <c r="K346" s="11"/>
      <c r="L346" s="11"/>
      <c r="M346" s="46"/>
      <c r="N346" s="9"/>
    </row>
    <row r="347" spans="1:14" x14ac:dyDescent="0.3">
      <c r="A347" s="42"/>
      <c r="B347" s="183" t="s">
        <v>421</v>
      </c>
      <c r="C347" s="303"/>
      <c r="D347" s="300" t="s">
        <v>310</v>
      </c>
      <c r="E347" s="301" t="s">
        <v>310</v>
      </c>
      <c r="F347" s="301" t="s">
        <v>310</v>
      </c>
      <c r="G347" s="302" t="s">
        <v>310</v>
      </c>
      <c r="H347" s="166">
        <v>43381</v>
      </c>
      <c r="I347" s="115"/>
      <c r="J347" s="115"/>
      <c r="K347" s="11"/>
      <c r="L347" s="11"/>
      <c r="M347" s="46"/>
      <c r="N347" s="9"/>
    </row>
    <row r="348" spans="1:14" ht="38.25" customHeight="1" x14ac:dyDescent="0.3">
      <c r="A348" s="42"/>
      <c r="B348" s="183" t="s">
        <v>422</v>
      </c>
      <c r="C348" s="303"/>
      <c r="D348" s="300" t="s">
        <v>311</v>
      </c>
      <c r="E348" s="301" t="s">
        <v>311</v>
      </c>
      <c r="F348" s="301" t="s">
        <v>311</v>
      </c>
      <c r="G348" s="302" t="s">
        <v>311</v>
      </c>
      <c r="H348" s="166">
        <v>43381</v>
      </c>
      <c r="I348" s="115"/>
      <c r="J348" s="115"/>
      <c r="K348" s="11"/>
      <c r="L348" s="11"/>
      <c r="M348" s="46"/>
      <c r="N348" s="9"/>
    </row>
    <row r="349" spans="1:14" ht="33" customHeight="1" x14ac:dyDescent="0.3">
      <c r="A349" s="42"/>
      <c r="B349" s="183" t="s">
        <v>423</v>
      </c>
      <c r="C349" s="303"/>
      <c r="D349" s="300" t="s">
        <v>312</v>
      </c>
      <c r="E349" s="301" t="s">
        <v>312</v>
      </c>
      <c r="F349" s="301" t="s">
        <v>312</v>
      </c>
      <c r="G349" s="302" t="s">
        <v>312</v>
      </c>
      <c r="H349" s="166">
        <v>43381</v>
      </c>
      <c r="I349" s="115"/>
      <c r="J349" s="115"/>
      <c r="K349" s="11"/>
      <c r="L349" s="11"/>
      <c r="M349" s="46"/>
      <c r="N349" s="9"/>
    </row>
    <row r="350" spans="1:14" ht="35.25" customHeight="1" x14ac:dyDescent="0.3">
      <c r="A350" s="42"/>
      <c r="B350" s="183" t="s">
        <v>424</v>
      </c>
      <c r="C350" s="303"/>
      <c r="D350" s="300" t="s">
        <v>313</v>
      </c>
      <c r="E350" s="301" t="s">
        <v>313</v>
      </c>
      <c r="F350" s="301" t="s">
        <v>313</v>
      </c>
      <c r="G350" s="302" t="s">
        <v>313</v>
      </c>
      <c r="H350" s="166">
        <v>43381</v>
      </c>
      <c r="I350" s="115"/>
      <c r="J350" s="115"/>
      <c r="K350" s="11"/>
      <c r="L350" s="11"/>
      <c r="M350" s="46"/>
      <c r="N350" s="9"/>
    </row>
    <row r="351" spans="1:14" ht="42.75" customHeight="1" x14ac:dyDescent="0.3">
      <c r="A351" s="42"/>
      <c r="B351" s="183" t="s">
        <v>425</v>
      </c>
      <c r="C351" s="303"/>
      <c r="D351" s="300" t="s">
        <v>314</v>
      </c>
      <c r="E351" s="301" t="s">
        <v>314</v>
      </c>
      <c r="F351" s="301" t="s">
        <v>314</v>
      </c>
      <c r="G351" s="302" t="s">
        <v>314</v>
      </c>
      <c r="H351" s="166">
        <v>43381</v>
      </c>
      <c r="I351" s="115"/>
      <c r="J351" s="115"/>
      <c r="K351" s="11"/>
      <c r="L351" s="11"/>
      <c r="M351" s="46"/>
      <c r="N351" s="9"/>
    </row>
    <row r="352" spans="1:14" ht="35.25" customHeight="1" x14ac:dyDescent="0.3">
      <c r="A352" s="42"/>
      <c r="B352" s="183" t="s">
        <v>426</v>
      </c>
      <c r="C352" s="303"/>
      <c r="D352" s="300" t="s">
        <v>315</v>
      </c>
      <c r="E352" s="301" t="s">
        <v>315</v>
      </c>
      <c r="F352" s="301" t="s">
        <v>315</v>
      </c>
      <c r="G352" s="302" t="s">
        <v>315</v>
      </c>
      <c r="H352" s="166">
        <v>43383</v>
      </c>
      <c r="I352" s="115"/>
      <c r="J352" s="115"/>
      <c r="K352" s="11"/>
      <c r="L352" s="11"/>
      <c r="M352" s="46"/>
      <c r="N352" s="9"/>
    </row>
    <row r="353" spans="1:14" x14ac:dyDescent="0.3">
      <c r="A353" s="42"/>
      <c r="B353" s="183" t="s">
        <v>427</v>
      </c>
      <c r="C353" s="303"/>
      <c r="D353" s="300" t="s">
        <v>316</v>
      </c>
      <c r="E353" s="301" t="s">
        <v>316</v>
      </c>
      <c r="F353" s="301" t="s">
        <v>316</v>
      </c>
      <c r="G353" s="302" t="s">
        <v>316</v>
      </c>
      <c r="H353" s="166">
        <v>43383</v>
      </c>
      <c r="I353" s="115"/>
      <c r="J353" s="115"/>
      <c r="K353" s="11"/>
      <c r="L353" s="11"/>
      <c r="M353" s="46"/>
      <c r="N353" s="9"/>
    </row>
    <row r="354" spans="1:14" x14ac:dyDescent="0.3">
      <c r="A354" s="42"/>
      <c r="B354" s="183" t="s">
        <v>428</v>
      </c>
      <c r="C354" s="303"/>
      <c r="D354" s="300" t="s">
        <v>317</v>
      </c>
      <c r="E354" s="301" t="s">
        <v>317</v>
      </c>
      <c r="F354" s="301" t="s">
        <v>317</v>
      </c>
      <c r="G354" s="302" t="s">
        <v>317</v>
      </c>
      <c r="H354" s="166">
        <v>43383</v>
      </c>
      <c r="I354" s="115"/>
      <c r="J354" s="115"/>
      <c r="K354" s="11"/>
      <c r="L354" s="11"/>
      <c r="M354" s="46"/>
      <c r="N354" s="9"/>
    </row>
    <row r="355" spans="1:14" ht="39" customHeight="1" x14ac:dyDescent="0.3">
      <c r="A355" s="42"/>
      <c r="B355" s="183" t="s">
        <v>429</v>
      </c>
      <c r="C355" s="303"/>
      <c r="D355" s="300" t="s">
        <v>318</v>
      </c>
      <c r="E355" s="301" t="s">
        <v>318</v>
      </c>
      <c r="F355" s="301" t="s">
        <v>318</v>
      </c>
      <c r="G355" s="302" t="s">
        <v>318</v>
      </c>
      <c r="H355" s="166">
        <v>43383</v>
      </c>
      <c r="I355" s="115"/>
      <c r="J355" s="115"/>
      <c r="K355" s="11"/>
      <c r="L355" s="11"/>
      <c r="M355" s="46"/>
      <c r="N355" s="9"/>
    </row>
    <row r="356" spans="1:14" x14ac:dyDescent="0.3">
      <c r="A356" s="42"/>
      <c r="B356" s="183" t="s">
        <v>430</v>
      </c>
      <c r="C356" s="303"/>
      <c r="D356" s="300" t="s">
        <v>319</v>
      </c>
      <c r="E356" s="301" t="s">
        <v>319</v>
      </c>
      <c r="F356" s="301" t="s">
        <v>319</v>
      </c>
      <c r="G356" s="302" t="s">
        <v>319</v>
      </c>
      <c r="H356" s="166">
        <v>43383</v>
      </c>
      <c r="I356" s="115"/>
      <c r="J356" s="115"/>
      <c r="K356" s="11"/>
      <c r="L356" s="11"/>
      <c r="M356" s="46"/>
      <c r="N356" s="9"/>
    </row>
    <row r="357" spans="1:14" x14ac:dyDescent="0.3">
      <c r="A357" s="42"/>
      <c r="B357" s="183" t="s">
        <v>431</v>
      </c>
      <c r="C357" s="303"/>
      <c r="D357" s="300" t="s">
        <v>320</v>
      </c>
      <c r="E357" s="301" t="s">
        <v>320</v>
      </c>
      <c r="F357" s="301" t="s">
        <v>320</v>
      </c>
      <c r="G357" s="302" t="s">
        <v>320</v>
      </c>
      <c r="H357" s="166">
        <v>43383</v>
      </c>
      <c r="I357" s="115"/>
      <c r="J357" s="115"/>
      <c r="K357" s="11"/>
      <c r="L357" s="11"/>
      <c r="M357" s="46"/>
      <c r="N357" s="9"/>
    </row>
    <row r="358" spans="1:14" x14ac:dyDescent="0.3">
      <c r="A358" s="42"/>
      <c r="B358" s="183" t="s">
        <v>432</v>
      </c>
      <c r="C358" s="303"/>
      <c r="D358" s="300" t="s">
        <v>321</v>
      </c>
      <c r="E358" s="301" t="s">
        <v>321</v>
      </c>
      <c r="F358" s="301" t="s">
        <v>321</v>
      </c>
      <c r="G358" s="302" t="s">
        <v>321</v>
      </c>
      <c r="H358" s="166">
        <v>43383</v>
      </c>
      <c r="I358" s="115"/>
      <c r="J358" s="115"/>
      <c r="K358" s="11"/>
      <c r="L358" s="11"/>
      <c r="M358" s="46"/>
      <c r="N358" s="9"/>
    </row>
    <row r="359" spans="1:14" x14ac:dyDescent="0.3">
      <c r="A359" s="42"/>
      <c r="B359" s="183" t="s">
        <v>433</v>
      </c>
      <c r="C359" s="303"/>
      <c r="D359" s="300" t="s">
        <v>322</v>
      </c>
      <c r="E359" s="301" t="s">
        <v>322</v>
      </c>
      <c r="F359" s="301" t="s">
        <v>322</v>
      </c>
      <c r="G359" s="302" t="s">
        <v>322</v>
      </c>
      <c r="H359" s="166">
        <v>43383</v>
      </c>
      <c r="I359" s="115"/>
      <c r="J359" s="115"/>
      <c r="K359" s="11"/>
      <c r="L359" s="11"/>
      <c r="M359" s="46"/>
      <c r="N359" s="9"/>
    </row>
    <row r="360" spans="1:14" x14ac:dyDescent="0.3">
      <c r="A360" s="42"/>
      <c r="B360" s="183" t="s">
        <v>434</v>
      </c>
      <c r="C360" s="303"/>
      <c r="D360" s="300" t="s">
        <v>323</v>
      </c>
      <c r="E360" s="301" t="s">
        <v>323</v>
      </c>
      <c r="F360" s="301" t="s">
        <v>323</v>
      </c>
      <c r="G360" s="302" t="s">
        <v>323</v>
      </c>
      <c r="H360" s="166">
        <v>43383</v>
      </c>
      <c r="I360" s="115"/>
      <c r="J360" s="115"/>
      <c r="K360" s="11"/>
      <c r="L360" s="11"/>
      <c r="M360" s="46"/>
      <c r="N360" s="9"/>
    </row>
    <row r="361" spans="1:14" x14ac:dyDescent="0.3">
      <c r="A361" s="42"/>
      <c r="B361" s="183" t="s">
        <v>435</v>
      </c>
      <c r="C361" s="303"/>
      <c r="D361" s="300" t="s">
        <v>324</v>
      </c>
      <c r="E361" s="301" t="s">
        <v>324</v>
      </c>
      <c r="F361" s="301" t="s">
        <v>324</v>
      </c>
      <c r="G361" s="302" t="s">
        <v>324</v>
      </c>
      <c r="H361" s="166">
        <v>43383</v>
      </c>
      <c r="I361" s="115"/>
      <c r="J361" s="115"/>
      <c r="K361" s="11"/>
      <c r="L361" s="11"/>
      <c r="M361" s="46"/>
      <c r="N361" s="9"/>
    </row>
    <row r="362" spans="1:14" x14ac:dyDescent="0.3">
      <c r="A362" s="42"/>
      <c r="B362" s="183" t="s">
        <v>436</v>
      </c>
      <c r="C362" s="303"/>
      <c r="D362" s="300" t="s">
        <v>325</v>
      </c>
      <c r="E362" s="301" t="s">
        <v>325</v>
      </c>
      <c r="F362" s="301" t="s">
        <v>325</v>
      </c>
      <c r="G362" s="302" t="s">
        <v>325</v>
      </c>
      <c r="H362" s="166">
        <v>43383</v>
      </c>
      <c r="I362" s="115"/>
      <c r="J362" s="115"/>
      <c r="K362" s="11"/>
      <c r="L362" s="11"/>
      <c r="M362" s="46"/>
      <c r="N362" s="9"/>
    </row>
    <row r="363" spans="1:14" x14ac:dyDescent="0.3">
      <c r="A363" s="42"/>
      <c r="B363" s="183" t="s">
        <v>437</v>
      </c>
      <c r="C363" s="303"/>
      <c r="D363" s="300" t="s">
        <v>326</v>
      </c>
      <c r="E363" s="301" t="s">
        <v>326</v>
      </c>
      <c r="F363" s="301" t="s">
        <v>326</v>
      </c>
      <c r="G363" s="302" t="s">
        <v>326</v>
      </c>
      <c r="H363" s="166">
        <v>43383</v>
      </c>
      <c r="I363" s="115"/>
      <c r="J363" s="115"/>
      <c r="K363" s="11"/>
      <c r="L363" s="11"/>
      <c r="M363" s="46"/>
      <c r="N363" s="9"/>
    </row>
    <row r="364" spans="1:14" x14ac:dyDescent="0.3">
      <c r="A364" s="42"/>
      <c r="B364" s="183" t="s">
        <v>438</v>
      </c>
      <c r="C364" s="303"/>
      <c r="D364" s="300" t="s">
        <v>327</v>
      </c>
      <c r="E364" s="301" t="s">
        <v>327</v>
      </c>
      <c r="F364" s="301" t="s">
        <v>327</v>
      </c>
      <c r="G364" s="302" t="s">
        <v>327</v>
      </c>
      <c r="H364" s="166">
        <v>43389</v>
      </c>
      <c r="I364" s="115"/>
      <c r="J364" s="115"/>
      <c r="K364" s="11"/>
      <c r="L364" s="11"/>
      <c r="M364" s="46"/>
      <c r="N364" s="9"/>
    </row>
    <row r="365" spans="1:14" ht="51.75" customHeight="1" x14ac:dyDescent="0.3">
      <c r="A365" s="42"/>
      <c r="B365" s="183" t="s">
        <v>439</v>
      </c>
      <c r="C365" s="303"/>
      <c r="D365" s="300" t="s">
        <v>328</v>
      </c>
      <c r="E365" s="301" t="s">
        <v>328</v>
      </c>
      <c r="F365" s="301" t="s">
        <v>328</v>
      </c>
      <c r="G365" s="302" t="s">
        <v>328</v>
      </c>
      <c r="H365" s="166">
        <v>43389</v>
      </c>
      <c r="I365" s="115"/>
      <c r="J365" s="115"/>
      <c r="K365" s="11"/>
      <c r="L365" s="11"/>
      <c r="M365" s="46"/>
      <c r="N365" s="9"/>
    </row>
    <row r="366" spans="1:14" ht="23.25" customHeight="1" x14ac:dyDescent="0.3">
      <c r="A366" s="42"/>
      <c r="B366" s="183" t="s">
        <v>440</v>
      </c>
      <c r="C366" s="303"/>
      <c r="D366" s="300" t="s">
        <v>329</v>
      </c>
      <c r="E366" s="301" t="s">
        <v>329</v>
      </c>
      <c r="F366" s="301" t="s">
        <v>329</v>
      </c>
      <c r="G366" s="302" t="s">
        <v>329</v>
      </c>
      <c r="H366" s="166">
        <v>43389</v>
      </c>
      <c r="I366" s="115"/>
      <c r="J366" s="115"/>
      <c r="K366" s="11"/>
      <c r="L366" s="11"/>
      <c r="M366" s="46"/>
      <c r="N366" s="9"/>
    </row>
    <row r="367" spans="1:14" x14ac:dyDescent="0.3">
      <c r="A367" s="42"/>
      <c r="B367" s="183">
        <v>15</v>
      </c>
      <c r="C367" s="303"/>
      <c r="D367" s="300" t="s">
        <v>330</v>
      </c>
      <c r="E367" s="301" t="s">
        <v>330</v>
      </c>
      <c r="F367" s="301" t="s">
        <v>330</v>
      </c>
      <c r="G367" s="302" t="s">
        <v>330</v>
      </c>
      <c r="H367" s="166">
        <v>43389</v>
      </c>
      <c r="I367" s="115"/>
      <c r="J367" s="115"/>
      <c r="K367" s="11"/>
      <c r="L367" s="11"/>
      <c r="M367" s="46"/>
      <c r="N367" s="9"/>
    </row>
    <row r="368" spans="1:14" ht="39" customHeight="1" x14ac:dyDescent="0.3">
      <c r="A368" s="42"/>
      <c r="B368" s="183">
        <v>15.1</v>
      </c>
      <c r="C368" s="303"/>
      <c r="D368" s="300" t="s">
        <v>331</v>
      </c>
      <c r="E368" s="301" t="s">
        <v>331</v>
      </c>
      <c r="F368" s="301" t="s">
        <v>331</v>
      </c>
      <c r="G368" s="302" t="s">
        <v>331</v>
      </c>
      <c r="H368" s="166">
        <v>43389</v>
      </c>
      <c r="I368" s="115"/>
      <c r="J368" s="115"/>
      <c r="K368" s="11"/>
      <c r="L368" s="11"/>
      <c r="M368" s="46"/>
      <c r="N368" s="9"/>
    </row>
    <row r="369" spans="1:14" ht="26.25" customHeight="1" x14ac:dyDescent="0.3">
      <c r="A369" s="42"/>
      <c r="B369" s="183" t="s">
        <v>441</v>
      </c>
      <c r="C369" s="303"/>
      <c r="D369" s="300" t="s">
        <v>332</v>
      </c>
      <c r="E369" s="301" t="s">
        <v>332</v>
      </c>
      <c r="F369" s="301" t="s">
        <v>332</v>
      </c>
      <c r="G369" s="302" t="s">
        <v>332</v>
      </c>
      <c r="H369" s="166">
        <v>43389</v>
      </c>
      <c r="I369" s="115"/>
      <c r="J369" s="115"/>
      <c r="K369" s="11"/>
      <c r="L369" s="11"/>
      <c r="M369" s="46"/>
      <c r="N369" s="9"/>
    </row>
    <row r="370" spans="1:14" ht="22.5" customHeight="1" x14ac:dyDescent="0.3">
      <c r="A370" s="42"/>
      <c r="B370" s="183">
        <v>0</v>
      </c>
      <c r="C370" s="303"/>
      <c r="D370" s="300" t="s">
        <v>333</v>
      </c>
      <c r="E370" s="301" t="s">
        <v>333</v>
      </c>
      <c r="F370" s="301" t="s">
        <v>333</v>
      </c>
      <c r="G370" s="302" t="s">
        <v>333</v>
      </c>
      <c r="H370" s="166">
        <v>43389</v>
      </c>
      <c r="I370" s="115"/>
      <c r="J370" s="115"/>
      <c r="K370" s="11"/>
      <c r="L370" s="11"/>
      <c r="M370" s="46"/>
      <c r="N370" s="9"/>
    </row>
    <row r="371" spans="1:14" ht="31.5" customHeight="1" x14ac:dyDescent="0.3">
      <c r="A371" s="42"/>
      <c r="B371" s="183">
        <v>11</v>
      </c>
      <c r="C371" s="303"/>
      <c r="D371" s="300" t="s">
        <v>334</v>
      </c>
      <c r="E371" s="301" t="s">
        <v>334</v>
      </c>
      <c r="F371" s="301" t="s">
        <v>334</v>
      </c>
      <c r="G371" s="302" t="s">
        <v>334</v>
      </c>
      <c r="H371" s="166">
        <v>43389</v>
      </c>
      <c r="I371" s="115"/>
      <c r="J371" s="115"/>
      <c r="K371" s="11"/>
      <c r="L371" s="11"/>
      <c r="M371" s="46"/>
      <c r="N371" s="9"/>
    </row>
    <row r="372" spans="1:14" ht="65.25" customHeight="1" x14ac:dyDescent="0.3">
      <c r="A372" s="42"/>
      <c r="B372" s="183" t="s">
        <v>187</v>
      </c>
      <c r="C372" s="303"/>
      <c r="D372" s="300" t="s">
        <v>209</v>
      </c>
      <c r="E372" s="301" t="s">
        <v>209</v>
      </c>
      <c r="F372" s="301" t="s">
        <v>209</v>
      </c>
      <c r="G372" s="302" t="s">
        <v>209</v>
      </c>
      <c r="H372" s="166">
        <v>43389</v>
      </c>
      <c r="I372" s="115"/>
      <c r="J372" s="115"/>
      <c r="K372" s="11"/>
      <c r="L372" s="11"/>
      <c r="M372" s="46"/>
      <c r="N372" s="9"/>
    </row>
    <row r="373" spans="1:14" ht="75" customHeight="1" x14ac:dyDescent="0.3">
      <c r="A373" s="42"/>
      <c r="B373" s="183" t="s">
        <v>188</v>
      </c>
      <c r="C373" s="303"/>
      <c r="D373" s="300" t="s">
        <v>239</v>
      </c>
      <c r="E373" s="301" t="s">
        <v>239</v>
      </c>
      <c r="F373" s="301" t="s">
        <v>239</v>
      </c>
      <c r="G373" s="302" t="s">
        <v>239</v>
      </c>
      <c r="H373" s="166">
        <v>43389</v>
      </c>
      <c r="I373" s="115"/>
      <c r="J373" s="115"/>
      <c r="K373" s="173"/>
      <c r="L373" s="173"/>
      <c r="M373" s="46"/>
      <c r="N373" s="9"/>
    </row>
    <row r="374" spans="1:14" ht="79.5" customHeight="1" x14ac:dyDescent="0.3">
      <c r="A374" s="42"/>
      <c r="B374" s="183" t="s">
        <v>189</v>
      </c>
      <c r="C374" s="303"/>
      <c r="D374" s="300" t="s">
        <v>240</v>
      </c>
      <c r="E374" s="301" t="s">
        <v>240</v>
      </c>
      <c r="F374" s="301" t="s">
        <v>240</v>
      </c>
      <c r="G374" s="302" t="s">
        <v>240</v>
      </c>
      <c r="H374" s="166">
        <v>43389</v>
      </c>
      <c r="I374" s="115"/>
      <c r="J374" s="115"/>
      <c r="K374" s="173"/>
      <c r="L374" s="173"/>
      <c r="M374" s="46"/>
      <c r="N374" s="9"/>
    </row>
    <row r="375" spans="1:14" ht="78.75" customHeight="1" x14ac:dyDescent="0.3">
      <c r="A375" s="42"/>
      <c r="B375" s="183" t="s">
        <v>190</v>
      </c>
      <c r="C375" s="303"/>
      <c r="D375" s="300" t="s">
        <v>241</v>
      </c>
      <c r="E375" s="301" t="s">
        <v>241</v>
      </c>
      <c r="F375" s="301" t="s">
        <v>241</v>
      </c>
      <c r="G375" s="302" t="s">
        <v>241</v>
      </c>
      <c r="H375" s="166">
        <v>43391</v>
      </c>
      <c r="I375" s="115"/>
      <c r="J375" s="115"/>
      <c r="K375" s="173"/>
      <c r="L375" s="173"/>
      <c r="M375" s="46"/>
      <c r="N375" s="9"/>
    </row>
    <row r="376" spans="1:14" ht="30.75" customHeight="1" x14ac:dyDescent="0.3">
      <c r="A376" s="42"/>
      <c r="B376" s="183" t="s">
        <v>191</v>
      </c>
      <c r="C376" s="303"/>
      <c r="D376" s="300" t="s">
        <v>210</v>
      </c>
      <c r="E376" s="301" t="s">
        <v>210</v>
      </c>
      <c r="F376" s="301" t="s">
        <v>210</v>
      </c>
      <c r="G376" s="302" t="s">
        <v>210</v>
      </c>
      <c r="H376" s="166">
        <v>43391</v>
      </c>
      <c r="I376" s="115" t="s">
        <v>536</v>
      </c>
      <c r="J376" s="166">
        <v>43323</v>
      </c>
      <c r="K376" s="173" t="s">
        <v>204</v>
      </c>
      <c r="L376" s="173">
        <f>H376-J376</f>
        <v>68</v>
      </c>
      <c r="M376" s="46"/>
      <c r="N376" s="9"/>
    </row>
    <row r="377" spans="1:14" ht="31.5" customHeight="1" x14ac:dyDescent="0.3">
      <c r="A377" s="42"/>
      <c r="B377" s="183" t="s">
        <v>192</v>
      </c>
      <c r="C377" s="303"/>
      <c r="D377" s="300" t="s">
        <v>211</v>
      </c>
      <c r="E377" s="301" t="s">
        <v>211</v>
      </c>
      <c r="F377" s="301" t="s">
        <v>211</v>
      </c>
      <c r="G377" s="302" t="s">
        <v>211</v>
      </c>
      <c r="H377" s="166">
        <v>43391</v>
      </c>
      <c r="I377" s="115" t="s">
        <v>536</v>
      </c>
      <c r="J377" s="166">
        <v>43323</v>
      </c>
      <c r="K377" s="173" t="s">
        <v>204</v>
      </c>
      <c r="L377" s="173">
        <f>H377-J377</f>
        <v>68</v>
      </c>
      <c r="M377" s="46"/>
      <c r="N377" s="9"/>
    </row>
    <row r="378" spans="1:14" ht="43.5" customHeight="1" x14ac:dyDescent="0.3">
      <c r="A378" s="42"/>
      <c r="B378" s="183" t="s">
        <v>193</v>
      </c>
      <c r="C378" s="303"/>
      <c r="D378" s="300" t="s">
        <v>212</v>
      </c>
      <c r="E378" s="301" t="s">
        <v>212</v>
      </c>
      <c r="F378" s="301" t="s">
        <v>212</v>
      </c>
      <c r="G378" s="302" t="s">
        <v>212</v>
      </c>
      <c r="H378" s="166">
        <v>43391</v>
      </c>
      <c r="I378" s="115"/>
      <c r="J378" s="115"/>
      <c r="K378" s="173"/>
      <c r="L378" s="173"/>
      <c r="M378" s="46"/>
      <c r="N378" s="9"/>
    </row>
    <row r="379" spans="1:14" ht="31.5" customHeight="1" x14ac:dyDescent="0.3">
      <c r="A379" s="42"/>
      <c r="B379" s="183" t="s">
        <v>194</v>
      </c>
      <c r="C379" s="303"/>
      <c r="D379" s="300" t="s">
        <v>213</v>
      </c>
      <c r="E379" s="301" t="s">
        <v>213</v>
      </c>
      <c r="F379" s="301" t="s">
        <v>213</v>
      </c>
      <c r="G379" s="302" t="s">
        <v>213</v>
      </c>
      <c r="H379" s="166">
        <v>43391</v>
      </c>
      <c r="I379" s="115"/>
      <c r="J379" s="115"/>
      <c r="K379" s="173"/>
      <c r="L379" s="173"/>
      <c r="M379" s="46"/>
      <c r="N379" s="9"/>
    </row>
    <row r="380" spans="1:14" ht="33" customHeight="1" x14ac:dyDescent="0.3">
      <c r="A380" s="42"/>
      <c r="B380" s="183" t="s">
        <v>195</v>
      </c>
      <c r="C380" s="303"/>
      <c r="D380" s="300" t="s">
        <v>214</v>
      </c>
      <c r="E380" s="301" t="s">
        <v>214</v>
      </c>
      <c r="F380" s="301" t="s">
        <v>214</v>
      </c>
      <c r="G380" s="302" t="s">
        <v>214</v>
      </c>
      <c r="H380" s="166">
        <v>43391</v>
      </c>
      <c r="I380" s="115"/>
      <c r="J380" s="115"/>
      <c r="K380" s="11"/>
      <c r="L380" s="11"/>
      <c r="M380" s="46"/>
      <c r="N380" s="9"/>
    </row>
    <row r="381" spans="1:14" ht="35.25" customHeight="1" x14ac:dyDescent="0.3">
      <c r="A381" s="42"/>
      <c r="B381" s="183" t="s">
        <v>196</v>
      </c>
      <c r="C381" s="303"/>
      <c r="D381" s="300" t="s">
        <v>215</v>
      </c>
      <c r="E381" s="301" t="s">
        <v>215</v>
      </c>
      <c r="F381" s="301" t="s">
        <v>215</v>
      </c>
      <c r="G381" s="302" t="s">
        <v>215</v>
      </c>
      <c r="H381" s="166">
        <v>43391</v>
      </c>
      <c r="I381" s="115"/>
      <c r="J381" s="115"/>
      <c r="K381" s="11"/>
      <c r="L381" s="11"/>
      <c r="M381" s="46"/>
      <c r="N381" s="9"/>
    </row>
    <row r="382" spans="1:14" ht="27" customHeight="1" x14ac:dyDescent="0.3">
      <c r="A382" s="42"/>
      <c r="B382" s="183" t="s">
        <v>197</v>
      </c>
      <c r="C382" s="303"/>
      <c r="D382" s="300" t="s">
        <v>216</v>
      </c>
      <c r="E382" s="301" t="s">
        <v>216</v>
      </c>
      <c r="F382" s="301" t="s">
        <v>216</v>
      </c>
      <c r="G382" s="302" t="s">
        <v>216</v>
      </c>
      <c r="H382" s="166">
        <v>43391</v>
      </c>
      <c r="I382" s="115"/>
      <c r="J382" s="115"/>
      <c r="K382" s="11"/>
      <c r="L382" s="11"/>
      <c r="M382" s="46"/>
      <c r="N382" s="9"/>
    </row>
    <row r="383" spans="1:14" ht="81.75" customHeight="1" x14ac:dyDescent="0.3">
      <c r="A383" s="42"/>
      <c r="B383" s="183" t="s">
        <v>198</v>
      </c>
      <c r="C383" s="303"/>
      <c r="D383" s="300" t="s">
        <v>217</v>
      </c>
      <c r="E383" s="301" t="s">
        <v>217</v>
      </c>
      <c r="F383" s="301" t="s">
        <v>217</v>
      </c>
      <c r="G383" s="302" t="s">
        <v>217</v>
      </c>
      <c r="H383" s="166">
        <v>43395</v>
      </c>
      <c r="I383" s="115"/>
      <c r="J383" s="115"/>
      <c r="K383" s="11"/>
      <c r="L383" s="11"/>
      <c r="M383" s="46"/>
      <c r="N383" s="9"/>
    </row>
    <row r="384" spans="1:14" ht="68.25" customHeight="1" x14ac:dyDescent="0.3">
      <c r="A384" s="42"/>
      <c r="B384" s="183" t="s">
        <v>199</v>
      </c>
      <c r="C384" s="303"/>
      <c r="D384" s="300" t="s">
        <v>242</v>
      </c>
      <c r="E384" s="301" t="s">
        <v>242</v>
      </c>
      <c r="F384" s="301" t="s">
        <v>242</v>
      </c>
      <c r="G384" s="302" t="s">
        <v>242</v>
      </c>
      <c r="H384" s="166">
        <v>43395</v>
      </c>
      <c r="I384" s="115"/>
      <c r="J384" s="115"/>
      <c r="K384" s="11"/>
      <c r="L384" s="11"/>
      <c r="M384" s="46"/>
      <c r="N384" s="9"/>
    </row>
    <row r="385" spans="1:14" ht="16.5" customHeight="1" x14ac:dyDescent="0.3">
      <c r="A385" s="42"/>
      <c r="B385" s="183" t="s">
        <v>200</v>
      </c>
      <c r="C385" s="303"/>
      <c r="D385" s="300" t="s">
        <v>335</v>
      </c>
      <c r="E385" s="301" t="s">
        <v>335</v>
      </c>
      <c r="F385" s="301" t="s">
        <v>335</v>
      </c>
      <c r="G385" s="302" t="s">
        <v>335</v>
      </c>
      <c r="H385" s="166">
        <v>43395</v>
      </c>
      <c r="I385" s="115"/>
      <c r="J385" s="115"/>
      <c r="K385" s="11"/>
      <c r="L385" s="11"/>
      <c r="M385" s="46"/>
      <c r="N385" s="9"/>
    </row>
    <row r="386" spans="1:14" ht="26.25" customHeight="1" x14ac:dyDescent="0.3">
      <c r="A386" s="42"/>
      <c r="B386" s="183" t="s">
        <v>339</v>
      </c>
      <c r="C386" s="303"/>
      <c r="D386" s="300" t="s">
        <v>243</v>
      </c>
      <c r="E386" s="301" t="s">
        <v>243</v>
      </c>
      <c r="F386" s="301" t="s">
        <v>243</v>
      </c>
      <c r="G386" s="302" t="s">
        <v>243</v>
      </c>
      <c r="H386" s="166">
        <v>43395</v>
      </c>
      <c r="I386" s="115"/>
      <c r="J386" s="115"/>
      <c r="K386" s="11"/>
      <c r="L386" s="11"/>
      <c r="M386" s="46"/>
      <c r="N386" s="9"/>
    </row>
    <row r="387" spans="1:14" ht="27.75" customHeight="1" x14ac:dyDescent="0.3">
      <c r="A387" s="42"/>
      <c r="B387" s="183" t="s">
        <v>340</v>
      </c>
      <c r="C387" s="303"/>
      <c r="D387" s="300" t="s">
        <v>336</v>
      </c>
      <c r="E387" s="301" t="s">
        <v>336</v>
      </c>
      <c r="F387" s="301" t="s">
        <v>336</v>
      </c>
      <c r="G387" s="302" t="s">
        <v>336</v>
      </c>
      <c r="H387" s="166">
        <v>43395</v>
      </c>
      <c r="I387" s="115"/>
      <c r="J387" s="115"/>
      <c r="K387" s="11"/>
      <c r="L387" s="11"/>
      <c r="M387" s="46"/>
      <c r="N387" s="9"/>
    </row>
    <row r="388" spans="1:14" ht="30.75" customHeight="1" x14ac:dyDescent="0.3">
      <c r="A388" s="42"/>
      <c r="B388" s="183" t="s">
        <v>341</v>
      </c>
      <c r="C388" s="303"/>
      <c r="D388" s="300" t="s">
        <v>337</v>
      </c>
      <c r="E388" s="301" t="s">
        <v>337</v>
      </c>
      <c r="F388" s="301" t="s">
        <v>337</v>
      </c>
      <c r="G388" s="302" t="s">
        <v>337</v>
      </c>
      <c r="H388" s="166">
        <v>43395</v>
      </c>
      <c r="I388" s="115"/>
      <c r="J388" s="115"/>
      <c r="K388" s="11"/>
      <c r="L388" s="11"/>
      <c r="M388" s="46"/>
      <c r="N388" s="9"/>
    </row>
    <row r="389" spans="1:14" ht="27" customHeight="1" x14ac:dyDescent="0.3">
      <c r="A389" s="42"/>
      <c r="B389" s="183" t="s">
        <v>342</v>
      </c>
      <c r="C389" s="303"/>
      <c r="D389" s="300" t="s">
        <v>244</v>
      </c>
      <c r="E389" s="301" t="s">
        <v>244</v>
      </c>
      <c r="F389" s="301" t="s">
        <v>244</v>
      </c>
      <c r="G389" s="302" t="s">
        <v>244</v>
      </c>
      <c r="H389" s="166">
        <v>43395</v>
      </c>
      <c r="I389" s="115"/>
      <c r="J389" s="115"/>
      <c r="K389" s="11"/>
      <c r="L389" s="11"/>
      <c r="M389" s="46"/>
      <c r="N389" s="9"/>
    </row>
    <row r="390" spans="1:14" ht="54" customHeight="1" x14ac:dyDescent="0.3">
      <c r="A390" s="42"/>
      <c r="B390" s="183" t="s">
        <v>343</v>
      </c>
      <c r="C390" s="303"/>
      <c r="D390" s="300" t="s">
        <v>245</v>
      </c>
      <c r="E390" s="301" t="s">
        <v>245</v>
      </c>
      <c r="F390" s="301" t="s">
        <v>245</v>
      </c>
      <c r="G390" s="302" t="s">
        <v>245</v>
      </c>
      <c r="H390" s="166">
        <v>43397</v>
      </c>
      <c r="I390" s="115"/>
      <c r="J390" s="115"/>
      <c r="K390" s="11"/>
      <c r="L390" s="11"/>
      <c r="M390" s="46"/>
      <c r="N390" s="9"/>
    </row>
    <row r="391" spans="1:14" ht="48" customHeight="1" x14ac:dyDescent="0.3">
      <c r="A391" s="42"/>
      <c r="B391" s="183" t="s">
        <v>344</v>
      </c>
      <c r="C391" s="303"/>
      <c r="D391" s="300" t="s">
        <v>246</v>
      </c>
      <c r="E391" s="301" t="s">
        <v>246</v>
      </c>
      <c r="F391" s="301" t="s">
        <v>246</v>
      </c>
      <c r="G391" s="302" t="s">
        <v>246</v>
      </c>
      <c r="H391" s="166">
        <v>43397</v>
      </c>
      <c r="I391" s="115"/>
      <c r="J391" s="115"/>
      <c r="K391" s="11"/>
      <c r="L391" s="11"/>
      <c r="M391" s="46"/>
      <c r="N391" s="9"/>
    </row>
    <row r="392" spans="1:14" ht="33" customHeight="1" x14ac:dyDescent="0.3">
      <c r="A392" s="42"/>
      <c r="B392" s="183" t="s">
        <v>345</v>
      </c>
      <c r="C392" s="303"/>
      <c r="D392" s="300" t="s">
        <v>218</v>
      </c>
      <c r="E392" s="301" t="s">
        <v>218</v>
      </c>
      <c r="F392" s="301" t="s">
        <v>218</v>
      </c>
      <c r="G392" s="302" t="s">
        <v>218</v>
      </c>
      <c r="H392" s="166">
        <v>43397</v>
      </c>
      <c r="I392" s="115"/>
      <c r="J392" s="115"/>
      <c r="K392" s="11"/>
      <c r="L392" s="11"/>
      <c r="M392" s="46"/>
      <c r="N392" s="9"/>
    </row>
    <row r="393" spans="1:14" ht="24" customHeight="1" x14ac:dyDescent="0.3">
      <c r="A393" s="42"/>
      <c r="B393" s="183" t="s">
        <v>346</v>
      </c>
      <c r="C393" s="303"/>
      <c r="D393" s="300" t="s">
        <v>247</v>
      </c>
      <c r="E393" s="301" t="s">
        <v>247</v>
      </c>
      <c r="F393" s="301" t="s">
        <v>247</v>
      </c>
      <c r="G393" s="302" t="s">
        <v>247</v>
      </c>
      <c r="H393" s="166">
        <v>43397</v>
      </c>
      <c r="I393" s="115"/>
      <c r="J393" s="115"/>
      <c r="K393" s="11"/>
      <c r="L393" s="11"/>
      <c r="M393" s="46"/>
      <c r="N393" s="9"/>
    </row>
    <row r="394" spans="1:14" ht="25.5" customHeight="1" x14ac:dyDescent="0.3">
      <c r="A394" s="42"/>
      <c r="B394" s="183" t="s">
        <v>347</v>
      </c>
      <c r="C394" s="303"/>
      <c r="D394" s="300" t="s">
        <v>248</v>
      </c>
      <c r="E394" s="301" t="s">
        <v>248</v>
      </c>
      <c r="F394" s="301" t="s">
        <v>248</v>
      </c>
      <c r="G394" s="302" t="s">
        <v>248</v>
      </c>
      <c r="H394" s="166">
        <v>43397</v>
      </c>
      <c r="I394" s="115"/>
      <c r="J394" s="115"/>
      <c r="K394" s="11"/>
      <c r="L394" s="11"/>
      <c r="M394" s="46"/>
      <c r="N394" s="9"/>
    </row>
    <row r="395" spans="1:14" ht="25.5" customHeight="1" x14ac:dyDescent="0.3">
      <c r="A395" s="42"/>
      <c r="B395" s="183" t="s">
        <v>348</v>
      </c>
      <c r="C395" s="303"/>
      <c r="D395" s="300" t="s">
        <v>249</v>
      </c>
      <c r="E395" s="301" t="s">
        <v>249</v>
      </c>
      <c r="F395" s="301" t="s">
        <v>249</v>
      </c>
      <c r="G395" s="302" t="s">
        <v>249</v>
      </c>
      <c r="H395" s="166">
        <v>43397</v>
      </c>
      <c r="I395" s="115"/>
      <c r="J395" s="115"/>
      <c r="K395" s="11"/>
      <c r="L395" s="11"/>
      <c r="M395" s="46"/>
      <c r="N395" s="9"/>
    </row>
    <row r="396" spans="1:14" ht="26.25" customHeight="1" x14ac:dyDescent="0.3">
      <c r="A396" s="42"/>
      <c r="B396" s="183" t="s">
        <v>349</v>
      </c>
      <c r="C396" s="303"/>
      <c r="D396" s="300" t="s">
        <v>250</v>
      </c>
      <c r="E396" s="301" t="s">
        <v>250</v>
      </c>
      <c r="F396" s="301" t="s">
        <v>250</v>
      </c>
      <c r="G396" s="302" t="s">
        <v>250</v>
      </c>
      <c r="H396" s="166">
        <v>43397</v>
      </c>
      <c r="I396" s="115"/>
      <c r="J396" s="115"/>
      <c r="K396" s="11"/>
      <c r="L396" s="11"/>
      <c r="M396" s="46"/>
      <c r="N396" s="9"/>
    </row>
    <row r="397" spans="1:14" ht="16.5" customHeight="1" x14ac:dyDescent="0.3">
      <c r="A397" s="42"/>
      <c r="B397" s="183" t="s">
        <v>350</v>
      </c>
      <c r="C397" s="303"/>
      <c r="D397" s="300" t="s">
        <v>338</v>
      </c>
      <c r="E397" s="301" t="s">
        <v>338</v>
      </c>
      <c r="F397" s="301" t="s">
        <v>338</v>
      </c>
      <c r="G397" s="302" t="s">
        <v>338</v>
      </c>
      <c r="H397" s="166">
        <v>43397</v>
      </c>
      <c r="I397" s="115"/>
      <c r="J397" s="115"/>
      <c r="K397" s="11"/>
      <c r="L397" s="11"/>
      <c r="M397" s="46"/>
      <c r="N397" s="9"/>
    </row>
    <row r="398" spans="1:14" ht="16.5" customHeight="1" x14ac:dyDescent="0.3">
      <c r="A398" s="42"/>
      <c r="B398" s="183" t="s">
        <v>351</v>
      </c>
      <c r="C398" s="303"/>
      <c r="D398" s="300" t="s">
        <v>219</v>
      </c>
      <c r="E398" s="301" t="s">
        <v>219</v>
      </c>
      <c r="F398" s="301" t="s">
        <v>219</v>
      </c>
      <c r="G398" s="302" t="s">
        <v>219</v>
      </c>
      <c r="H398" s="166">
        <v>43397</v>
      </c>
      <c r="I398" s="115"/>
      <c r="J398" s="115"/>
      <c r="K398" s="11"/>
      <c r="L398" s="11"/>
      <c r="M398" s="46"/>
      <c r="N398" s="9"/>
    </row>
    <row r="399" spans="1:14" ht="16.5" customHeight="1" x14ac:dyDescent="0.3">
      <c r="A399" s="42"/>
      <c r="B399" s="183" t="s">
        <v>352</v>
      </c>
      <c r="C399" s="303"/>
      <c r="D399" s="300" t="s">
        <v>220</v>
      </c>
      <c r="E399" s="301" t="s">
        <v>220</v>
      </c>
      <c r="F399" s="301" t="s">
        <v>220</v>
      </c>
      <c r="G399" s="302" t="s">
        <v>220</v>
      </c>
      <c r="H399" s="166">
        <v>43397</v>
      </c>
      <c r="I399" s="115"/>
      <c r="J399" s="115"/>
      <c r="K399" s="11"/>
      <c r="L399" s="11"/>
      <c r="M399" s="46"/>
      <c r="N399" s="9"/>
    </row>
    <row r="400" spans="1:14" ht="16.5" customHeight="1" x14ac:dyDescent="0.3">
      <c r="A400" s="42"/>
      <c r="B400" s="183" t="s">
        <v>353</v>
      </c>
      <c r="C400" s="303"/>
      <c r="D400" s="300" t="s">
        <v>233</v>
      </c>
      <c r="E400" s="301" t="s">
        <v>233</v>
      </c>
      <c r="F400" s="301" t="s">
        <v>233</v>
      </c>
      <c r="G400" s="302" t="s">
        <v>233</v>
      </c>
      <c r="H400" s="166">
        <v>43397</v>
      </c>
      <c r="I400" s="115"/>
      <c r="J400" s="115"/>
      <c r="K400" s="11"/>
      <c r="L400" s="11"/>
      <c r="M400" s="46"/>
      <c r="N400" s="9"/>
    </row>
    <row r="401" spans="1:14" ht="16.5" customHeight="1" x14ac:dyDescent="0.3">
      <c r="A401" s="42"/>
      <c r="B401" s="183" t="s">
        <v>354</v>
      </c>
      <c r="C401" s="303"/>
      <c r="D401" s="300" t="s">
        <v>234</v>
      </c>
      <c r="E401" s="301" t="s">
        <v>234</v>
      </c>
      <c r="F401" s="301" t="s">
        <v>234</v>
      </c>
      <c r="G401" s="302" t="s">
        <v>234</v>
      </c>
      <c r="H401" s="166">
        <v>43397</v>
      </c>
      <c r="I401" s="115"/>
      <c r="J401" s="115"/>
      <c r="K401" s="11"/>
      <c r="L401" s="11"/>
      <c r="M401" s="46"/>
      <c r="N401" s="9"/>
    </row>
    <row r="402" spans="1:14" ht="16.5" customHeight="1" x14ac:dyDescent="0.3">
      <c r="A402" s="42"/>
      <c r="B402" s="183" t="s">
        <v>355</v>
      </c>
      <c r="C402" s="303"/>
      <c r="D402" s="300" t="s">
        <v>235</v>
      </c>
      <c r="E402" s="301" t="s">
        <v>235</v>
      </c>
      <c r="F402" s="301" t="s">
        <v>235</v>
      </c>
      <c r="G402" s="302" t="s">
        <v>235</v>
      </c>
      <c r="H402" s="166">
        <v>43397</v>
      </c>
      <c r="I402" s="115"/>
      <c r="J402" s="115"/>
      <c r="K402" s="11"/>
      <c r="L402" s="11"/>
      <c r="M402" s="46"/>
      <c r="N402" s="9"/>
    </row>
    <row r="403" spans="1:14" ht="34.5" customHeight="1" x14ac:dyDescent="0.3">
      <c r="A403" s="42"/>
      <c r="B403" s="183" t="s">
        <v>356</v>
      </c>
      <c r="C403" s="303"/>
      <c r="D403" s="300" t="s">
        <v>222</v>
      </c>
      <c r="E403" s="301" t="s">
        <v>222</v>
      </c>
      <c r="F403" s="301" t="s">
        <v>222</v>
      </c>
      <c r="G403" s="302" t="s">
        <v>222</v>
      </c>
      <c r="H403" s="166">
        <v>43398</v>
      </c>
      <c r="I403" s="115"/>
      <c r="J403" s="115"/>
      <c r="K403" s="11"/>
      <c r="L403" s="11"/>
      <c r="M403" s="46"/>
      <c r="N403" s="9"/>
    </row>
    <row r="404" spans="1:14" ht="36" customHeight="1" x14ac:dyDescent="0.3">
      <c r="A404" s="42"/>
      <c r="B404" s="183" t="s">
        <v>357</v>
      </c>
      <c r="C404" s="303"/>
      <c r="D404" s="300" t="s">
        <v>224</v>
      </c>
      <c r="E404" s="301" t="s">
        <v>224</v>
      </c>
      <c r="F404" s="301" t="s">
        <v>224</v>
      </c>
      <c r="G404" s="302" t="s">
        <v>224</v>
      </c>
      <c r="H404" s="166">
        <v>43398</v>
      </c>
      <c r="I404" s="115"/>
      <c r="J404" s="115"/>
      <c r="K404" s="11"/>
      <c r="L404" s="11"/>
      <c r="M404" s="46"/>
      <c r="N404" s="9"/>
    </row>
    <row r="405" spans="1:14" ht="33.75" customHeight="1" x14ac:dyDescent="0.3">
      <c r="A405" s="42"/>
      <c r="B405" s="183" t="s">
        <v>358</v>
      </c>
      <c r="C405" s="303"/>
      <c r="D405" s="300" t="s">
        <v>225</v>
      </c>
      <c r="E405" s="301" t="s">
        <v>225</v>
      </c>
      <c r="F405" s="301" t="s">
        <v>225</v>
      </c>
      <c r="G405" s="302" t="s">
        <v>225</v>
      </c>
      <c r="H405" s="166">
        <v>43398</v>
      </c>
      <c r="I405" s="115"/>
      <c r="J405" s="115"/>
      <c r="K405" s="11"/>
      <c r="L405" s="11"/>
      <c r="M405" s="46"/>
      <c r="N405" s="9"/>
    </row>
    <row r="406" spans="1:14" x14ac:dyDescent="0.3">
      <c r="A406" s="42"/>
      <c r="B406" s="183" t="s">
        <v>359</v>
      </c>
      <c r="C406" s="303"/>
      <c r="D406" s="300" t="s">
        <v>226</v>
      </c>
      <c r="E406" s="301" t="s">
        <v>226</v>
      </c>
      <c r="F406" s="301" t="s">
        <v>226</v>
      </c>
      <c r="G406" s="302" t="s">
        <v>226</v>
      </c>
      <c r="H406" s="166">
        <v>43398</v>
      </c>
      <c r="I406" s="115"/>
      <c r="J406" s="115"/>
      <c r="K406" s="11"/>
      <c r="L406" s="11"/>
      <c r="M406" s="46"/>
      <c r="N406" s="9"/>
    </row>
    <row r="407" spans="1:14" x14ac:dyDescent="0.3">
      <c r="A407" s="42"/>
      <c r="B407" s="183" t="s">
        <v>360</v>
      </c>
      <c r="C407" s="303"/>
      <c r="D407" s="300" t="s">
        <v>236</v>
      </c>
      <c r="E407" s="301" t="s">
        <v>236</v>
      </c>
      <c r="F407" s="301" t="s">
        <v>236</v>
      </c>
      <c r="G407" s="302" t="s">
        <v>236</v>
      </c>
      <c r="H407" s="166">
        <v>43398</v>
      </c>
      <c r="I407" s="115"/>
      <c r="J407" s="115"/>
      <c r="K407" s="11"/>
      <c r="L407" s="11"/>
      <c r="M407" s="46"/>
      <c r="N407" s="9"/>
    </row>
    <row r="408" spans="1:14" x14ac:dyDescent="0.3">
      <c r="A408" s="42"/>
      <c r="B408" s="183" t="s">
        <v>361</v>
      </c>
      <c r="C408" s="303"/>
      <c r="D408" s="300" t="s">
        <v>227</v>
      </c>
      <c r="E408" s="301" t="s">
        <v>227</v>
      </c>
      <c r="F408" s="301" t="s">
        <v>227</v>
      </c>
      <c r="G408" s="302" t="s">
        <v>227</v>
      </c>
      <c r="H408" s="166">
        <v>43398</v>
      </c>
      <c r="I408" s="115"/>
      <c r="J408" s="115"/>
      <c r="K408" s="11"/>
      <c r="L408" s="11"/>
      <c r="M408" s="46"/>
      <c r="N408" s="9"/>
    </row>
    <row r="409" spans="1:14" ht="16.5" customHeight="1" x14ac:dyDescent="0.3">
      <c r="A409" s="42"/>
      <c r="B409" s="183" t="s">
        <v>362</v>
      </c>
      <c r="C409" s="303"/>
      <c r="D409" s="300" t="s">
        <v>228</v>
      </c>
      <c r="E409" s="301" t="s">
        <v>228</v>
      </c>
      <c r="F409" s="301" t="s">
        <v>228</v>
      </c>
      <c r="G409" s="302" t="s">
        <v>228</v>
      </c>
      <c r="H409" s="166">
        <v>43402</v>
      </c>
      <c r="I409" s="115"/>
      <c r="J409" s="115"/>
      <c r="K409" s="11"/>
      <c r="L409" s="11"/>
      <c r="M409" s="46"/>
      <c r="N409" s="9"/>
    </row>
    <row r="410" spans="1:14" ht="16.5" customHeight="1" x14ac:dyDescent="0.3">
      <c r="A410" s="42"/>
      <c r="B410" s="183" t="s">
        <v>363</v>
      </c>
      <c r="C410" s="303"/>
      <c r="D410" s="300" t="s">
        <v>237</v>
      </c>
      <c r="E410" s="301" t="s">
        <v>237</v>
      </c>
      <c r="F410" s="301" t="s">
        <v>237</v>
      </c>
      <c r="G410" s="302" t="s">
        <v>237</v>
      </c>
      <c r="H410" s="166">
        <v>43402</v>
      </c>
      <c r="I410" s="115"/>
      <c r="J410" s="115"/>
      <c r="K410" s="11"/>
      <c r="L410" s="11"/>
      <c r="M410" s="46"/>
      <c r="N410" s="9"/>
    </row>
    <row r="411" spans="1:14" ht="16.5" customHeight="1" x14ac:dyDescent="0.3">
      <c r="A411" s="42"/>
      <c r="B411" s="183" t="s">
        <v>364</v>
      </c>
      <c r="C411" s="303"/>
      <c r="D411" s="300" t="s">
        <v>238</v>
      </c>
      <c r="E411" s="301" t="s">
        <v>238</v>
      </c>
      <c r="F411" s="301" t="s">
        <v>238</v>
      </c>
      <c r="G411" s="302" t="s">
        <v>238</v>
      </c>
      <c r="H411" s="166">
        <v>43402</v>
      </c>
      <c r="I411" s="115"/>
      <c r="J411" s="115"/>
      <c r="K411" s="11"/>
      <c r="L411" s="11"/>
      <c r="M411" s="46"/>
      <c r="N411" s="9"/>
    </row>
    <row r="412" spans="1:14" ht="16.5" customHeight="1" x14ac:dyDescent="0.3">
      <c r="A412" s="42"/>
      <c r="B412" s="183" t="s">
        <v>365</v>
      </c>
      <c r="C412" s="303"/>
      <c r="D412" s="300" t="s">
        <v>229</v>
      </c>
      <c r="E412" s="301" t="s">
        <v>229</v>
      </c>
      <c r="F412" s="301" t="s">
        <v>229</v>
      </c>
      <c r="G412" s="302" t="s">
        <v>229</v>
      </c>
      <c r="H412" s="166">
        <v>43402</v>
      </c>
      <c r="I412" s="115"/>
      <c r="J412" s="115"/>
      <c r="K412" s="11"/>
      <c r="L412" s="11"/>
      <c r="M412" s="46"/>
      <c r="N412" s="9"/>
    </row>
    <row r="413" spans="1:14" ht="16.5" customHeight="1" x14ac:dyDescent="0.3">
      <c r="A413" s="42"/>
      <c r="B413" s="183" t="s">
        <v>366</v>
      </c>
      <c r="C413" s="303"/>
      <c r="D413" s="300" t="s">
        <v>230</v>
      </c>
      <c r="E413" s="301" t="s">
        <v>230</v>
      </c>
      <c r="F413" s="301" t="s">
        <v>230</v>
      </c>
      <c r="G413" s="302" t="s">
        <v>230</v>
      </c>
      <c r="H413" s="166">
        <v>43402</v>
      </c>
      <c r="I413" s="115"/>
      <c r="J413" s="115"/>
      <c r="K413" s="11"/>
      <c r="L413" s="11"/>
      <c r="M413" s="46"/>
      <c r="N413" s="9"/>
    </row>
    <row r="414" spans="1:14" ht="16.5" customHeight="1" x14ac:dyDescent="0.3">
      <c r="A414" s="42"/>
      <c r="B414" s="183" t="s">
        <v>367</v>
      </c>
      <c r="C414" s="303"/>
      <c r="D414" s="300" t="s">
        <v>231</v>
      </c>
      <c r="E414" s="301" t="s">
        <v>231</v>
      </c>
      <c r="F414" s="301" t="s">
        <v>231</v>
      </c>
      <c r="G414" s="302" t="s">
        <v>231</v>
      </c>
      <c r="H414" s="166">
        <v>43402</v>
      </c>
      <c r="I414" s="115"/>
      <c r="J414" s="115"/>
      <c r="K414" s="11"/>
      <c r="L414" s="11"/>
      <c r="M414" s="46"/>
      <c r="N414" s="9"/>
    </row>
    <row r="415" spans="1:14" ht="16.5" customHeight="1" x14ac:dyDescent="0.3">
      <c r="A415" s="42"/>
      <c r="B415" s="183" t="s">
        <v>368</v>
      </c>
      <c r="C415" s="303"/>
      <c r="D415" s="300" t="s">
        <v>232</v>
      </c>
      <c r="E415" s="301" t="s">
        <v>232</v>
      </c>
      <c r="F415" s="301" t="s">
        <v>232</v>
      </c>
      <c r="G415" s="302" t="s">
        <v>232</v>
      </c>
      <c r="H415" s="166">
        <v>43402</v>
      </c>
      <c r="I415" s="115"/>
      <c r="J415" s="115"/>
      <c r="K415" s="11"/>
      <c r="L415" s="11"/>
      <c r="M415" s="46"/>
      <c r="N415" s="9"/>
    </row>
    <row r="416" spans="1:14" ht="81" customHeight="1" x14ac:dyDescent="0.3">
      <c r="A416" s="42"/>
      <c r="B416" s="183" t="s">
        <v>490</v>
      </c>
      <c r="C416" s="303"/>
      <c r="D416" s="300" t="s">
        <v>444</v>
      </c>
      <c r="E416" s="301"/>
      <c r="F416" s="301"/>
      <c r="G416" s="302"/>
      <c r="H416" s="166">
        <v>43322</v>
      </c>
      <c r="I416" s="174" t="s">
        <v>536</v>
      </c>
      <c r="J416" s="166">
        <v>43322</v>
      </c>
      <c r="K416" s="173" t="s">
        <v>204</v>
      </c>
      <c r="L416" s="173">
        <f>H416-J416</f>
        <v>0</v>
      </c>
      <c r="M416" s="46"/>
      <c r="N416" s="9"/>
    </row>
    <row r="417" spans="1:14" ht="72.75" customHeight="1" x14ac:dyDescent="0.3">
      <c r="A417" s="42"/>
      <c r="B417" s="183" t="s">
        <v>491</v>
      </c>
      <c r="C417" s="303"/>
      <c r="D417" s="300" t="s">
        <v>445</v>
      </c>
      <c r="E417" s="301"/>
      <c r="F417" s="301"/>
      <c r="G417" s="302"/>
      <c r="H417" s="166">
        <v>43342</v>
      </c>
      <c r="I417" s="174" t="s">
        <v>536</v>
      </c>
      <c r="J417" s="166">
        <v>43341</v>
      </c>
      <c r="K417" s="173" t="s">
        <v>204</v>
      </c>
      <c r="L417" s="173">
        <f>H417-J417</f>
        <v>1</v>
      </c>
      <c r="M417" s="46"/>
      <c r="N417" s="9"/>
    </row>
    <row r="418" spans="1:14" ht="59.25" customHeight="1" x14ac:dyDescent="0.3">
      <c r="A418" s="42"/>
      <c r="B418" s="183" t="s">
        <v>492</v>
      </c>
      <c r="C418" s="303"/>
      <c r="D418" s="300" t="s">
        <v>446</v>
      </c>
      <c r="E418" s="301"/>
      <c r="F418" s="301"/>
      <c r="G418" s="302"/>
      <c r="H418" s="166">
        <v>43342</v>
      </c>
      <c r="I418" s="174" t="s">
        <v>536</v>
      </c>
      <c r="J418" s="166">
        <v>43341</v>
      </c>
      <c r="K418" s="173" t="s">
        <v>204</v>
      </c>
      <c r="L418" s="173">
        <f t="shared" ref="L418:L461" si="8">H418-J418</f>
        <v>1</v>
      </c>
      <c r="M418" s="46"/>
      <c r="N418" s="9"/>
    </row>
    <row r="419" spans="1:14" ht="58.5" customHeight="1" x14ac:dyDescent="0.3">
      <c r="A419" s="42"/>
      <c r="B419" s="183" t="s">
        <v>493</v>
      </c>
      <c r="C419" s="303"/>
      <c r="D419" s="300" t="s">
        <v>447</v>
      </c>
      <c r="E419" s="301"/>
      <c r="F419" s="301"/>
      <c r="G419" s="302"/>
      <c r="H419" s="166">
        <v>43342</v>
      </c>
      <c r="I419" s="174" t="s">
        <v>536</v>
      </c>
      <c r="J419" s="166">
        <v>43341</v>
      </c>
      <c r="K419" s="173" t="s">
        <v>204</v>
      </c>
      <c r="L419" s="173">
        <f t="shared" si="8"/>
        <v>1</v>
      </c>
      <c r="M419" s="46"/>
      <c r="N419" s="9"/>
    </row>
    <row r="420" spans="1:14" ht="59.25" customHeight="1" x14ac:dyDescent="0.3">
      <c r="A420" s="42"/>
      <c r="B420" s="183" t="s">
        <v>494</v>
      </c>
      <c r="C420" s="303"/>
      <c r="D420" s="300" t="s">
        <v>448</v>
      </c>
      <c r="E420" s="301"/>
      <c r="F420" s="301"/>
      <c r="G420" s="302"/>
      <c r="H420" s="166">
        <v>43342</v>
      </c>
      <c r="I420" s="174" t="s">
        <v>536</v>
      </c>
      <c r="J420" s="166">
        <v>43341</v>
      </c>
      <c r="K420" s="173" t="s">
        <v>204</v>
      </c>
      <c r="L420" s="173">
        <f t="shared" si="8"/>
        <v>1</v>
      </c>
      <c r="M420" s="46"/>
      <c r="N420" s="9"/>
    </row>
    <row r="421" spans="1:14" ht="72.75" customHeight="1" x14ac:dyDescent="0.3">
      <c r="A421" s="42"/>
      <c r="B421" s="183" t="s">
        <v>495</v>
      </c>
      <c r="C421" s="303"/>
      <c r="D421" s="300" t="s">
        <v>449</v>
      </c>
      <c r="E421" s="301"/>
      <c r="F421" s="301"/>
      <c r="G421" s="302"/>
      <c r="H421" s="166">
        <v>43342</v>
      </c>
      <c r="I421" s="174" t="s">
        <v>536</v>
      </c>
      <c r="J421" s="166">
        <v>43341</v>
      </c>
      <c r="K421" s="173" t="s">
        <v>204</v>
      </c>
      <c r="L421" s="173">
        <f t="shared" si="8"/>
        <v>1</v>
      </c>
      <c r="M421" s="46"/>
      <c r="N421" s="9"/>
    </row>
    <row r="422" spans="1:14" ht="75" customHeight="1" x14ac:dyDescent="0.3">
      <c r="A422" s="42"/>
      <c r="B422" s="183" t="s">
        <v>496</v>
      </c>
      <c r="C422" s="303"/>
      <c r="D422" s="300" t="s">
        <v>450</v>
      </c>
      <c r="E422" s="301"/>
      <c r="F422" s="301"/>
      <c r="G422" s="302"/>
      <c r="H422" s="166">
        <v>43342</v>
      </c>
      <c r="I422" s="174" t="s">
        <v>536</v>
      </c>
      <c r="J422" s="166">
        <v>43341</v>
      </c>
      <c r="K422" s="173" t="s">
        <v>204</v>
      </c>
      <c r="L422" s="173">
        <f t="shared" si="8"/>
        <v>1</v>
      </c>
      <c r="M422" s="46"/>
      <c r="N422" s="9"/>
    </row>
    <row r="423" spans="1:14" ht="77.25" customHeight="1" x14ac:dyDescent="0.3">
      <c r="A423" s="42"/>
      <c r="B423" s="183" t="s">
        <v>497</v>
      </c>
      <c r="C423" s="303"/>
      <c r="D423" s="300" t="s">
        <v>451</v>
      </c>
      <c r="E423" s="301"/>
      <c r="F423" s="301"/>
      <c r="G423" s="302"/>
      <c r="H423" s="166">
        <v>43342</v>
      </c>
      <c r="I423" s="174" t="s">
        <v>536</v>
      </c>
      <c r="J423" s="166">
        <v>43341</v>
      </c>
      <c r="K423" s="173" t="s">
        <v>204</v>
      </c>
      <c r="L423" s="173">
        <f t="shared" si="8"/>
        <v>1</v>
      </c>
      <c r="M423" s="46"/>
      <c r="N423" s="9"/>
    </row>
    <row r="424" spans="1:14" ht="65.25" customHeight="1" x14ac:dyDescent="0.3">
      <c r="A424" s="42"/>
      <c r="B424" s="183" t="s">
        <v>498</v>
      </c>
      <c r="C424" s="303"/>
      <c r="D424" s="300" t="s">
        <v>452</v>
      </c>
      <c r="E424" s="301"/>
      <c r="F424" s="301"/>
      <c r="G424" s="302"/>
      <c r="H424" s="166">
        <v>43342</v>
      </c>
      <c r="I424" s="174" t="s">
        <v>536</v>
      </c>
      <c r="J424" s="166">
        <v>43341</v>
      </c>
      <c r="K424" s="173" t="s">
        <v>204</v>
      </c>
      <c r="L424" s="173">
        <f t="shared" si="8"/>
        <v>1</v>
      </c>
      <c r="M424" s="46"/>
      <c r="N424" s="9"/>
    </row>
    <row r="425" spans="1:14" ht="54" customHeight="1" x14ac:dyDescent="0.3">
      <c r="A425" s="42"/>
      <c r="B425" s="183" t="s">
        <v>499</v>
      </c>
      <c r="C425" s="303"/>
      <c r="D425" s="300" t="s">
        <v>453</v>
      </c>
      <c r="E425" s="301"/>
      <c r="F425" s="301"/>
      <c r="G425" s="302"/>
      <c r="H425" s="166">
        <v>43342</v>
      </c>
      <c r="I425" s="174" t="s">
        <v>536</v>
      </c>
      <c r="J425" s="166">
        <v>43341</v>
      </c>
      <c r="K425" s="173" t="s">
        <v>204</v>
      </c>
      <c r="L425" s="173">
        <f t="shared" si="8"/>
        <v>1</v>
      </c>
      <c r="M425" s="46"/>
      <c r="N425" s="9"/>
    </row>
    <row r="426" spans="1:14" ht="69.75" customHeight="1" x14ac:dyDescent="0.3">
      <c r="A426" s="42"/>
      <c r="B426" s="183" t="s">
        <v>500</v>
      </c>
      <c r="C426" s="303"/>
      <c r="D426" s="300" t="s">
        <v>454</v>
      </c>
      <c r="E426" s="301"/>
      <c r="F426" s="301"/>
      <c r="G426" s="302"/>
      <c r="H426" s="166">
        <v>43342</v>
      </c>
      <c r="I426" s="174" t="s">
        <v>536</v>
      </c>
      <c r="J426" s="166">
        <v>43341</v>
      </c>
      <c r="K426" s="173" t="s">
        <v>204</v>
      </c>
      <c r="L426" s="173">
        <f t="shared" si="8"/>
        <v>1</v>
      </c>
      <c r="M426" s="46"/>
      <c r="N426" s="9"/>
    </row>
    <row r="427" spans="1:14" ht="57" customHeight="1" x14ac:dyDescent="0.3">
      <c r="A427" s="42"/>
      <c r="B427" s="183" t="s">
        <v>501</v>
      </c>
      <c r="C427" s="303"/>
      <c r="D427" s="300" t="s">
        <v>455</v>
      </c>
      <c r="E427" s="301"/>
      <c r="F427" s="301"/>
      <c r="G427" s="302"/>
      <c r="H427" s="166">
        <v>43342</v>
      </c>
      <c r="I427" s="174" t="s">
        <v>536</v>
      </c>
      <c r="J427" s="166">
        <v>43341</v>
      </c>
      <c r="K427" s="173" t="s">
        <v>204</v>
      </c>
      <c r="L427" s="173">
        <f t="shared" si="8"/>
        <v>1</v>
      </c>
      <c r="M427" s="46"/>
      <c r="N427" s="9"/>
    </row>
    <row r="428" spans="1:14" ht="76.5" customHeight="1" x14ac:dyDescent="0.3">
      <c r="A428" s="42"/>
      <c r="B428" s="183" t="s">
        <v>502</v>
      </c>
      <c r="C428" s="303"/>
      <c r="D428" s="300" t="s">
        <v>456</v>
      </c>
      <c r="E428" s="301"/>
      <c r="F428" s="301"/>
      <c r="G428" s="302"/>
      <c r="H428" s="166">
        <v>43342</v>
      </c>
      <c r="I428" s="174" t="s">
        <v>536</v>
      </c>
      <c r="J428" s="166">
        <v>43341</v>
      </c>
      <c r="K428" s="173" t="s">
        <v>204</v>
      </c>
      <c r="L428" s="173">
        <f t="shared" si="8"/>
        <v>1</v>
      </c>
      <c r="M428" s="46"/>
      <c r="N428" s="9"/>
    </row>
    <row r="429" spans="1:14" ht="69" customHeight="1" x14ac:dyDescent="0.3">
      <c r="A429" s="42"/>
      <c r="B429" s="183" t="s">
        <v>503</v>
      </c>
      <c r="C429" s="303"/>
      <c r="D429" s="300" t="s">
        <v>457</v>
      </c>
      <c r="E429" s="301"/>
      <c r="F429" s="301"/>
      <c r="G429" s="302"/>
      <c r="H429" s="166">
        <v>43342</v>
      </c>
      <c r="I429" s="174" t="s">
        <v>536</v>
      </c>
      <c r="J429" s="166">
        <v>43341</v>
      </c>
      <c r="K429" s="173" t="s">
        <v>204</v>
      </c>
      <c r="L429" s="173">
        <f t="shared" si="8"/>
        <v>1</v>
      </c>
      <c r="M429" s="46"/>
      <c r="N429" s="9"/>
    </row>
    <row r="430" spans="1:14" ht="54" customHeight="1" x14ac:dyDescent="0.3">
      <c r="A430" s="42"/>
      <c r="B430" s="183" t="s">
        <v>504</v>
      </c>
      <c r="C430" s="303"/>
      <c r="D430" s="300" t="s">
        <v>458</v>
      </c>
      <c r="E430" s="301"/>
      <c r="F430" s="301"/>
      <c r="G430" s="302"/>
      <c r="H430" s="166">
        <v>43342</v>
      </c>
      <c r="I430" s="174" t="s">
        <v>536</v>
      </c>
      <c r="J430" s="166">
        <v>43341</v>
      </c>
      <c r="K430" s="173" t="s">
        <v>204</v>
      </c>
      <c r="L430" s="173">
        <f t="shared" si="8"/>
        <v>1</v>
      </c>
      <c r="M430" s="46"/>
      <c r="N430" s="9"/>
    </row>
    <row r="431" spans="1:14" ht="62.25" customHeight="1" x14ac:dyDescent="0.3">
      <c r="A431" s="42"/>
      <c r="B431" s="183" t="s">
        <v>505</v>
      </c>
      <c r="C431" s="303"/>
      <c r="D431" s="300" t="s">
        <v>459</v>
      </c>
      <c r="E431" s="301"/>
      <c r="F431" s="301"/>
      <c r="G431" s="302"/>
      <c r="H431" s="166">
        <v>43342</v>
      </c>
      <c r="I431" s="174" t="s">
        <v>536</v>
      </c>
      <c r="J431" s="166">
        <v>43341</v>
      </c>
      <c r="K431" s="173" t="s">
        <v>204</v>
      </c>
      <c r="L431" s="173">
        <f t="shared" si="8"/>
        <v>1</v>
      </c>
      <c r="M431" s="46"/>
      <c r="N431" s="9"/>
    </row>
    <row r="432" spans="1:14" ht="57.75" customHeight="1" x14ac:dyDescent="0.3">
      <c r="A432" s="42"/>
      <c r="B432" s="183" t="s">
        <v>506</v>
      </c>
      <c r="C432" s="303"/>
      <c r="D432" s="300" t="s">
        <v>460</v>
      </c>
      <c r="E432" s="301"/>
      <c r="F432" s="301"/>
      <c r="G432" s="302"/>
      <c r="H432" s="166">
        <v>43342</v>
      </c>
      <c r="I432" s="174" t="s">
        <v>536</v>
      </c>
      <c r="J432" s="166">
        <v>43341</v>
      </c>
      <c r="K432" s="173" t="s">
        <v>204</v>
      </c>
      <c r="L432" s="173">
        <f t="shared" si="8"/>
        <v>1</v>
      </c>
      <c r="M432" s="46"/>
      <c r="N432" s="9"/>
    </row>
    <row r="433" spans="1:14" ht="64.5" customHeight="1" x14ac:dyDescent="0.3">
      <c r="A433" s="42"/>
      <c r="B433" s="183" t="s">
        <v>507</v>
      </c>
      <c r="C433" s="303"/>
      <c r="D433" s="300" t="s">
        <v>461</v>
      </c>
      <c r="E433" s="301"/>
      <c r="F433" s="301"/>
      <c r="G433" s="302"/>
      <c r="H433" s="166">
        <v>43342</v>
      </c>
      <c r="I433" s="174" t="s">
        <v>536</v>
      </c>
      <c r="J433" s="166">
        <v>43341</v>
      </c>
      <c r="K433" s="173" t="s">
        <v>204</v>
      </c>
      <c r="L433" s="173">
        <f t="shared" si="8"/>
        <v>1</v>
      </c>
      <c r="M433" s="46"/>
      <c r="N433" s="9"/>
    </row>
    <row r="434" spans="1:14" ht="61.5" customHeight="1" x14ac:dyDescent="0.3">
      <c r="A434" s="42"/>
      <c r="B434" s="183" t="s">
        <v>508</v>
      </c>
      <c r="C434" s="303"/>
      <c r="D434" s="300" t="s">
        <v>462</v>
      </c>
      <c r="E434" s="301"/>
      <c r="F434" s="301"/>
      <c r="G434" s="302"/>
      <c r="H434" s="166">
        <v>43342</v>
      </c>
      <c r="I434" s="174" t="s">
        <v>536</v>
      </c>
      <c r="J434" s="166">
        <v>43341</v>
      </c>
      <c r="K434" s="173" t="s">
        <v>204</v>
      </c>
      <c r="L434" s="173">
        <f t="shared" si="8"/>
        <v>1</v>
      </c>
      <c r="M434" s="46"/>
      <c r="N434" s="9"/>
    </row>
    <row r="435" spans="1:14" ht="55.5" customHeight="1" x14ac:dyDescent="0.3">
      <c r="A435" s="42"/>
      <c r="B435" s="183" t="s">
        <v>509</v>
      </c>
      <c r="C435" s="303"/>
      <c r="D435" s="300" t="s">
        <v>463</v>
      </c>
      <c r="E435" s="301"/>
      <c r="F435" s="301"/>
      <c r="G435" s="302"/>
      <c r="H435" s="166">
        <v>43342</v>
      </c>
      <c r="I435" s="174" t="s">
        <v>536</v>
      </c>
      <c r="J435" s="166">
        <v>43341</v>
      </c>
      <c r="K435" s="173" t="s">
        <v>204</v>
      </c>
      <c r="L435" s="173">
        <f t="shared" si="8"/>
        <v>1</v>
      </c>
      <c r="M435" s="46"/>
      <c r="N435" s="9"/>
    </row>
    <row r="436" spans="1:14" ht="69.75" customHeight="1" x14ac:dyDescent="0.3">
      <c r="A436" s="42"/>
      <c r="B436" s="183" t="s">
        <v>510</v>
      </c>
      <c r="C436" s="303"/>
      <c r="D436" s="300" t="s">
        <v>464</v>
      </c>
      <c r="E436" s="301"/>
      <c r="F436" s="301"/>
      <c r="G436" s="302"/>
      <c r="H436" s="166">
        <v>43342</v>
      </c>
      <c r="I436" s="174" t="s">
        <v>536</v>
      </c>
      <c r="J436" s="166">
        <v>43341</v>
      </c>
      <c r="K436" s="173" t="s">
        <v>204</v>
      </c>
      <c r="L436" s="173">
        <f t="shared" si="8"/>
        <v>1</v>
      </c>
      <c r="M436" s="46"/>
      <c r="N436" s="9"/>
    </row>
    <row r="437" spans="1:14" ht="66.75" customHeight="1" x14ac:dyDescent="0.3">
      <c r="A437" s="42"/>
      <c r="B437" s="183" t="s">
        <v>511</v>
      </c>
      <c r="C437" s="303"/>
      <c r="D437" s="300" t="s">
        <v>465</v>
      </c>
      <c r="E437" s="301"/>
      <c r="F437" s="301"/>
      <c r="G437" s="302"/>
      <c r="H437" s="166">
        <v>43342</v>
      </c>
      <c r="I437" s="174" t="s">
        <v>536</v>
      </c>
      <c r="J437" s="166">
        <v>43341</v>
      </c>
      <c r="K437" s="173" t="s">
        <v>204</v>
      </c>
      <c r="L437" s="173">
        <f t="shared" si="8"/>
        <v>1</v>
      </c>
      <c r="M437" s="46"/>
      <c r="N437" s="9"/>
    </row>
    <row r="438" spans="1:14" ht="52.5" customHeight="1" x14ac:dyDescent="0.3">
      <c r="A438" s="42"/>
      <c r="B438" s="183" t="s">
        <v>512</v>
      </c>
      <c r="C438" s="303"/>
      <c r="D438" s="300" t="s">
        <v>466</v>
      </c>
      <c r="E438" s="301"/>
      <c r="F438" s="301"/>
      <c r="G438" s="302"/>
      <c r="H438" s="166">
        <v>43342</v>
      </c>
      <c r="I438" s="174" t="s">
        <v>536</v>
      </c>
      <c r="J438" s="166">
        <v>43341</v>
      </c>
      <c r="K438" s="173" t="s">
        <v>204</v>
      </c>
      <c r="L438" s="173">
        <f t="shared" si="8"/>
        <v>1</v>
      </c>
      <c r="M438" s="46"/>
      <c r="N438" s="9"/>
    </row>
    <row r="439" spans="1:14" ht="52.5" customHeight="1" x14ac:dyDescent="0.3">
      <c r="A439" s="42"/>
      <c r="B439" s="183" t="s">
        <v>513</v>
      </c>
      <c r="C439" s="303"/>
      <c r="D439" s="300" t="s">
        <v>467</v>
      </c>
      <c r="E439" s="301"/>
      <c r="F439" s="301"/>
      <c r="G439" s="302"/>
      <c r="H439" s="166">
        <v>43342</v>
      </c>
      <c r="I439" s="174" t="s">
        <v>536</v>
      </c>
      <c r="J439" s="166">
        <v>43341</v>
      </c>
      <c r="K439" s="173" t="s">
        <v>204</v>
      </c>
      <c r="L439" s="173">
        <f t="shared" si="8"/>
        <v>1</v>
      </c>
      <c r="M439" s="46"/>
      <c r="N439" s="9"/>
    </row>
    <row r="440" spans="1:14" ht="63.75" customHeight="1" x14ac:dyDescent="0.3">
      <c r="A440" s="42"/>
      <c r="B440" s="183" t="s">
        <v>514</v>
      </c>
      <c r="C440" s="303"/>
      <c r="D440" s="300" t="s">
        <v>468</v>
      </c>
      <c r="E440" s="301"/>
      <c r="F440" s="301"/>
      <c r="G440" s="302"/>
      <c r="H440" s="166">
        <v>43342</v>
      </c>
      <c r="I440" s="174" t="s">
        <v>536</v>
      </c>
      <c r="J440" s="166">
        <v>43341</v>
      </c>
      <c r="K440" s="173" t="s">
        <v>204</v>
      </c>
      <c r="L440" s="173">
        <f t="shared" si="8"/>
        <v>1</v>
      </c>
      <c r="M440" s="46"/>
      <c r="N440" s="9"/>
    </row>
    <row r="441" spans="1:14" ht="64.5" customHeight="1" x14ac:dyDescent="0.3">
      <c r="A441" s="42"/>
      <c r="B441" s="183" t="s">
        <v>515</v>
      </c>
      <c r="C441" s="303"/>
      <c r="D441" s="300" t="s">
        <v>469</v>
      </c>
      <c r="E441" s="301"/>
      <c r="F441" s="301"/>
      <c r="G441" s="302"/>
      <c r="H441" s="166">
        <v>43342</v>
      </c>
      <c r="I441" s="174" t="s">
        <v>536</v>
      </c>
      <c r="J441" s="166">
        <v>43341</v>
      </c>
      <c r="K441" s="173" t="s">
        <v>204</v>
      </c>
      <c r="L441" s="173">
        <f t="shared" si="8"/>
        <v>1</v>
      </c>
      <c r="M441" s="46"/>
      <c r="N441" s="9"/>
    </row>
    <row r="442" spans="1:14" ht="69" customHeight="1" x14ac:dyDescent="0.3">
      <c r="A442" s="42"/>
      <c r="B442" s="183" t="s">
        <v>516</v>
      </c>
      <c r="C442" s="303"/>
      <c r="D442" s="300" t="s">
        <v>470</v>
      </c>
      <c r="E442" s="301"/>
      <c r="F442" s="301"/>
      <c r="G442" s="302"/>
      <c r="H442" s="166">
        <v>43342</v>
      </c>
      <c r="I442" s="174" t="s">
        <v>536</v>
      </c>
      <c r="J442" s="166">
        <v>43341</v>
      </c>
      <c r="K442" s="173" t="s">
        <v>204</v>
      </c>
      <c r="L442" s="173">
        <f t="shared" si="8"/>
        <v>1</v>
      </c>
      <c r="M442" s="46"/>
      <c r="N442" s="9"/>
    </row>
    <row r="443" spans="1:14" ht="52.5" customHeight="1" x14ac:dyDescent="0.3">
      <c r="A443" s="42"/>
      <c r="B443" s="183" t="s">
        <v>517</v>
      </c>
      <c r="C443" s="303"/>
      <c r="D443" s="300" t="s">
        <v>471</v>
      </c>
      <c r="E443" s="301"/>
      <c r="F443" s="301"/>
      <c r="G443" s="302"/>
      <c r="H443" s="166">
        <v>43342</v>
      </c>
      <c r="I443" s="174" t="s">
        <v>536</v>
      </c>
      <c r="J443" s="166">
        <v>43341</v>
      </c>
      <c r="K443" s="173" t="s">
        <v>204</v>
      </c>
      <c r="L443" s="173">
        <f t="shared" si="8"/>
        <v>1</v>
      </c>
      <c r="M443" s="46"/>
      <c r="N443" s="9"/>
    </row>
    <row r="444" spans="1:14" ht="59.25" customHeight="1" x14ac:dyDescent="0.3">
      <c r="A444" s="42"/>
      <c r="B444" s="183" t="s">
        <v>518</v>
      </c>
      <c r="C444" s="303"/>
      <c r="D444" s="300" t="s">
        <v>472</v>
      </c>
      <c r="E444" s="301"/>
      <c r="F444" s="301"/>
      <c r="G444" s="302"/>
      <c r="H444" s="166">
        <v>43342</v>
      </c>
      <c r="I444" s="174" t="s">
        <v>536</v>
      </c>
      <c r="J444" s="166">
        <v>43341</v>
      </c>
      <c r="K444" s="173" t="s">
        <v>204</v>
      </c>
      <c r="L444" s="173">
        <f t="shared" si="8"/>
        <v>1</v>
      </c>
      <c r="M444" s="46"/>
      <c r="N444" s="9"/>
    </row>
    <row r="445" spans="1:14" ht="63.75" customHeight="1" x14ac:dyDescent="0.3">
      <c r="A445" s="42"/>
      <c r="B445" s="183" t="s">
        <v>519</v>
      </c>
      <c r="C445" s="303"/>
      <c r="D445" s="300" t="s">
        <v>473</v>
      </c>
      <c r="E445" s="301"/>
      <c r="F445" s="301"/>
      <c r="G445" s="302"/>
      <c r="H445" s="166">
        <v>43342</v>
      </c>
      <c r="I445" s="174" t="s">
        <v>536</v>
      </c>
      <c r="J445" s="166">
        <v>43341</v>
      </c>
      <c r="K445" s="173" t="s">
        <v>204</v>
      </c>
      <c r="L445" s="173">
        <f t="shared" si="8"/>
        <v>1</v>
      </c>
      <c r="M445" s="46"/>
      <c r="N445" s="9"/>
    </row>
    <row r="446" spans="1:14" ht="57" customHeight="1" x14ac:dyDescent="0.3">
      <c r="A446" s="42"/>
      <c r="B446" s="183" t="s">
        <v>520</v>
      </c>
      <c r="C446" s="303"/>
      <c r="D446" s="300" t="s">
        <v>474</v>
      </c>
      <c r="E446" s="301"/>
      <c r="F446" s="301"/>
      <c r="G446" s="302"/>
      <c r="H446" s="166">
        <v>43342</v>
      </c>
      <c r="I446" s="174" t="s">
        <v>536</v>
      </c>
      <c r="J446" s="166">
        <v>43341</v>
      </c>
      <c r="K446" s="173" t="s">
        <v>204</v>
      </c>
      <c r="L446" s="173">
        <f t="shared" si="8"/>
        <v>1</v>
      </c>
      <c r="M446" s="46"/>
      <c r="N446" s="9"/>
    </row>
    <row r="447" spans="1:14" ht="72" customHeight="1" x14ac:dyDescent="0.3">
      <c r="A447" s="42"/>
      <c r="B447" s="183" t="s">
        <v>521</v>
      </c>
      <c r="C447" s="303"/>
      <c r="D447" s="300" t="s">
        <v>475</v>
      </c>
      <c r="E447" s="301"/>
      <c r="F447" s="301"/>
      <c r="G447" s="302"/>
      <c r="H447" s="166">
        <v>43342</v>
      </c>
      <c r="I447" s="174" t="s">
        <v>536</v>
      </c>
      <c r="J447" s="166">
        <v>43341</v>
      </c>
      <c r="K447" s="173" t="s">
        <v>204</v>
      </c>
      <c r="L447" s="173">
        <f t="shared" si="8"/>
        <v>1</v>
      </c>
      <c r="M447" s="46"/>
      <c r="N447" s="9"/>
    </row>
    <row r="448" spans="1:14" ht="54.75" customHeight="1" x14ac:dyDescent="0.3">
      <c r="A448" s="42"/>
      <c r="B448" s="183" t="s">
        <v>522</v>
      </c>
      <c r="C448" s="303"/>
      <c r="D448" s="300" t="s">
        <v>476</v>
      </c>
      <c r="E448" s="301"/>
      <c r="F448" s="301"/>
      <c r="G448" s="302"/>
      <c r="H448" s="166">
        <v>43342</v>
      </c>
      <c r="I448" s="174" t="s">
        <v>536</v>
      </c>
      <c r="J448" s="166">
        <v>43341</v>
      </c>
      <c r="K448" s="173" t="s">
        <v>204</v>
      </c>
      <c r="L448" s="173">
        <f t="shared" si="8"/>
        <v>1</v>
      </c>
      <c r="M448" s="46"/>
      <c r="N448" s="9"/>
    </row>
    <row r="449" spans="1:14" ht="62.25" customHeight="1" x14ac:dyDescent="0.3">
      <c r="A449" s="42"/>
      <c r="B449" s="183" t="s">
        <v>523</v>
      </c>
      <c r="C449" s="303"/>
      <c r="D449" s="300" t="s">
        <v>477</v>
      </c>
      <c r="E449" s="301"/>
      <c r="F449" s="301"/>
      <c r="G449" s="302"/>
      <c r="H449" s="166">
        <v>43342</v>
      </c>
      <c r="I449" s="174" t="s">
        <v>536</v>
      </c>
      <c r="J449" s="166">
        <v>43341</v>
      </c>
      <c r="K449" s="173" t="s">
        <v>204</v>
      </c>
      <c r="L449" s="173">
        <f t="shared" si="8"/>
        <v>1</v>
      </c>
      <c r="M449" s="46"/>
      <c r="N449" s="9"/>
    </row>
    <row r="450" spans="1:14" ht="60.75" customHeight="1" x14ac:dyDescent="0.3">
      <c r="A450" s="42"/>
      <c r="B450" s="183" t="s">
        <v>524</v>
      </c>
      <c r="C450" s="303"/>
      <c r="D450" s="300" t="s">
        <v>478</v>
      </c>
      <c r="E450" s="301"/>
      <c r="F450" s="301"/>
      <c r="G450" s="302"/>
      <c r="H450" s="166">
        <v>43342</v>
      </c>
      <c r="I450" s="174" t="s">
        <v>536</v>
      </c>
      <c r="J450" s="166">
        <v>43341</v>
      </c>
      <c r="K450" s="173" t="s">
        <v>204</v>
      </c>
      <c r="L450" s="173">
        <f t="shared" si="8"/>
        <v>1</v>
      </c>
      <c r="M450" s="46"/>
      <c r="N450" s="9"/>
    </row>
    <row r="451" spans="1:14" ht="63" customHeight="1" x14ac:dyDescent="0.3">
      <c r="A451" s="42"/>
      <c r="B451" s="183" t="s">
        <v>525</v>
      </c>
      <c r="C451" s="303"/>
      <c r="D451" s="300" t="s">
        <v>479</v>
      </c>
      <c r="E451" s="301"/>
      <c r="F451" s="301"/>
      <c r="G451" s="302"/>
      <c r="H451" s="166">
        <v>43342</v>
      </c>
      <c r="I451" s="174" t="s">
        <v>536</v>
      </c>
      <c r="J451" s="166">
        <v>43341</v>
      </c>
      <c r="K451" s="173" t="s">
        <v>204</v>
      </c>
      <c r="L451" s="173">
        <f t="shared" si="8"/>
        <v>1</v>
      </c>
      <c r="M451" s="46"/>
      <c r="N451" s="9"/>
    </row>
    <row r="452" spans="1:14" ht="54" customHeight="1" x14ac:dyDescent="0.3">
      <c r="A452" s="42"/>
      <c r="B452" s="183" t="s">
        <v>526</v>
      </c>
      <c r="C452" s="303"/>
      <c r="D452" s="300" t="s">
        <v>480</v>
      </c>
      <c r="E452" s="301"/>
      <c r="F452" s="301"/>
      <c r="G452" s="302"/>
      <c r="H452" s="166">
        <v>43342</v>
      </c>
      <c r="I452" s="174" t="s">
        <v>536</v>
      </c>
      <c r="J452" s="166">
        <v>43341</v>
      </c>
      <c r="K452" s="173" t="s">
        <v>204</v>
      </c>
      <c r="L452" s="173">
        <f t="shared" si="8"/>
        <v>1</v>
      </c>
      <c r="M452" s="46"/>
      <c r="N452" s="9"/>
    </row>
    <row r="453" spans="1:14" ht="69.75" customHeight="1" x14ac:dyDescent="0.3">
      <c r="A453" s="42"/>
      <c r="B453" s="183" t="s">
        <v>527</v>
      </c>
      <c r="C453" s="303"/>
      <c r="D453" s="300" t="s">
        <v>481</v>
      </c>
      <c r="E453" s="301"/>
      <c r="F453" s="301"/>
      <c r="G453" s="302"/>
      <c r="H453" s="166">
        <v>43342</v>
      </c>
      <c r="I453" s="174" t="s">
        <v>536</v>
      </c>
      <c r="J453" s="166">
        <v>43341</v>
      </c>
      <c r="K453" s="173" t="s">
        <v>204</v>
      </c>
      <c r="L453" s="173">
        <f t="shared" si="8"/>
        <v>1</v>
      </c>
      <c r="M453" s="46"/>
      <c r="N453" s="9"/>
    </row>
    <row r="454" spans="1:14" ht="58.5" customHeight="1" x14ac:dyDescent="0.3">
      <c r="A454" s="42"/>
      <c r="B454" s="183" t="s">
        <v>528</v>
      </c>
      <c r="C454" s="303"/>
      <c r="D454" s="300" t="s">
        <v>482</v>
      </c>
      <c r="E454" s="301"/>
      <c r="F454" s="301"/>
      <c r="G454" s="302"/>
      <c r="H454" s="166">
        <v>43342</v>
      </c>
      <c r="I454" s="174" t="s">
        <v>536</v>
      </c>
      <c r="J454" s="166">
        <v>43341</v>
      </c>
      <c r="K454" s="173" t="s">
        <v>204</v>
      </c>
      <c r="L454" s="173">
        <f t="shared" si="8"/>
        <v>1</v>
      </c>
      <c r="M454" s="46"/>
      <c r="N454" s="9"/>
    </row>
    <row r="455" spans="1:14" ht="52.5" customHeight="1" x14ac:dyDescent="0.3">
      <c r="A455" s="42"/>
      <c r="B455" s="183" t="s">
        <v>529</v>
      </c>
      <c r="C455" s="303"/>
      <c r="D455" s="300" t="s">
        <v>483</v>
      </c>
      <c r="E455" s="301"/>
      <c r="F455" s="301"/>
      <c r="G455" s="302"/>
      <c r="H455" s="166">
        <v>43342</v>
      </c>
      <c r="I455" s="174" t="s">
        <v>536</v>
      </c>
      <c r="J455" s="166">
        <v>43341</v>
      </c>
      <c r="K455" s="173" t="s">
        <v>204</v>
      </c>
      <c r="L455" s="173">
        <f t="shared" si="8"/>
        <v>1</v>
      </c>
      <c r="M455" s="46"/>
      <c r="N455" s="9"/>
    </row>
    <row r="456" spans="1:14" ht="69" customHeight="1" x14ac:dyDescent="0.3">
      <c r="A456" s="42"/>
      <c r="B456" s="183" t="s">
        <v>530</v>
      </c>
      <c r="C456" s="303"/>
      <c r="D456" s="300" t="s">
        <v>484</v>
      </c>
      <c r="E456" s="301"/>
      <c r="F456" s="301"/>
      <c r="G456" s="302"/>
      <c r="H456" s="166">
        <v>43342</v>
      </c>
      <c r="I456" s="174" t="s">
        <v>536</v>
      </c>
      <c r="J456" s="166">
        <v>43341</v>
      </c>
      <c r="K456" s="173" t="s">
        <v>204</v>
      </c>
      <c r="L456" s="173">
        <f t="shared" si="8"/>
        <v>1</v>
      </c>
      <c r="M456" s="46"/>
      <c r="N456" s="9"/>
    </row>
    <row r="457" spans="1:14" ht="51" customHeight="1" x14ac:dyDescent="0.3">
      <c r="A457" s="42"/>
      <c r="B457" s="183" t="s">
        <v>531</v>
      </c>
      <c r="C457" s="303"/>
      <c r="D457" s="300" t="s">
        <v>485</v>
      </c>
      <c r="E457" s="301"/>
      <c r="F457" s="301"/>
      <c r="G457" s="302"/>
      <c r="H457" s="166">
        <v>43342</v>
      </c>
      <c r="I457" s="174" t="s">
        <v>536</v>
      </c>
      <c r="J457" s="166">
        <v>43341</v>
      </c>
      <c r="K457" s="173" t="s">
        <v>204</v>
      </c>
      <c r="L457" s="173">
        <f t="shared" si="8"/>
        <v>1</v>
      </c>
      <c r="M457" s="46"/>
      <c r="N457" s="9"/>
    </row>
    <row r="458" spans="1:14" ht="113.25" customHeight="1" x14ac:dyDescent="0.3">
      <c r="A458" s="42"/>
      <c r="B458" s="183" t="s">
        <v>532</v>
      </c>
      <c r="C458" s="303"/>
      <c r="D458" s="300" t="s">
        <v>486</v>
      </c>
      <c r="E458" s="301"/>
      <c r="F458" s="301"/>
      <c r="G458" s="302"/>
      <c r="H458" s="166">
        <v>43342</v>
      </c>
      <c r="I458" s="174" t="s">
        <v>536</v>
      </c>
      <c r="J458" s="166">
        <v>43341</v>
      </c>
      <c r="K458" s="173" t="s">
        <v>204</v>
      </c>
      <c r="L458" s="173">
        <f t="shared" si="8"/>
        <v>1</v>
      </c>
      <c r="M458" s="46"/>
      <c r="N458" s="9"/>
    </row>
    <row r="459" spans="1:14" ht="46.5" customHeight="1" x14ac:dyDescent="0.3">
      <c r="A459" s="42"/>
      <c r="B459" s="183" t="s">
        <v>533</v>
      </c>
      <c r="C459" s="303"/>
      <c r="D459" s="300" t="s">
        <v>487</v>
      </c>
      <c r="E459" s="301"/>
      <c r="F459" s="301"/>
      <c r="G459" s="302"/>
      <c r="H459" s="166">
        <v>43325</v>
      </c>
      <c r="I459" s="174" t="s">
        <v>537</v>
      </c>
      <c r="J459" s="166">
        <v>43326</v>
      </c>
      <c r="K459" s="173" t="s">
        <v>204</v>
      </c>
      <c r="L459" s="173">
        <f t="shared" si="8"/>
        <v>-1</v>
      </c>
      <c r="M459" s="46"/>
      <c r="N459" s="9"/>
    </row>
    <row r="460" spans="1:14" ht="48.75" customHeight="1" x14ac:dyDescent="0.3">
      <c r="A460" s="42"/>
      <c r="B460" s="183" t="s">
        <v>534</v>
      </c>
      <c r="C460" s="303"/>
      <c r="D460" s="300" t="s">
        <v>488</v>
      </c>
      <c r="E460" s="301"/>
      <c r="F460" s="301"/>
      <c r="G460" s="302"/>
      <c r="H460" s="166">
        <v>43325</v>
      </c>
      <c r="I460" s="174" t="s">
        <v>537</v>
      </c>
      <c r="J460" s="166">
        <v>43326</v>
      </c>
      <c r="K460" s="173" t="s">
        <v>204</v>
      </c>
      <c r="L460" s="173">
        <f t="shared" si="8"/>
        <v>-1</v>
      </c>
      <c r="M460" s="46"/>
      <c r="N460" s="9"/>
    </row>
    <row r="461" spans="1:14" ht="37.5" customHeight="1" x14ac:dyDescent="0.3">
      <c r="A461" s="42"/>
      <c r="B461" s="183" t="s">
        <v>535</v>
      </c>
      <c r="C461" s="303"/>
      <c r="D461" s="300" t="s">
        <v>489</v>
      </c>
      <c r="E461" s="301"/>
      <c r="F461" s="301"/>
      <c r="G461" s="302"/>
      <c r="H461" s="166">
        <v>43325</v>
      </c>
      <c r="I461" s="174" t="s">
        <v>537</v>
      </c>
      <c r="J461" s="166">
        <v>43326</v>
      </c>
      <c r="K461" s="173" t="s">
        <v>204</v>
      </c>
      <c r="L461" s="173">
        <f t="shared" si="8"/>
        <v>-1</v>
      </c>
      <c r="M461" s="46"/>
      <c r="N461" s="9"/>
    </row>
    <row r="462" spans="1:14" ht="30.75" customHeight="1" x14ac:dyDescent="0.3">
      <c r="A462" s="42"/>
      <c r="B462" s="207" t="s">
        <v>167</v>
      </c>
      <c r="C462" s="214"/>
      <c r="D462" s="214"/>
      <c r="E462" s="214"/>
      <c r="F462" s="214"/>
      <c r="G462" s="214"/>
      <c r="H462" s="214"/>
      <c r="I462" s="214"/>
      <c r="J462" s="214"/>
      <c r="K462" s="214"/>
      <c r="L462" s="214"/>
      <c r="M462" s="46"/>
      <c r="N462" s="9"/>
    </row>
    <row r="463" spans="1:14" ht="46.5" customHeight="1" x14ac:dyDescent="0.3">
      <c r="A463" s="42"/>
      <c r="B463" s="189" t="s">
        <v>142</v>
      </c>
      <c r="C463" s="337"/>
      <c r="D463" s="337"/>
      <c r="E463" s="337"/>
      <c r="F463" s="337"/>
      <c r="G463" s="337"/>
      <c r="H463" s="337"/>
      <c r="I463" s="337"/>
      <c r="J463" s="337"/>
      <c r="K463" s="337"/>
      <c r="L463" s="337"/>
      <c r="M463" s="57"/>
      <c r="N463" s="29"/>
    </row>
    <row r="464" spans="1:14" ht="13.9" customHeight="1" x14ac:dyDescent="0.3">
      <c r="A464" s="42"/>
      <c r="B464" s="101"/>
      <c r="C464" s="102"/>
      <c r="D464" s="102"/>
      <c r="E464" s="127"/>
      <c r="F464" s="102"/>
      <c r="G464" s="102"/>
      <c r="H464" s="102"/>
      <c r="I464" s="127"/>
      <c r="J464" s="102"/>
      <c r="K464" s="102"/>
      <c r="L464" s="102"/>
      <c r="M464" s="57"/>
      <c r="N464" s="29"/>
    </row>
    <row r="465" spans="1:14" ht="13.9" customHeight="1" x14ac:dyDescent="0.3">
      <c r="A465" s="42"/>
      <c r="B465" s="103"/>
      <c r="C465" s="16"/>
      <c r="D465" s="16"/>
      <c r="E465" s="16"/>
      <c r="F465" s="16"/>
      <c r="G465" s="16"/>
      <c r="H465" s="16"/>
      <c r="I465" s="16"/>
      <c r="J465" s="16"/>
      <c r="K465" s="16"/>
      <c r="L465" s="16"/>
      <c r="M465" s="46"/>
      <c r="N465" s="9"/>
    </row>
    <row r="466" spans="1:14" ht="13.9" customHeight="1" x14ac:dyDescent="0.3">
      <c r="A466" s="42"/>
      <c r="B466" s="335" t="s">
        <v>126</v>
      </c>
      <c r="C466" s="335"/>
      <c r="D466" s="335"/>
      <c r="E466" s="335"/>
      <c r="F466" s="335"/>
      <c r="G466" s="335"/>
      <c r="H466" s="335"/>
      <c r="I466" s="335"/>
      <c r="J466" s="335"/>
      <c r="K466" s="335"/>
      <c r="L466" s="335"/>
      <c r="M466" s="46"/>
      <c r="N466" s="9"/>
    </row>
    <row r="467" spans="1:14" x14ac:dyDescent="0.3">
      <c r="A467" s="42"/>
      <c r="B467" s="188" t="s">
        <v>147</v>
      </c>
      <c r="C467" s="188"/>
      <c r="D467" s="188"/>
      <c r="E467" s="114"/>
      <c r="F467" s="190" t="s">
        <v>538</v>
      </c>
      <c r="G467" s="190"/>
      <c r="H467" s="190"/>
      <c r="I467" s="190"/>
      <c r="J467" s="190"/>
      <c r="K467" s="190"/>
      <c r="L467" s="190"/>
      <c r="M467" s="56"/>
      <c r="N467" s="16"/>
    </row>
    <row r="468" spans="1:14" x14ac:dyDescent="0.3">
      <c r="A468" s="42"/>
      <c r="B468" s="188" t="s">
        <v>148</v>
      </c>
      <c r="C468" s="188"/>
      <c r="D468" s="188"/>
      <c r="E468" s="114"/>
      <c r="F468" s="11" t="s">
        <v>152</v>
      </c>
      <c r="G468" s="190" t="s">
        <v>442</v>
      </c>
      <c r="H468" s="190"/>
      <c r="I468" s="116"/>
      <c r="J468" s="11" t="s">
        <v>153</v>
      </c>
      <c r="K468" s="198" t="s">
        <v>205</v>
      </c>
      <c r="L468" s="201"/>
      <c r="M468" s="56"/>
      <c r="N468" s="17"/>
    </row>
    <row r="469" spans="1:14" x14ac:dyDescent="0.3">
      <c r="A469" s="42"/>
      <c r="B469" s="188" t="s">
        <v>149</v>
      </c>
      <c r="C469" s="188"/>
      <c r="D469" s="188"/>
      <c r="E469" s="114"/>
      <c r="F469" s="346" t="s">
        <v>540</v>
      </c>
      <c r="G469" s="347"/>
      <c r="H469" s="347"/>
      <c r="I469" s="347"/>
      <c r="J469" s="347"/>
      <c r="K469" s="347"/>
      <c r="L469" s="347"/>
      <c r="M469" s="56"/>
      <c r="N469" s="16"/>
    </row>
    <row r="470" spans="1:14" x14ac:dyDescent="0.3">
      <c r="A470" s="42"/>
      <c r="B470" s="188" t="s">
        <v>150</v>
      </c>
      <c r="C470" s="188"/>
      <c r="D470" s="188"/>
      <c r="E470" s="114"/>
      <c r="F470" s="260">
        <v>1</v>
      </c>
      <c r="G470" s="190"/>
      <c r="H470" s="190"/>
      <c r="I470" s="190"/>
      <c r="J470" s="190"/>
      <c r="K470" s="190"/>
      <c r="L470" s="190"/>
      <c r="M470" s="56"/>
      <c r="N470" s="16"/>
    </row>
    <row r="471" spans="1:14" x14ac:dyDescent="0.3">
      <c r="A471" s="42"/>
      <c r="B471" s="188" t="s">
        <v>151</v>
      </c>
      <c r="C471" s="188"/>
      <c r="D471" s="188"/>
      <c r="E471" s="114"/>
      <c r="F471" s="107" t="s">
        <v>182</v>
      </c>
      <c r="G471" s="107" t="s">
        <v>50</v>
      </c>
      <c r="H471" s="190" t="s">
        <v>154</v>
      </c>
      <c r="I471" s="190"/>
      <c r="J471" s="190"/>
      <c r="K471" s="190"/>
      <c r="L471" s="167"/>
      <c r="M471" s="45"/>
      <c r="N471" s="16"/>
    </row>
    <row r="472" spans="1:14" x14ac:dyDescent="0.3">
      <c r="A472" s="42"/>
      <c r="B472" s="188" t="s">
        <v>146</v>
      </c>
      <c r="C472" s="188"/>
      <c r="D472" s="188"/>
      <c r="E472" s="114"/>
      <c r="F472" s="107" t="s">
        <v>143</v>
      </c>
      <c r="G472" s="107">
        <v>7</v>
      </c>
      <c r="H472" s="107" t="s">
        <v>144</v>
      </c>
      <c r="I472" s="116"/>
      <c r="J472" s="107" t="s">
        <v>539</v>
      </c>
      <c r="K472" s="107" t="s">
        <v>145</v>
      </c>
      <c r="L472" s="11">
        <v>2018</v>
      </c>
      <c r="M472" s="46"/>
      <c r="N472" s="16"/>
    </row>
    <row r="473" spans="1:14" x14ac:dyDescent="0.3">
      <c r="A473" s="42"/>
      <c r="B473" s="103"/>
      <c r="C473" s="16"/>
      <c r="D473" s="16"/>
      <c r="E473" s="16"/>
      <c r="F473" s="16"/>
      <c r="G473" s="16"/>
      <c r="H473" s="16"/>
      <c r="I473" s="16"/>
      <c r="J473" s="16"/>
      <c r="K473" s="16"/>
      <c r="L473" s="16"/>
      <c r="M473" s="46"/>
      <c r="N473" s="9"/>
    </row>
    <row r="474" spans="1:14" x14ac:dyDescent="0.3">
      <c r="A474" s="42"/>
      <c r="B474" s="335" t="s">
        <v>127</v>
      </c>
      <c r="C474" s="335"/>
      <c r="D474" s="335"/>
      <c r="E474" s="335"/>
      <c r="F474" s="335"/>
      <c r="G474" s="335"/>
      <c r="H474" s="335"/>
      <c r="I474" s="335"/>
      <c r="J474" s="335"/>
      <c r="K474" s="335"/>
      <c r="L474" s="335"/>
      <c r="M474" s="46"/>
      <c r="N474" s="9"/>
    </row>
    <row r="475" spans="1:14" x14ac:dyDescent="0.3">
      <c r="A475" s="42"/>
      <c r="B475" s="188" t="s">
        <v>147</v>
      </c>
      <c r="C475" s="188"/>
      <c r="D475" s="188"/>
      <c r="E475" s="114"/>
      <c r="F475" s="336"/>
      <c r="G475" s="336"/>
      <c r="H475" s="336"/>
      <c r="I475" s="336"/>
      <c r="J475" s="336"/>
      <c r="K475" s="336"/>
      <c r="L475" s="336"/>
      <c r="M475" s="46"/>
      <c r="N475" s="9"/>
    </row>
    <row r="476" spans="1:14" x14ac:dyDescent="0.3">
      <c r="A476" s="42"/>
      <c r="B476" s="188" t="s">
        <v>148</v>
      </c>
      <c r="C476" s="188"/>
      <c r="D476" s="188"/>
      <c r="E476" s="114"/>
      <c r="F476" s="11" t="s">
        <v>152</v>
      </c>
      <c r="G476" s="190"/>
      <c r="H476" s="190"/>
      <c r="I476" s="116"/>
      <c r="J476" s="11" t="s">
        <v>153</v>
      </c>
      <c r="K476" s="198"/>
      <c r="L476" s="201"/>
      <c r="M476" s="46"/>
      <c r="N476" s="9"/>
    </row>
    <row r="477" spans="1:14" ht="29.25" customHeight="1" x14ac:dyDescent="0.3">
      <c r="A477" s="42"/>
      <c r="B477" s="188" t="s">
        <v>149</v>
      </c>
      <c r="C477" s="188"/>
      <c r="D477" s="188"/>
      <c r="E477" s="114"/>
      <c r="F477" s="349"/>
      <c r="G477" s="349"/>
      <c r="H477" s="349"/>
      <c r="I477" s="349"/>
      <c r="J477" s="349"/>
      <c r="K477" s="349"/>
      <c r="L477" s="349"/>
      <c r="M477" s="46"/>
      <c r="N477" s="9"/>
    </row>
    <row r="478" spans="1:14" x14ac:dyDescent="0.3">
      <c r="A478" s="42"/>
      <c r="B478" s="188" t="s">
        <v>150</v>
      </c>
      <c r="C478" s="188"/>
      <c r="D478" s="188"/>
      <c r="E478" s="114"/>
      <c r="F478" s="260"/>
      <c r="G478" s="190"/>
      <c r="H478" s="190"/>
      <c r="I478" s="190"/>
      <c r="J478" s="190"/>
      <c r="K478" s="190"/>
      <c r="L478" s="190"/>
      <c r="M478" s="46"/>
      <c r="N478" s="9"/>
    </row>
    <row r="479" spans="1:14" x14ac:dyDescent="0.3">
      <c r="A479" s="42"/>
      <c r="B479" s="188" t="s">
        <v>151</v>
      </c>
      <c r="C479" s="188"/>
      <c r="D479" s="188"/>
      <c r="E479" s="114"/>
      <c r="F479" s="107" t="s">
        <v>182</v>
      </c>
      <c r="G479" s="107" t="s">
        <v>50</v>
      </c>
      <c r="H479" s="190" t="s">
        <v>154</v>
      </c>
      <c r="I479" s="190"/>
      <c r="J479" s="190"/>
      <c r="K479" s="190"/>
      <c r="L479" s="167"/>
      <c r="M479" s="46"/>
      <c r="N479" s="9"/>
    </row>
    <row r="480" spans="1:14" x14ac:dyDescent="0.3">
      <c r="A480" s="42"/>
      <c r="B480" s="188" t="s">
        <v>146</v>
      </c>
      <c r="C480" s="188"/>
      <c r="D480" s="188"/>
      <c r="E480" s="114"/>
      <c r="F480" s="107" t="s">
        <v>143</v>
      </c>
      <c r="G480" s="107"/>
      <c r="H480" s="107" t="s">
        <v>155</v>
      </c>
      <c r="I480" s="116"/>
      <c r="J480" s="107"/>
      <c r="K480" s="107" t="s">
        <v>145</v>
      </c>
      <c r="L480" s="11">
        <v>2018</v>
      </c>
      <c r="M480" s="46"/>
      <c r="N480" s="9"/>
    </row>
    <row r="481" spans="1:14" x14ac:dyDescent="0.3">
      <c r="A481" s="42"/>
      <c r="B481" s="37"/>
      <c r="C481" s="16"/>
      <c r="D481" s="16"/>
      <c r="E481" s="16"/>
      <c r="F481" s="16"/>
      <c r="G481" s="16"/>
      <c r="H481" s="16"/>
      <c r="I481" s="16"/>
      <c r="J481" s="16"/>
      <c r="K481" s="16"/>
      <c r="L481" s="16"/>
      <c r="M481" s="46"/>
      <c r="N481" s="9"/>
    </row>
    <row r="482" spans="1:14" x14ac:dyDescent="0.3">
      <c r="A482" s="42"/>
      <c r="B482" s="37"/>
      <c r="C482" s="16"/>
      <c r="D482" s="16"/>
      <c r="E482" s="16"/>
      <c r="F482" s="16"/>
      <c r="G482" s="16"/>
      <c r="H482" s="16"/>
      <c r="I482" s="16"/>
      <c r="J482" s="16"/>
      <c r="K482" s="16"/>
      <c r="L482" s="16"/>
      <c r="M482" s="46"/>
      <c r="N482" s="9"/>
    </row>
    <row r="483" spans="1:14" x14ac:dyDescent="0.3">
      <c r="A483" s="42"/>
      <c r="B483" s="194" t="s">
        <v>119</v>
      </c>
      <c r="C483" s="195"/>
      <c r="D483" s="195"/>
      <c r="E483" s="195"/>
      <c r="F483" s="195"/>
      <c r="G483" s="195"/>
      <c r="H483" s="195"/>
      <c r="I483" s="195"/>
      <c r="J483" s="195"/>
      <c r="K483" s="195"/>
      <c r="L483" s="195"/>
      <c r="M483" s="46"/>
      <c r="N483" s="9"/>
    </row>
    <row r="484" spans="1:14" x14ac:dyDescent="0.3">
      <c r="A484" s="42"/>
      <c r="B484" s="37"/>
      <c r="C484" s="16"/>
      <c r="D484" s="16"/>
      <c r="E484" s="16"/>
      <c r="F484" s="16"/>
      <c r="G484" s="16"/>
      <c r="H484" s="16"/>
      <c r="I484" s="16"/>
      <c r="J484" s="16"/>
      <c r="K484" s="16"/>
      <c r="L484" s="16"/>
      <c r="M484" s="46"/>
      <c r="N484" s="9"/>
    </row>
    <row r="485" spans="1:14" ht="85.5" customHeight="1" x14ac:dyDescent="0.3">
      <c r="A485" s="42"/>
      <c r="B485" s="196" t="s">
        <v>175</v>
      </c>
      <c r="C485" s="197"/>
      <c r="D485" s="197"/>
      <c r="E485" s="197"/>
      <c r="F485" s="197"/>
      <c r="G485" s="197"/>
      <c r="H485" s="197"/>
      <c r="I485" s="197"/>
      <c r="J485" s="197"/>
      <c r="K485" s="197"/>
      <c r="L485" s="197"/>
      <c r="M485" s="58"/>
      <c r="N485" s="30"/>
    </row>
    <row r="486" spans="1:14" x14ac:dyDescent="0.3">
      <c r="A486" s="42"/>
      <c r="B486" s="72"/>
      <c r="C486" s="16"/>
      <c r="D486" s="16"/>
      <c r="E486" s="16"/>
      <c r="F486" s="16"/>
      <c r="G486" s="16"/>
      <c r="H486" s="16"/>
      <c r="I486" s="16"/>
      <c r="J486" s="16"/>
      <c r="K486" s="16"/>
      <c r="L486" s="16"/>
      <c r="M486" s="46"/>
      <c r="N486" s="9"/>
    </row>
    <row r="487" spans="1:14" s="25" customFormat="1" x14ac:dyDescent="0.3">
      <c r="A487" s="54"/>
      <c r="B487" s="199" t="s">
        <v>128</v>
      </c>
      <c r="C487" s="200"/>
      <c r="D487" s="263" t="s">
        <v>20</v>
      </c>
      <c r="E487" s="264"/>
      <c r="F487" s="264"/>
      <c r="G487" s="265"/>
      <c r="H487" s="263" t="s">
        <v>35</v>
      </c>
      <c r="I487" s="264"/>
      <c r="J487" s="264"/>
      <c r="K487" s="264"/>
      <c r="L487" s="265"/>
      <c r="M487" s="55"/>
      <c r="N487" s="24"/>
    </row>
    <row r="488" spans="1:14" x14ac:dyDescent="0.3">
      <c r="A488" s="42"/>
      <c r="B488" s="190"/>
      <c r="C488" s="198"/>
      <c r="D488" s="191" t="s">
        <v>185</v>
      </c>
      <c r="E488" s="192"/>
      <c r="F488" s="192"/>
      <c r="G488" s="193"/>
      <c r="H488" s="191"/>
      <c r="I488" s="192"/>
      <c r="J488" s="192"/>
      <c r="K488" s="192"/>
      <c r="L488" s="193"/>
      <c r="M488" s="46"/>
      <c r="N488" s="9"/>
    </row>
    <row r="489" spans="1:14" x14ac:dyDescent="0.3">
      <c r="A489" s="42"/>
      <c r="B489" s="190"/>
      <c r="C489" s="198"/>
      <c r="D489" s="191"/>
      <c r="E489" s="192"/>
      <c r="F489" s="192"/>
      <c r="G489" s="193"/>
      <c r="H489" s="191"/>
      <c r="I489" s="192"/>
      <c r="J489" s="192"/>
      <c r="K489" s="192"/>
      <c r="L489" s="193"/>
      <c r="M489" s="46"/>
      <c r="N489" s="9"/>
    </row>
    <row r="490" spans="1:14" x14ac:dyDescent="0.3">
      <c r="A490" s="42"/>
      <c r="B490" s="190"/>
      <c r="C490" s="198"/>
      <c r="D490" s="191"/>
      <c r="E490" s="192"/>
      <c r="F490" s="192"/>
      <c r="G490" s="193"/>
      <c r="H490" s="191"/>
      <c r="I490" s="192"/>
      <c r="J490" s="192"/>
      <c r="K490" s="192"/>
      <c r="L490" s="193"/>
      <c r="M490" s="46"/>
      <c r="N490" s="9"/>
    </row>
    <row r="491" spans="1:14" x14ac:dyDescent="0.3">
      <c r="A491" s="42"/>
      <c r="B491" s="190"/>
      <c r="C491" s="201"/>
      <c r="D491" s="191"/>
      <c r="E491" s="192"/>
      <c r="F491" s="192"/>
      <c r="G491" s="193"/>
      <c r="H491" s="191"/>
      <c r="I491" s="192"/>
      <c r="J491" s="192"/>
      <c r="K491" s="192"/>
      <c r="L491" s="193"/>
      <c r="M491" s="46"/>
      <c r="N491" s="9"/>
    </row>
    <row r="492" spans="1:14" ht="31.9" customHeight="1" x14ac:dyDescent="0.3">
      <c r="A492" s="42"/>
      <c r="B492" s="266" t="s">
        <v>156</v>
      </c>
      <c r="C492" s="266"/>
      <c r="D492" s="266"/>
      <c r="E492" s="266"/>
      <c r="F492" s="266"/>
      <c r="G492" s="266"/>
      <c r="H492" s="266"/>
      <c r="I492" s="266"/>
      <c r="J492" s="266"/>
      <c r="K492" s="266"/>
      <c r="L492" s="266"/>
      <c r="M492" s="53"/>
      <c r="N492" s="14"/>
    </row>
    <row r="493" spans="1:14" ht="25.9" customHeight="1" x14ac:dyDescent="0.3">
      <c r="A493" s="42"/>
      <c r="B493" s="332" t="s">
        <v>118</v>
      </c>
      <c r="C493" s="333"/>
      <c r="D493" s="333"/>
      <c r="E493" s="333"/>
      <c r="F493" s="333"/>
      <c r="G493" s="333"/>
      <c r="H493" s="333"/>
      <c r="I493" s="333"/>
      <c r="J493" s="333"/>
      <c r="K493" s="333"/>
      <c r="L493" s="333"/>
      <c r="M493" s="53"/>
      <c r="N493" s="14"/>
    </row>
    <row r="494" spans="1:14" x14ac:dyDescent="0.3">
      <c r="A494" s="42"/>
      <c r="B494" s="37"/>
      <c r="C494" s="16"/>
      <c r="D494" s="16"/>
      <c r="E494" s="16"/>
      <c r="F494" s="16"/>
      <c r="G494" s="16"/>
      <c r="H494" s="16"/>
      <c r="I494" s="16"/>
      <c r="J494" s="16"/>
      <c r="K494" s="16"/>
      <c r="L494" s="16"/>
      <c r="M494" s="46"/>
      <c r="N494" s="9"/>
    </row>
    <row r="495" spans="1:14" ht="50.25" customHeight="1" x14ac:dyDescent="0.3">
      <c r="A495" s="42"/>
      <c r="B495" s="196" t="s">
        <v>93</v>
      </c>
      <c r="C495" s="339"/>
      <c r="D495" s="339"/>
      <c r="E495" s="339"/>
      <c r="F495" s="339"/>
      <c r="G495" s="339"/>
      <c r="H495" s="339"/>
      <c r="I495" s="339"/>
      <c r="J495" s="339"/>
      <c r="K495" s="339"/>
      <c r="L495" s="339"/>
      <c r="M495" s="57"/>
      <c r="N495" s="29"/>
    </row>
    <row r="496" spans="1:14" x14ac:dyDescent="0.3">
      <c r="A496" s="85"/>
      <c r="B496" s="72"/>
      <c r="C496" s="16"/>
      <c r="D496" s="16"/>
      <c r="E496" s="16"/>
      <c r="F496" s="16"/>
      <c r="G496" s="16"/>
      <c r="H496" s="16"/>
      <c r="I496" s="16"/>
      <c r="J496" s="16"/>
      <c r="K496" s="16"/>
      <c r="L496" s="16"/>
      <c r="M496" s="46"/>
      <c r="N496" s="9"/>
    </row>
    <row r="497" spans="1:14" x14ac:dyDescent="0.3">
      <c r="A497" s="85"/>
      <c r="B497" s="334" t="s">
        <v>128</v>
      </c>
      <c r="C497" s="222"/>
      <c r="D497" s="223" t="s">
        <v>20</v>
      </c>
      <c r="E497" s="223"/>
      <c r="F497" s="223"/>
      <c r="G497" s="223"/>
      <c r="H497" s="284" t="s">
        <v>92</v>
      </c>
      <c r="I497" s="344"/>
      <c r="J497" s="344"/>
      <c r="K497" s="344"/>
      <c r="L497" s="343"/>
      <c r="M497" s="46"/>
      <c r="N497" s="9"/>
    </row>
    <row r="498" spans="1:14" x14ac:dyDescent="0.3">
      <c r="A498" s="85"/>
      <c r="B498" s="190"/>
      <c r="C498" s="198"/>
      <c r="D498" s="190" t="str">
        <f>D488</f>
        <v>NO APLICA A LA FECHA</v>
      </c>
      <c r="E498" s="190"/>
      <c r="F498" s="190"/>
      <c r="G498" s="190"/>
      <c r="H498" s="191"/>
      <c r="I498" s="192"/>
      <c r="J498" s="192"/>
      <c r="K498" s="192"/>
      <c r="L498" s="193"/>
      <c r="M498" s="46"/>
      <c r="N498" s="9"/>
    </row>
    <row r="499" spans="1:14" x14ac:dyDescent="0.3">
      <c r="A499" s="85"/>
      <c r="B499" s="190"/>
      <c r="C499" s="198"/>
      <c r="D499" s="190"/>
      <c r="E499" s="190"/>
      <c r="F499" s="190"/>
      <c r="G499" s="190"/>
      <c r="H499" s="191"/>
      <c r="I499" s="192"/>
      <c r="J499" s="192"/>
      <c r="K499" s="192"/>
      <c r="L499" s="193"/>
      <c r="M499" s="46"/>
      <c r="N499" s="9"/>
    </row>
    <row r="500" spans="1:14" x14ac:dyDescent="0.3">
      <c r="A500" s="85"/>
      <c r="B500" s="190"/>
      <c r="C500" s="198"/>
      <c r="D500" s="190"/>
      <c r="E500" s="190"/>
      <c r="F500" s="190"/>
      <c r="G500" s="190"/>
      <c r="H500" s="191"/>
      <c r="I500" s="192"/>
      <c r="J500" s="192"/>
      <c r="K500" s="192"/>
      <c r="L500" s="193"/>
      <c r="M500" s="46"/>
      <c r="N500" s="9"/>
    </row>
    <row r="501" spans="1:14" x14ac:dyDescent="0.3">
      <c r="A501" s="42"/>
      <c r="B501" s="190"/>
      <c r="C501" s="201"/>
      <c r="D501" s="190"/>
      <c r="E501" s="190"/>
      <c r="F501" s="190"/>
      <c r="G501" s="190"/>
      <c r="H501" s="191"/>
      <c r="I501" s="192"/>
      <c r="J501" s="192"/>
      <c r="K501" s="192"/>
      <c r="L501" s="193"/>
      <c r="M501" s="46"/>
      <c r="N501" s="9"/>
    </row>
    <row r="502" spans="1:14" x14ac:dyDescent="0.3">
      <c r="A502" s="42"/>
      <c r="B502" s="212" t="s">
        <v>51</v>
      </c>
      <c r="C502" s="267"/>
      <c r="D502" s="267"/>
      <c r="E502" s="267"/>
      <c r="F502" s="267"/>
      <c r="G502" s="267"/>
      <c r="H502" s="267"/>
      <c r="I502" s="267"/>
      <c r="J502" s="267"/>
      <c r="K502" s="267"/>
      <c r="L502" s="267"/>
      <c r="M502" s="46"/>
      <c r="N502" s="9"/>
    </row>
    <row r="503" spans="1:14" x14ac:dyDescent="0.3">
      <c r="A503" s="42"/>
      <c r="B503" s="37"/>
      <c r="C503" s="16"/>
      <c r="D503" s="16"/>
      <c r="E503" s="16"/>
      <c r="F503" s="16"/>
      <c r="G503" s="16"/>
      <c r="H503" s="16"/>
      <c r="I503" s="16"/>
      <c r="J503" s="16"/>
      <c r="K503" s="16"/>
      <c r="L503" s="16"/>
      <c r="M503" s="46"/>
      <c r="N503" s="9"/>
    </row>
    <row r="504" spans="1:14" ht="68.25" customHeight="1" x14ac:dyDescent="0.3">
      <c r="A504" s="42"/>
      <c r="B504" s="196" t="s">
        <v>98</v>
      </c>
      <c r="C504" s="196"/>
      <c r="D504" s="196"/>
      <c r="E504" s="196"/>
      <c r="F504" s="196"/>
      <c r="G504" s="196"/>
      <c r="H504" s="196"/>
      <c r="I504" s="196"/>
      <c r="J504" s="196"/>
      <c r="K504" s="196"/>
      <c r="L504" s="196"/>
      <c r="M504" s="46"/>
      <c r="N504" s="9"/>
    </row>
    <row r="505" spans="1:14" x14ac:dyDescent="0.3">
      <c r="A505" s="42"/>
      <c r="B505" s="72"/>
      <c r="C505" s="16"/>
      <c r="D505" s="16"/>
      <c r="E505" s="16"/>
      <c r="F505" s="16"/>
      <c r="G505" s="16"/>
      <c r="H505" s="16"/>
      <c r="I505" s="16"/>
      <c r="J505" s="16"/>
      <c r="K505" s="16"/>
      <c r="L505" s="16"/>
      <c r="M505" s="46"/>
      <c r="N505" s="9"/>
    </row>
    <row r="506" spans="1:14" ht="26.25" customHeight="1" x14ac:dyDescent="0.3">
      <c r="A506" s="42"/>
      <c r="B506" s="270" t="s">
        <v>94</v>
      </c>
      <c r="C506" s="272"/>
      <c r="D506" s="319" t="s">
        <v>81</v>
      </c>
      <c r="E506" s="319"/>
      <c r="F506" s="319"/>
      <c r="G506" s="319"/>
      <c r="H506" s="270" t="s">
        <v>74</v>
      </c>
      <c r="I506" s="119"/>
      <c r="J506" s="319" t="s">
        <v>169</v>
      </c>
      <c r="K506" s="319" t="s">
        <v>75</v>
      </c>
      <c r="L506" s="319" t="s">
        <v>157</v>
      </c>
      <c r="M506" s="46"/>
      <c r="N506" s="9"/>
    </row>
    <row r="507" spans="1:14" ht="26.25" customHeight="1" x14ac:dyDescent="0.3">
      <c r="A507" s="42"/>
      <c r="B507" s="317"/>
      <c r="C507" s="318"/>
      <c r="D507" s="319"/>
      <c r="E507" s="319"/>
      <c r="F507" s="319"/>
      <c r="G507" s="319"/>
      <c r="H507" s="317"/>
      <c r="I507" s="120"/>
      <c r="J507" s="319"/>
      <c r="K507" s="319"/>
      <c r="L507" s="319"/>
      <c r="M507" s="46"/>
      <c r="N507" s="9"/>
    </row>
    <row r="508" spans="1:14" ht="36.75" customHeight="1" x14ac:dyDescent="0.3">
      <c r="A508" s="42"/>
      <c r="B508" s="191">
        <v>1</v>
      </c>
      <c r="C508" s="193"/>
      <c r="D508" s="320" t="s">
        <v>541</v>
      </c>
      <c r="E508" s="321"/>
      <c r="F508" s="321"/>
      <c r="G508" s="322"/>
      <c r="H508" s="15" t="s">
        <v>542</v>
      </c>
      <c r="I508" s="15"/>
      <c r="J508" s="15"/>
      <c r="K508" s="177">
        <v>43350</v>
      </c>
      <c r="L508" s="11"/>
      <c r="M508" s="46"/>
      <c r="N508" s="9"/>
    </row>
    <row r="509" spans="1:14" x14ac:dyDescent="0.3">
      <c r="A509" s="42"/>
      <c r="B509" s="191"/>
      <c r="C509" s="193"/>
      <c r="D509" s="191"/>
      <c r="E509" s="192"/>
      <c r="F509" s="192"/>
      <c r="G509" s="193"/>
      <c r="H509" s="15"/>
      <c r="I509" s="15"/>
      <c r="J509" s="15"/>
      <c r="K509" s="11"/>
      <c r="L509" s="11"/>
      <c r="M509" s="46"/>
      <c r="N509" s="9"/>
    </row>
    <row r="510" spans="1:14" x14ac:dyDescent="0.3">
      <c r="A510" s="42"/>
      <c r="B510" s="191"/>
      <c r="C510" s="193"/>
      <c r="D510" s="191"/>
      <c r="E510" s="192"/>
      <c r="F510" s="192"/>
      <c r="G510" s="193"/>
      <c r="H510" s="15"/>
      <c r="I510" s="15"/>
      <c r="J510" s="15"/>
      <c r="K510" s="11"/>
      <c r="L510" s="11"/>
      <c r="M510" s="46"/>
      <c r="N510" s="9"/>
    </row>
    <row r="511" spans="1:14" x14ac:dyDescent="0.3">
      <c r="A511" s="42"/>
      <c r="B511" s="191"/>
      <c r="C511" s="193"/>
      <c r="D511" s="191"/>
      <c r="E511" s="192"/>
      <c r="F511" s="192"/>
      <c r="G511" s="193"/>
      <c r="H511" s="15"/>
      <c r="I511" s="15"/>
      <c r="J511" s="15"/>
      <c r="K511" s="11"/>
      <c r="L511" s="11"/>
      <c r="M511" s="46"/>
      <c r="N511" s="9"/>
    </row>
    <row r="512" spans="1:14" x14ac:dyDescent="0.3">
      <c r="A512" s="42"/>
      <c r="B512" s="191"/>
      <c r="C512" s="193"/>
      <c r="D512" s="191"/>
      <c r="E512" s="192"/>
      <c r="F512" s="192"/>
      <c r="G512" s="193"/>
      <c r="H512" s="15"/>
      <c r="I512" s="15"/>
      <c r="J512" s="15"/>
      <c r="K512" s="11"/>
      <c r="L512" s="11"/>
      <c r="M512" s="46"/>
      <c r="N512" s="9"/>
    </row>
    <row r="513" spans="1:14" x14ac:dyDescent="0.3">
      <c r="A513" s="42"/>
      <c r="B513" s="72"/>
      <c r="C513" s="72"/>
      <c r="D513" s="72"/>
      <c r="E513" s="129"/>
      <c r="F513" s="72"/>
      <c r="G513" s="72"/>
      <c r="H513" s="17"/>
      <c r="I513" s="17"/>
      <c r="J513" s="17"/>
      <c r="K513" s="16"/>
      <c r="L513" s="16"/>
      <c r="M513" s="46"/>
      <c r="N513" s="9"/>
    </row>
    <row r="514" spans="1:14" ht="28.5" customHeight="1" x14ac:dyDescent="0.3">
      <c r="A514" s="42"/>
      <c r="B514" s="270" t="s">
        <v>82</v>
      </c>
      <c r="C514" s="271"/>
      <c r="D514" s="272"/>
      <c r="E514" s="136"/>
      <c r="F514" s="270" t="s">
        <v>99</v>
      </c>
      <c r="G514" s="271"/>
      <c r="H514" s="272"/>
      <c r="I514" s="124"/>
      <c r="J514" s="97" t="s">
        <v>76</v>
      </c>
      <c r="K514" s="270" t="s">
        <v>77</v>
      </c>
      <c r="L514" s="272"/>
      <c r="M514" s="46"/>
      <c r="N514" s="9"/>
    </row>
    <row r="515" spans="1:14" ht="13.9" customHeight="1" x14ac:dyDescent="0.3">
      <c r="A515" s="42"/>
      <c r="B515" s="326" t="s">
        <v>185</v>
      </c>
      <c r="C515" s="326"/>
      <c r="D515" s="326"/>
      <c r="E515" s="144"/>
      <c r="F515" s="191"/>
      <c r="G515" s="192"/>
      <c r="H515" s="193"/>
      <c r="I515" s="118"/>
      <c r="J515" s="15"/>
      <c r="K515" s="191"/>
      <c r="L515" s="193"/>
      <c r="M515" s="46"/>
      <c r="N515" s="9"/>
    </row>
    <row r="516" spans="1:14" ht="13.9" customHeight="1" x14ac:dyDescent="0.3">
      <c r="A516" s="42"/>
      <c r="B516" s="323"/>
      <c r="C516" s="324"/>
      <c r="D516" s="325"/>
      <c r="E516" s="126"/>
      <c r="F516" s="191"/>
      <c r="G516" s="192"/>
      <c r="H516" s="193"/>
      <c r="I516" s="118"/>
      <c r="J516" s="15"/>
      <c r="K516" s="191"/>
      <c r="L516" s="193"/>
      <c r="M516" s="46"/>
      <c r="N516" s="9"/>
    </row>
    <row r="517" spans="1:14" ht="13.9" customHeight="1" x14ac:dyDescent="0.3">
      <c r="A517" s="42"/>
      <c r="B517" s="323"/>
      <c r="C517" s="324"/>
      <c r="D517" s="325"/>
      <c r="E517" s="126"/>
      <c r="F517" s="191"/>
      <c r="G517" s="192"/>
      <c r="H517" s="193"/>
      <c r="I517" s="118"/>
      <c r="J517" s="15"/>
      <c r="K517" s="191"/>
      <c r="L517" s="193"/>
      <c r="M517" s="46"/>
      <c r="N517" s="9"/>
    </row>
    <row r="518" spans="1:14" ht="13.9" customHeight="1" x14ac:dyDescent="0.3">
      <c r="A518" s="42"/>
      <c r="B518" s="33"/>
      <c r="C518" s="33"/>
      <c r="D518" s="33"/>
      <c r="E518" s="33"/>
      <c r="F518" s="72"/>
      <c r="G518" s="72"/>
      <c r="H518" s="72"/>
      <c r="I518" s="129"/>
      <c r="J518" s="17"/>
      <c r="K518" s="72"/>
      <c r="L518" s="72"/>
      <c r="M518" s="46"/>
      <c r="N518" s="9"/>
    </row>
    <row r="519" spans="1:14" ht="13.9" customHeight="1" x14ac:dyDescent="0.3">
      <c r="A519" s="42"/>
      <c r="B519" s="33" t="s">
        <v>79</v>
      </c>
      <c r="C519" s="340" t="s">
        <v>158</v>
      </c>
      <c r="D519" s="340"/>
      <c r="E519" s="340"/>
      <c r="F519" s="340"/>
      <c r="G519" s="340"/>
      <c r="H519" s="340"/>
      <c r="I519" s="340"/>
      <c r="J519" s="340"/>
      <c r="K519" s="340"/>
      <c r="L519" s="340"/>
      <c r="M519" s="46"/>
      <c r="N519" s="9"/>
    </row>
    <row r="520" spans="1:14" ht="46.15" customHeight="1" x14ac:dyDescent="0.3">
      <c r="A520" s="42"/>
      <c r="B520" s="84" t="s">
        <v>78</v>
      </c>
      <c r="C520" s="341" t="s">
        <v>176</v>
      </c>
      <c r="D520" s="341"/>
      <c r="E520" s="341"/>
      <c r="F520" s="341"/>
      <c r="G520" s="341"/>
      <c r="H520" s="341"/>
      <c r="I520" s="341"/>
      <c r="J520" s="341"/>
      <c r="K520" s="341"/>
      <c r="L520" s="341"/>
      <c r="M520" s="46"/>
      <c r="N520" s="9"/>
    </row>
    <row r="521" spans="1:14" ht="26.45" customHeight="1" x14ac:dyDescent="0.3">
      <c r="A521" s="42"/>
      <c r="B521" s="84" t="s">
        <v>80</v>
      </c>
      <c r="C521" s="341" t="s">
        <v>159</v>
      </c>
      <c r="D521" s="341"/>
      <c r="E521" s="341"/>
      <c r="F521" s="341"/>
      <c r="G521" s="341"/>
      <c r="H521" s="341"/>
      <c r="I521" s="341"/>
      <c r="J521" s="341"/>
      <c r="K521" s="341"/>
      <c r="L521" s="341"/>
      <c r="M521" s="46"/>
      <c r="N521" s="9"/>
    </row>
    <row r="522" spans="1:14" ht="13.9" customHeight="1" x14ac:dyDescent="0.3">
      <c r="A522" s="42"/>
      <c r="B522" s="33"/>
      <c r="C522" s="33"/>
      <c r="D522" s="33"/>
      <c r="E522" s="33"/>
      <c r="F522" s="37"/>
      <c r="G522" s="37"/>
      <c r="H522" s="37"/>
      <c r="I522" s="129"/>
      <c r="J522" s="17"/>
      <c r="K522" s="37"/>
      <c r="L522" s="37"/>
      <c r="M522" s="46"/>
      <c r="N522" s="9"/>
    </row>
    <row r="523" spans="1:14" x14ac:dyDescent="0.3">
      <c r="A523" s="42"/>
      <c r="B523" s="37"/>
      <c r="C523" s="16"/>
      <c r="D523" s="16"/>
      <c r="E523" s="16"/>
      <c r="F523" s="16"/>
      <c r="G523" s="16"/>
      <c r="H523" s="16"/>
      <c r="I523" s="16"/>
      <c r="J523" s="16"/>
      <c r="K523" s="16"/>
      <c r="L523" s="16"/>
      <c r="M523" s="46"/>
      <c r="N523" s="9"/>
    </row>
    <row r="524" spans="1:14" x14ac:dyDescent="0.3">
      <c r="A524" s="42"/>
      <c r="B524" s="194" t="s">
        <v>129</v>
      </c>
      <c r="C524" s="195"/>
      <c r="D524" s="195"/>
      <c r="E524" s="195"/>
      <c r="F524" s="195"/>
      <c r="G524" s="195"/>
      <c r="H524" s="195"/>
      <c r="I524" s="195"/>
      <c r="J524" s="195"/>
      <c r="K524" s="195"/>
      <c r="L524" s="195"/>
      <c r="M524" s="46"/>
      <c r="N524" s="9"/>
    </row>
    <row r="525" spans="1:14" x14ac:dyDescent="0.3">
      <c r="A525" s="59"/>
      <c r="B525" s="342" t="s">
        <v>168</v>
      </c>
      <c r="C525" s="342"/>
      <c r="D525" s="342"/>
      <c r="E525" s="342"/>
      <c r="F525" s="342"/>
      <c r="G525" s="342"/>
      <c r="H525" s="342"/>
      <c r="I525" s="342"/>
      <c r="J525" s="342"/>
      <c r="K525" s="342"/>
      <c r="L525" s="342"/>
      <c r="M525" s="46"/>
      <c r="N525" s="16"/>
    </row>
    <row r="526" spans="1:14" ht="33" customHeight="1" x14ac:dyDescent="0.3">
      <c r="A526" s="59"/>
      <c r="B526" s="342"/>
      <c r="C526" s="342"/>
      <c r="D526" s="342"/>
      <c r="E526" s="342"/>
      <c r="F526" s="342"/>
      <c r="G526" s="342"/>
      <c r="H526" s="342"/>
      <c r="I526" s="342"/>
      <c r="J526" s="342"/>
      <c r="K526" s="342"/>
      <c r="L526" s="342"/>
      <c r="M526" s="46"/>
      <c r="N526" s="16"/>
    </row>
    <row r="527" spans="1:14" ht="18.75" customHeight="1" x14ac:dyDescent="0.3">
      <c r="A527" s="59"/>
      <c r="B527" s="111"/>
      <c r="C527" s="111"/>
      <c r="D527" s="111"/>
      <c r="E527" s="122"/>
      <c r="F527" s="111"/>
      <c r="G527" s="111"/>
      <c r="H527" s="111"/>
      <c r="I527" s="122"/>
      <c r="J527" s="111"/>
      <c r="K527" s="111"/>
      <c r="L527" s="111"/>
      <c r="M527" s="46"/>
      <c r="N527" s="16"/>
    </row>
    <row r="528" spans="1:14" x14ac:dyDescent="0.3">
      <c r="A528" s="59"/>
      <c r="B528" s="72"/>
      <c r="C528" s="223" t="s">
        <v>60</v>
      </c>
      <c r="D528" s="223"/>
      <c r="E528" s="223"/>
      <c r="F528" s="223"/>
      <c r="G528" s="223"/>
      <c r="H528" s="223"/>
      <c r="I528" s="117"/>
      <c r="J528" s="222" t="s">
        <v>83</v>
      </c>
      <c r="K528" s="222"/>
      <c r="L528" s="86"/>
      <c r="M528" s="46"/>
      <c r="N528" s="16"/>
    </row>
    <row r="529" spans="1:14" x14ac:dyDescent="0.3">
      <c r="A529" s="59"/>
      <c r="B529" s="72"/>
      <c r="C529" s="223"/>
      <c r="D529" s="223"/>
      <c r="E529" s="223"/>
      <c r="F529" s="223"/>
      <c r="G529" s="223"/>
      <c r="H529" s="223"/>
      <c r="I529" s="117"/>
      <c r="J529" s="98" t="s">
        <v>61</v>
      </c>
      <c r="K529" s="98" t="s">
        <v>62</v>
      </c>
      <c r="L529" s="86"/>
      <c r="M529" s="46"/>
      <c r="N529" s="16"/>
    </row>
    <row r="530" spans="1:14" x14ac:dyDescent="0.3">
      <c r="A530" s="59"/>
      <c r="B530" s="72"/>
      <c r="C530" s="224" t="s">
        <v>63</v>
      </c>
      <c r="D530" s="224"/>
      <c r="E530" s="224"/>
      <c r="F530" s="224"/>
      <c r="G530" s="224"/>
      <c r="H530" s="224"/>
      <c r="I530" s="123"/>
      <c r="J530" s="87"/>
      <c r="K530" s="87"/>
      <c r="L530" s="86"/>
      <c r="M530" s="46"/>
      <c r="N530" s="16"/>
    </row>
    <row r="531" spans="1:14" x14ac:dyDescent="0.3">
      <c r="A531" s="59"/>
      <c r="B531" s="72"/>
      <c r="C531" s="224" t="s">
        <v>66</v>
      </c>
      <c r="D531" s="224"/>
      <c r="E531" s="224"/>
      <c r="F531" s="224"/>
      <c r="G531" s="224"/>
      <c r="H531" s="224"/>
      <c r="I531" s="123"/>
      <c r="J531" s="87">
        <v>0</v>
      </c>
      <c r="K531" s="121">
        <v>0</v>
      </c>
      <c r="L531" s="86"/>
      <c r="M531" s="46"/>
      <c r="N531" s="16"/>
    </row>
    <row r="532" spans="1:14" x14ac:dyDescent="0.3">
      <c r="A532" s="59"/>
      <c r="B532" s="72"/>
      <c r="C532" s="224" t="s">
        <v>65</v>
      </c>
      <c r="D532" s="224"/>
      <c r="E532" s="224"/>
      <c r="F532" s="224"/>
      <c r="G532" s="224"/>
      <c r="H532" s="224"/>
      <c r="I532" s="123"/>
      <c r="J532" s="87">
        <v>0</v>
      </c>
      <c r="K532" s="121">
        <v>0</v>
      </c>
      <c r="L532" s="86"/>
      <c r="M532" s="46"/>
      <c r="N532" s="16"/>
    </row>
    <row r="533" spans="1:14" x14ac:dyDescent="0.3">
      <c r="A533" s="59"/>
      <c r="B533" s="72"/>
      <c r="C533" s="224" t="s">
        <v>64</v>
      </c>
      <c r="D533" s="224"/>
      <c r="E533" s="224"/>
      <c r="F533" s="224"/>
      <c r="G533" s="224"/>
      <c r="H533" s="224"/>
      <c r="I533" s="123"/>
      <c r="J533" s="87">
        <v>0</v>
      </c>
      <c r="K533" s="121">
        <v>0</v>
      </c>
      <c r="L533" s="86"/>
      <c r="M533" s="46"/>
      <c r="N533" s="16"/>
    </row>
    <row r="534" spans="1:14" ht="5.25" customHeight="1" x14ac:dyDescent="0.3">
      <c r="A534" s="59"/>
      <c r="B534" s="72"/>
      <c r="C534" s="67"/>
      <c r="D534" s="67"/>
      <c r="E534" s="67"/>
      <c r="F534" s="67"/>
      <c r="G534" s="67"/>
      <c r="H534" s="67"/>
      <c r="I534" s="67"/>
      <c r="J534" s="86"/>
      <c r="K534" s="82"/>
      <c r="L534" s="86"/>
      <c r="M534" s="46"/>
      <c r="N534" s="16"/>
    </row>
    <row r="535" spans="1:14" ht="68.25" customHeight="1" x14ac:dyDescent="0.3">
      <c r="A535" s="59"/>
      <c r="B535" s="342" t="s">
        <v>114</v>
      </c>
      <c r="C535" s="342"/>
      <c r="D535" s="342"/>
      <c r="E535" s="342"/>
      <c r="F535" s="342"/>
      <c r="G535" s="342"/>
      <c r="H535" s="342"/>
      <c r="I535" s="342"/>
      <c r="J535" s="342"/>
      <c r="K535" s="342"/>
      <c r="L535" s="342"/>
      <c r="M535" s="46"/>
      <c r="N535" s="16"/>
    </row>
    <row r="536" spans="1:14" x14ac:dyDescent="0.3">
      <c r="A536" s="42"/>
      <c r="B536" s="66"/>
      <c r="C536" s="2"/>
      <c r="D536" s="2"/>
      <c r="E536" s="2"/>
      <c r="F536" s="2"/>
      <c r="G536" s="2"/>
      <c r="H536" s="2"/>
      <c r="I536" s="2"/>
      <c r="J536" s="2"/>
      <c r="K536" s="2"/>
      <c r="L536" s="66"/>
      <c r="M536" s="46"/>
      <c r="N536" s="9"/>
    </row>
    <row r="537" spans="1:14" x14ac:dyDescent="0.3">
      <c r="A537" s="42"/>
      <c r="B537" s="37"/>
      <c r="C537" s="188" t="s">
        <v>67</v>
      </c>
      <c r="D537" s="188"/>
      <c r="E537" s="188"/>
      <c r="F537" s="188"/>
      <c r="G537" s="116">
        <v>0</v>
      </c>
      <c r="H537" s="188" t="s">
        <v>443</v>
      </c>
      <c r="I537" s="188"/>
      <c r="J537" s="188"/>
      <c r="K537" s="188"/>
      <c r="L537" s="16"/>
      <c r="M537" s="46"/>
      <c r="N537" s="9"/>
    </row>
    <row r="538" spans="1:14" x14ac:dyDescent="0.3">
      <c r="A538" s="42"/>
      <c r="B538" s="37"/>
      <c r="C538" s="188" t="s">
        <v>67</v>
      </c>
      <c r="D538" s="188"/>
      <c r="E538" s="188"/>
      <c r="F538" s="188"/>
      <c r="G538" s="116">
        <v>0</v>
      </c>
      <c r="H538" s="188" t="s">
        <v>68</v>
      </c>
      <c r="I538" s="188"/>
      <c r="J538" s="188"/>
      <c r="K538" s="188"/>
      <c r="L538" s="16"/>
      <c r="M538" s="46"/>
      <c r="N538" s="9"/>
    </row>
    <row r="539" spans="1:14" ht="35.25" customHeight="1" x14ac:dyDescent="0.3">
      <c r="A539" s="42"/>
      <c r="B539" s="338" t="s">
        <v>206</v>
      </c>
      <c r="C539" s="338"/>
      <c r="D539" s="338"/>
      <c r="E539" s="338"/>
      <c r="F539" s="338"/>
      <c r="G539" s="338"/>
      <c r="H539" s="338"/>
      <c r="I539" s="338"/>
      <c r="J539" s="338"/>
      <c r="K539" s="338"/>
      <c r="L539" s="338"/>
      <c r="M539" s="46"/>
      <c r="N539" s="9"/>
    </row>
    <row r="540" spans="1:14" x14ac:dyDescent="0.3">
      <c r="A540" s="42"/>
      <c r="B540" s="37"/>
      <c r="C540" s="16"/>
      <c r="D540" s="16"/>
      <c r="E540" s="16"/>
      <c r="F540" s="16"/>
      <c r="G540" s="16"/>
      <c r="H540" s="16"/>
      <c r="I540" s="16"/>
      <c r="J540" s="16"/>
      <c r="K540" s="16"/>
      <c r="L540" s="16"/>
      <c r="M540" s="46"/>
      <c r="N540" s="9"/>
    </row>
    <row r="541" spans="1:14" x14ac:dyDescent="0.3">
      <c r="A541" s="42"/>
      <c r="B541" s="194" t="s">
        <v>84</v>
      </c>
      <c r="C541" s="195"/>
      <c r="D541" s="195"/>
      <c r="E541" s="195"/>
      <c r="F541" s="195"/>
      <c r="G541" s="195"/>
      <c r="H541" s="195"/>
      <c r="I541" s="195"/>
      <c r="J541" s="195"/>
      <c r="K541" s="195"/>
      <c r="L541" s="195"/>
      <c r="M541" s="46"/>
      <c r="N541" s="9"/>
    </row>
    <row r="542" spans="1:14" x14ac:dyDescent="0.3">
      <c r="A542" s="42"/>
      <c r="B542" s="37"/>
      <c r="C542" s="16"/>
      <c r="D542" s="16"/>
      <c r="E542" s="16"/>
      <c r="F542" s="16"/>
      <c r="G542" s="16"/>
      <c r="H542" s="16"/>
      <c r="I542" s="16"/>
      <c r="J542" s="16"/>
      <c r="K542" s="16"/>
      <c r="L542" s="16"/>
      <c r="M542" s="46"/>
      <c r="N542" s="9"/>
    </row>
    <row r="543" spans="1:14" ht="54" customHeight="1" x14ac:dyDescent="0.3">
      <c r="A543" s="42"/>
      <c r="B543" s="207" t="s">
        <v>173</v>
      </c>
      <c r="C543" s="207"/>
      <c r="D543" s="207"/>
      <c r="E543" s="207"/>
      <c r="F543" s="207"/>
      <c r="G543" s="207"/>
      <c r="H543" s="207"/>
      <c r="I543" s="207"/>
      <c r="J543" s="207"/>
      <c r="K543" s="207"/>
      <c r="L543" s="207"/>
      <c r="M543" s="46"/>
      <c r="N543" s="9"/>
    </row>
    <row r="544" spans="1:14" x14ac:dyDescent="0.3">
      <c r="A544" s="85"/>
      <c r="B544" s="72"/>
      <c r="C544" s="16"/>
      <c r="D544" s="16"/>
      <c r="E544" s="16"/>
      <c r="F544" s="16"/>
      <c r="G544" s="16"/>
      <c r="H544" s="16"/>
      <c r="I544" s="16"/>
      <c r="J544" s="16"/>
      <c r="K544" s="16"/>
      <c r="L544" s="16"/>
      <c r="M544" s="46"/>
      <c r="N544" s="9"/>
    </row>
    <row r="545" spans="1:14" ht="33" x14ac:dyDescent="0.3">
      <c r="A545" s="85"/>
      <c r="B545" s="284" t="s">
        <v>69</v>
      </c>
      <c r="C545" s="343"/>
      <c r="D545" s="94" t="s">
        <v>130</v>
      </c>
      <c r="E545" s="117"/>
      <c r="F545" s="95" t="s">
        <v>72</v>
      </c>
      <c r="G545" s="95" t="s">
        <v>73</v>
      </c>
      <c r="H545" s="94" t="s">
        <v>70</v>
      </c>
      <c r="I545" s="117"/>
      <c r="J545" s="94" t="s">
        <v>95</v>
      </c>
      <c r="K545" s="94" t="s">
        <v>107</v>
      </c>
      <c r="L545" s="16"/>
      <c r="M545" s="46"/>
      <c r="N545" s="9"/>
    </row>
    <row r="546" spans="1:14" x14ac:dyDescent="0.3">
      <c r="A546" s="85"/>
      <c r="B546" s="191" t="s">
        <v>100</v>
      </c>
      <c r="C546" s="193"/>
      <c r="D546" s="11"/>
      <c r="E546" s="11"/>
      <c r="F546" s="11"/>
      <c r="G546" s="88">
        <v>2</v>
      </c>
      <c r="H546" s="11">
        <v>2</v>
      </c>
      <c r="I546" s="11"/>
      <c r="J546" s="11">
        <v>2</v>
      </c>
      <c r="K546" s="11">
        <f>F546+G546+H546+J546</f>
        <v>6</v>
      </c>
      <c r="L546" s="16"/>
      <c r="M546" s="46"/>
      <c r="N546" s="9"/>
    </row>
    <row r="547" spans="1:14" x14ac:dyDescent="0.3">
      <c r="A547" s="85"/>
      <c r="B547" s="191" t="s">
        <v>101</v>
      </c>
      <c r="C547" s="193"/>
      <c r="D547" s="11"/>
      <c r="E547" s="11"/>
      <c r="F547" s="11"/>
      <c r="G547" s="88">
        <v>2</v>
      </c>
      <c r="H547" s="11">
        <v>1</v>
      </c>
      <c r="I547" s="11"/>
      <c r="J547" s="11">
        <v>1</v>
      </c>
      <c r="K547" s="11">
        <f t="shared" ref="K547:K553" si="9">F547+G547+H547+J547</f>
        <v>4</v>
      </c>
      <c r="L547" s="16"/>
      <c r="M547" s="46"/>
      <c r="N547" s="9"/>
    </row>
    <row r="548" spans="1:14" x14ac:dyDescent="0.3">
      <c r="A548" s="85"/>
      <c r="B548" s="191" t="s">
        <v>102</v>
      </c>
      <c r="C548" s="193"/>
      <c r="D548" s="11"/>
      <c r="E548" s="11"/>
      <c r="F548" s="11"/>
      <c r="G548" s="88">
        <v>2</v>
      </c>
      <c r="H548" s="11">
        <v>2</v>
      </c>
      <c r="I548" s="11"/>
      <c r="J548" s="11">
        <v>1</v>
      </c>
      <c r="K548" s="11">
        <f t="shared" si="9"/>
        <v>5</v>
      </c>
      <c r="L548" s="16"/>
      <c r="M548" s="46"/>
      <c r="N548" s="9"/>
    </row>
    <row r="549" spans="1:14" x14ac:dyDescent="0.3">
      <c r="A549" s="85"/>
      <c r="B549" s="191" t="s">
        <v>103</v>
      </c>
      <c r="C549" s="193"/>
      <c r="D549" s="11"/>
      <c r="E549" s="11"/>
      <c r="F549" s="11"/>
      <c r="G549" s="88">
        <v>2</v>
      </c>
      <c r="H549" s="11">
        <v>2</v>
      </c>
      <c r="I549" s="11"/>
      <c r="J549" s="11">
        <v>2</v>
      </c>
      <c r="K549" s="11">
        <f t="shared" si="9"/>
        <v>6</v>
      </c>
      <c r="L549" s="16"/>
      <c r="M549" s="46"/>
      <c r="N549" s="9"/>
    </row>
    <row r="550" spans="1:14" x14ac:dyDescent="0.3">
      <c r="A550" s="85"/>
      <c r="B550" s="191" t="s">
        <v>104</v>
      </c>
      <c r="C550" s="193"/>
      <c r="D550" s="11"/>
      <c r="E550" s="11"/>
      <c r="F550" s="11"/>
      <c r="G550" s="88">
        <v>2</v>
      </c>
      <c r="H550" s="11">
        <v>1</v>
      </c>
      <c r="I550" s="11"/>
      <c r="J550" s="11">
        <v>1</v>
      </c>
      <c r="K550" s="11">
        <f t="shared" si="9"/>
        <v>4</v>
      </c>
      <c r="L550" s="16"/>
      <c r="M550" s="46"/>
      <c r="N550" s="9"/>
    </row>
    <row r="551" spans="1:14" x14ac:dyDescent="0.3">
      <c r="A551" s="85"/>
      <c r="B551" s="191" t="s">
        <v>105</v>
      </c>
      <c r="C551" s="193"/>
      <c r="D551" s="11"/>
      <c r="E551" s="11"/>
      <c r="F551" s="11"/>
      <c r="G551" s="88">
        <v>2</v>
      </c>
      <c r="H551" s="11">
        <v>2</v>
      </c>
      <c r="I551" s="11"/>
      <c r="J551" s="11">
        <v>2</v>
      </c>
      <c r="K551" s="11">
        <f t="shared" si="9"/>
        <v>6</v>
      </c>
      <c r="L551" s="16"/>
      <c r="M551" s="46"/>
      <c r="N551" s="9"/>
    </row>
    <row r="552" spans="1:14" x14ac:dyDescent="0.3">
      <c r="A552" s="85"/>
      <c r="B552" s="191" t="s">
        <v>106</v>
      </c>
      <c r="C552" s="193"/>
      <c r="D552" s="11"/>
      <c r="E552" s="11"/>
      <c r="F552" s="11"/>
      <c r="G552" s="88">
        <v>2</v>
      </c>
      <c r="H552" s="11">
        <v>1</v>
      </c>
      <c r="I552" s="11"/>
      <c r="J552" s="11">
        <v>1</v>
      </c>
      <c r="K552" s="11">
        <f t="shared" si="9"/>
        <v>4</v>
      </c>
      <c r="L552" s="16"/>
      <c r="M552" s="46"/>
      <c r="N552" s="9"/>
    </row>
    <row r="553" spans="1:14" x14ac:dyDescent="0.3">
      <c r="A553" s="85"/>
      <c r="B553" s="190" t="s">
        <v>71</v>
      </c>
      <c r="C553" s="190"/>
      <c r="D553" s="11"/>
      <c r="E553" s="11"/>
      <c r="F553" s="11"/>
      <c r="G553" s="88">
        <v>2</v>
      </c>
      <c r="H553" s="11">
        <v>2</v>
      </c>
      <c r="I553" s="11"/>
      <c r="J553" s="11">
        <v>1</v>
      </c>
      <c r="K553" s="11">
        <f t="shared" si="9"/>
        <v>5</v>
      </c>
      <c r="L553" s="16"/>
      <c r="M553" s="46"/>
      <c r="N553" s="9"/>
    </row>
    <row r="554" spans="1:14" ht="52.5" customHeight="1" x14ac:dyDescent="0.3">
      <c r="A554" s="42"/>
      <c r="B554" s="189" t="s">
        <v>115</v>
      </c>
      <c r="C554" s="189"/>
      <c r="D554" s="189"/>
      <c r="E554" s="189"/>
      <c r="F554" s="189"/>
      <c r="G554" s="189"/>
      <c r="H554" s="189"/>
      <c r="I554" s="189"/>
      <c r="J554" s="189"/>
      <c r="K554" s="189"/>
      <c r="L554" s="189"/>
      <c r="M554" s="46"/>
      <c r="N554" s="9"/>
    </row>
    <row r="555" spans="1:14" ht="31.5" customHeight="1" x14ac:dyDescent="0.3">
      <c r="A555" s="42"/>
      <c r="B555" s="221" t="s">
        <v>207</v>
      </c>
      <c r="C555" s="221"/>
      <c r="D555" s="221"/>
      <c r="E555" s="221"/>
      <c r="F555" s="221"/>
      <c r="G555" s="221"/>
      <c r="H555" s="221"/>
      <c r="I555" s="221"/>
      <c r="J555" s="221"/>
      <c r="K555" s="221"/>
      <c r="L555" s="221"/>
      <c r="M555" s="46"/>
      <c r="N555" s="9"/>
    </row>
    <row r="556" spans="1:14" ht="68.25" customHeight="1" x14ac:dyDescent="0.3">
      <c r="A556" s="42"/>
      <c r="B556" s="215"/>
      <c r="C556" s="216"/>
      <c r="D556" s="216"/>
      <c r="E556" s="216"/>
      <c r="F556" s="216"/>
      <c r="G556" s="217"/>
      <c r="H556" s="215"/>
      <c r="I556" s="216"/>
      <c r="J556" s="216"/>
      <c r="K556" s="216"/>
      <c r="L556" s="220"/>
      <c r="M556" s="91"/>
      <c r="N556" s="9"/>
    </row>
    <row r="557" spans="1:14" ht="15" customHeight="1" x14ac:dyDescent="0.3">
      <c r="A557" s="42"/>
      <c r="B557" s="215" t="s">
        <v>85</v>
      </c>
      <c r="C557" s="216"/>
      <c r="D557" s="216"/>
      <c r="E557" s="216"/>
      <c r="F557" s="216"/>
      <c r="G557" s="217"/>
      <c r="H557" s="215" t="s">
        <v>85</v>
      </c>
      <c r="I557" s="216"/>
      <c r="J557" s="216"/>
      <c r="K557" s="216"/>
      <c r="L557" s="220"/>
      <c r="M557" s="91"/>
      <c r="N557" s="9"/>
    </row>
    <row r="558" spans="1:14" x14ac:dyDescent="0.3">
      <c r="A558" s="42"/>
      <c r="B558" s="89" t="s">
        <v>96</v>
      </c>
      <c r="C558" s="90"/>
      <c r="D558" s="218" t="s">
        <v>179</v>
      </c>
      <c r="E558" s="218"/>
      <c r="F558" s="218"/>
      <c r="G558" s="219"/>
      <c r="H558" s="89" t="s">
        <v>96</v>
      </c>
      <c r="I558" s="90"/>
      <c r="J558" s="218"/>
      <c r="K558" s="218"/>
      <c r="L558" s="219"/>
      <c r="M558" s="92"/>
      <c r="N558" s="9"/>
    </row>
    <row r="559" spans="1:14" ht="30" customHeight="1" x14ac:dyDescent="0.3">
      <c r="A559" s="42"/>
      <c r="B559" s="331" t="s">
        <v>180</v>
      </c>
      <c r="C559" s="328"/>
      <c r="D559" s="328"/>
      <c r="E559" s="328"/>
      <c r="F559" s="328"/>
      <c r="G559" s="330"/>
      <c r="H559" s="327" t="s">
        <v>544</v>
      </c>
      <c r="I559" s="328"/>
      <c r="J559" s="329"/>
      <c r="K559" s="329"/>
      <c r="L559" s="330"/>
      <c r="M559" s="92"/>
      <c r="N559" s="9"/>
    </row>
    <row r="560" spans="1:14" ht="11.25" customHeight="1" x14ac:dyDescent="0.3">
      <c r="A560" s="42"/>
      <c r="B560" s="37"/>
      <c r="C560" s="16"/>
      <c r="D560" s="16"/>
      <c r="E560" s="16"/>
      <c r="F560" s="16"/>
      <c r="G560" s="16"/>
      <c r="H560" s="2"/>
      <c r="I560" s="2"/>
      <c r="J560" s="316" t="s">
        <v>86</v>
      </c>
      <c r="K560" s="316"/>
      <c r="L560" s="316"/>
      <c r="M560" s="45"/>
      <c r="N560" s="9"/>
    </row>
    <row r="561" spans="1:14" ht="11.25" customHeight="1" x14ac:dyDescent="0.3">
      <c r="A561" s="42"/>
      <c r="B561" s="37"/>
      <c r="C561" s="16"/>
      <c r="D561" s="16"/>
      <c r="E561" s="16"/>
      <c r="F561" s="16"/>
      <c r="G561" s="16"/>
      <c r="H561" s="2"/>
      <c r="I561" s="2"/>
      <c r="J561" s="316" t="s">
        <v>87</v>
      </c>
      <c r="K561" s="316"/>
      <c r="L561" s="316"/>
      <c r="M561" s="45"/>
      <c r="N561" s="9"/>
    </row>
    <row r="562" spans="1:14" ht="5.25" customHeight="1" thickBot="1" x14ac:dyDescent="0.35">
      <c r="A562" s="60"/>
      <c r="B562" s="61"/>
      <c r="C562" s="62"/>
      <c r="D562" s="62"/>
      <c r="E562" s="62"/>
      <c r="F562" s="62"/>
      <c r="G562" s="62"/>
      <c r="H562" s="76"/>
      <c r="I562" s="76"/>
      <c r="J562" s="76"/>
      <c r="K562" s="76"/>
      <c r="L562" s="76"/>
      <c r="M562" s="63"/>
      <c r="N562" s="9"/>
    </row>
    <row r="563" spans="1:14" x14ac:dyDescent="0.3">
      <c r="C563" s="9"/>
      <c r="D563" s="9"/>
      <c r="E563" s="9"/>
      <c r="F563" s="9"/>
      <c r="G563" s="9"/>
      <c r="H563" s="9"/>
      <c r="I563" s="9"/>
      <c r="M563" s="9"/>
      <c r="N563" s="9"/>
    </row>
    <row r="564" spans="1:14" x14ac:dyDescent="0.3">
      <c r="C564" s="9"/>
      <c r="D564" s="9"/>
      <c r="E564" s="9"/>
      <c r="F564" s="9"/>
      <c r="G564" s="9"/>
      <c r="H564" s="9"/>
      <c r="I564" s="9"/>
      <c r="J564" s="9"/>
      <c r="K564" s="9"/>
      <c r="L564" s="9"/>
      <c r="M564" s="9"/>
      <c r="N564" s="9"/>
    </row>
    <row r="565" spans="1:14" x14ac:dyDescent="0.3">
      <c r="C565" s="9"/>
      <c r="D565" s="9"/>
      <c r="E565" s="9"/>
      <c r="F565" s="9"/>
      <c r="G565" s="9"/>
      <c r="H565" s="9"/>
      <c r="I565" s="9"/>
      <c r="J565" s="9"/>
      <c r="K565" s="9"/>
      <c r="L565" s="9"/>
      <c r="M565" s="9"/>
      <c r="N565" s="9"/>
    </row>
    <row r="566" spans="1:14" x14ac:dyDescent="0.3">
      <c r="C566" s="9"/>
      <c r="D566" s="9"/>
      <c r="E566" s="9"/>
      <c r="F566" s="9"/>
      <c r="G566" s="9"/>
      <c r="H566" s="9"/>
      <c r="I566" s="9"/>
      <c r="J566" s="9"/>
      <c r="K566" s="9"/>
      <c r="L566" s="9"/>
      <c r="M566" s="9"/>
      <c r="N566" s="9"/>
    </row>
  </sheetData>
  <mergeCells count="870">
    <mergeCell ref="B461:C461"/>
    <mergeCell ref="D461:G461"/>
    <mergeCell ref="B456:C456"/>
    <mergeCell ref="D456:G456"/>
    <mergeCell ref="B457:C457"/>
    <mergeCell ref="D457:G457"/>
    <mergeCell ref="B458:C458"/>
    <mergeCell ref="D458:G458"/>
    <mergeCell ref="B459:C459"/>
    <mergeCell ref="D459:G459"/>
    <mergeCell ref="B460:C460"/>
    <mergeCell ref="D460:G460"/>
    <mergeCell ref="B451:C451"/>
    <mergeCell ref="D451:G451"/>
    <mergeCell ref="B452:C452"/>
    <mergeCell ref="D452:G452"/>
    <mergeCell ref="B453:C453"/>
    <mergeCell ref="D453:G453"/>
    <mergeCell ref="B454:C454"/>
    <mergeCell ref="D454:G454"/>
    <mergeCell ref="B455:C455"/>
    <mergeCell ref="D455:G455"/>
    <mergeCell ref="B446:C446"/>
    <mergeCell ref="D446:G446"/>
    <mergeCell ref="B447:C447"/>
    <mergeCell ref="D447:G447"/>
    <mergeCell ref="B448:C448"/>
    <mergeCell ref="D448:G448"/>
    <mergeCell ref="B449:C449"/>
    <mergeCell ref="D449:G449"/>
    <mergeCell ref="B450:C450"/>
    <mergeCell ref="D450:G450"/>
    <mergeCell ref="B441:C441"/>
    <mergeCell ref="D441:G441"/>
    <mergeCell ref="B442:C442"/>
    <mergeCell ref="D442:G442"/>
    <mergeCell ref="B443:C443"/>
    <mergeCell ref="D443:G443"/>
    <mergeCell ref="B444:C444"/>
    <mergeCell ref="D444:G444"/>
    <mergeCell ref="B445:C445"/>
    <mergeCell ref="D445:G445"/>
    <mergeCell ref="B436:C436"/>
    <mergeCell ref="D436:G436"/>
    <mergeCell ref="B437:C437"/>
    <mergeCell ref="D437:G437"/>
    <mergeCell ref="B438:C438"/>
    <mergeCell ref="D438:G438"/>
    <mergeCell ref="B439:C439"/>
    <mergeCell ref="D439:G439"/>
    <mergeCell ref="B440:C440"/>
    <mergeCell ref="D440:G440"/>
    <mergeCell ref="B431:C431"/>
    <mergeCell ref="D431:G431"/>
    <mergeCell ref="B432:C432"/>
    <mergeCell ref="D432:G432"/>
    <mergeCell ref="B433:C433"/>
    <mergeCell ref="D433:G433"/>
    <mergeCell ref="B434:C434"/>
    <mergeCell ref="D434:G434"/>
    <mergeCell ref="B435:C435"/>
    <mergeCell ref="D435:G435"/>
    <mergeCell ref="B426:C426"/>
    <mergeCell ref="D426:G426"/>
    <mergeCell ref="B427:C427"/>
    <mergeCell ref="D427:G427"/>
    <mergeCell ref="B428:C428"/>
    <mergeCell ref="D428:G428"/>
    <mergeCell ref="B429:C429"/>
    <mergeCell ref="D429:G429"/>
    <mergeCell ref="B430:C430"/>
    <mergeCell ref="D430:G430"/>
    <mergeCell ref="B421:C421"/>
    <mergeCell ref="D421:G421"/>
    <mergeCell ref="B422:C422"/>
    <mergeCell ref="D422:G422"/>
    <mergeCell ref="B423:C423"/>
    <mergeCell ref="D423:G423"/>
    <mergeCell ref="B424:C424"/>
    <mergeCell ref="D424:G424"/>
    <mergeCell ref="B425:C425"/>
    <mergeCell ref="D425:G425"/>
    <mergeCell ref="B416:C416"/>
    <mergeCell ref="D416:G416"/>
    <mergeCell ref="B417:C417"/>
    <mergeCell ref="D417:G417"/>
    <mergeCell ref="B418:C418"/>
    <mergeCell ref="D418:G418"/>
    <mergeCell ref="B419:C419"/>
    <mergeCell ref="D419:G419"/>
    <mergeCell ref="B420:C420"/>
    <mergeCell ref="D420:G420"/>
    <mergeCell ref="B284:C284"/>
    <mergeCell ref="D284:G284"/>
    <mergeCell ref="B72:C72"/>
    <mergeCell ref="D72:L72"/>
    <mergeCell ref="B73:C73"/>
    <mergeCell ref="D73:L73"/>
    <mergeCell ref="B74:C74"/>
    <mergeCell ref="D74:L74"/>
    <mergeCell ref="B75:C75"/>
    <mergeCell ref="D75:L75"/>
    <mergeCell ref="B76:C76"/>
    <mergeCell ref="D76:L76"/>
    <mergeCell ref="B77:C77"/>
    <mergeCell ref="D77:L77"/>
    <mergeCell ref="B78:C78"/>
    <mergeCell ref="D78:L78"/>
    <mergeCell ref="B79:C79"/>
    <mergeCell ref="D79:L79"/>
    <mergeCell ref="B80:C80"/>
    <mergeCell ref="D80:L80"/>
    <mergeCell ref="B81:C81"/>
    <mergeCell ref="D81:L81"/>
    <mergeCell ref="B82:C82"/>
    <mergeCell ref="D82:L82"/>
    <mergeCell ref="B336:C336"/>
    <mergeCell ref="D336:G336"/>
    <mergeCell ref="B329:C329"/>
    <mergeCell ref="D329:G329"/>
    <mergeCell ref="B330:C330"/>
    <mergeCell ref="D330:G330"/>
    <mergeCell ref="B331:C331"/>
    <mergeCell ref="D331:G331"/>
    <mergeCell ref="B332:C332"/>
    <mergeCell ref="D332:G332"/>
    <mergeCell ref="B333:C333"/>
    <mergeCell ref="D333:G333"/>
    <mergeCell ref="B326:C326"/>
    <mergeCell ref="D326:G326"/>
    <mergeCell ref="B327:C327"/>
    <mergeCell ref="D327:G327"/>
    <mergeCell ref="B328:C328"/>
    <mergeCell ref="D328:G328"/>
    <mergeCell ref="B334:C334"/>
    <mergeCell ref="D334:G334"/>
    <mergeCell ref="B335:C335"/>
    <mergeCell ref="D335:G335"/>
    <mergeCell ref="B321:C321"/>
    <mergeCell ref="D321:G321"/>
    <mergeCell ref="B322:C322"/>
    <mergeCell ref="D322:G322"/>
    <mergeCell ref="B323:C323"/>
    <mergeCell ref="D323:G323"/>
    <mergeCell ref="B324:C324"/>
    <mergeCell ref="D324:G324"/>
    <mergeCell ref="B325:C325"/>
    <mergeCell ref="D325:G325"/>
    <mergeCell ref="B316:C316"/>
    <mergeCell ref="D316:G316"/>
    <mergeCell ref="B317:C317"/>
    <mergeCell ref="D317:G317"/>
    <mergeCell ref="B318:C318"/>
    <mergeCell ref="D318:G318"/>
    <mergeCell ref="B319:C319"/>
    <mergeCell ref="D319:G319"/>
    <mergeCell ref="B320:C320"/>
    <mergeCell ref="D320:G320"/>
    <mergeCell ref="B311:C311"/>
    <mergeCell ref="D311:G311"/>
    <mergeCell ref="B312:C312"/>
    <mergeCell ref="D312:G312"/>
    <mergeCell ref="B313:C313"/>
    <mergeCell ref="D313:G313"/>
    <mergeCell ref="B314:C314"/>
    <mergeCell ref="D314:G314"/>
    <mergeCell ref="B315:C315"/>
    <mergeCell ref="D315:G315"/>
    <mergeCell ref="B306:C306"/>
    <mergeCell ref="D306:G306"/>
    <mergeCell ref="B307:C307"/>
    <mergeCell ref="D307:G307"/>
    <mergeCell ref="B308:C308"/>
    <mergeCell ref="D308:G308"/>
    <mergeCell ref="B309:C309"/>
    <mergeCell ref="D309:G309"/>
    <mergeCell ref="B310:C310"/>
    <mergeCell ref="D310:G310"/>
    <mergeCell ref="B301:C301"/>
    <mergeCell ref="D301:G301"/>
    <mergeCell ref="B302:C302"/>
    <mergeCell ref="D302:G302"/>
    <mergeCell ref="B303:C303"/>
    <mergeCell ref="D303:G303"/>
    <mergeCell ref="B304:C304"/>
    <mergeCell ref="D304:G304"/>
    <mergeCell ref="B305:C305"/>
    <mergeCell ref="D305:G305"/>
    <mergeCell ref="B412:C412"/>
    <mergeCell ref="D412:G412"/>
    <mergeCell ref="B413:C413"/>
    <mergeCell ref="D413:G413"/>
    <mergeCell ref="B414:C414"/>
    <mergeCell ref="D414:G414"/>
    <mergeCell ref="B415:C415"/>
    <mergeCell ref="D415:G415"/>
    <mergeCell ref="B407:C407"/>
    <mergeCell ref="D407:G407"/>
    <mergeCell ref="B408:C408"/>
    <mergeCell ref="D408:G408"/>
    <mergeCell ref="B409:C409"/>
    <mergeCell ref="D409:G409"/>
    <mergeCell ref="B410:C410"/>
    <mergeCell ref="D410:G410"/>
    <mergeCell ref="B411:C411"/>
    <mergeCell ref="D411:G411"/>
    <mergeCell ref="B397:C397"/>
    <mergeCell ref="D397:G397"/>
    <mergeCell ref="B403:C403"/>
    <mergeCell ref="D403:G403"/>
    <mergeCell ref="B404:C404"/>
    <mergeCell ref="D404:G404"/>
    <mergeCell ref="B405:C405"/>
    <mergeCell ref="D405:G405"/>
    <mergeCell ref="B406:C406"/>
    <mergeCell ref="D406:G406"/>
    <mergeCell ref="B398:C398"/>
    <mergeCell ref="D398:G398"/>
    <mergeCell ref="B399:C399"/>
    <mergeCell ref="D399:G399"/>
    <mergeCell ref="B400:C400"/>
    <mergeCell ref="D400:G400"/>
    <mergeCell ref="B401:C401"/>
    <mergeCell ref="D401:G401"/>
    <mergeCell ref="B402:C402"/>
    <mergeCell ref="D402:G402"/>
    <mergeCell ref="B392:C392"/>
    <mergeCell ref="D392:G392"/>
    <mergeCell ref="B393:C393"/>
    <mergeCell ref="D393:G393"/>
    <mergeCell ref="B394:C394"/>
    <mergeCell ref="D394:G394"/>
    <mergeCell ref="B395:C395"/>
    <mergeCell ref="D395:G395"/>
    <mergeCell ref="B396:C396"/>
    <mergeCell ref="D396:G396"/>
    <mergeCell ref="B387:C387"/>
    <mergeCell ref="D387:G387"/>
    <mergeCell ref="B388:C388"/>
    <mergeCell ref="D388:G388"/>
    <mergeCell ref="B389:C389"/>
    <mergeCell ref="D389:G389"/>
    <mergeCell ref="B390:C390"/>
    <mergeCell ref="D390:G390"/>
    <mergeCell ref="B391:C391"/>
    <mergeCell ref="D391:G391"/>
    <mergeCell ref="B382:C382"/>
    <mergeCell ref="D382:G382"/>
    <mergeCell ref="B383:C383"/>
    <mergeCell ref="D383:G383"/>
    <mergeCell ref="B384:C384"/>
    <mergeCell ref="D384:G384"/>
    <mergeCell ref="B385:C385"/>
    <mergeCell ref="D385:G385"/>
    <mergeCell ref="B386:C386"/>
    <mergeCell ref="D386:G386"/>
    <mergeCell ref="B377:C377"/>
    <mergeCell ref="D377:G377"/>
    <mergeCell ref="B378:C378"/>
    <mergeCell ref="D378:G378"/>
    <mergeCell ref="B379:C379"/>
    <mergeCell ref="D379:G379"/>
    <mergeCell ref="B380:C380"/>
    <mergeCell ref="D380:G380"/>
    <mergeCell ref="B381:C381"/>
    <mergeCell ref="D381:G381"/>
    <mergeCell ref="B372:C372"/>
    <mergeCell ref="D372:G372"/>
    <mergeCell ref="B373:C373"/>
    <mergeCell ref="D373:G373"/>
    <mergeCell ref="B374:C374"/>
    <mergeCell ref="D374:G374"/>
    <mergeCell ref="B375:C375"/>
    <mergeCell ref="D375:G375"/>
    <mergeCell ref="B376:C376"/>
    <mergeCell ref="D376:G376"/>
    <mergeCell ref="B367:C367"/>
    <mergeCell ref="D367:G367"/>
    <mergeCell ref="B368:C368"/>
    <mergeCell ref="D368:G368"/>
    <mergeCell ref="B369:C369"/>
    <mergeCell ref="D369:G369"/>
    <mergeCell ref="B370:C370"/>
    <mergeCell ref="D370:G370"/>
    <mergeCell ref="B371:C371"/>
    <mergeCell ref="D371:G371"/>
    <mergeCell ref="B362:C362"/>
    <mergeCell ref="D362:G362"/>
    <mergeCell ref="B363:C363"/>
    <mergeCell ref="D363:G363"/>
    <mergeCell ref="B364:C364"/>
    <mergeCell ref="D364:G364"/>
    <mergeCell ref="B365:C365"/>
    <mergeCell ref="D365:G365"/>
    <mergeCell ref="B366:C366"/>
    <mergeCell ref="D366:G366"/>
    <mergeCell ref="B357:C357"/>
    <mergeCell ref="D357:G357"/>
    <mergeCell ref="B358:C358"/>
    <mergeCell ref="D358:G358"/>
    <mergeCell ref="B359:C359"/>
    <mergeCell ref="D359:G359"/>
    <mergeCell ref="B360:C360"/>
    <mergeCell ref="D360:G360"/>
    <mergeCell ref="B361:C361"/>
    <mergeCell ref="D361:G361"/>
    <mergeCell ref="B352:C352"/>
    <mergeCell ref="D352:G352"/>
    <mergeCell ref="B353:C353"/>
    <mergeCell ref="D353:G353"/>
    <mergeCell ref="B354:C354"/>
    <mergeCell ref="D354:G354"/>
    <mergeCell ref="B355:C355"/>
    <mergeCell ref="D355:G355"/>
    <mergeCell ref="B356:C356"/>
    <mergeCell ref="D356:G356"/>
    <mergeCell ref="B286:C286"/>
    <mergeCell ref="D286:G286"/>
    <mergeCell ref="B287:C287"/>
    <mergeCell ref="D287:G287"/>
    <mergeCell ref="B288:C288"/>
    <mergeCell ref="D288:G288"/>
    <mergeCell ref="B289:C289"/>
    <mergeCell ref="D289:G289"/>
    <mergeCell ref="B290:C290"/>
    <mergeCell ref="D290:G290"/>
    <mergeCell ref="B337:C337"/>
    <mergeCell ref="D337:G337"/>
    <mergeCell ref="B338:C338"/>
    <mergeCell ref="D338:G338"/>
    <mergeCell ref="B291:C291"/>
    <mergeCell ref="D291:G291"/>
    <mergeCell ref="B292:C292"/>
    <mergeCell ref="D292:G292"/>
    <mergeCell ref="B293:C293"/>
    <mergeCell ref="D293:G293"/>
    <mergeCell ref="B294:C294"/>
    <mergeCell ref="D294:G294"/>
    <mergeCell ref="B295:C295"/>
    <mergeCell ref="D295:G295"/>
    <mergeCell ref="B296:C296"/>
    <mergeCell ref="D296:G296"/>
    <mergeCell ref="B297:C297"/>
    <mergeCell ref="D297:G297"/>
    <mergeCell ref="B298:C298"/>
    <mergeCell ref="D298:G298"/>
    <mergeCell ref="B299:C299"/>
    <mergeCell ref="D299:G299"/>
    <mergeCell ref="B300:C300"/>
    <mergeCell ref="D300:G300"/>
    <mergeCell ref="B124:C124"/>
    <mergeCell ref="D124:H124"/>
    <mergeCell ref="B119:J119"/>
    <mergeCell ref="B151:C151"/>
    <mergeCell ref="D151:H151"/>
    <mergeCell ref="B145:C145"/>
    <mergeCell ref="D160:H160"/>
    <mergeCell ref="B161:C161"/>
    <mergeCell ref="D161:H161"/>
    <mergeCell ref="B144:C144"/>
    <mergeCell ref="B143:C143"/>
    <mergeCell ref="D143:H143"/>
    <mergeCell ref="D144:H144"/>
    <mergeCell ref="D145:H145"/>
    <mergeCell ref="B156:C156"/>
    <mergeCell ref="D156:H156"/>
    <mergeCell ref="B157:C157"/>
    <mergeCell ref="D157:H157"/>
    <mergeCell ref="B158:C158"/>
    <mergeCell ref="D158:H158"/>
    <mergeCell ref="B159:C159"/>
    <mergeCell ref="B147:C147"/>
    <mergeCell ref="D147:H147"/>
    <mergeCell ref="B148:C148"/>
    <mergeCell ref="B548:C548"/>
    <mergeCell ref="D497:G497"/>
    <mergeCell ref="H497:L497"/>
    <mergeCell ref="B222:L222"/>
    <mergeCell ref="B469:D469"/>
    <mergeCell ref="B475:D475"/>
    <mergeCell ref="B467:D467"/>
    <mergeCell ref="H479:K479"/>
    <mergeCell ref="F469:L469"/>
    <mergeCell ref="B281:L281"/>
    <mergeCell ref="B283:C283"/>
    <mergeCell ref="B285:C285"/>
    <mergeCell ref="K476:L476"/>
    <mergeCell ref="F477:L477"/>
    <mergeCell ref="B470:D470"/>
    <mergeCell ref="B471:D471"/>
    <mergeCell ref="B472:D472"/>
    <mergeCell ref="D348:G348"/>
    <mergeCell ref="B349:C349"/>
    <mergeCell ref="D349:G349"/>
    <mergeCell ref="B350:C350"/>
    <mergeCell ref="D350:G350"/>
    <mergeCell ref="B351:C351"/>
    <mergeCell ref="D351:G351"/>
    <mergeCell ref="J558:L558"/>
    <mergeCell ref="H556:L556"/>
    <mergeCell ref="B539:L539"/>
    <mergeCell ref="B495:L495"/>
    <mergeCell ref="K516:L516"/>
    <mergeCell ref="B512:C512"/>
    <mergeCell ref="H506:H507"/>
    <mergeCell ref="B500:C500"/>
    <mergeCell ref="C537:F537"/>
    <mergeCell ref="B498:C498"/>
    <mergeCell ref="C519:L519"/>
    <mergeCell ref="C521:L521"/>
    <mergeCell ref="B525:L526"/>
    <mergeCell ref="C530:H530"/>
    <mergeCell ref="B501:C501"/>
    <mergeCell ref="C520:L520"/>
    <mergeCell ref="K514:L514"/>
    <mergeCell ref="B535:L535"/>
    <mergeCell ref="B516:D516"/>
    <mergeCell ref="B550:C550"/>
    <mergeCell ref="B551:C551"/>
    <mergeCell ref="B552:C552"/>
    <mergeCell ref="B545:C545"/>
    <mergeCell ref="B543:L543"/>
    <mergeCell ref="B493:L493"/>
    <mergeCell ref="D487:G487"/>
    <mergeCell ref="B497:C497"/>
    <mergeCell ref="B474:L474"/>
    <mergeCell ref="B480:D480"/>
    <mergeCell ref="F475:L475"/>
    <mergeCell ref="B463:L463"/>
    <mergeCell ref="B466:L466"/>
    <mergeCell ref="H471:K471"/>
    <mergeCell ref="F467:L467"/>
    <mergeCell ref="G468:H468"/>
    <mergeCell ref="K468:L468"/>
    <mergeCell ref="G476:H476"/>
    <mergeCell ref="F470:L470"/>
    <mergeCell ref="B476:D476"/>
    <mergeCell ref="J560:L560"/>
    <mergeCell ref="J561:L561"/>
    <mergeCell ref="B506:C507"/>
    <mergeCell ref="J506:J507"/>
    <mergeCell ref="K506:K507"/>
    <mergeCell ref="D506:G507"/>
    <mergeCell ref="L506:L507"/>
    <mergeCell ref="D512:G512"/>
    <mergeCell ref="D508:G508"/>
    <mergeCell ref="D509:G509"/>
    <mergeCell ref="D510:G510"/>
    <mergeCell ref="D511:G511"/>
    <mergeCell ref="B508:C508"/>
    <mergeCell ref="B509:C509"/>
    <mergeCell ref="B510:C510"/>
    <mergeCell ref="B511:C511"/>
    <mergeCell ref="B517:D517"/>
    <mergeCell ref="B515:D515"/>
    <mergeCell ref="F515:H515"/>
    <mergeCell ref="C531:H531"/>
    <mergeCell ref="C532:H532"/>
    <mergeCell ref="H559:L559"/>
    <mergeCell ref="B559:G559"/>
    <mergeCell ref="F514:H514"/>
    <mergeCell ref="B462:L462"/>
    <mergeCell ref="K211:L211"/>
    <mergeCell ref="K215:L215"/>
    <mergeCell ref="J218:K218"/>
    <mergeCell ref="B220:L220"/>
    <mergeCell ref="D285:G285"/>
    <mergeCell ref="K216:L216"/>
    <mergeCell ref="B347:C347"/>
    <mergeCell ref="D347:G347"/>
    <mergeCell ref="B342:C342"/>
    <mergeCell ref="D342:G342"/>
    <mergeCell ref="B343:C343"/>
    <mergeCell ref="D343:G343"/>
    <mergeCell ref="B344:C344"/>
    <mergeCell ref="D344:G344"/>
    <mergeCell ref="B345:C345"/>
    <mergeCell ref="D345:G345"/>
    <mergeCell ref="B346:C346"/>
    <mergeCell ref="D346:G346"/>
    <mergeCell ref="B339:C339"/>
    <mergeCell ref="D339:G339"/>
    <mergeCell ref="B340:C340"/>
    <mergeCell ref="D341:G341"/>
    <mergeCell ref="B348:C348"/>
    <mergeCell ref="D340:G340"/>
    <mergeCell ref="B341:C341"/>
    <mergeCell ref="B468:D468"/>
    <mergeCell ref="D283:G283"/>
    <mergeCell ref="H215:J215"/>
    <mergeCell ref="B164:J164"/>
    <mergeCell ref="D169:F169"/>
    <mergeCell ref="B209:G209"/>
    <mergeCell ref="D159:H159"/>
    <mergeCell ref="B160:C160"/>
    <mergeCell ref="C225:D265"/>
    <mergeCell ref="D173:F173"/>
    <mergeCell ref="B174:C174"/>
    <mergeCell ref="D174:F174"/>
    <mergeCell ref="B175:C175"/>
    <mergeCell ref="D175:F175"/>
    <mergeCell ref="B176:C176"/>
    <mergeCell ref="D176:F176"/>
    <mergeCell ref="B170:C170"/>
    <mergeCell ref="G167:J167"/>
    <mergeCell ref="B166:L166"/>
    <mergeCell ref="H216:J216"/>
    <mergeCell ref="B211:G211"/>
    <mergeCell ref="B213:L213"/>
    <mergeCell ref="B216:G216"/>
    <mergeCell ref="D53:L53"/>
    <mergeCell ref="D54:L54"/>
    <mergeCell ref="B51:C51"/>
    <mergeCell ref="B52:C52"/>
    <mergeCell ref="B53:C53"/>
    <mergeCell ref="B217:J217"/>
    <mergeCell ref="K217:L217"/>
    <mergeCell ref="H211:J211"/>
    <mergeCell ref="K167:L167"/>
    <mergeCell ref="D146:H146"/>
    <mergeCell ref="J114:L114"/>
    <mergeCell ref="D122:H123"/>
    <mergeCell ref="B122:C123"/>
    <mergeCell ref="B113:L113"/>
    <mergeCell ref="B116:C116"/>
    <mergeCell ref="B117:C117"/>
    <mergeCell ref="B118:C118"/>
    <mergeCell ref="B121:L121"/>
    <mergeCell ref="B146:C146"/>
    <mergeCell ref="D148:H148"/>
    <mergeCell ref="B149:C149"/>
    <mergeCell ref="D149:H149"/>
    <mergeCell ref="B162:C162"/>
    <mergeCell ref="K46:L46"/>
    <mergeCell ref="B70:L70"/>
    <mergeCell ref="B71:C71"/>
    <mergeCell ref="D51:L51"/>
    <mergeCell ref="D52:L52"/>
    <mergeCell ref="B46:C46"/>
    <mergeCell ref="D46:J46"/>
    <mergeCell ref="B60:C60"/>
    <mergeCell ref="B61:C61"/>
    <mergeCell ref="B62:C62"/>
    <mergeCell ref="B63:C63"/>
    <mergeCell ref="D58:F58"/>
    <mergeCell ref="D59:F59"/>
    <mergeCell ref="D71:L71"/>
    <mergeCell ref="D60:F60"/>
    <mergeCell ref="D61:F61"/>
    <mergeCell ref="D63:F63"/>
    <mergeCell ref="D64:F64"/>
    <mergeCell ref="B64:C64"/>
    <mergeCell ref="B66:H66"/>
    <mergeCell ref="B65:J65"/>
    <mergeCell ref="B68:L68"/>
    <mergeCell ref="B54:C54"/>
    <mergeCell ref="B59:C59"/>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B13:L13"/>
    <mergeCell ref="B16:D16"/>
    <mergeCell ref="B17:D17"/>
    <mergeCell ref="B18:D18"/>
    <mergeCell ref="C15:D15"/>
    <mergeCell ref="F22:H22"/>
    <mergeCell ref="B19:D19"/>
    <mergeCell ref="B20:D20"/>
    <mergeCell ref="D2:J3"/>
    <mergeCell ref="F478:L478"/>
    <mergeCell ref="B477:D477"/>
    <mergeCell ref="B478:D478"/>
    <mergeCell ref="B479:D479"/>
    <mergeCell ref="B56:L56"/>
    <mergeCell ref="K517:L517"/>
    <mergeCell ref="H487:L487"/>
    <mergeCell ref="D488:G488"/>
    <mergeCell ref="D489:G489"/>
    <mergeCell ref="D490:G490"/>
    <mergeCell ref="D491:G491"/>
    <mergeCell ref="H490:L490"/>
    <mergeCell ref="H491:L491"/>
    <mergeCell ref="B492:L492"/>
    <mergeCell ref="B502:L502"/>
    <mergeCell ref="D116:H116"/>
    <mergeCell ref="D117:H117"/>
    <mergeCell ref="D118:H118"/>
    <mergeCell ref="J122:L122"/>
    <mergeCell ref="B169:C169"/>
    <mergeCell ref="D4:J4"/>
    <mergeCell ref="B504:L504"/>
    <mergeCell ref="B514:D514"/>
    <mergeCell ref="B7:D7"/>
    <mergeCell ref="F7:G7"/>
    <mergeCell ref="F21:H21"/>
    <mergeCell ref="B37:L37"/>
    <mergeCell ref="B33:L33"/>
    <mergeCell ref="B34:L34"/>
    <mergeCell ref="B35:L35"/>
    <mergeCell ref="B36:L36"/>
    <mergeCell ref="B24:D24"/>
    <mergeCell ref="B25:D25"/>
    <mergeCell ref="F8:L8"/>
    <mergeCell ref="F9:L9"/>
    <mergeCell ref="F10:L10"/>
    <mergeCell ref="F11:L11"/>
    <mergeCell ref="B26:D26"/>
    <mergeCell ref="B27:D27"/>
    <mergeCell ref="B29:L29"/>
    <mergeCell ref="B30:L30"/>
    <mergeCell ref="B31:C31"/>
    <mergeCell ref="F24:H24"/>
    <mergeCell ref="J24:L24"/>
    <mergeCell ref="B21:D21"/>
    <mergeCell ref="B22:D22"/>
    <mergeCell ref="B23:D23"/>
    <mergeCell ref="B130:C130"/>
    <mergeCell ref="D130:H130"/>
    <mergeCell ref="B131:C131"/>
    <mergeCell ref="D131:H131"/>
    <mergeCell ref="B132:C132"/>
    <mergeCell ref="D132:H132"/>
    <mergeCell ref="B557:G557"/>
    <mergeCell ref="D558:G558"/>
    <mergeCell ref="B556:G556"/>
    <mergeCell ref="H557:L557"/>
    <mergeCell ref="B555:L555"/>
    <mergeCell ref="B524:L524"/>
    <mergeCell ref="J528:K528"/>
    <mergeCell ref="F516:H516"/>
    <mergeCell ref="C528:H529"/>
    <mergeCell ref="F517:H517"/>
    <mergeCell ref="K515:L515"/>
    <mergeCell ref="B553:C553"/>
    <mergeCell ref="B549:C549"/>
    <mergeCell ref="C538:F538"/>
    <mergeCell ref="C533:H533"/>
    <mergeCell ref="B150:C150"/>
    <mergeCell ref="D150:H150"/>
    <mergeCell ref="B215:G215"/>
    <mergeCell ref="B125:C125"/>
    <mergeCell ref="D125:H125"/>
    <mergeCell ref="B126:C126"/>
    <mergeCell ref="D126:H126"/>
    <mergeCell ref="B127:C127"/>
    <mergeCell ref="D127:H127"/>
    <mergeCell ref="B128:C128"/>
    <mergeCell ref="D128:H128"/>
    <mergeCell ref="B129:C129"/>
    <mergeCell ref="D129:H129"/>
    <mergeCell ref="D98:L98"/>
    <mergeCell ref="B47:L47"/>
    <mergeCell ref="B49:L49"/>
    <mergeCell ref="K44:L44"/>
    <mergeCell ref="K45:L45"/>
    <mergeCell ref="B104:C104"/>
    <mergeCell ref="D104:L104"/>
    <mergeCell ref="B105:C105"/>
    <mergeCell ref="D105:L105"/>
    <mergeCell ref="B83:C83"/>
    <mergeCell ref="D83:L83"/>
    <mergeCell ref="B84:C84"/>
    <mergeCell ref="D84:L84"/>
    <mergeCell ref="B85:C85"/>
    <mergeCell ref="D85:L85"/>
    <mergeCell ref="B86:C86"/>
    <mergeCell ref="D86:L86"/>
    <mergeCell ref="B87:C87"/>
    <mergeCell ref="D87:L87"/>
    <mergeCell ref="B88:C88"/>
    <mergeCell ref="D88:L88"/>
    <mergeCell ref="B89:C89"/>
    <mergeCell ref="D89:L89"/>
    <mergeCell ref="B58:C58"/>
    <mergeCell ref="B96:C96"/>
    <mergeCell ref="D96:L96"/>
    <mergeCell ref="B97:C97"/>
    <mergeCell ref="D97:L97"/>
    <mergeCell ref="B98:C98"/>
    <mergeCell ref="D62:F62"/>
    <mergeCell ref="B106:C106"/>
    <mergeCell ref="D106:L106"/>
    <mergeCell ref="B95:C95"/>
    <mergeCell ref="D95:L95"/>
    <mergeCell ref="B90:C90"/>
    <mergeCell ref="D90:L90"/>
    <mergeCell ref="B91:C91"/>
    <mergeCell ref="D91:L91"/>
    <mergeCell ref="B92:C92"/>
    <mergeCell ref="D92:L92"/>
    <mergeCell ref="B93:C93"/>
    <mergeCell ref="D93:L93"/>
    <mergeCell ref="B94:C94"/>
    <mergeCell ref="D94:L94"/>
    <mergeCell ref="B99:C99"/>
    <mergeCell ref="D99:L99"/>
    <mergeCell ref="B100:C100"/>
    <mergeCell ref="D100:L100"/>
    <mergeCell ref="J21:L21"/>
    <mergeCell ref="B44:C44"/>
    <mergeCell ref="B45:C45"/>
    <mergeCell ref="B43:C43"/>
    <mergeCell ref="B39:L39"/>
    <mergeCell ref="B40:L40"/>
    <mergeCell ref="D43:J43"/>
    <mergeCell ref="K43:L43"/>
    <mergeCell ref="F26:H26"/>
    <mergeCell ref="J26:L26"/>
    <mergeCell ref="B41:L41"/>
    <mergeCell ref="D44:J44"/>
    <mergeCell ref="D45:J45"/>
    <mergeCell ref="B32:L32"/>
    <mergeCell ref="F27:H27"/>
    <mergeCell ref="J27:L27"/>
    <mergeCell ref="B554:L554"/>
    <mergeCell ref="D498:G498"/>
    <mergeCell ref="H498:L498"/>
    <mergeCell ref="D499:G499"/>
    <mergeCell ref="B483:L483"/>
    <mergeCell ref="B485:L485"/>
    <mergeCell ref="B488:C488"/>
    <mergeCell ref="B489:C489"/>
    <mergeCell ref="H488:L488"/>
    <mergeCell ref="H489:L489"/>
    <mergeCell ref="H501:L501"/>
    <mergeCell ref="H500:L500"/>
    <mergeCell ref="H499:L499"/>
    <mergeCell ref="D500:G500"/>
    <mergeCell ref="B541:L541"/>
    <mergeCell ref="B546:C546"/>
    <mergeCell ref="B547:C547"/>
    <mergeCell ref="H537:K537"/>
    <mergeCell ref="H538:K538"/>
    <mergeCell ref="D501:G501"/>
    <mergeCell ref="B499:C499"/>
    <mergeCell ref="B487:C487"/>
    <mergeCell ref="B490:C490"/>
    <mergeCell ref="B491:C491"/>
    <mergeCell ref="B101:C101"/>
    <mergeCell ref="D101:L101"/>
    <mergeCell ref="B102:C102"/>
    <mergeCell ref="D102:L102"/>
    <mergeCell ref="B103:C103"/>
    <mergeCell ref="D103:L103"/>
    <mergeCell ref="B107:C107"/>
    <mergeCell ref="D107:L107"/>
    <mergeCell ref="B108:C108"/>
    <mergeCell ref="D108:L108"/>
    <mergeCell ref="B109:C109"/>
    <mergeCell ref="D109:L109"/>
    <mergeCell ref="B110:C110"/>
    <mergeCell ref="D110:L110"/>
    <mergeCell ref="D114:H115"/>
    <mergeCell ref="B114:C115"/>
    <mergeCell ref="B172:C172"/>
    <mergeCell ref="D172:F172"/>
    <mergeCell ref="B136:C136"/>
    <mergeCell ref="D136:H136"/>
    <mergeCell ref="B137:C137"/>
    <mergeCell ref="D137:H137"/>
    <mergeCell ref="B133:C133"/>
    <mergeCell ref="D133:H133"/>
    <mergeCell ref="B134:C134"/>
    <mergeCell ref="D134:H134"/>
    <mergeCell ref="B135:C135"/>
    <mergeCell ref="D135:H135"/>
    <mergeCell ref="B138:C138"/>
    <mergeCell ref="D138:H138"/>
    <mergeCell ref="B139:C139"/>
    <mergeCell ref="D139:H139"/>
    <mergeCell ref="B153:C153"/>
    <mergeCell ref="D153:H153"/>
    <mergeCell ref="B140:C140"/>
    <mergeCell ref="D140:H140"/>
    <mergeCell ref="B141:C141"/>
    <mergeCell ref="D141:H141"/>
    <mergeCell ref="B152:C152"/>
    <mergeCell ref="D152:H152"/>
    <mergeCell ref="B177:C177"/>
    <mergeCell ref="D177:F177"/>
    <mergeCell ref="B173:C173"/>
    <mergeCell ref="B142:C142"/>
    <mergeCell ref="D142:H142"/>
    <mergeCell ref="D162:H162"/>
    <mergeCell ref="B163:C163"/>
    <mergeCell ref="D163:H163"/>
    <mergeCell ref="D167:F168"/>
    <mergeCell ref="B167:C168"/>
    <mergeCell ref="D170:F170"/>
    <mergeCell ref="D171:F171"/>
    <mergeCell ref="B171:C171"/>
    <mergeCell ref="B154:C154"/>
    <mergeCell ref="D154:H154"/>
    <mergeCell ref="B155:C155"/>
    <mergeCell ref="D155:H155"/>
    <mergeCell ref="B178:C178"/>
    <mergeCell ref="D178:F178"/>
    <mergeCell ref="B179:C179"/>
    <mergeCell ref="D179:F179"/>
    <mergeCell ref="B180:C180"/>
    <mergeCell ref="D180:F180"/>
    <mergeCell ref="B181:C181"/>
    <mergeCell ref="D181:F181"/>
    <mergeCell ref="B182:C182"/>
    <mergeCell ref="D182:F182"/>
    <mergeCell ref="B183:C183"/>
    <mergeCell ref="D183:F183"/>
    <mergeCell ref="B184:C184"/>
    <mergeCell ref="D184:F184"/>
    <mergeCell ref="B185:C185"/>
    <mergeCell ref="D185:F185"/>
    <mergeCell ref="B186:C186"/>
    <mergeCell ref="D186:F186"/>
    <mergeCell ref="B187:C187"/>
    <mergeCell ref="D187:F187"/>
    <mergeCell ref="B188:C188"/>
    <mergeCell ref="D188:F188"/>
    <mergeCell ref="B189:C189"/>
    <mergeCell ref="D189:F189"/>
    <mergeCell ref="B190:C190"/>
    <mergeCell ref="D190:F190"/>
    <mergeCell ref="B191:C191"/>
    <mergeCell ref="D191:F191"/>
    <mergeCell ref="B192:C192"/>
    <mergeCell ref="D192:F192"/>
    <mergeCell ref="B193:C193"/>
    <mergeCell ref="D193:F193"/>
    <mergeCell ref="B194:C194"/>
    <mergeCell ref="D194:F194"/>
    <mergeCell ref="B195:C195"/>
    <mergeCell ref="D195:F195"/>
    <mergeCell ref="B196:C196"/>
    <mergeCell ref="D196:F196"/>
    <mergeCell ref="B197:C197"/>
    <mergeCell ref="D197:F197"/>
    <mergeCell ref="B198:C198"/>
    <mergeCell ref="D198:F198"/>
    <mergeCell ref="B199:C199"/>
    <mergeCell ref="D199:F199"/>
    <mergeCell ref="B200:C200"/>
    <mergeCell ref="D200:F200"/>
    <mergeCell ref="B201:C201"/>
    <mergeCell ref="D201:F201"/>
    <mergeCell ref="B202:C202"/>
    <mergeCell ref="D202:F202"/>
    <mergeCell ref="B208:C208"/>
    <mergeCell ref="D208:F208"/>
    <mergeCell ref="B203:C203"/>
    <mergeCell ref="D203:F203"/>
    <mergeCell ref="B204:C204"/>
    <mergeCell ref="D204:F204"/>
    <mergeCell ref="B205:C205"/>
    <mergeCell ref="D205:F205"/>
    <mergeCell ref="B206:C206"/>
    <mergeCell ref="D206:F206"/>
    <mergeCell ref="B207:C207"/>
    <mergeCell ref="D207:F207"/>
  </mergeCells>
  <pageMargins left="0.70866141732283472" right="0.70866141732283472" top="0.74803149606299213" bottom="0.74803149606299213" header="0.31496062992125984" footer="0.31496062992125984"/>
  <pageSetup scale="47" fitToWidth="13" fitToHeight="13" orientation="portrait" r:id="rId1"/>
  <headerFooter>
    <oddFooter>&amp;CPágina &amp;P de &amp;N</oddFooter>
  </headerFooter>
  <rowBreaks count="9" manualBreakCount="9">
    <brk id="48" max="10" man="1"/>
    <brk id="120" max="12" man="1"/>
    <brk id="209" max="12" man="1"/>
    <brk id="281" max="12" man="1"/>
    <brk id="319" max="12" man="1"/>
    <brk id="436" max="12" man="1"/>
    <brk id="465" max="10" man="1"/>
    <brk id="502" max="10" man="1"/>
    <brk id="540"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
  <sheetViews>
    <sheetView topLeftCell="A25" zoomScale="55" zoomScaleNormal="55" workbookViewId="0">
      <selection activeCell="K75" sqref="K75"/>
    </sheetView>
  </sheetViews>
  <sheetFormatPr baseColWidth="10" defaultRowHeight="12.75" x14ac:dyDescent="0.2"/>
  <sheetData>
    <row r="1" spans="1:12" x14ac:dyDescent="0.2">
      <c r="A1" s="353" t="s">
        <v>545</v>
      </c>
      <c r="B1" s="353"/>
      <c r="C1" s="353"/>
      <c r="D1" s="353"/>
      <c r="E1" s="353"/>
      <c r="F1" s="353"/>
      <c r="G1" s="353"/>
      <c r="H1" s="353"/>
      <c r="I1" s="353"/>
      <c r="J1" s="353"/>
      <c r="K1" s="353"/>
      <c r="L1" s="353"/>
    </row>
    <row r="22" spans="1:12" x14ac:dyDescent="0.2">
      <c r="A22" s="354" t="s">
        <v>550</v>
      </c>
      <c r="B22" s="355"/>
      <c r="C22" s="355"/>
      <c r="D22" s="355"/>
      <c r="E22" s="355"/>
      <c r="F22" s="355"/>
      <c r="G22" s="354" t="s">
        <v>548</v>
      </c>
      <c r="H22" s="355"/>
      <c r="I22" s="355"/>
      <c r="J22" s="355"/>
      <c r="K22" s="355"/>
      <c r="L22" s="355"/>
    </row>
    <row r="23" spans="1:12" x14ac:dyDescent="0.2">
      <c r="A23" s="355"/>
      <c r="B23" s="355"/>
      <c r="C23" s="355"/>
      <c r="D23" s="355"/>
      <c r="E23" s="355"/>
      <c r="F23" s="355"/>
      <c r="G23" s="355"/>
      <c r="H23" s="355"/>
      <c r="I23" s="355"/>
      <c r="J23" s="355"/>
      <c r="K23" s="355"/>
      <c r="L23" s="355"/>
    </row>
    <row r="47" spans="1:12" x14ac:dyDescent="0.2">
      <c r="A47" s="354" t="s">
        <v>551</v>
      </c>
      <c r="B47" s="355"/>
      <c r="C47" s="355"/>
      <c r="D47" s="355"/>
      <c r="E47" s="355"/>
      <c r="F47" s="355"/>
      <c r="G47" s="354" t="s">
        <v>547</v>
      </c>
      <c r="H47" s="355"/>
      <c r="I47" s="355"/>
      <c r="J47" s="355"/>
      <c r="K47" s="355"/>
      <c r="L47" s="355"/>
    </row>
    <row r="48" spans="1:12" x14ac:dyDescent="0.2">
      <c r="A48" s="355"/>
      <c r="B48" s="355"/>
      <c r="C48" s="355"/>
      <c r="D48" s="355"/>
      <c r="E48" s="355"/>
      <c r="F48" s="355"/>
      <c r="G48" s="355"/>
      <c r="H48" s="355"/>
      <c r="I48" s="355"/>
      <c r="J48" s="355"/>
      <c r="K48" s="355"/>
      <c r="L48" s="355"/>
    </row>
    <row r="71" spans="1:13" x14ac:dyDescent="0.2">
      <c r="A71" s="354" t="s">
        <v>549</v>
      </c>
      <c r="B71" s="355"/>
      <c r="C71" s="355"/>
      <c r="D71" s="355"/>
      <c r="E71" s="355"/>
      <c r="F71" s="355"/>
      <c r="G71" s="354" t="s">
        <v>549</v>
      </c>
      <c r="H71" s="355"/>
      <c r="I71" s="355"/>
      <c r="J71" s="355"/>
      <c r="K71" s="355"/>
      <c r="L71" s="355"/>
      <c r="M71" s="355"/>
    </row>
    <row r="72" spans="1:13" x14ac:dyDescent="0.2">
      <c r="A72" s="355"/>
      <c r="B72" s="355"/>
      <c r="C72" s="355"/>
      <c r="D72" s="355"/>
      <c r="E72" s="355"/>
      <c r="F72" s="355"/>
      <c r="G72" s="355"/>
      <c r="H72" s="355"/>
      <c r="I72" s="355"/>
      <c r="J72" s="355"/>
      <c r="K72" s="355"/>
      <c r="L72" s="355"/>
      <c r="M72" s="355"/>
    </row>
  </sheetData>
  <mergeCells count="7">
    <mergeCell ref="A1:L1"/>
    <mergeCell ref="A22:F23"/>
    <mergeCell ref="G22:L23"/>
    <mergeCell ref="A47:F48"/>
    <mergeCell ref="A71:F72"/>
    <mergeCell ref="G47:L48"/>
    <mergeCell ref="G71:M7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2.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3.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CF6CCF0-5EFC-45AD-B05C-AF09C02C40AF}">
  <ds:schemaRefs>
    <ds:schemaRef ds:uri="http://purl.org/dc/elements/1.1/"/>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http://purl.org/dc/terms/"/>
    <ds:schemaRef ds:uri="0564e017-8905-42f9-822f-b7649bd4283c"/>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Hoja1</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2019-03-26T21:12:28Z</cp:lastPrinted>
  <dcterms:created xsi:type="dcterms:W3CDTF">2008-02-28T20:43:19Z</dcterms:created>
  <dcterms:modified xsi:type="dcterms:W3CDTF">2019-04-17T16:51:26Z</dcterms:modified>
</cp:coreProperties>
</file>