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REGISTRO FOTOGRÁFICO" sheetId="4" r:id="rId2"/>
  </sheets>
  <definedNames>
    <definedName name="_xlnm.Print_Area" localSheetId="0">'FMI017'!$A$1:$M$556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169" i="3" l="1"/>
  <c r="I169" i="3"/>
  <c r="J169" i="3"/>
  <c r="G169" i="3"/>
  <c r="L7" i="3" l="1"/>
  <c r="L316" i="3" l="1"/>
  <c r="L292" i="3"/>
  <c r="L223" i="3"/>
  <c r="L213" i="3"/>
  <c r="L207" i="3"/>
  <c r="L211" i="3"/>
  <c r="L189" i="3"/>
  <c r="D90" i="3" l="1"/>
  <c r="D91" i="3"/>
  <c r="D92" i="3"/>
  <c r="D93" i="3"/>
  <c r="D94" i="3"/>
  <c r="D95" i="3"/>
  <c r="D96" i="3"/>
  <c r="D97" i="3"/>
  <c r="D98" i="3"/>
  <c r="D99" i="3"/>
  <c r="D100" i="3"/>
  <c r="D101" i="3"/>
  <c r="D102" i="3"/>
  <c r="D103" i="3"/>
  <c r="D104" i="3"/>
  <c r="D105" i="3"/>
  <c r="D106" i="3"/>
  <c r="D107" i="3"/>
  <c r="D108" i="3"/>
  <c r="D109" i="3"/>
  <c r="D110" i="3"/>
  <c r="D111" i="3"/>
  <c r="D112" i="3"/>
  <c r="D89" i="3"/>
  <c r="B90" i="3"/>
  <c r="B91" i="3"/>
  <c r="B92" i="3"/>
  <c r="B93" i="3"/>
  <c r="B94" i="3"/>
  <c r="B95" i="3"/>
  <c r="B96" i="3"/>
  <c r="B97" i="3"/>
  <c r="B98" i="3"/>
  <c r="B99" i="3"/>
  <c r="B100" i="3"/>
  <c r="B101" i="3"/>
  <c r="B102" i="3"/>
  <c r="B103" i="3"/>
  <c r="B104" i="3"/>
  <c r="B105" i="3"/>
  <c r="B106" i="3"/>
  <c r="B107" i="3"/>
  <c r="B108" i="3"/>
  <c r="B109" i="3"/>
  <c r="B110" i="3"/>
  <c r="B111" i="3"/>
  <c r="B112" i="3"/>
  <c r="B89" i="3"/>
  <c r="J90" i="3"/>
  <c r="J96" i="3" s="1"/>
  <c r="J102" i="3" s="1"/>
  <c r="J108" i="3" s="1"/>
  <c r="J91" i="3"/>
  <c r="J97" i="3" s="1"/>
  <c r="J103" i="3" s="1"/>
  <c r="J109" i="3" s="1"/>
  <c r="J92" i="3"/>
  <c r="J98" i="3" s="1"/>
  <c r="J104" i="3" s="1"/>
  <c r="J110" i="3" s="1"/>
  <c r="J93" i="3"/>
  <c r="J94" i="3"/>
  <c r="J100" i="3" s="1"/>
  <c r="J106" i="3" s="1"/>
  <c r="J112" i="3" s="1"/>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344" i="3"/>
  <c r="J99" i="3" l="1"/>
  <c r="J105" i="3" s="1"/>
  <c r="J111" i="3" s="1"/>
  <c r="L200" i="3" l="1"/>
  <c r="L199" i="3"/>
  <c r="L260" i="3" l="1"/>
  <c r="L251" i="3"/>
  <c r="J24" i="3" l="1"/>
  <c r="K547" i="3" l="1"/>
  <c r="K541" i="3"/>
  <c r="K542" i="3"/>
  <c r="K543" i="3"/>
  <c r="K544" i="3"/>
  <c r="K545" i="3"/>
  <c r="K546" i="3"/>
  <c r="K540" i="3"/>
  <c r="D492" i="3"/>
  <c r="J129" i="3" l="1"/>
  <c r="K121" i="3"/>
  <c r="J89" i="3"/>
  <c r="L83" i="3"/>
  <c r="D83" i="3"/>
  <c r="J95" i="3" l="1"/>
  <c r="J101" i="3" s="1"/>
  <c r="J107" i="3" s="1"/>
  <c r="K115" i="3"/>
  <c r="L84" i="3"/>
  <c r="K120" i="3"/>
  <c r="F27" i="3"/>
  <c r="J27" i="3"/>
  <c r="L25" i="3"/>
  <c r="J25" i="3"/>
  <c r="H25" i="3"/>
  <c r="F25" i="3"/>
  <c r="L19" i="3"/>
  <c r="F19" i="3"/>
  <c r="K119" i="3" l="1"/>
  <c r="J19" i="3"/>
  <c r="J20" i="3" l="1"/>
  <c r="H20" i="3"/>
  <c r="L20" i="3" s="1"/>
  <c r="F21" i="3"/>
  <c r="J21" i="3" s="1"/>
  <c r="F7" i="3"/>
  <c r="J17" i="3"/>
  <c r="F18" i="3" l="1"/>
  <c r="J18" i="3" s="1"/>
</calcChain>
</file>

<file path=xl/sharedStrings.xml><?xml version="1.0" encoding="utf-8"?>
<sst xmlns="http://schemas.openxmlformats.org/spreadsheetml/2006/main" count="1584" uniqueCount="691">
  <si>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</si>
  <si>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</si>
  <si>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</si>
  <si>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</si>
  <si>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</si>
  <si>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</si>
  <si>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</si>
  <si>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</si>
  <si>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</si>
  <si>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</si>
  <si>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</si>
  <si>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</si>
  <si>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</si>
  <si>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</si>
  <si>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</si>
  <si>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</si>
  <si>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</si>
  <si>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</si>
  <si>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</si>
  <si>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</si>
  <si>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</si>
  <si>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</si>
  <si>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</si>
  <si>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</si>
  <si>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</si>
  <si>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</si>
  <si>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</si>
  <si>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</si>
  <si>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</si>
  <si>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</si>
  <si>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</si>
  <si>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</si>
  <si>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</si>
  <si>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</si>
  <si>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</si>
  <si>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</si>
  <si>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</si>
  <si>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</si>
  <si>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</si>
  <si>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</si>
  <si>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</si>
  <si>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</si>
  <si>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</si>
  <si>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</si>
  <si>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</si>
  <si>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</si>
  <si>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</si>
  <si>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</si>
  <si>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</si>
  <si>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</si>
  <si>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</si>
  <si>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</si>
  <si>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</si>
  <si>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</si>
  <si>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</si>
  <si>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</si>
  <si>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</si>
  <si>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</si>
  <si>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</si>
  <si>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</si>
  <si>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</si>
  <si>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</si>
  <si>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</si>
  <si>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</si>
  <si>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</si>
  <si>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</si>
  <si>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</si>
  <si>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</si>
  <si>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</si>
  <si>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</si>
  <si>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</si>
  <si>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</si>
  <si>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</si>
  <si>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</si>
  <si>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</si>
  <si>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</si>
  <si>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</si>
  <si>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</si>
  <si>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</si>
  <si>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</si>
  <si>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</si>
  <si>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</si>
  <si>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</si>
  <si>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</si>
  <si>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</si>
  <si>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</si>
  <si>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</si>
  <si>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</si>
  <si>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</si>
  <si>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</si>
  <si>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</si>
  <si>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</si>
  <si>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</si>
  <si>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</si>
  <si>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</si>
  <si>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</si>
  <si>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</si>
  <si>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</si>
  <si>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</si>
  <si>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</si>
  <si>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</si>
  <si>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</si>
  <si>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</si>
  <si>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</si>
  <si>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</si>
  <si>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</si>
  <si>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</si>
  <si>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</si>
  <si>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</si>
  <si>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</si>
  <si>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</si>
  <si>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</si>
  <si>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</si>
  <si>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</si>
  <si>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</si>
  <si>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</si>
  <si>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</si>
  <si>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</si>
  <si>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</si>
  <si>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</si>
  <si>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</si>
  <si>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</si>
  <si>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</si>
  <si>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</si>
  <si>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</si>
  <si>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</si>
  <si>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</si>
  <si>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</si>
  <si>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</si>
  <si>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</si>
  <si>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</si>
  <si>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</si>
  <si>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</si>
  <si>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</si>
  <si>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</si>
  <si>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</si>
  <si>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</si>
  <si>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</si>
  <si>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</si>
  <si>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</si>
  <si>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</si>
  <si>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</si>
  <si>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</si>
  <si>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</si>
  <si>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</si>
  <si>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</si>
  <si>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</si>
  <si>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</si>
  <si>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</si>
  <si>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</si>
  <si>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</si>
  <si>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</si>
  <si>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</si>
  <si>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</si>
  <si>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</si>
  <si>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</si>
  <si>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</si>
  <si>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</si>
  <si>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</si>
  <si>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</si>
  <si>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</si>
  <si>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</si>
  <si>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</si>
  <si>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</si>
  <si>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</si>
  <si>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</si>
  <si>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</si>
  <si>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</si>
  <si>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</si>
  <si>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</si>
  <si>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</si>
  <si>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</si>
  <si>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</si>
  <si>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</si>
  <si>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</si>
  <si>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</si>
  <si>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</si>
  <si>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</si>
  <si>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</si>
  <si>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</si>
  <si>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</si>
  <si>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</si>
  <si>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</si>
  <si>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</si>
  <si>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</si>
  <si>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</si>
  <si>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</si>
  <si>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</si>
  <si>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</si>
  <si>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</si>
  <si>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</si>
  <si>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</si>
  <si>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</si>
  <si>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</si>
  <si>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</si>
  <si>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</si>
  <si>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</si>
  <si>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</si>
  <si>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</si>
  <si>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</si>
  <si>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</si>
  <si>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</si>
  <si>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</si>
  <si>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</si>
  <si>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</si>
  <si>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</si>
  <si>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</si>
  <si>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</si>
  <si>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</si>
  <si>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</si>
  <si>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</si>
  <si>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</si>
  <si>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</si>
  <si>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</si>
  <si>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</si>
  <si>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</si>
  <si>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</si>
  <si>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</si>
  <si>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</si>
  <si>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</si>
  <si>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</si>
  <si>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</si>
  <si>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</si>
  <si>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</si>
  <si>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</si>
  <si>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</si>
  <si>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</si>
  <si>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</si>
  <si>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</si>
  <si>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</si>
  <si>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</si>
  <si>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</si>
  <si>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</si>
  <si>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</si>
  <si>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</si>
  <si>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</si>
  <si>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</si>
  <si>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</si>
  <si>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</si>
  <si>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</si>
  <si>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</si>
  <si>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</si>
  <si>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</si>
  <si>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</si>
  <si>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</si>
  <si>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</si>
  <si>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</si>
  <si>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</si>
  <si>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</si>
  <si>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</si>
  <si>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</si>
  <si>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</si>
  <si>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</si>
  <si>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</si>
  <si>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</si>
  <si>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</si>
  <si>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</si>
  <si>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</si>
  <si>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</si>
  <si>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</si>
  <si>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</si>
  <si>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</si>
  <si>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</si>
  <si>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</si>
  <si>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</si>
  <si>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</si>
  <si>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</si>
  <si>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</si>
  <si>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</si>
  <si>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</si>
  <si>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</si>
  <si>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</si>
  <si>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</si>
  <si>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</si>
  <si>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</si>
  <si>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</si>
  <si>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</si>
  <si>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</si>
  <si>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</si>
  <si>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</si>
  <si>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</si>
  <si>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</si>
  <si>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</si>
  <si>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</si>
  <si>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</si>
  <si>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</si>
  <si>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</si>
  <si>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</si>
  <si>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</si>
  <si>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</si>
  <si>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</si>
  <si>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</si>
  <si>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</si>
  <si>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</si>
  <si>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</si>
  <si>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</si>
  <si>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</si>
  <si>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</si>
  <si>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</si>
  <si>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</si>
  <si>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</si>
  <si>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</si>
  <si>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</si>
  <si>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</si>
  <si>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</si>
  <si>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</si>
  <si>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</si>
  <si>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</si>
  <si>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</si>
  <si>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</si>
  <si>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</si>
  <si>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</si>
  <si>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</si>
  <si>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</si>
  <si>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</si>
  <si>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</si>
  <si>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</si>
  <si>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</si>
  <si>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</si>
  <si>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</si>
  <si>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</si>
  <si>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</si>
  <si>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</si>
  <si>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</si>
  <si>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</si>
  <si>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</si>
  <si>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</si>
  <si>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</si>
  <si>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</si>
  <si>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</si>
  <si>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</si>
  <si>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</si>
  <si>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</si>
  <si>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</si>
  <si>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</si>
  <si>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</si>
  <si>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</si>
  <si>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</si>
  <si>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</si>
  <si>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</si>
  <si>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</si>
  <si>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</si>
  <si>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</si>
  <si>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</si>
  <si>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</si>
  <si>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</si>
  <si>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</si>
  <si>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</si>
  <si>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</si>
  <si>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</si>
  <si>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</si>
  <si>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</si>
  <si>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</si>
  <si>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</si>
  <si>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</si>
  <si>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</si>
  <si>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</si>
  <si>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</si>
  <si>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</si>
  <si>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</si>
  <si>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</si>
  <si>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</si>
  <si>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</si>
  <si>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</si>
  <si>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</si>
  <si>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</si>
  <si>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</si>
  <si>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</si>
  <si>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</si>
  <si>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</si>
  <si>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</si>
  <si>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</si>
  <si>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</si>
  <si>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</si>
  <si>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</si>
  <si>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</si>
  <si>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</si>
  <si>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</si>
  <si>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</si>
  <si>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</si>
  <si>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</si>
  <si>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</si>
  <si>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</si>
  <si>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</si>
  <si>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</si>
  <si>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</si>
  <si>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</si>
  <si>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</si>
  <si>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</si>
  <si>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</si>
  <si>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</si>
  <si>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</si>
  <si>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</si>
  <si>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</si>
  <si>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</si>
  <si>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</si>
  <si>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</si>
  <si>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</si>
  <si>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</si>
  <si>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</si>
  <si>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</si>
  <si>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</si>
  <si>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</si>
  <si>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</si>
  <si>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</si>
  <si>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</si>
  <si>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</si>
  <si>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</si>
  <si>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</si>
  <si>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</si>
  <si>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</si>
  <si>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</si>
  <si>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</si>
  <si>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</si>
  <si>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</si>
  <si>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</si>
  <si>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</si>
  <si>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</si>
  <si>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</si>
  <si>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</si>
  <si>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</si>
  <si>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</si>
  <si>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</si>
  <si>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</si>
  <si>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</si>
  <si>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</si>
  <si>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</si>
  <si>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</si>
  <si>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</si>
  <si>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</si>
  <si>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</si>
  <si>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</si>
  <si>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</si>
  <si>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</si>
  <si>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</si>
  <si>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</si>
  <si>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</si>
  <si>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</si>
  <si>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</si>
  <si>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</si>
  <si>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</si>
  <si>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</si>
  <si>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</si>
  <si>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</si>
  <si>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</si>
  <si>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</si>
  <si>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</si>
  <si>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</si>
  <si>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</si>
  <si>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</si>
  <si>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</si>
  <si>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</si>
  <si>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</si>
  <si>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</si>
  <si>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</si>
  <si>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</si>
  <si>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</si>
  <si>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</si>
  <si>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</si>
  <si>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</si>
  <si>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</si>
  <si>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</si>
  <si>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</si>
  <si>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</si>
  <si>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</si>
  <si>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</si>
  <si>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</si>
  <si>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</si>
  <si>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</si>
  <si>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</si>
  <si>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</si>
  <si>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</si>
  <si>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</si>
  <si>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</si>
  <si>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</si>
  <si>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</si>
  <si>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</si>
  <si>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</si>
  <si>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</si>
  <si>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</si>
  <si>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</si>
  <si>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</si>
  <si>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</si>
  <si>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</si>
  <si>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</si>
  <si>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</si>
  <si>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</si>
  <si>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</si>
  <si>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</si>
  <si>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</si>
  <si>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</si>
  <si>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</si>
  <si>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</si>
  <si>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</si>
  <si>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</si>
  <si>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</si>
  <si>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</si>
  <si>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</si>
  <si>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</si>
  <si>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MAGANGUE - DEPARTAMENTO DE CORDOBA</t>
  </si>
  <si>
    <t>JOSE IGNACIO GONZALEZ</t>
  </si>
  <si>
    <t>NINGUNA</t>
  </si>
  <si>
    <t>9,4,13,1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</si>
  <si>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</si>
  <si>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</si>
  <si>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</si>
  <si>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</si>
  <si>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</si>
  <si>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9,7,1,1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</si>
  <si>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</si>
  <si>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9,7,1,3</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</si>
  <si>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</si>
  <si>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9,7,1,6</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</si>
  <si>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</si>
  <si>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9,7,1,7</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</si>
  <si>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</si>
  <si>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9,7,1,8</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</si>
  <si>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</si>
  <si>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9,7,1,9</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</si>
  <si>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</si>
  <si>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9,7,1,10</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</si>
  <si>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</si>
  <si>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9,7,1,11</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</si>
  <si>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</si>
  <si>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9,7,1,15</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</si>
  <si>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</si>
  <si>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9,7,1,16</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</si>
  <si>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</si>
  <si>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9,7,1,17</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</si>
  <si>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</si>
  <si>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9,7,1,19</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</si>
  <si>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</si>
  <si>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9,7,1,23</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</si>
  <si>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</si>
  <si>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9,7,1,24</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</si>
  <si>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</si>
  <si>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9,7,1,26</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</si>
  <si>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</si>
  <si>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9,7,1,27</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</si>
  <si>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</si>
  <si>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</si>
  <si>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</si>
  <si>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</si>
  <si>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</si>
  <si>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9,7,1,31</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</si>
  <si>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</si>
  <si>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9,7,1,34</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</si>
  <si>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</si>
  <si>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</si>
  <si>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</si>
  <si>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9,7,1,37</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</si>
  <si>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</si>
  <si>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9,7,1,39</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</si>
  <si>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</si>
  <si>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9,7,1,43</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</si>
  <si>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</si>
  <si>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</si>
  <si>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</si>
  <si>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9,7,1,46</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</si>
  <si>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</si>
  <si>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9,7,1,49</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</si>
  <si>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</si>
  <si>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9,7,1,50</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</si>
  <si>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</si>
  <si>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9,7,1,52</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</si>
  <si>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</si>
  <si>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9,7,1,53</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</si>
  <si>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</si>
  <si>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9,7,1,55</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</si>
  <si>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</si>
  <si>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9,7,1,57</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</si>
  <si>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</si>
  <si>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</si>
  <si>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</si>
  <si>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</si>
  <si>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</si>
  <si>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9,7,1,60</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</si>
  <si>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</si>
  <si>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</si>
  <si>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</si>
  <si>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9,7,1,62</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</si>
  <si>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</si>
  <si>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</si>
  <si>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</si>
  <si>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</si>
  <si>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</si>
  <si>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</si>
  <si>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</si>
  <si>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9,7,1,67</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</si>
  <si>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</si>
  <si>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9,7,1,69</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</si>
  <si>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</si>
  <si>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</si>
  <si>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</si>
  <si>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</si>
  <si>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</si>
  <si>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</si>
  <si>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</si>
  <si>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</si>
  <si>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</si>
  <si>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</si>
  <si>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</si>
  <si>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</si>
  <si>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</si>
  <si>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</si>
  <si>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</si>
  <si>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</si>
  <si>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</si>
  <si>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</si>
  <si>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</si>
  <si>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</si>
  <si>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</si>
  <si>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</si>
  <si>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</si>
  <si>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</si>
  <si>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</si>
  <si>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</si>
  <si>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</si>
  <si>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</si>
  <si>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</si>
  <si>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</si>
  <si>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</si>
  <si>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</si>
  <si>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</si>
  <si>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</si>
  <si>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</si>
  <si>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</si>
  <si>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</si>
  <si>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</si>
  <si>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</si>
  <si>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</si>
  <si>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</si>
  <si>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</si>
  <si>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9,7,13</t>
  </si>
  <si>
    <t>Suministro y puesta en sitio de potasa caústica. No incluye dilución y/o su disposición en dosificadores.</t>
  </si>
  <si>
    <t>9,8,16</t>
  </si>
  <si>
    <t>Suministro y puesta en sitio de sulfato de aluminio tipo A. grano libre de hierro. No incluye dilución y/o su disposición en dosificadores.</t>
  </si>
  <si>
    <t>9,8,18</t>
  </si>
  <si>
    <t>Suministro y puesta en sitio de hipoclorito granulado de calcio al 70%. No incluye dilución y/o su disposición en dosificadores.</t>
  </si>
  <si>
    <t>AD 21</t>
  </si>
  <si>
    <t>AD 26</t>
  </si>
  <si>
    <t>AD 27</t>
  </si>
  <si>
    <t>AD 30</t>
  </si>
  <si>
    <t>AD 31</t>
  </si>
  <si>
    <t>AD 32</t>
  </si>
  <si>
    <t>AD 33</t>
  </si>
  <si>
    <t>AD 34</t>
  </si>
  <si>
    <t>AD 35</t>
  </si>
  <si>
    <t>AD 37</t>
  </si>
  <si>
    <t>AD 38</t>
  </si>
  <si>
    <t>AD 41</t>
  </si>
  <si>
    <t>AD 42</t>
  </si>
  <si>
    <t>AD 43</t>
  </si>
  <si>
    <t>AD 44</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</si>
  <si>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</si>
  <si>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</si>
  <si>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</si>
  <si>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</si>
  <si>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</si>
  <si>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</si>
  <si>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</si>
  <si>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</si>
  <si>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</si>
  <si>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</si>
  <si>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</si>
  <si>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</si>
  <si>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</si>
  <si>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</si>
  <si>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</si>
  <si>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</si>
  <si>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</si>
  <si>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</si>
  <si>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</si>
  <si>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</si>
  <si>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</si>
  <si>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</si>
  <si>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</si>
  <si>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</si>
  <si>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EN PROCESO</t>
  </si>
  <si>
    <t>+</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</si>
  <si>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</si>
  <si>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</si>
  <si>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CAPACITACION</t>
  </si>
  <si>
    <t>REGISTRO FOTOGRÁFICO</t>
  </si>
  <si>
    <t>DOSIFICACION DE QUIMICOS PARA EL TRATAMIENTO DE AGUA POTABLE EN EL TANQUE ELEVADO</t>
  </si>
  <si>
    <t>FUMIGACION CON GLIFOSATO  Y LIMPIEZA DEL TERRENO EN AREA DE LA PETAR 2</t>
  </si>
  <si>
    <t>MANTENIMIENTO Y LIMPEZA DE LAS CAJAS DE INSPECCION DE LA PETAR 2</t>
  </si>
  <si>
    <t>BOMBEO DE LAS AGUAS RESIDUALES EN LAS CAJAS DE INSPECCION DE LA PETAR 2</t>
  </si>
  <si>
    <t>OPERADOR CON L EQUIPO DE ALTURA PARA REALIZAR LA DOSIFICACION DE QUUIMICOS EN EL TANQUE ELEVADO</t>
  </si>
  <si>
    <t>JAIR KALED GUTIERREZ LOPEZ</t>
  </si>
  <si>
    <t>Supervisor: JAIR KALED GUTIERREZ LOPEZ</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</si>
</sst>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164" formatCode="_-&quot;$&quot;* #,##0_-;\-&quot;$&quot;* #,##0_-;_-&quot;$&quot;* &quot;-&quot;_-;_-@_-"/>
    <numFmt numFmtId="165" formatCode="_(* #,##0.00_);_(* \(#,##0.00\);_(* &quot;-&quot;??_);_(@_)"/>
    <numFmt numFmtId="166" formatCode="_ &quot;$&quot;\ * #,##0.00_ ;_ &quot;$&quot;\ * \-#,##0.00_ ;_ &quot;$&quot;\ * &quot;-&quot;??_ ;_ @_ "/>
    <numFmt numFmtId="167" formatCode="yyyy\-mm\-dd;@"/>
    <numFmt numFmtId="168" formatCode="00"/>
    <numFmt numFmtId="169" formatCode="[$$-240A]\ #,##0.00"/>
    <numFmt numFmtId="170" formatCode="_(&quot;$&quot;\ * #,##0.00_);_(&quot;$&quot;\ * \(#,##0.00\);_(&quot;$&quot;\ * &quot;-&quot;??_);_(@_)"/>
    <numFmt numFmtId="171" formatCode="_ * #,##0.00_ ;_ * \-#,##0.00_ ;_ * &quot;-&quot;??_ ;_ @_ "/>
  </numFmts>
  <fonts count="31" x14ac:knownFonts="1">
    <font>
      <sz val="10"/>
      <name val="Arial"/>
    </font>
    <font>
      <sz val="11"/>
      <color theme="1"/>
      <name val="Calibri"/>
      <family val="2"/>
      <scheme val="minor"/>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
      <sz val="10"/>
      <color theme="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1">
    <xf numFmtId="0" fontId="0"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9" fontId="3" fillId="0" borderId="0" applyFont="0" applyFill="0" applyBorder="0" applyAlignment="0" applyProtection="0"/>
    <xf numFmtId="9" fontId="26" fillId="0" borderId="0" applyFont="0" applyFill="0" applyBorder="0" applyAlignment="0" applyProtection="0"/>
    <xf numFmtId="49" fontId="29" fillId="0" borderId="0" applyFill="0" applyBorder="0" applyProtection="0">
      <alignment horizontal="left" vertical="center"/>
    </xf>
    <xf numFmtId="0" fontId="1" fillId="0" borderId="0"/>
    <xf numFmtId="165" fontId="1" fillId="0" borderId="0" applyFont="0" applyFill="0" applyBorder="0" applyAlignment="0" applyProtection="0"/>
    <xf numFmtId="170" fontId="1" fillId="0" borderId="0" applyFont="0" applyFill="0" applyBorder="0" applyAlignment="0" applyProtection="0"/>
    <xf numFmtId="0" fontId="2" fillId="0" borderId="0"/>
    <xf numFmtId="9"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44" fontId="30" fillId="0" borderId="0" applyFont="0" applyFill="0" applyBorder="0" applyAlignment="0" applyProtection="0"/>
    <xf numFmtId="3" fontId="29" fillId="0" borderId="0" applyFill="0" applyBorder="0" applyProtection="0">
      <alignment horizontal="right" vertical="center"/>
    </xf>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cellStyleXfs>
  <cellXfs count="360">
    <xf numFmtId="0" fontId="0" fillId="0" borderId="0" xfId="0"/>
    <xf numFmtId="0" fontId="0" fillId="0" borderId="0" xfId="0" applyAlignment="1">
      <alignment horizontal="center"/>
    </xf>
    <xf numFmtId="0" fontId="0" fillId="0" borderId="0" xfId="0" applyBorder="1"/>
    <xf numFmtId="0" fontId="4" fillId="0" borderId="0" xfId="0" applyFont="1"/>
    <xf numFmtId="0" fontId="0" fillId="0" borderId="0" xfId="0" applyBorder="1" applyAlignment="1">
      <alignment horizontal="center"/>
    </xf>
    <xf numFmtId="0" fontId="5" fillId="0" borderId="0" xfId="0" applyFont="1"/>
    <xf numFmtId="0" fontId="2" fillId="0" borderId="0" xfId="0" applyFont="1" applyBorder="1" applyAlignment="1">
      <alignment vertical="center"/>
    </xf>
    <xf numFmtId="0" fontId="6" fillId="0" borderId="0" xfId="0" applyFont="1" applyFill="1" applyBorder="1" applyAlignment="1">
      <alignment vertical="center"/>
    </xf>
    <xf numFmtId="0" fontId="2" fillId="2" borderId="1" xfId="3" applyFont="1" applyFill="1" applyBorder="1" applyAlignment="1">
      <alignment horizontal="center" vertical="center"/>
    </xf>
    <xf numFmtId="0" fontId="10" fillId="0" borderId="0" xfId="0" applyFont="1"/>
    <xf numFmtId="0" fontId="11" fillId="0" borderId="0" xfId="0" applyFont="1"/>
    <xf numFmtId="0" fontId="10" fillId="0" borderId="1" xfId="0" applyFont="1" applyBorder="1"/>
    <xf numFmtId="0" fontId="12" fillId="0" borderId="0" xfId="0" applyFont="1"/>
    <xf numFmtId="0" fontId="10" fillId="0" borderId="0" xfId="0" applyFont="1" applyAlignment="1">
      <alignment horizontal="center"/>
    </xf>
    <xf numFmtId="0" fontId="10" fillId="0" borderId="0" xfId="0" applyFont="1" applyBorder="1" applyAlignment="1">
      <alignment horizontal="center"/>
    </xf>
    <xf numFmtId="0" fontId="10" fillId="0" borderId="1" xfId="0" applyFont="1" applyBorder="1" applyAlignment="1"/>
    <xf numFmtId="0" fontId="10" fillId="0" borderId="0" xfId="0" applyFont="1" applyBorder="1"/>
    <xf numFmtId="0" fontId="10" fillId="0" borderId="0" xfId="0" applyFont="1" applyBorder="1" applyAlignment="1"/>
    <xf numFmtId="0" fontId="7" fillId="0" borderId="0" xfId="0" applyFont="1" applyFill="1" applyBorder="1" applyAlignment="1">
      <alignment vertical="center"/>
    </xf>
    <xf numFmtId="0" fontId="8" fillId="0" borderId="0" xfId="0" applyFont="1" applyBorder="1" applyAlignment="1">
      <alignment vertical="center" wrapText="1"/>
    </xf>
    <xf numFmtId="0" fontId="8" fillId="0" borderId="0" xfId="0" applyFont="1" applyBorder="1" applyAlignment="1">
      <alignment vertical="center"/>
    </xf>
    <xf numFmtId="0" fontId="11" fillId="0" borderId="0" xfId="0" applyFont="1" applyBorder="1"/>
    <xf numFmtId="0" fontId="4" fillId="0" borderId="0" xfId="0" applyFont="1" applyBorder="1"/>
    <xf numFmtId="0" fontId="14" fillId="0" borderId="1" xfId="0" applyFont="1" applyBorder="1" applyAlignment="1">
      <alignment horizontal="center"/>
    </xf>
    <xf numFmtId="0" fontId="10" fillId="0" borderId="0" xfId="0" applyFont="1" applyAlignment="1">
      <alignment vertical="center"/>
    </xf>
    <xf numFmtId="0" fontId="0" fillId="0" borderId="0" xfId="0" applyAlignment="1">
      <alignment vertical="center"/>
    </xf>
    <xf numFmtId="0" fontId="10" fillId="0" borderId="0" xfId="0" applyFont="1" applyBorder="1" applyAlignment="1">
      <alignment wrapText="1"/>
    </xf>
    <xf numFmtId="9" fontId="10" fillId="0" borderId="1" xfId="0" applyNumberFormat="1" applyFont="1" applyBorder="1"/>
    <xf numFmtId="9" fontId="10" fillId="0" borderId="0" xfId="0" applyNumberFormat="1" applyFont="1" applyBorder="1"/>
    <xf numFmtId="0" fontId="10" fillId="0" borderId="0" xfId="0" applyFont="1" applyAlignment="1">
      <alignment wrapText="1"/>
    </xf>
    <xf numFmtId="0" fontId="10" fillId="0" borderId="0" xfId="0" applyFont="1" applyAlignment="1">
      <alignmen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8" fillId="0" borderId="0"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10" fillId="0" borderId="0" xfId="0" applyFont="1" applyFill="1" applyBorder="1" applyAlignment="1">
      <alignment horizontal="left" wrapText="1"/>
    </xf>
    <xf numFmtId="0" fontId="10" fillId="0" borderId="0" xfId="0" applyFont="1" applyBorder="1" applyAlignment="1">
      <alignment horizontal="center"/>
    </xf>
    <xf numFmtId="0" fontId="0" fillId="0" borderId="15" xfId="0" applyBorder="1"/>
    <xf numFmtId="0" fontId="10"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6" fillId="0" borderId="19" xfId="0" applyFont="1" applyFill="1" applyBorder="1" applyAlignment="1">
      <alignment vertical="center"/>
    </xf>
    <xf numFmtId="0" fontId="8" fillId="0" borderId="19" xfId="0" applyFont="1" applyBorder="1" applyAlignment="1">
      <alignment vertical="center"/>
    </xf>
    <xf numFmtId="0" fontId="0" fillId="0" borderId="19" xfId="0" applyBorder="1"/>
    <xf numFmtId="0" fontId="10" fillId="0" borderId="19" xfId="0" applyFont="1" applyBorder="1"/>
    <xf numFmtId="0" fontId="4" fillId="0" borderId="18" xfId="0" applyFont="1" applyBorder="1"/>
    <xf numFmtId="0" fontId="11" fillId="0" borderId="19" xfId="0" applyFont="1" applyBorder="1"/>
    <xf numFmtId="0" fontId="4" fillId="0" borderId="19" xfId="0" applyFont="1" applyBorder="1"/>
    <xf numFmtId="0" fontId="5" fillId="0" borderId="18" xfId="0" applyFont="1" applyBorder="1"/>
    <xf numFmtId="0" fontId="12" fillId="0" borderId="19" xfId="0" applyFont="1" applyBorder="1"/>
    <xf numFmtId="0" fontId="0" fillId="0" borderId="18" xfId="0" applyBorder="1" applyAlignment="1">
      <alignment horizontal="center"/>
    </xf>
    <xf numFmtId="0" fontId="10" fillId="0" borderId="19" xfId="0" applyFont="1" applyBorder="1" applyAlignment="1">
      <alignment horizontal="center"/>
    </xf>
    <xf numFmtId="0" fontId="0" fillId="0" borderId="18" xfId="0" applyBorder="1" applyAlignment="1">
      <alignment vertical="center"/>
    </xf>
    <xf numFmtId="0" fontId="10" fillId="0" borderId="19" xfId="0" applyFont="1" applyBorder="1" applyAlignment="1">
      <alignment vertical="center"/>
    </xf>
    <xf numFmtId="0" fontId="10" fillId="0" borderId="19" xfId="0" applyFont="1" applyBorder="1" applyAlignment="1"/>
    <xf numFmtId="0" fontId="10" fillId="0" borderId="19" xfId="0" applyFont="1" applyBorder="1" applyAlignment="1">
      <alignment wrapText="1"/>
    </xf>
    <xf numFmtId="0" fontId="10" fillId="0" borderId="19" xfId="0" applyFont="1" applyBorder="1" applyAlignment="1">
      <alignment vertical="center" wrapText="1"/>
    </xf>
    <xf numFmtId="0" fontId="0" fillId="0" borderId="18" xfId="0" applyFill="1" applyBorder="1"/>
    <xf numFmtId="0" fontId="0" fillId="0" borderId="20" xfId="0" applyBorder="1"/>
    <xf numFmtId="0" fontId="10" fillId="0" borderId="21" xfId="0" applyFont="1" applyBorder="1" applyAlignment="1">
      <alignment horizontal="center"/>
    </xf>
    <xf numFmtId="0" fontId="10" fillId="0" borderId="21" xfId="0" applyFont="1" applyBorder="1"/>
    <xf numFmtId="0" fontId="10" fillId="0" borderId="22" xfId="0" applyFont="1" applyBorder="1"/>
    <xf numFmtId="0" fontId="5" fillId="0" borderId="0" xfId="0" applyFont="1" applyFill="1"/>
    <xf numFmtId="0" fontId="12" fillId="0" borderId="0" xfId="0" applyFont="1" applyFill="1"/>
    <xf numFmtId="0" fontId="10" fillId="0" borderId="0" xfId="0" applyFont="1" applyFill="1" applyBorder="1" applyAlignment="1">
      <alignment wrapText="1"/>
    </xf>
    <xf numFmtId="0" fontId="10" fillId="0" borderId="0" xfId="0" applyFont="1" applyFill="1" applyBorder="1" applyAlignment="1">
      <alignment horizontal="left"/>
    </xf>
    <xf numFmtId="0" fontId="7" fillId="0" borderId="19" xfId="0" applyFont="1" applyFill="1" applyBorder="1" applyAlignment="1">
      <alignment vertical="center"/>
    </xf>
    <xf numFmtId="0" fontId="5" fillId="0" borderId="18" xfId="0" applyFont="1" applyFill="1" applyBorder="1"/>
    <xf numFmtId="0" fontId="12" fillId="0" borderId="19" xfId="0" applyFont="1" applyFill="1" applyBorder="1"/>
    <xf numFmtId="0" fontId="10" fillId="0" borderId="1"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vertical="center"/>
    </xf>
    <xf numFmtId="0" fontId="10" fillId="0" borderId="0" xfId="0" applyFont="1" applyBorder="1" applyAlignment="1">
      <alignment horizontal="left"/>
    </xf>
    <xf numFmtId="0" fontId="11" fillId="0" borderId="1" xfId="0" applyFont="1" applyBorder="1" applyAlignment="1">
      <alignment horizontal="center" vertical="center" wrapText="1"/>
    </xf>
    <xf numFmtId="0" fontId="0" fillId="0" borderId="21" xfId="0" applyBorder="1"/>
    <xf numFmtId="0" fontId="11" fillId="0" borderId="1" xfId="0" applyFont="1" applyBorder="1" applyAlignment="1">
      <alignment horizontal="center" vertical="center"/>
    </xf>
    <xf numFmtId="0" fontId="11" fillId="0" borderId="1" xfId="0" applyFont="1" applyBorder="1" applyAlignment="1">
      <alignment horizontal="center"/>
    </xf>
    <xf numFmtId="0" fontId="11" fillId="6" borderId="1" xfId="0" applyFont="1" applyFill="1" applyBorder="1" applyAlignment="1">
      <alignment horizontal="center"/>
    </xf>
    <xf numFmtId="0" fontId="11" fillId="8" borderId="1" xfId="0" applyFont="1" applyFill="1" applyBorder="1" applyAlignment="1">
      <alignment horizontal="center"/>
    </xf>
    <xf numFmtId="0" fontId="11" fillId="3" borderId="1" xfId="0" applyFont="1" applyFill="1" applyBorder="1" applyAlignment="1">
      <alignment horizontal="center"/>
    </xf>
    <xf numFmtId="0" fontId="2" fillId="0" borderId="0" xfId="0" applyFont="1" applyBorder="1"/>
    <xf numFmtId="0" fontId="2" fillId="0" borderId="0" xfId="0" applyFont="1" applyBorder="1" applyAlignment="1">
      <alignment horizontal="left"/>
    </xf>
    <xf numFmtId="0" fontId="18" fillId="0" borderId="0" xfId="0" applyFont="1" applyBorder="1" applyAlignment="1">
      <alignment horizontal="center" vertical="center"/>
    </xf>
    <xf numFmtId="0" fontId="2" fillId="0" borderId="18" xfId="0" applyFont="1" applyBorder="1"/>
    <xf numFmtId="0" fontId="2" fillId="0" borderId="0" xfId="0" applyFont="1" applyFill="1" applyBorder="1" applyAlignment="1">
      <alignment horizontal="center"/>
    </xf>
    <xf numFmtId="0" fontId="2" fillId="0" borderId="1" xfId="0" applyFont="1" applyFill="1" applyBorder="1" applyAlignment="1">
      <alignment horizontal="center"/>
    </xf>
    <xf numFmtId="0" fontId="2" fillId="0" borderId="1" xfId="0" applyFont="1" applyBorder="1"/>
    <xf numFmtId="0" fontId="20" fillId="0" borderId="9" xfId="0" applyFont="1" applyBorder="1" applyAlignment="1"/>
    <xf numFmtId="0" fontId="20" fillId="0" borderId="0" xfId="0" applyFont="1" applyBorder="1" applyAlignment="1"/>
    <xf numFmtId="0" fontId="19" fillId="0" borderId="23" xfId="0" applyFont="1" applyBorder="1" applyAlignment="1"/>
    <xf numFmtId="0" fontId="20" fillId="0" borderId="23" xfId="0" applyFont="1" applyBorder="1" applyAlignment="1"/>
    <xf numFmtId="0" fontId="13" fillId="0" borderId="2" xfId="0" applyFont="1" applyBorder="1" applyAlignment="1"/>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horizontal="center" wrapText="1"/>
    </xf>
    <xf numFmtId="0" fontId="11" fillId="9" borderId="4" xfId="0" applyFont="1" applyFill="1" applyBorder="1" applyAlignment="1">
      <alignment horizontal="center" vertical="center" wrapText="1"/>
    </xf>
    <xf numFmtId="0" fontId="4" fillId="9" borderId="1" xfId="0" applyFont="1" applyFill="1" applyBorder="1" applyAlignment="1">
      <alignment horizontal="center"/>
    </xf>
    <xf numFmtId="0" fontId="4" fillId="0" borderId="1" xfId="3" applyFont="1" applyFill="1" applyBorder="1" applyAlignment="1">
      <alignment horizontal="center" vertical="center"/>
    </xf>
    <xf numFmtId="168" fontId="4" fillId="0" borderId="1" xfId="3" applyNumberFormat="1" applyFont="1" applyFill="1" applyBorder="1" applyAlignment="1">
      <alignment horizontal="center" vertical="center"/>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0" xfId="0" applyFont="1" applyBorder="1" applyAlignment="1">
      <alignment horizontal="center"/>
    </xf>
    <xf numFmtId="0" fontId="2"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10" fillId="0" borderId="1" xfId="0" applyFont="1" applyBorder="1" applyAlignment="1">
      <alignment horizontal="center"/>
    </xf>
    <xf numFmtId="0" fontId="11" fillId="0" borderId="1" xfId="0" applyFont="1" applyBorder="1" applyAlignment="1">
      <alignment horizontal="center"/>
    </xf>
    <xf numFmtId="0" fontId="0" fillId="0" borderId="0" xfId="0"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wrapText="1"/>
    </xf>
    <xf numFmtId="167" fontId="4" fillId="0" borderId="1" xfId="3" applyNumberFormat="1" applyFont="1" applyFill="1" applyBorder="1" applyAlignment="1">
      <alignment horizontal="center" vertical="center"/>
    </xf>
    <xf numFmtId="14" fontId="0" fillId="0" borderId="1" xfId="0" applyNumberFormat="1" applyBorder="1" applyAlignment="1"/>
    <xf numFmtId="0" fontId="10" fillId="0" borderId="1" xfId="0" applyFont="1" applyBorder="1" applyAlignment="1">
      <alignment horizontal="left"/>
    </xf>
    <xf numFmtId="0" fontId="10" fillId="0" borderId="1" xfId="0" applyFont="1" applyBorder="1" applyAlignment="1">
      <alignment horizontal="center" wrapText="1"/>
    </xf>
    <xf numFmtId="0" fontId="10" fillId="0" borderId="1" xfId="0" applyFont="1" applyBorder="1" applyAlignment="1">
      <alignment horizontal="center"/>
    </xf>
    <xf numFmtId="0" fontId="11" fillId="9" borderId="1" xfId="0" applyFont="1" applyFill="1" applyBorder="1" applyAlignment="1">
      <alignment horizontal="center" vertic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2" fillId="0" borderId="1" xfId="0" applyFont="1" applyBorder="1" applyAlignment="1">
      <alignment horizontal="center"/>
    </xf>
    <xf numFmtId="0" fontId="10" fillId="0" borderId="0" xfId="0" applyFont="1" applyFill="1" applyBorder="1" applyAlignment="1">
      <alignment horizontal="left" wrapText="1"/>
    </xf>
    <xf numFmtId="0" fontId="10" fillId="0" borderId="1" xfId="0" applyFont="1" applyFill="1" applyBorder="1" applyAlignment="1">
      <alignment horizontal="left"/>
    </xf>
    <xf numFmtId="0" fontId="11" fillId="9" borderId="14"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3" xfId="0" applyFont="1" applyBorder="1" applyAlignment="1">
      <alignment horizontal="center"/>
    </xf>
    <xf numFmtId="0" fontId="0" fillId="0" borderId="0" xfId="0" applyBorder="1" applyAlignment="1">
      <alignment horizontal="justify" wrapText="1"/>
    </xf>
    <xf numFmtId="0" fontId="11" fillId="0" borderId="1" xfId="0" applyFont="1" applyBorder="1" applyAlignment="1">
      <alignment horizontal="center" vertical="center"/>
    </xf>
    <xf numFmtId="0" fontId="10" fillId="0" borderId="0" xfId="0" applyFont="1" applyBorder="1" applyAlignment="1">
      <alignment horizontal="center"/>
    </xf>
    <xf numFmtId="0" fontId="11" fillId="0" borderId="1" xfId="0" applyFont="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left"/>
    </xf>
    <xf numFmtId="0" fontId="13" fillId="0" borderId="1" xfId="0" applyFont="1" applyBorder="1" applyAlignment="1">
      <alignment horizontal="left"/>
    </xf>
    <xf numFmtId="0" fontId="0" fillId="0" borderId="0" xfId="0" applyBorder="1" applyAlignment="1">
      <alignment horizontal="left"/>
    </xf>
    <xf numFmtId="0" fontId="13" fillId="0" borderId="3" xfId="0" applyFont="1" applyBorder="1" applyAlignment="1">
      <alignment horizontal="right" vertical="center"/>
    </xf>
    <xf numFmtId="0" fontId="11" fillId="9" borderId="13" xfId="0" applyFont="1" applyFill="1" applyBorder="1" applyAlignment="1">
      <alignment horizontal="center" vertical="center" wrapText="1"/>
    </xf>
    <xf numFmtId="0" fontId="2" fillId="0" borderId="10" xfId="0" applyFont="1" applyBorder="1" applyAlignment="1">
      <alignment horizontal="center" vertical="center" wrapText="1"/>
    </xf>
    <xf numFmtId="0" fontId="13" fillId="0" borderId="3" xfId="0" applyFont="1" applyBorder="1" applyAlignment="1">
      <alignment horizontal="right"/>
    </xf>
    <xf numFmtId="169" fontId="13" fillId="0" borderId="1" xfId="0" applyNumberFormat="1" applyFont="1" applyBorder="1" applyAlignment="1">
      <alignment horizontal="right"/>
    </xf>
    <xf numFmtId="0" fontId="25" fillId="0" borderId="2" xfId="0" applyFont="1" applyBorder="1" applyAlignment="1">
      <alignment horizontal="left" vertical="center"/>
    </xf>
    <xf numFmtId="0" fontId="25" fillId="0" borderId="2" xfId="0" applyFont="1" applyBorder="1" applyAlignment="1">
      <alignment horizontal="left"/>
    </xf>
    <xf numFmtId="0" fontId="4" fillId="0" borderId="2" xfId="0" applyFont="1" applyBorder="1" applyAlignment="1">
      <alignment horizontal="left"/>
    </xf>
    <xf numFmtId="0" fontId="0" fillId="0" borderId="2" xfId="0" applyBorder="1" applyAlignment="1">
      <alignment horizontal="left"/>
    </xf>
    <xf numFmtId="0" fontId="18" fillId="0" borderId="2" xfId="0" applyFont="1" applyBorder="1" applyAlignment="1">
      <alignment horizontal="center" vertical="center" wrapText="1"/>
    </xf>
    <xf numFmtId="0" fontId="10" fillId="0" borderId="26" xfId="0" applyFont="1" applyBorder="1" applyAlignment="1">
      <alignment horizontal="center"/>
    </xf>
    <xf numFmtId="0" fontId="0" fillId="0" borderId="33" xfId="0" applyBorder="1" applyAlignment="1">
      <alignment horizontal="left"/>
    </xf>
    <xf numFmtId="14" fontId="27" fillId="0" borderId="0" xfId="0" applyNumberFormat="1" applyFont="1" applyBorder="1" applyAlignment="1">
      <alignment horizontal="center"/>
    </xf>
    <xf numFmtId="9" fontId="13" fillId="0" borderId="8" xfId="5" applyFont="1" applyBorder="1" applyAlignment="1"/>
    <xf numFmtId="9" fontId="13" fillId="0" borderId="30" xfId="0" applyNumberFormat="1" applyFont="1" applyBorder="1" applyAlignment="1"/>
    <xf numFmtId="0" fontId="11" fillId="0" borderId="27" xfId="0" applyFont="1" applyBorder="1" applyAlignment="1">
      <alignment horizontal="center"/>
    </xf>
    <xf numFmtId="0" fontId="13" fillId="0" borderId="33" xfId="0" applyFont="1" applyBorder="1" applyAlignment="1">
      <alignment horizontal="left"/>
    </xf>
    <xf numFmtId="0" fontId="11" fillId="0" borderId="7" xfId="0" applyFont="1" applyBorder="1" applyAlignment="1">
      <alignment horizontal="center" vertical="center"/>
    </xf>
    <xf numFmtId="2" fontId="13" fillId="0" borderId="1" xfId="0" applyNumberFormat="1" applyFont="1" applyBorder="1" applyAlignment="1"/>
    <xf numFmtId="0" fontId="13" fillId="0" borderId="1" xfId="0" applyFont="1" applyBorder="1" applyAlignment="1"/>
    <xf numFmtId="2" fontId="16" fillId="0" borderId="1" xfId="0" applyNumberFormat="1" applyFont="1" applyBorder="1"/>
    <xf numFmtId="0" fontId="16" fillId="0" borderId="1" xfId="0" applyFont="1" applyBorder="1"/>
    <xf numFmtId="0" fontId="28" fillId="0" borderId="2" xfId="0" applyFont="1" applyBorder="1" applyAlignment="1">
      <alignment horizontal="left"/>
    </xf>
    <xf numFmtId="0" fontId="17" fillId="0" borderId="3" xfId="0" applyFont="1" applyBorder="1" applyAlignment="1"/>
    <xf numFmtId="169" fontId="13" fillId="0" borderId="1" xfId="0" applyNumberFormat="1" applyFont="1" applyBorder="1" applyAlignment="1"/>
    <xf numFmtId="9" fontId="13" fillId="0" borderId="30" xfId="5" applyFont="1" applyBorder="1" applyAlignment="1"/>
    <xf numFmtId="169" fontId="10" fillId="0" borderId="1" xfId="0" applyNumberFormat="1" applyFont="1" applyBorder="1"/>
    <xf numFmtId="169" fontId="13" fillId="0" borderId="1" xfId="0" applyNumberFormat="1" applyFont="1" applyBorder="1"/>
    <xf numFmtId="169" fontId="18" fillId="0" borderId="1" xfId="0" applyNumberFormat="1" applyFont="1" applyBorder="1" applyAlignment="1"/>
    <xf numFmtId="0" fontId="2" fillId="0" borderId="17" xfId="0" applyFont="1" applyBorder="1" applyAlignment="1">
      <alignment wrapText="1"/>
    </xf>
    <xf numFmtId="14" fontId="10" fillId="0" borderId="1" xfId="0" applyNumberFormat="1" applyFont="1" applyBorder="1" applyAlignment="1">
      <alignment horizontal="center" wrapText="1"/>
    </xf>
    <xf numFmtId="9" fontId="0" fillId="0" borderId="1" xfId="0" applyNumberFormat="1" applyBorder="1" applyAlignment="1">
      <alignment horizontal="center"/>
    </xf>
    <xf numFmtId="0" fontId="10" fillId="0" borderId="1" xfId="0" applyFont="1" applyBorder="1" applyAlignment="1">
      <alignment horizontal="center"/>
    </xf>
    <xf numFmtId="171" fontId="2" fillId="0" borderId="1" xfId="8" applyNumberFormat="1" applyFont="1" applyFill="1" applyBorder="1" applyAlignment="1">
      <alignment horizontal="center" vertical="center" wrapText="1"/>
    </xf>
    <xf numFmtId="171" fontId="13" fillId="0" borderId="1" xfId="0" applyNumberFormat="1"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xf>
    <xf numFmtId="0" fontId="13" fillId="0" borderId="0" xfId="0" applyFont="1" applyBorder="1" applyAlignment="1">
      <alignment horizontal="left" vertical="center" wrapText="1"/>
    </xf>
    <xf numFmtId="0" fontId="10" fillId="0" borderId="1" xfId="0" applyFont="1" applyBorder="1" applyAlignment="1">
      <alignment horizont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49" fontId="13" fillId="0" borderId="0" xfId="0" applyNumberFormat="1" applyFont="1" applyBorder="1" applyAlignment="1">
      <alignment horizontal="left" vertical="center" wrapText="1"/>
    </xf>
    <xf numFmtId="14" fontId="10" fillId="0" borderId="0" xfId="0" applyNumberFormat="1" applyFont="1" applyBorder="1" applyAlignment="1">
      <alignment horizontal="center" wrapText="1"/>
    </xf>
    <xf numFmtId="0" fontId="10" fillId="0" borderId="0" xfId="0" applyFont="1" applyBorder="1" applyAlignment="1">
      <alignment horizontal="center" wrapText="1"/>
    </xf>
    <xf numFmtId="0" fontId="10" fillId="0" borderId="2" xfId="0" applyFont="1" applyBorder="1" applyAlignment="1">
      <alignment horizontal="center" vertical="center"/>
    </xf>
    <xf numFmtId="0" fontId="2" fillId="0" borderId="8" xfId="0" applyFont="1" applyBorder="1" applyAlignment="1">
      <alignment horizontal="center" vertic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8" xfId="0" applyFont="1" applyBorder="1" applyAlignment="1">
      <alignment horizontal="left" wrapText="1"/>
    </xf>
    <xf numFmtId="0" fontId="10" fillId="0" borderId="1" xfId="0" applyFont="1" applyBorder="1" applyAlignment="1">
      <alignment horizontal="center" vertical="center"/>
    </xf>
    <xf numFmtId="0" fontId="0" fillId="0" borderId="1" xfId="0" applyBorder="1" applyAlignment="1">
      <alignment horizontal="center" vertical="center"/>
    </xf>
    <xf numFmtId="49" fontId="13" fillId="0" borderId="2" xfId="0" applyNumberFormat="1" applyFont="1" applyBorder="1" applyAlignment="1">
      <alignment horizontal="left" vertical="center" wrapText="1"/>
    </xf>
    <xf numFmtId="49" fontId="13" fillId="0" borderId="3" xfId="0" applyNumberFormat="1" applyFont="1" applyBorder="1" applyAlignment="1">
      <alignment horizontal="left" vertical="center" wrapText="1"/>
    </xf>
    <xf numFmtId="49" fontId="13" fillId="0" borderId="8" xfId="0" applyNumberFormat="1" applyFont="1" applyBorder="1" applyAlignment="1">
      <alignment horizontal="left" vertical="center" wrapText="1"/>
    </xf>
    <xf numFmtId="0" fontId="10" fillId="5" borderId="0" xfId="0" applyFont="1" applyFill="1" applyBorder="1" applyAlignment="1">
      <alignment horizontal="justify" wrapText="1"/>
    </xf>
    <xf numFmtId="0" fontId="2" fillId="5" borderId="0" xfId="0" applyFont="1" applyFill="1" applyBorder="1" applyAlignment="1">
      <alignment horizontal="justify" wrapText="1"/>
    </xf>
    <xf numFmtId="0" fontId="10" fillId="0" borderId="1" xfId="0" applyFont="1" applyBorder="1" applyAlignment="1">
      <alignment horizontal="center"/>
    </xf>
    <xf numFmtId="0" fontId="2"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8" xfId="0" applyFont="1" applyBorder="1" applyAlignment="1">
      <alignment horizontal="center"/>
    </xf>
    <xf numFmtId="0" fontId="10" fillId="0" borderId="29" xfId="0" applyFont="1" applyBorder="1" applyAlignment="1">
      <alignment horizontal="left"/>
    </xf>
    <xf numFmtId="0" fontId="0" fillId="0" borderId="1" xfId="0" applyBorder="1" applyAlignment="1">
      <alignment horizontal="left"/>
    </xf>
    <xf numFmtId="0" fontId="10" fillId="0" borderId="24" xfId="0" applyFont="1" applyBorder="1" applyAlignment="1">
      <alignment horizontal="center"/>
    </xf>
    <xf numFmtId="0" fontId="10" fillId="0" borderId="25" xfId="0" applyFont="1" applyBorder="1" applyAlignment="1">
      <alignment horizontal="center"/>
    </xf>
    <xf numFmtId="0" fontId="19" fillId="0" borderId="12" xfId="0" applyFont="1" applyBorder="1" applyAlignment="1">
      <alignment horizontal="center"/>
    </xf>
    <xf numFmtId="0" fontId="19" fillId="0" borderId="13" xfId="0" applyFont="1" applyBorder="1" applyAlignment="1">
      <alignment horizontal="center"/>
    </xf>
    <xf numFmtId="0" fontId="0" fillId="0" borderId="14" xfId="0" applyBorder="1" applyAlignment="1">
      <alignment horizontal="center"/>
    </xf>
    <xf numFmtId="0" fontId="19" fillId="0" borderId="14" xfId="0" applyFont="1" applyBorder="1" applyAlignment="1">
      <alignment horizont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11" fillId="0" borderId="1" xfId="0" applyFont="1" applyBorder="1" applyAlignment="1">
      <alignment horizontal="center"/>
    </xf>
    <xf numFmtId="0" fontId="4" fillId="0" borderId="1" xfId="0" applyFont="1" applyBorder="1" applyAlignment="1">
      <alignment horizontal="center"/>
    </xf>
    <xf numFmtId="0" fontId="0" fillId="0" borderId="1" xfId="0" applyBorder="1" applyAlignment="1">
      <alignment horizontal="center"/>
    </xf>
    <xf numFmtId="0" fontId="13" fillId="0" borderId="0" xfId="0" applyFont="1" applyBorder="1" applyAlignment="1">
      <alignment horizontal="left" vertical="center" wrapText="1"/>
    </xf>
    <xf numFmtId="0" fontId="16" fillId="0" borderId="0" xfId="0" applyFont="1" applyBorder="1" applyAlignment="1">
      <alignment horizontal="left"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11" fillId="9" borderId="1" xfId="0" applyFont="1" applyFill="1" applyBorder="1" applyAlignment="1">
      <alignment horizontal="center"/>
    </xf>
    <xf numFmtId="0" fontId="4" fillId="9" borderId="1" xfId="0" applyFont="1" applyFill="1" applyBorder="1" applyAlignment="1">
      <alignment horizontal="center"/>
    </xf>
    <xf numFmtId="0" fontId="11" fillId="5" borderId="1" xfId="0" applyFont="1" applyFill="1" applyBorder="1" applyAlignment="1">
      <alignment horizontal="center"/>
    </xf>
    <xf numFmtId="0" fontId="10" fillId="10" borderId="5" xfId="0" applyFont="1" applyFill="1" applyBorder="1" applyAlignment="1">
      <alignment horizontal="justify" vertical="top" wrapText="1"/>
    </xf>
    <xf numFmtId="0" fontId="10" fillId="0" borderId="0" xfId="0" applyFont="1" applyBorder="1" applyAlignment="1">
      <alignment horizontal="justify" wrapText="1"/>
    </xf>
    <xf numFmtId="0" fontId="11" fillId="4" borderId="0" xfId="0" applyFont="1" applyFill="1" applyBorder="1" applyAlignment="1">
      <alignment horizontal="center"/>
    </xf>
    <xf numFmtId="0" fontId="0" fillId="4" borderId="0" xfId="0" applyFill="1" applyBorder="1" applyAlignment="1">
      <alignment horizontal="center"/>
    </xf>
    <xf numFmtId="0" fontId="20" fillId="0" borderId="11" xfId="0" applyFont="1" applyBorder="1" applyAlignment="1">
      <alignment horizontal="left" vertical="top"/>
    </xf>
    <xf numFmtId="0" fontId="20"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20" fillId="0" borderId="5" xfId="0" applyFont="1" applyBorder="1" applyAlignment="1">
      <alignment horizontal="center"/>
    </xf>
    <xf numFmtId="0" fontId="20" fillId="0" borderId="6" xfId="0" applyFont="1" applyBorder="1" applyAlignment="1">
      <alignment horizontal="center"/>
    </xf>
    <xf numFmtId="0" fontId="20" fillId="0" borderId="11" xfId="0" applyFont="1" applyBorder="1" applyAlignment="1">
      <alignment horizontal="left" vertical="top" wrapText="1"/>
    </xf>
    <xf numFmtId="0" fontId="11" fillId="9" borderId="12" xfId="0" applyFont="1" applyFill="1" applyBorder="1" applyAlignment="1">
      <alignment horizontal="center" vertical="center" wrapText="1"/>
    </xf>
    <xf numFmtId="0" fontId="11" fillId="9" borderId="13"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0" fillId="0" borderId="0" xfId="0" applyFont="1" applyFill="1" applyBorder="1" applyAlignment="1">
      <alignment horizontal="left"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8" xfId="0" applyFont="1" applyBorder="1" applyAlignment="1">
      <alignment horizontal="center"/>
    </xf>
    <xf numFmtId="0" fontId="11" fillId="9" borderId="2" xfId="0" applyFont="1" applyFill="1" applyBorder="1" applyAlignment="1">
      <alignment horizontal="center" vertical="center"/>
    </xf>
    <xf numFmtId="0" fontId="11" fillId="9" borderId="8" xfId="0" applyFont="1" applyFill="1" applyBorder="1" applyAlignment="1">
      <alignment horizontal="center" vertical="center"/>
    </xf>
    <xf numFmtId="0" fontId="10" fillId="0" borderId="0" xfId="0" applyFont="1" applyBorder="1" applyAlignment="1">
      <alignment horizontal="left" wrapText="1"/>
    </xf>
    <xf numFmtId="0" fontId="11" fillId="9" borderId="1" xfId="0" applyFont="1" applyFill="1" applyBorder="1" applyAlignment="1">
      <alignment horizontal="center" vertical="center"/>
    </xf>
    <xf numFmtId="0" fontId="10" fillId="0" borderId="1" xfId="0" applyFont="1" applyBorder="1" applyAlignment="1">
      <alignment horizontal="left"/>
    </xf>
    <xf numFmtId="0" fontId="13" fillId="0" borderId="13" xfId="0" applyFont="1" applyBorder="1" applyAlignment="1">
      <alignment horizontal="left" wrapText="1"/>
    </xf>
    <xf numFmtId="0" fontId="13" fillId="0" borderId="0" xfId="0" applyFont="1" applyBorder="1" applyAlignment="1">
      <alignment horizontal="left"/>
    </xf>
    <xf numFmtId="0" fontId="16" fillId="0" borderId="0" xfId="0" applyFont="1" applyBorder="1" applyAlignment="1">
      <alignment horizontal="left"/>
    </xf>
    <xf numFmtId="0" fontId="11" fillId="0" borderId="7" xfId="0" applyFont="1" applyBorder="1" applyAlignment="1">
      <alignment horizontal="center"/>
    </xf>
    <xf numFmtId="0" fontId="10" fillId="0" borderId="0" xfId="0" applyFont="1" applyBorder="1" applyAlignment="1">
      <alignment horizontal="center"/>
    </xf>
    <xf numFmtId="0" fontId="11"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169" fontId="10" fillId="0" borderId="1" xfId="0" applyNumberFormat="1" applyFont="1" applyBorder="1" applyAlignment="1">
      <alignment horizontal="center"/>
    </xf>
    <xf numFmtId="0" fontId="13" fillId="0" borderId="1" xfId="0" applyFont="1" applyBorder="1" applyAlignment="1">
      <alignment horizontal="center"/>
    </xf>
    <xf numFmtId="0" fontId="10"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9" fontId="10" fillId="0" borderId="2" xfId="0" applyNumberFormat="1" applyFont="1" applyBorder="1" applyAlignment="1">
      <alignment horizontal="center"/>
    </xf>
    <xf numFmtId="9" fontId="10" fillId="0" borderId="1" xfId="0" applyNumberFormat="1" applyFont="1" applyBorder="1" applyAlignment="1">
      <alignment horizontal="center"/>
    </xf>
    <xf numFmtId="0" fontId="10" fillId="5" borderId="0" xfId="0" applyFont="1" applyFill="1" applyBorder="1" applyAlignment="1">
      <alignment horizontal="left"/>
    </xf>
    <xf numFmtId="0" fontId="2" fillId="5" borderId="0" xfId="0" applyFont="1" applyFill="1" applyBorder="1" applyAlignment="1">
      <alignment horizontal="left"/>
    </xf>
    <xf numFmtId="0" fontId="4" fillId="2" borderId="1" xfId="3" applyFont="1" applyFill="1" applyBorder="1" applyAlignment="1">
      <alignment horizontal="center" vertical="center"/>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8" xfId="0" applyFont="1" applyBorder="1" applyAlignment="1">
      <alignment horizontal="center" wrapText="1"/>
    </xf>
    <xf numFmtId="0" fontId="10" fillId="0" borderId="2" xfId="0" applyFont="1" applyBorder="1" applyAlignment="1"/>
    <xf numFmtId="0" fontId="10" fillId="0" borderId="3" xfId="0" applyFont="1" applyBorder="1" applyAlignment="1"/>
    <xf numFmtId="0" fontId="10" fillId="0" borderId="8" xfId="0" applyFont="1" applyBorder="1" applyAlignment="1"/>
    <xf numFmtId="0" fontId="4" fillId="0" borderId="1" xfId="0" applyFont="1" applyBorder="1" applyAlignment="1">
      <alignment horizontal="center" vertical="center"/>
    </xf>
    <xf numFmtId="2" fontId="13" fillId="0" borderId="2" xfId="0" applyNumberFormat="1" applyFont="1" applyBorder="1" applyAlignment="1">
      <alignment horizontal="right"/>
    </xf>
    <xf numFmtId="0" fontId="13" fillId="0" borderId="3" xfId="0" applyFont="1" applyBorder="1" applyAlignment="1">
      <alignment horizontal="right"/>
    </xf>
    <xf numFmtId="0" fontId="13" fillId="0" borderId="30" xfId="0" applyFont="1" applyBorder="1" applyAlignment="1">
      <alignment horizontal="right"/>
    </xf>
    <xf numFmtId="0" fontId="25" fillId="0" borderId="1" xfId="0" applyFont="1" applyBorder="1" applyAlignment="1">
      <alignment horizontal="left" vertical="center"/>
    </xf>
    <xf numFmtId="0" fontId="25" fillId="0" borderId="1" xfId="0" applyFont="1" applyBorder="1" applyAlignment="1">
      <alignment horizontal="left"/>
    </xf>
    <xf numFmtId="0" fontId="4" fillId="0" borderId="1" xfId="0" applyFont="1" applyBorder="1" applyAlignment="1">
      <alignment horizontal="left"/>
    </xf>
    <xf numFmtId="14" fontId="13" fillId="0" borderId="2" xfId="0" applyNumberFormat="1" applyFont="1" applyBorder="1" applyAlignment="1">
      <alignment horizontal="right"/>
    </xf>
    <xf numFmtId="169" fontId="13" fillId="0" borderId="1" xfId="0" applyNumberFormat="1" applyFont="1" applyBorder="1" applyAlignment="1">
      <alignment horizontal="right"/>
    </xf>
    <xf numFmtId="0" fontId="11" fillId="0" borderId="27" xfId="0" applyFont="1" applyBorder="1" applyAlignment="1">
      <alignment horizontal="center"/>
    </xf>
    <xf numFmtId="0" fontId="11" fillId="0" borderId="28" xfId="0" applyFont="1" applyBorder="1" applyAlignment="1">
      <alignment horizont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8" xfId="0" applyFont="1" applyBorder="1" applyAlignment="1">
      <alignment horizontal="right" vertical="center"/>
    </xf>
    <xf numFmtId="0" fontId="13" fillId="0" borderId="30" xfId="0" applyFont="1" applyBorder="1" applyAlignment="1">
      <alignment horizontal="right" vertical="center"/>
    </xf>
    <xf numFmtId="169" fontId="13" fillId="0" borderId="31" xfId="0" applyNumberFormat="1" applyFont="1" applyBorder="1" applyAlignment="1">
      <alignment horizontal="right"/>
    </xf>
    <xf numFmtId="0" fontId="9" fillId="2" borderId="1" xfId="3" applyFont="1" applyFill="1" applyBorder="1" applyAlignment="1">
      <alignment horizontal="center" vertical="center" wrapText="1"/>
    </xf>
    <xf numFmtId="14" fontId="0" fillId="0" borderId="2" xfId="0" applyNumberFormat="1" applyBorder="1" applyAlignment="1">
      <alignment horizontal="center"/>
    </xf>
    <xf numFmtId="0" fontId="0" fillId="0" borderId="3" xfId="0" applyBorder="1" applyAlignment="1">
      <alignment horizontal="center"/>
    </xf>
    <xf numFmtId="0" fontId="13" fillId="0" borderId="8" xfId="0" applyFont="1" applyBorder="1" applyAlignment="1">
      <alignment horizontal="right"/>
    </xf>
    <xf numFmtId="0" fontId="10" fillId="0" borderId="2" xfId="0" applyFont="1" applyBorder="1" applyAlignment="1">
      <alignment horizontal="justify" vertical="justify" wrapText="1"/>
    </xf>
    <xf numFmtId="0" fontId="10" fillId="0" borderId="3" xfId="0" applyFont="1" applyBorder="1" applyAlignment="1">
      <alignment horizontal="justify" vertical="justify" wrapText="1"/>
    </xf>
    <xf numFmtId="0" fontId="10" fillId="0" borderId="8" xfId="0" applyFont="1" applyBorder="1" applyAlignment="1">
      <alignment horizontal="justify" vertical="justify"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8" xfId="0" applyFont="1" applyBorder="1" applyAlignment="1">
      <alignment horizontal="left"/>
    </xf>
    <xf numFmtId="0" fontId="10" fillId="0" borderId="0" xfId="0" applyFont="1" applyBorder="1" applyAlignment="1">
      <alignment horizontal="left"/>
    </xf>
    <xf numFmtId="0" fontId="13" fillId="0" borderId="13" xfId="0" applyFont="1" applyBorder="1" applyAlignment="1">
      <alignment horizontal="left" vertical="top" wrapText="1"/>
    </xf>
    <xf numFmtId="0" fontId="23" fillId="0" borderId="2" xfId="0" applyFont="1" applyBorder="1" applyAlignment="1">
      <alignment horizontal="center" vertical="top"/>
    </xf>
    <xf numFmtId="0" fontId="4" fillId="0" borderId="3" xfId="0" applyFont="1" applyBorder="1" applyAlignment="1">
      <alignment horizontal="center" vertical="top"/>
    </xf>
    <xf numFmtId="0" fontId="4" fillId="0" borderId="8" xfId="0" applyFont="1" applyBorder="1" applyAlignment="1">
      <alignment horizontal="center" vertical="top"/>
    </xf>
    <xf numFmtId="0" fontId="10"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3" fillId="0" borderId="2" xfId="0" applyFont="1" applyFill="1" applyBorder="1" applyAlignment="1">
      <alignment horizontal="center" vertical="top"/>
    </xf>
    <xf numFmtId="0" fontId="2" fillId="0" borderId="3" xfId="0" applyFont="1" applyFill="1" applyBorder="1" applyAlignment="1">
      <alignment horizontal="center" vertical="top"/>
    </xf>
    <xf numFmtId="0" fontId="2" fillId="0" borderId="8" xfId="0" applyFont="1" applyFill="1" applyBorder="1" applyAlignment="1">
      <alignment horizontal="center" vertical="top"/>
    </xf>
    <xf numFmtId="0" fontId="13"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8" xfId="0" applyFont="1" applyFill="1" applyBorder="1" applyAlignment="1">
      <alignment horizontal="left" vertical="top" wrapText="1"/>
    </xf>
    <xf numFmtId="0" fontId="10" fillId="0" borderId="32" xfId="0" applyFont="1" applyBorder="1" applyAlignment="1">
      <alignment horizontal="left"/>
    </xf>
    <xf numFmtId="0" fontId="0" fillId="0" borderId="33" xfId="0" applyBorder="1" applyAlignment="1">
      <alignment horizontal="left"/>
    </xf>
    <xf numFmtId="0" fontId="11"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3" fillId="0" borderId="1" xfId="0" applyFont="1" applyBorder="1" applyAlignment="1">
      <alignment horizontal="left"/>
    </xf>
    <xf numFmtId="0" fontId="11" fillId="7" borderId="1" xfId="0" applyFont="1" applyFill="1" applyBorder="1" applyAlignment="1">
      <alignment horizontal="left"/>
    </xf>
    <xf numFmtId="0" fontId="0" fillId="7" borderId="1" xfId="0" applyFill="1" applyBorder="1" applyAlignment="1">
      <alignment horizontal="left"/>
    </xf>
    <xf numFmtId="0" fontId="0" fillId="0" borderId="0" xfId="0" applyBorder="1" applyAlignment="1">
      <alignment horizontal="left"/>
    </xf>
    <xf numFmtId="0" fontId="0" fillId="0" borderId="0" xfId="0" applyBorder="1" applyAlignment="1">
      <alignment horizontal="left" wrapText="1"/>
    </xf>
    <xf numFmtId="0" fontId="11" fillId="0" borderId="1" xfId="0" applyFont="1" applyBorder="1" applyAlignment="1">
      <alignment horizontal="center" vertical="center"/>
    </xf>
    <xf numFmtId="0" fontId="2" fillId="0" borderId="1" xfId="0" applyFont="1" applyBorder="1" applyAlignment="1">
      <alignment horizontal="center" vertical="center"/>
    </xf>
    <xf numFmtId="169" fontId="13" fillId="0" borderId="33" xfId="0" applyNumberFormat="1" applyFont="1" applyBorder="1" applyAlignment="1">
      <alignment horizontal="right"/>
    </xf>
    <xf numFmtId="0" fontId="4" fillId="9" borderId="1" xfId="0" applyFont="1" applyFill="1" applyBorder="1" applyAlignment="1">
      <alignment horizontal="center" vertical="center"/>
    </xf>
    <xf numFmtId="0" fontId="10" fillId="0" borderId="3" xfId="0" applyFont="1" applyBorder="1" applyAlignment="1">
      <alignment horizontal="left" wrapText="1"/>
    </xf>
    <xf numFmtId="0" fontId="10" fillId="0" borderId="8" xfId="0" applyFont="1" applyBorder="1" applyAlignment="1">
      <alignment horizontal="left" wrapText="1"/>
    </xf>
    <xf numFmtId="0" fontId="4" fillId="9" borderId="3" xfId="0" applyFont="1" applyFill="1" applyBorder="1" applyAlignment="1">
      <alignment horizontal="center" vertical="center"/>
    </xf>
    <xf numFmtId="0" fontId="4" fillId="9" borderId="8" xfId="0" applyFont="1" applyFill="1" applyBorder="1" applyAlignment="1">
      <alignment horizontal="center" vertical="center"/>
    </xf>
    <xf numFmtId="0" fontId="10" fillId="5" borderId="1" xfId="0" applyFont="1" applyFill="1" applyBorder="1" applyAlignment="1">
      <alignment horizontal="center"/>
    </xf>
    <xf numFmtId="0" fontId="2" fillId="5" borderId="1" xfId="0" applyFont="1" applyFill="1" applyBorder="1" applyAlignment="1">
      <alignment horizont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17" fillId="0" borderId="1" xfId="0" applyFont="1" applyBorder="1" applyAlignment="1">
      <alignment horizontal="left"/>
    </xf>
    <xf numFmtId="0" fontId="22" fillId="0" borderId="0" xfId="0" applyFont="1" applyBorder="1" applyAlignment="1">
      <alignment horizontal="right"/>
    </xf>
    <xf numFmtId="0" fontId="11" fillId="9" borderId="11"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Fill="1" applyBorder="1" applyAlignment="1">
      <alignment horizontal="left"/>
    </xf>
    <xf numFmtId="0" fontId="10" fillId="0" borderId="0" xfId="0" applyFont="1" applyBorder="1" applyAlignment="1">
      <alignment horizontal="left" vertical="center" wrapText="1"/>
    </xf>
    <xf numFmtId="0" fontId="0" fillId="5" borderId="0" xfId="0" applyFill="1" applyBorder="1" applyAlignment="1">
      <alignment horizontal="justify" wrapText="1"/>
    </xf>
    <xf numFmtId="0" fontId="18" fillId="0" borderId="0" xfId="0" applyFont="1" applyBorder="1" applyAlignment="1">
      <alignment horizontal="justify" vertical="center"/>
    </xf>
    <xf numFmtId="0" fontId="18" fillId="0" borderId="0" xfId="0" applyFont="1" applyBorder="1" applyAlignment="1">
      <alignment horizontal="justify" vertical="center" wrapText="1"/>
    </xf>
    <xf numFmtId="0" fontId="11" fillId="9" borderId="3" xfId="0" applyFont="1" applyFill="1" applyBorder="1" applyAlignment="1">
      <alignment horizontal="center" vertical="center"/>
    </xf>
    <xf numFmtId="0" fontId="10" fillId="5" borderId="0" xfId="0" applyFont="1" applyFill="1" applyBorder="1" applyAlignment="1">
      <alignment horizontal="left" wrapText="1"/>
    </xf>
    <xf numFmtId="0" fontId="10" fillId="0" borderId="1" xfId="0" applyFont="1" applyBorder="1" applyAlignment="1">
      <alignment horizontal="center" wrapText="1"/>
    </xf>
    <xf numFmtId="0" fontId="0" fillId="5" borderId="0" xfId="0" applyFill="1" applyBorder="1" applyAlignment="1">
      <alignment horizontal="left" wrapText="1"/>
    </xf>
    <xf numFmtId="0" fontId="18" fillId="0" borderId="1" xfId="0" applyFont="1" applyBorder="1" applyAlignment="1">
      <alignment horizontal="center" wrapText="1"/>
    </xf>
    <xf numFmtId="0" fontId="0" fillId="0" borderId="0" xfId="0" applyBorder="1" applyAlignment="1">
      <alignment horizontal="justify" wrapText="1"/>
    </xf>
    <xf numFmtId="0" fontId="0" fillId="5" borderId="0" xfId="0" applyFill="1" applyBorder="1" applyAlignment="1">
      <alignment horizontal="left"/>
    </xf>
    <xf numFmtId="0" fontId="10"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49" fontId="23" fillId="0" borderId="2" xfId="0" applyNumberFormat="1" applyFont="1" applyBorder="1" applyAlignment="1">
      <alignment horizontal="left" vertical="center" wrapText="1"/>
    </xf>
    <xf numFmtId="0" fontId="23" fillId="0" borderId="3" xfId="0" applyFont="1" applyBorder="1" applyAlignment="1">
      <alignment horizontal="left" vertical="center" wrapText="1"/>
    </xf>
    <xf numFmtId="0" fontId="23" fillId="0" borderId="8" xfId="0" applyFont="1" applyBorder="1" applyAlignment="1">
      <alignment horizontal="left" vertical="center"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cellXfs>
  <cellStyles count="21">
    <cellStyle name="BodyStyle" xfId="6"/>
    <cellStyle name="Currency" xfId="14"/>
    <cellStyle name="Millares 2" xfId="1"/>
    <cellStyle name="Millares 3" xfId="8"/>
    <cellStyle name="Moneda [0] 2" xfId="12"/>
    <cellStyle name="Moneda 2" xfId="2"/>
    <cellStyle name="Moneda 3" xfId="9"/>
    <cellStyle name="Moneda 4" xfId="17"/>
    <cellStyle name="Moneda 5" xfId="18"/>
    <cellStyle name="Moneda 6" xfId="13"/>
    <cellStyle name="Moneda 7" xfId="19"/>
    <cellStyle name="Moneda 8" xfId="20"/>
    <cellStyle name="Moneda 9" xfId="16"/>
    <cellStyle name="Normal" xfId="0" builtinId="0"/>
    <cellStyle name="Normal 2" xfId="3"/>
    <cellStyle name="Normal 2 2" xfId="10"/>
    <cellStyle name="Normal 3" xfId="7"/>
    <cellStyle name="Numeric" xfId="15"/>
    <cellStyle name="Porcentaje" xfId="5" builtinId="5"/>
    <cellStyle name="Porcentaje 2" xfId="11"/>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'FMI017'!$H$128</c:f>
              <c:strCache>
                <c:ptCount val="1"/>
                <c:pt idx="0">
                  <c:v>Ejecutado</c:v>
                </c:pt>
              </c:strCache>
            </c:strRef>
          </c:tx>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'FMI017'!$H$129:$H$169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0.04</c:v>
                </c:pt>
                <c:pt idx="16">
                  <c:v>0.03</c:v>
                </c:pt>
                <c:pt idx="17">
                  <c:v>0.03</c:v>
                </c:pt>
                <c:pt idx="40">
                  <c:v>0.58000000000000007</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'FMI017'!$G$128</c:f>
              <c:strCache>
                <c:ptCount val="1"/>
                <c:pt idx="0">
                  <c:v>Programado</c:v>
                </c:pt>
              </c:strCache>
            </c:strRef>
          </c:tx>
          <c:spPr>
            <a:ln w="12700" cap="rnd">
              <a:solidFill>
                <a:schemeClr val="accent2">
                  <a:lumMod val="75000"/>
                </a:schemeClr>
              </a:solidFill>
            </a:ln>
          </c:spPr>
          <c:marker>
            <c:spPr>
              <a:ln w="9525">
                <a:solidFill>
                  <a:schemeClr val="tx1"/>
                </a:solidFill>
              </a:ln>
            </c:spPr>
          </c:marker>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'FMI017'!$G$129:$G$169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pt idx="40">
                  <c:v>1.0000000000000004</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43591680"/>
        <c:axId val="44638784"/>
      </c:lineChart>
      <c:catAx>
        <c:axId val="43591680"/>
        <c:scaling>
          <c:orientation val="minMax"/>
        </c:scaling>
        <c:delete val="0"/>
        <c:axPos val="b"/>
        <c:numFmt formatCode="General" sourceLinked="0"/>
        <c:majorTickMark val="none"/>
        <c:minorTickMark val="none"/>
        <c:tickLblPos val="nextTo"/>
        <c:crossAx val="44638784"/>
        <c:crosses val="autoZero"/>
        <c:auto val="1"/>
        <c:lblAlgn val="ctr"/>
        <c:lblOffset val="100"/>
        <c:noMultiLvlLbl val="0"/>
      </c:catAx>
      <c:valAx>
        <c:axId val="44638784"/>
        <c:scaling>
          <c:orientation val="minMax"/>
        </c:scaling>
        <c:delete val="0"/>
        <c:axPos val="l"/>
        <c:majorGridlines/>
        <c:numFmt formatCode="0%" sourceLinked="1"/>
        <c:majorTickMark val="none"/>
        <c:minorTickMark val="none"/>
        <c:tickLblPos val="nextTo"/>
        <c:crossAx val="4359168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169</xdr:row>
      <xdr:rowOff>126375</xdr:rowOff>
    </xdr:from>
    <xdr:to>
      <xdr:col>11</xdr:col>
      <xdr:colOff>123691</xdr:colOff>
      <xdr:row>182</xdr:row>
      <xdr:rowOff>116850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549</xdr:row>
      <xdr:rowOff>198646</xdr:rowOff>
    </xdr:from>
    <xdr:to>
      <xdr:col>5</xdr:col>
      <xdr:colOff>412660</xdr:colOff>
      <xdr:row>549</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4</xdr:row>
      <xdr:rowOff>19050</xdr:rowOff>
    </xdr:from>
    <xdr:to>
      <xdr:col>5</xdr:col>
      <xdr:colOff>471934</xdr:colOff>
      <xdr:row>19</xdr:row>
      <xdr:rowOff>11718</xdr:rowOff>
    </xdr:to>
    <xdr:pic>
      <xdr:nvPicPr>
        <xdr:cNvPr id="8" name="Imagen 7"/>
        <xdr:cNvPicPr>
          <a:picLocks noChangeAspect="1"/>
        </xdr:cNvPicPr>
      </xdr:nvPicPr>
      <xdr:blipFill rotWithShape="1">
        <a:blip xmlns:r="http://schemas.openxmlformats.org/officeDocument/2006/relationships" r:embed="rId1"/>
        <a:srcRect l="36380" t="7408" r="36004" b="12688"/>
        <a:stretch/>
      </xdr:blipFill>
      <xdr:spPr>
        <a:xfrm>
          <a:off x="762000" y="672193"/>
          <a:ext cx="3519934" cy="2441954"/>
        </a:xfrm>
        <a:prstGeom prst="rect">
          <a:avLst/>
        </a:prstGeom>
      </xdr:spPr>
    </xdr:pic>
    <xdr:clientData/>
  </xdr:twoCellAnchor>
  <xdr:twoCellAnchor editAs="oneCell">
    <xdr:from>
      <xdr:col>6</xdr:col>
      <xdr:colOff>136072</xdr:colOff>
      <xdr:row>3</xdr:row>
      <xdr:rowOff>149680</xdr:rowOff>
    </xdr:from>
    <xdr:to>
      <xdr:col>10</xdr:col>
      <xdr:colOff>681337</xdr:colOff>
      <xdr:row>18</xdr:row>
      <xdr:rowOff>149680</xdr:rowOff>
    </xdr:to>
    <xdr:pic>
      <xdr:nvPicPr>
        <xdr:cNvPr id="9" name="Imagen 8"/>
        <xdr:cNvPicPr>
          <a:picLocks noChangeAspect="1"/>
        </xdr:cNvPicPr>
      </xdr:nvPicPr>
      <xdr:blipFill rotWithShape="1">
        <a:blip xmlns:r="http://schemas.openxmlformats.org/officeDocument/2006/relationships" r:embed="rId2"/>
        <a:srcRect l="36215" t="6086" r="35838" b="12159"/>
        <a:stretch/>
      </xdr:blipFill>
      <xdr:spPr>
        <a:xfrm>
          <a:off x="4708072" y="639537"/>
          <a:ext cx="3593265" cy="2449286"/>
        </a:xfrm>
        <a:prstGeom prst="rect">
          <a:avLst/>
        </a:prstGeom>
      </xdr:spPr>
    </xdr:pic>
    <xdr:clientData/>
  </xdr:twoCellAnchor>
  <xdr:twoCellAnchor editAs="oneCell">
    <xdr:from>
      <xdr:col>1</xdr:col>
      <xdr:colOff>13607</xdr:colOff>
      <xdr:row>24</xdr:row>
      <xdr:rowOff>27214</xdr:rowOff>
    </xdr:from>
    <xdr:to>
      <xdr:col>5</xdr:col>
      <xdr:colOff>455984</xdr:colOff>
      <xdr:row>39</xdr:row>
      <xdr:rowOff>65828</xdr:rowOff>
    </xdr:to>
    <xdr:pic>
      <xdr:nvPicPr>
        <xdr:cNvPr id="14" name="Imagen 13"/>
        <xdr:cNvPicPr>
          <a:picLocks noChangeAspect="1"/>
        </xdr:cNvPicPr>
      </xdr:nvPicPr>
      <xdr:blipFill rotWithShape="1">
        <a:blip xmlns:r="http://schemas.openxmlformats.org/officeDocument/2006/relationships" r:embed="rId3"/>
        <a:srcRect l="35884" t="7672" r="35838" b="12423"/>
        <a:stretch/>
      </xdr:blipFill>
      <xdr:spPr>
        <a:xfrm>
          <a:off x="775607" y="3946071"/>
          <a:ext cx="3490377" cy="2487900"/>
        </a:xfrm>
        <a:prstGeom prst="rect">
          <a:avLst/>
        </a:prstGeom>
      </xdr:spPr>
    </xdr:pic>
    <xdr:clientData/>
  </xdr:twoCellAnchor>
  <xdr:twoCellAnchor editAs="oneCell">
    <xdr:from>
      <xdr:col>6</xdr:col>
      <xdr:colOff>119742</xdr:colOff>
      <xdr:row>24</xdr:row>
      <xdr:rowOff>23133</xdr:rowOff>
    </xdr:from>
    <xdr:to>
      <xdr:col>10</xdr:col>
      <xdr:colOff>730419</xdr:colOff>
      <xdr:row>39</xdr:row>
      <xdr:rowOff>54429</xdr:rowOff>
    </xdr:to>
    <xdr:pic>
      <xdr:nvPicPr>
        <xdr:cNvPr id="15" name="Imagen 14"/>
        <xdr:cNvPicPr>
          <a:picLocks noChangeAspect="1"/>
        </xdr:cNvPicPr>
      </xdr:nvPicPr>
      <xdr:blipFill rotWithShape="1">
        <a:blip xmlns:r="http://schemas.openxmlformats.org/officeDocument/2006/relationships" r:embed="rId4"/>
        <a:srcRect l="31254" t="8203" r="31373" b="12158"/>
        <a:stretch/>
      </xdr:blipFill>
      <xdr:spPr>
        <a:xfrm>
          <a:off x="4691742" y="3941990"/>
          <a:ext cx="3658677" cy="2480582"/>
        </a:xfrm>
        <a:prstGeom prst="rect">
          <a:avLst/>
        </a:prstGeom>
      </xdr:spPr>
    </xdr:pic>
    <xdr:clientData/>
  </xdr:twoCellAnchor>
  <xdr:twoCellAnchor editAs="oneCell">
    <xdr:from>
      <xdr:col>1</xdr:col>
      <xdr:colOff>40823</xdr:colOff>
      <xdr:row>44</xdr:row>
      <xdr:rowOff>95251</xdr:rowOff>
    </xdr:from>
    <xdr:to>
      <xdr:col>5</xdr:col>
      <xdr:colOff>368037</xdr:colOff>
      <xdr:row>61</xdr:row>
      <xdr:rowOff>86601</xdr:rowOff>
    </xdr:to>
    <xdr:pic>
      <xdr:nvPicPr>
        <xdr:cNvPr id="16" name="Imagen 15"/>
        <xdr:cNvPicPr>
          <a:picLocks noChangeAspect="1"/>
        </xdr:cNvPicPr>
      </xdr:nvPicPr>
      <xdr:blipFill rotWithShape="1">
        <a:blip xmlns:r="http://schemas.openxmlformats.org/officeDocument/2006/relationships" r:embed="rId5"/>
        <a:srcRect l="17198" t="8202" r="16491" b="12688"/>
        <a:stretch/>
      </xdr:blipFill>
      <xdr:spPr>
        <a:xfrm>
          <a:off x="802823" y="7565572"/>
          <a:ext cx="3375214" cy="2767208"/>
        </a:xfrm>
        <a:prstGeom prst="rect">
          <a:avLst/>
        </a:prstGeom>
      </xdr:spPr>
    </xdr:pic>
    <xdr:clientData/>
  </xdr:twoCellAnchor>
  <xdr:twoCellAnchor editAs="oneCell">
    <xdr:from>
      <xdr:col>6</xdr:col>
      <xdr:colOff>43545</xdr:colOff>
      <xdr:row>44</xdr:row>
      <xdr:rowOff>102053</xdr:rowOff>
    </xdr:from>
    <xdr:to>
      <xdr:col>10</xdr:col>
      <xdr:colOff>729327</xdr:colOff>
      <xdr:row>61</xdr:row>
      <xdr:rowOff>54428</xdr:rowOff>
    </xdr:to>
    <xdr:pic>
      <xdr:nvPicPr>
        <xdr:cNvPr id="17" name="Imagen 16"/>
        <xdr:cNvPicPr>
          <a:picLocks noChangeAspect="1"/>
        </xdr:cNvPicPr>
      </xdr:nvPicPr>
      <xdr:blipFill rotWithShape="1">
        <a:blip xmlns:r="http://schemas.openxmlformats.org/officeDocument/2006/relationships" r:embed="rId6"/>
        <a:srcRect l="36050" t="7143" r="36169" b="12423"/>
        <a:stretch/>
      </xdr:blipFill>
      <xdr:spPr>
        <a:xfrm>
          <a:off x="4615545" y="7572374"/>
          <a:ext cx="3733782" cy="27282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0"/>
  <sheetViews>
    <sheetView showGridLines="0" tabSelected="1" view="pageBreakPreview" topLeftCell="B1" zoomScaleNormal="100" zoomScaleSheetLayoutView="100" workbookViewId="0">
      <selection activeCell="H553" sqref="H553:L553"/>
    </sheetView>
  </sheetViews>
  <sheetFormatPr baseColWidth="10" defaultRowHeight="16.5" x14ac:dyDescent="0.3"/>
  <cols>
    <col min="1" max="1" width="1.5703125" customWidth="1"/>
    <col min="2" max="2" width="6.5703125" style="31" customWidth="1"/>
    <col min="3" max="3" width="8.42578125" customWidth="1"/>
    <col min="4" max="4" width="21.5703125" customWidth="1"/>
    <col min="5" max="5" width="6.28515625" customWidth="1"/>
    <col min="6" max="6" width="15.5703125" customWidth="1"/>
    <col min="7" max="7" width="14.85546875" customWidth="1"/>
    <col min="8" max="8" width="12.7109375" customWidth="1"/>
    <col min="9" max="9" width="5.28515625" customWidth="1"/>
    <col min="10" max="10" width="15.5703125" customWidth="1"/>
    <col min="11" max="11" width="17.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10"/>
      <c r="C2" s="210"/>
      <c r="D2" s="283" t="s">
        <v>160</v>
      </c>
      <c r="E2" s="283"/>
      <c r="F2" s="283"/>
      <c r="G2" s="283"/>
      <c r="H2" s="283"/>
      <c r="I2" s="283"/>
      <c r="J2" s="283"/>
      <c r="K2" s="8" t="s">
        <v>40</v>
      </c>
      <c r="L2" s="99" t="s">
        <v>131</v>
      </c>
      <c r="M2" s="43"/>
      <c r="N2" s="7"/>
    </row>
    <row r="3" spans="1:14" ht="24.75" customHeight="1" x14ac:dyDescent="0.2">
      <c r="A3" s="42"/>
      <c r="B3" s="210"/>
      <c r="C3" s="210"/>
      <c r="D3" s="283"/>
      <c r="E3" s="283"/>
      <c r="F3" s="283"/>
      <c r="G3" s="283"/>
      <c r="H3" s="283"/>
      <c r="I3" s="283"/>
      <c r="J3" s="283"/>
      <c r="K3" s="8" t="s">
        <v>41</v>
      </c>
      <c r="L3" s="100">
        <v>7</v>
      </c>
      <c r="M3" s="43"/>
      <c r="N3" s="7"/>
    </row>
    <row r="4" spans="1:14" ht="19.5" x14ac:dyDescent="0.2">
      <c r="A4" s="42"/>
      <c r="B4" s="210"/>
      <c r="C4" s="210"/>
      <c r="D4" s="260" t="s">
        <v>42</v>
      </c>
      <c r="E4" s="260"/>
      <c r="F4" s="260"/>
      <c r="G4" s="260"/>
      <c r="H4" s="260"/>
      <c r="I4" s="260"/>
      <c r="J4" s="260"/>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271" t="s">
        <v>117</v>
      </c>
      <c r="C7" s="271"/>
      <c r="D7" s="271"/>
      <c r="E7" s="140"/>
      <c r="F7" s="284">
        <f>L7+1</f>
        <v>43449</v>
      </c>
      <c r="G7" s="285"/>
      <c r="H7" s="106" t="s">
        <v>120</v>
      </c>
      <c r="I7" s="106">
        <v>18</v>
      </c>
      <c r="J7" s="113">
        <v>43442</v>
      </c>
      <c r="K7" s="105" t="s">
        <v>121</v>
      </c>
      <c r="L7" s="113">
        <f>J7+6</f>
        <v>43448</v>
      </c>
      <c r="M7" s="45"/>
    </row>
    <row r="8" spans="1:14" ht="51.75" customHeight="1" x14ac:dyDescent="0.3">
      <c r="A8" s="42"/>
      <c r="B8" s="272" t="s">
        <v>10</v>
      </c>
      <c r="C8" s="272"/>
      <c r="D8" s="272"/>
      <c r="E8" s="141"/>
      <c r="F8" s="287" t="s">
        <v>177</v>
      </c>
      <c r="G8" s="288"/>
      <c r="H8" s="288"/>
      <c r="I8" s="288"/>
      <c r="J8" s="288"/>
      <c r="K8" s="288"/>
      <c r="L8" s="289"/>
      <c r="M8" s="46"/>
      <c r="N8" s="9"/>
    </row>
    <row r="9" spans="1:14" x14ac:dyDescent="0.3">
      <c r="A9" s="42"/>
      <c r="B9" s="272" t="s">
        <v>57</v>
      </c>
      <c r="C9" s="273"/>
      <c r="D9" s="273"/>
      <c r="E9" s="142"/>
      <c r="F9" s="290" t="s">
        <v>499</v>
      </c>
      <c r="G9" s="291"/>
      <c r="H9" s="291"/>
      <c r="I9" s="291"/>
      <c r="J9" s="291"/>
      <c r="K9" s="291"/>
      <c r="L9" s="292"/>
      <c r="M9" s="46"/>
      <c r="N9" s="9"/>
    </row>
    <row r="10" spans="1:14" x14ac:dyDescent="0.3">
      <c r="A10" s="42"/>
      <c r="B10" s="272" t="s">
        <v>123</v>
      </c>
      <c r="C10" s="273"/>
      <c r="D10" s="273"/>
      <c r="E10" s="142"/>
      <c r="F10" s="290" t="s">
        <v>181</v>
      </c>
      <c r="G10" s="291"/>
      <c r="H10" s="291"/>
      <c r="I10" s="291"/>
      <c r="J10" s="291"/>
      <c r="K10" s="291"/>
      <c r="L10" s="292"/>
      <c r="M10" s="46"/>
      <c r="N10" s="9"/>
    </row>
    <row r="11" spans="1:14" x14ac:dyDescent="0.3">
      <c r="A11" s="42"/>
      <c r="B11" s="272" t="s">
        <v>11</v>
      </c>
      <c r="C11" s="273"/>
      <c r="D11" s="273"/>
      <c r="E11" s="142"/>
      <c r="F11" s="290" t="s">
        <v>689</v>
      </c>
      <c r="G11" s="291"/>
      <c r="H11" s="291"/>
      <c r="I11" s="291"/>
      <c r="J11" s="291"/>
      <c r="K11" s="291"/>
      <c r="L11" s="292"/>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21" t="s">
        <v>14</v>
      </c>
      <c r="C13" s="222"/>
      <c r="D13" s="222"/>
      <c r="E13" s="222"/>
      <c r="F13" s="222"/>
      <c r="G13" s="222"/>
      <c r="H13" s="222"/>
      <c r="I13" s="222"/>
      <c r="J13" s="222"/>
      <c r="K13" s="222"/>
      <c r="L13" s="222"/>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198"/>
      <c r="D15" s="199"/>
      <c r="E15" s="145"/>
      <c r="F15" s="276" t="s">
        <v>161</v>
      </c>
      <c r="G15" s="276"/>
      <c r="H15" s="276"/>
      <c r="I15" s="150"/>
      <c r="J15" s="276" t="s">
        <v>122</v>
      </c>
      <c r="K15" s="276"/>
      <c r="L15" s="277"/>
      <c r="M15" s="46"/>
      <c r="N15" s="9"/>
    </row>
    <row r="16" spans="1:14" ht="15" customHeight="1" x14ac:dyDescent="0.3">
      <c r="A16" s="42"/>
      <c r="B16" s="196" t="s">
        <v>44</v>
      </c>
      <c r="C16" s="197"/>
      <c r="D16" s="197"/>
      <c r="E16" s="143"/>
      <c r="F16" s="278">
        <v>2181129</v>
      </c>
      <c r="G16" s="279"/>
      <c r="H16" s="280"/>
      <c r="I16" s="135"/>
      <c r="J16" s="278">
        <v>2180736</v>
      </c>
      <c r="K16" s="279"/>
      <c r="L16" s="281"/>
      <c r="M16" s="46"/>
      <c r="N16" s="9"/>
    </row>
    <row r="17" spans="1:14" ht="15" customHeight="1" x14ac:dyDescent="0.3">
      <c r="A17" s="42"/>
      <c r="B17" s="196" t="s">
        <v>6</v>
      </c>
      <c r="C17" s="197"/>
      <c r="D17" s="197"/>
      <c r="E17" s="143"/>
      <c r="F17" s="278" t="s">
        <v>178</v>
      </c>
      <c r="G17" s="279"/>
      <c r="H17" s="280"/>
      <c r="I17" s="135"/>
      <c r="J17" s="278" t="str">
        <f>F17</f>
        <v>10 MESES Y  15 QUINCE DIAS</v>
      </c>
      <c r="K17" s="279"/>
      <c r="L17" s="281"/>
      <c r="M17" s="46"/>
      <c r="N17" s="9"/>
    </row>
    <row r="18" spans="1:14" ht="15" customHeight="1" x14ac:dyDescent="0.3">
      <c r="A18" s="42"/>
      <c r="B18" s="196" t="s">
        <v>7</v>
      </c>
      <c r="C18" s="197"/>
      <c r="D18" s="197"/>
      <c r="E18" s="143"/>
      <c r="F18" s="278" t="str">
        <f>F17</f>
        <v>10 MESES Y  15 QUINCE DIAS</v>
      </c>
      <c r="G18" s="279"/>
      <c r="H18" s="280"/>
      <c r="I18" s="135"/>
      <c r="J18" s="278" t="str">
        <f>F18</f>
        <v>10 MESES Y  15 QUINCE DIAS</v>
      </c>
      <c r="K18" s="279"/>
      <c r="L18" s="281"/>
      <c r="M18" s="46"/>
      <c r="N18" s="9"/>
    </row>
    <row r="19" spans="1:14" ht="15" customHeight="1" x14ac:dyDescent="0.3">
      <c r="A19" s="42"/>
      <c r="B19" s="196" t="s">
        <v>108</v>
      </c>
      <c r="C19" s="197"/>
      <c r="D19" s="197"/>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196" t="s">
        <v>110</v>
      </c>
      <c r="C20" s="197"/>
      <c r="D20" s="197"/>
      <c r="E20" s="93" t="s">
        <v>116</v>
      </c>
      <c r="F20" s="156">
        <v>35</v>
      </c>
      <c r="G20" s="138" t="s">
        <v>109</v>
      </c>
      <c r="H20" s="148">
        <f>F20/F19</f>
        <v>0.11551155115511551</v>
      </c>
      <c r="I20" s="93" t="s">
        <v>116</v>
      </c>
      <c r="J20" s="154">
        <f>F20</f>
        <v>35</v>
      </c>
      <c r="K20" s="138" t="s">
        <v>109</v>
      </c>
      <c r="L20" s="149">
        <f>H20</f>
        <v>0.11551155115511551</v>
      </c>
      <c r="M20" s="46"/>
      <c r="N20" s="9"/>
    </row>
    <row r="21" spans="1:14" ht="15" customHeight="1" x14ac:dyDescent="0.3">
      <c r="A21" s="42"/>
      <c r="B21" s="196" t="s">
        <v>52</v>
      </c>
      <c r="C21" s="197"/>
      <c r="D21" s="197"/>
      <c r="E21" s="132"/>
      <c r="F21" s="268">
        <f>F19-F20</f>
        <v>268</v>
      </c>
      <c r="G21" s="269"/>
      <c r="H21" s="286"/>
      <c r="I21" s="133"/>
      <c r="J21" s="268">
        <f>F21</f>
        <v>268</v>
      </c>
      <c r="K21" s="269"/>
      <c r="L21" s="270"/>
      <c r="M21" s="46"/>
      <c r="N21" s="9"/>
    </row>
    <row r="22" spans="1:14" ht="15" customHeight="1" x14ac:dyDescent="0.3">
      <c r="A22" s="42"/>
      <c r="B22" s="196" t="s">
        <v>8</v>
      </c>
      <c r="C22" s="197"/>
      <c r="D22" s="197"/>
      <c r="E22" s="143"/>
      <c r="F22" s="274">
        <v>43625</v>
      </c>
      <c r="G22" s="269"/>
      <c r="H22" s="286"/>
      <c r="I22" s="138"/>
      <c r="J22" s="274">
        <v>43625</v>
      </c>
      <c r="K22" s="269"/>
      <c r="L22" s="270"/>
      <c r="M22" s="46"/>
      <c r="N22" s="9"/>
    </row>
    <row r="23" spans="1:14" ht="15" customHeight="1" x14ac:dyDescent="0.3">
      <c r="A23" s="42"/>
      <c r="B23" s="196" t="s">
        <v>9</v>
      </c>
      <c r="C23" s="197"/>
      <c r="D23" s="197"/>
      <c r="E23" s="132"/>
      <c r="F23" s="275">
        <v>264563384</v>
      </c>
      <c r="G23" s="275"/>
      <c r="H23" s="275"/>
      <c r="I23" s="139"/>
      <c r="J23" s="275">
        <v>917993812</v>
      </c>
      <c r="K23" s="275"/>
      <c r="L23" s="282"/>
      <c r="M23" s="46"/>
      <c r="N23" s="9"/>
    </row>
    <row r="24" spans="1:14" ht="15" customHeight="1" x14ac:dyDescent="0.3">
      <c r="A24" s="42"/>
      <c r="B24" s="196" t="s">
        <v>172</v>
      </c>
      <c r="C24" s="197"/>
      <c r="D24" s="197"/>
      <c r="E24" s="132"/>
      <c r="F24" s="275">
        <v>264563384</v>
      </c>
      <c r="G24" s="275"/>
      <c r="H24" s="275"/>
      <c r="I24" s="139"/>
      <c r="J24" s="275">
        <f>J23</f>
        <v>917993812</v>
      </c>
      <c r="K24" s="275"/>
      <c r="L24" s="282"/>
      <c r="M24" s="46"/>
      <c r="N24" s="9"/>
    </row>
    <row r="25" spans="1:14" ht="15" customHeight="1" x14ac:dyDescent="0.3">
      <c r="A25" s="42"/>
      <c r="B25" s="196" t="s">
        <v>111</v>
      </c>
      <c r="C25" s="197"/>
      <c r="D25" s="197"/>
      <c r="E25" s="157" t="s">
        <v>112</v>
      </c>
      <c r="F25" s="159">
        <f>F23-F24</f>
        <v>0</v>
      </c>
      <c r="G25" s="138" t="s">
        <v>109</v>
      </c>
      <c r="H25" s="148">
        <f>F23-F24</f>
        <v>0</v>
      </c>
      <c r="I25" s="158" t="s">
        <v>112</v>
      </c>
      <c r="J25" s="159">
        <f>J23-J24</f>
        <v>0</v>
      </c>
      <c r="K25" s="138" t="s">
        <v>109</v>
      </c>
      <c r="L25" s="160">
        <f>J23-J24</f>
        <v>0</v>
      </c>
      <c r="M25" s="46"/>
      <c r="N25" s="9"/>
    </row>
    <row r="26" spans="1:14" ht="15" customHeight="1" x14ac:dyDescent="0.3">
      <c r="A26" s="42"/>
      <c r="B26" s="196" t="s">
        <v>12</v>
      </c>
      <c r="C26" s="197"/>
      <c r="D26" s="197"/>
      <c r="E26" s="132"/>
      <c r="F26" s="275">
        <v>0</v>
      </c>
      <c r="G26" s="275"/>
      <c r="H26" s="275"/>
      <c r="I26" s="133"/>
      <c r="J26" s="275">
        <v>0</v>
      </c>
      <c r="K26" s="275"/>
      <c r="L26" s="275"/>
      <c r="M26" s="46"/>
      <c r="N26" s="9"/>
    </row>
    <row r="27" spans="1:14" ht="15" customHeight="1" thickBot="1" x14ac:dyDescent="0.35">
      <c r="A27" s="42"/>
      <c r="B27" s="307" t="s">
        <v>13</v>
      </c>
      <c r="C27" s="308"/>
      <c r="D27" s="308"/>
      <c r="E27" s="146"/>
      <c r="F27" s="319">
        <f>F24*0.05</f>
        <v>13228169.200000001</v>
      </c>
      <c r="G27" s="319"/>
      <c r="H27" s="319"/>
      <c r="I27" s="151"/>
      <c r="J27" s="319">
        <f>J24*0.05</f>
        <v>45899690.600000001</v>
      </c>
      <c r="K27" s="319"/>
      <c r="L27" s="319"/>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09" t="s">
        <v>162</v>
      </c>
      <c r="C29" s="310"/>
      <c r="D29" s="310"/>
      <c r="E29" s="310"/>
      <c r="F29" s="310"/>
      <c r="G29" s="310"/>
      <c r="H29" s="310"/>
      <c r="I29" s="310"/>
      <c r="J29" s="310"/>
      <c r="K29" s="310"/>
      <c r="L29" s="311"/>
      <c r="M29" s="49"/>
    </row>
    <row r="30" spans="1:14" s="3" customFormat="1" ht="13.5" x14ac:dyDescent="0.25">
      <c r="A30" s="47"/>
      <c r="B30" s="312"/>
      <c r="C30" s="197"/>
      <c r="D30" s="197"/>
      <c r="E30" s="197"/>
      <c r="F30" s="197"/>
      <c r="G30" s="197"/>
      <c r="H30" s="197"/>
      <c r="I30" s="197"/>
      <c r="J30" s="197"/>
      <c r="K30" s="197"/>
      <c r="L30" s="197"/>
      <c r="M30" s="49"/>
    </row>
    <row r="31" spans="1:14" x14ac:dyDescent="0.3">
      <c r="A31" s="42"/>
      <c r="B31" s="313" t="s">
        <v>0</v>
      </c>
      <c r="C31" s="314"/>
      <c r="D31" s="23" t="s">
        <v>182</v>
      </c>
      <c r="E31" s="23"/>
      <c r="F31" s="79" t="s">
        <v>1</v>
      </c>
      <c r="G31" s="23"/>
      <c r="H31" s="80" t="s">
        <v>2</v>
      </c>
      <c r="I31" s="80"/>
      <c r="J31" s="23"/>
      <c r="K31" s="81" t="s">
        <v>3</v>
      </c>
      <c r="L31" s="23"/>
      <c r="M31" s="46"/>
      <c r="N31" s="9"/>
    </row>
    <row r="32" spans="1:14" ht="31.9" customHeight="1" x14ac:dyDescent="0.3">
      <c r="A32" s="42"/>
      <c r="B32" s="298" t="s">
        <v>165</v>
      </c>
      <c r="C32" s="299"/>
      <c r="D32" s="299"/>
      <c r="E32" s="299"/>
      <c r="F32" s="299"/>
      <c r="G32" s="299"/>
      <c r="H32" s="299"/>
      <c r="I32" s="299"/>
      <c r="J32" s="299"/>
      <c r="K32" s="299"/>
      <c r="L32" s="300"/>
      <c r="M32" s="46"/>
      <c r="N32" s="9"/>
    </row>
    <row r="33" spans="1:14" ht="19.149999999999999" customHeight="1" x14ac:dyDescent="0.3">
      <c r="A33" s="42"/>
      <c r="B33" s="295" t="s">
        <v>501</v>
      </c>
      <c r="C33" s="296"/>
      <c r="D33" s="296"/>
      <c r="E33" s="296"/>
      <c r="F33" s="296"/>
      <c r="G33" s="296"/>
      <c r="H33" s="296"/>
      <c r="I33" s="296"/>
      <c r="J33" s="296"/>
      <c r="K33" s="296"/>
      <c r="L33" s="297"/>
      <c r="M33" s="46"/>
      <c r="N33" s="9"/>
    </row>
    <row r="34" spans="1:14" ht="36" customHeight="1" x14ac:dyDescent="0.3">
      <c r="A34" s="42"/>
      <c r="B34" s="298" t="s">
        <v>163</v>
      </c>
      <c r="C34" s="299"/>
      <c r="D34" s="299"/>
      <c r="E34" s="299"/>
      <c r="F34" s="299"/>
      <c r="G34" s="299"/>
      <c r="H34" s="299"/>
      <c r="I34" s="299"/>
      <c r="J34" s="299"/>
      <c r="K34" s="299"/>
      <c r="L34" s="300"/>
      <c r="M34" s="46"/>
      <c r="N34" s="9"/>
    </row>
    <row r="35" spans="1:14" x14ac:dyDescent="0.3">
      <c r="A35" s="42"/>
      <c r="B35" s="301"/>
      <c r="C35" s="302"/>
      <c r="D35" s="302"/>
      <c r="E35" s="302"/>
      <c r="F35" s="302"/>
      <c r="G35" s="302"/>
      <c r="H35" s="302"/>
      <c r="I35" s="302"/>
      <c r="J35" s="302"/>
      <c r="K35" s="302"/>
      <c r="L35" s="303"/>
      <c r="M35" s="46"/>
      <c r="N35" s="9"/>
    </row>
    <row r="36" spans="1:14" x14ac:dyDescent="0.3">
      <c r="A36" s="42"/>
      <c r="B36" s="304"/>
      <c r="C36" s="305"/>
      <c r="D36" s="305"/>
      <c r="E36" s="305"/>
      <c r="F36" s="305"/>
      <c r="G36" s="305"/>
      <c r="H36" s="305"/>
      <c r="I36" s="305"/>
      <c r="J36" s="305"/>
      <c r="K36" s="305"/>
      <c r="L36" s="306"/>
      <c r="M36" s="46"/>
      <c r="N36" s="9"/>
    </row>
    <row r="37" spans="1:14" ht="27" customHeight="1" x14ac:dyDescent="0.3">
      <c r="A37" s="42"/>
      <c r="B37" s="294" t="s">
        <v>166</v>
      </c>
      <c r="C37" s="294"/>
      <c r="D37" s="294"/>
      <c r="E37" s="294"/>
      <c r="F37" s="294"/>
      <c r="G37" s="294"/>
      <c r="H37" s="294"/>
      <c r="I37" s="294"/>
      <c r="J37" s="294"/>
      <c r="K37" s="294"/>
      <c r="L37" s="294"/>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21" t="s">
        <v>15</v>
      </c>
      <c r="C39" s="221"/>
      <c r="D39" s="221"/>
      <c r="E39" s="221"/>
      <c r="F39" s="221"/>
      <c r="G39" s="221"/>
      <c r="H39" s="221"/>
      <c r="I39" s="221"/>
      <c r="J39" s="221"/>
      <c r="K39" s="221"/>
      <c r="L39" s="221"/>
      <c r="M39" s="48"/>
      <c r="N39" s="10"/>
    </row>
    <row r="40" spans="1:14" s="3" customFormat="1" x14ac:dyDescent="0.3">
      <c r="A40" s="47"/>
      <c r="B40" s="293" t="s">
        <v>133</v>
      </c>
      <c r="C40" s="293"/>
      <c r="D40" s="293"/>
      <c r="E40" s="293"/>
      <c r="F40" s="293"/>
      <c r="G40" s="293"/>
      <c r="H40" s="293"/>
      <c r="I40" s="293"/>
      <c r="J40" s="293"/>
      <c r="K40" s="293"/>
      <c r="L40" s="293"/>
      <c r="M40" s="48"/>
      <c r="N40" s="10"/>
    </row>
    <row r="41" spans="1:14" ht="33" customHeight="1" x14ac:dyDescent="0.3">
      <c r="A41" s="42"/>
      <c r="B41" s="239" t="s">
        <v>170</v>
      </c>
      <c r="C41" s="239"/>
      <c r="D41" s="239"/>
      <c r="E41" s="239"/>
      <c r="F41" s="239"/>
      <c r="G41" s="239"/>
      <c r="H41" s="239"/>
      <c r="I41" s="239"/>
      <c r="J41" s="239"/>
      <c r="K41" s="239"/>
      <c r="L41" s="239"/>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67" t="s">
        <v>56</v>
      </c>
      <c r="C43" s="267"/>
      <c r="D43" s="208" t="s">
        <v>58</v>
      </c>
      <c r="E43" s="208"/>
      <c r="F43" s="208"/>
      <c r="G43" s="208"/>
      <c r="H43" s="208"/>
      <c r="I43" s="208"/>
      <c r="J43" s="208"/>
      <c r="K43" s="208" t="s">
        <v>88</v>
      </c>
      <c r="L43" s="208"/>
      <c r="M43" s="46"/>
      <c r="N43" s="9"/>
    </row>
    <row r="44" spans="1:14" x14ac:dyDescent="0.3">
      <c r="A44" s="42"/>
      <c r="B44" s="191">
        <v>1</v>
      </c>
      <c r="C44" s="210"/>
      <c r="D44" s="191" t="s">
        <v>184</v>
      </c>
      <c r="E44" s="191"/>
      <c r="F44" s="191"/>
      <c r="G44" s="191"/>
      <c r="H44" s="191"/>
      <c r="I44" s="191"/>
      <c r="J44" s="191"/>
      <c r="K44" s="191"/>
      <c r="L44" s="191"/>
      <c r="M44" s="46"/>
      <c r="N44" s="9"/>
    </row>
    <row r="45" spans="1:14" x14ac:dyDescent="0.3">
      <c r="A45" s="42"/>
      <c r="B45" s="191">
        <v>2</v>
      </c>
      <c r="C45" s="210"/>
      <c r="D45" s="191"/>
      <c r="E45" s="191"/>
      <c r="F45" s="191"/>
      <c r="G45" s="191"/>
      <c r="H45" s="191"/>
      <c r="I45" s="191"/>
      <c r="J45" s="191"/>
      <c r="K45" s="191"/>
      <c r="L45" s="191"/>
      <c r="M45" s="46"/>
      <c r="N45" s="9"/>
    </row>
    <row r="46" spans="1:14" x14ac:dyDescent="0.3">
      <c r="A46" s="42"/>
      <c r="B46" s="191">
        <v>3</v>
      </c>
      <c r="C46" s="210"/>
      <c r="D46" s="191"/>
      <c r="E46" s="191"/>
      <c r="F46" s="191"/>
      <c r="G46" s="191"/>
      <c r="H46" s="191"/>
      <c r="I46" s="191"/>
      <c r="J46" s="191"/>
      <c r="K46" s="191"/>
      <c r="L46" s="191"/>
      <c r="M46" s="46"/>
      <c r="N46" s="9"/>
    </row>
    <row r="47" spans="1:14" x14ac:dyDescent="0.3">
      <c r="A47" s="42"/>
      <c r="B47" s="243" t="s">
        <v>132</v>
      </c>
      <c r="C47" s="315"/>
      <c r="D47" s="315"/>
      <c r="E47" s="315"/>
      <c r="F47" s="315"/>
      <c r="G47" s="315"/>
      <c r="H47" s="315"/>
      <c r="I47" s="315"/>
      <c r="J47" s="315"/>
      <c r="K47" s="315"/>
      <c r="L47" s="315"/>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39" t="s">
        <v>171</v>
      </c>
      <c r="C49" s="316"/>
      <c r="D49" s="316"/>
      <c r="E49" s="316"/>
      <c r="F49" s="316"/>
      <c r="G49" s="316"/>
      <c r="H49" s="316"/>
      <c r="I49" s="316"/>
      <c r="J49" s="316"/>
      <c r="K49" s="316"/>
      <c r="L49" s="316"/>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67" t="s">
        <v>56</v>
      </c>
      <c r="C51" s="267"/>
      <c r="D51" s="261" t="s">
        <v>174</v>
      </c>
      <c r="E51" s="262"/>
      <c r="F51" s="262"/>
      <c r="G51" s="262"/>
      <c r="H51" s="262"/>
      <c r="I51" s="262"/>
      <c r="J51" s="262"/>
      <c r="K51" s="262"/>
      <c r="L51" s="263"/>
      <c r="M51" s="46"/>
      <c r="N51" s="9"/>
    </row>
    <row r="52" spans="1:14" x14ac:dyDescent="0.3">
      <c r="A52" s="42"/>
      <c r="B52" s="191">
        <v>1</v>
      </c>
      <c r="C52" s="210"/>
      <c r="D52" s="193" t="s">
        <v>183</v>
      </c>
      <c r="E52" s="194"/>
      <c r="F52" s="194"/>
      <c r="G52" s="194"/>
      <c r="H52" s="194"/>
      <c r="I52" s="194"/>
      <c r="J52" s="194"/>
      <c r="K52" s="194"/>
      <c r="L52" s="195"/>
      <c r="M52" s="46"/>
      <c r="N52" s="9"/>
    </row>
    <row r="53" spans="1:14" x14ac:dyDescent="0.3">
      <c r="A53" s="42"/>
      <c r="B53" s="191">
        <v>2</v>
      </c>
      <c r="C53" s="210"/>
      <c r="D53" s="264"/>
      <c r="E53" s="265"/>
      <c r="F53" s="265"/>
      <c r="G53" s="265"/>
      <c r="H53" s="265"/>
      <c r="I53" s="265"/>
      <c r="J53" s="265"/>
      <c r="K53" s="265"/>
      <c r="L53" s="266"/>
      <c r="M53" s="46"/>
      <c r="N53" s="9"/>
    </row>
    <row r="54" spans="1:14" x14ac:dyDescent="0.3">
      <c r="A54" s="42"/>
      <c r="B54" s="191">
        <v>3</v>
      </c>
      <c r="C54" s="210"/>
      <c r="D54" s="264"/>
      <c r="E54" s="265"/>
      <c r="F54" s="265"/>
      <c r="G54" s="265"/>
      <c r="H54" s="265"/>
      <c r="I54" s="265"/>
      <c r="J54" s="265"/>
      <c r="K54" s="265"/>
      <c r="L54" s="266"/>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58" t="s">
        <v>124</v>
      </c>
      <c r="C56" s="259"/>
      <c r="D56" s="259"/>
      <c r="E56" s="259"/>
      <c r="F56" s="259"/>
      <c r="G56" s="259"/>
      <c r="H56" s="259"/>
      <c r="I56" s="259"/>
      <c r="J56" s="259"/>
      <c r="K56" s="259"/>
      <c r="L56" s="259"/>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317" t="s">
        <v>53</v>
      </c>
      <c r="C58" s="267"/>
      <c r="D58" s="208" t="s">
        <v>20</v>
      </c>
      <c r="E58" s="208"/>
      <c r="F58" s="208"/>
      <c r="G58" s="78" t="s">
        <v>22</v>
      </c>
      <c r="H58" s="78" t="s">
        <v>23</v>
      </c>
      <c r="I58" s="130"/>
      <c r="J58" s="78" t="s">
        <v>24</v>
      </c>
      <c r="K58" s="78" t="s">
        <v>25</v>
      </c>
      <c r="L58" s="78" t="s">
        <v>26</v>
      </c>
      <c r="M58" s="53"/>
      <c r="N58" s="13"/>
    </row>
    <row r="59" spans="1:14" x14ac:dyDescent="0.3">
      <c r="A59" s="42"/>
      <c r="B59" s="318"/>
      <c r="C59" s="318"/>
      <c r="D59" s="191" t="s">
        <v>185</v>
      </c>
      <c r="E59" s="191"/>
      <c r="F59" s="191"/>
      <c r="G59" s="11"/>
      <c r="H59" s="11"/>
      <c r="I59" s="11"/>
      <c r="J59" s="11"/>
      <c r="K59" s="11"/>
      <c r="L59" s="11"/>
      <c r="M59" s="46"/>
      <c r="N59" s="9"/>
    </row>
    <row r="60" spans="1:14" x14ac:dyDescent="0.3">
      <c r="A60" s="42"/>
      <c r="B60" s="318"/>
      <c r="C60" s="318"/>
      <c r="D60" s="191"/>
      <c r="E60" s="191"/>
      <c r="F60" s="191"/>
      <c r="G60" s="11"/>
      <c r="H60" s="11"/>
      <c r="I60" s="11"/>
      <c r="J60" s="11"/>
      <c r="K60" s="11"/>
      <c r="L60" s="11"/>
      <c r="M60" s="46"/>
      <c r="N60" s="9"/>
    </row>
    <row r="61" spans="1:14" x14ac:dyDescent="0.3">
      <c r="A61" s="42"/>
      <c r="B61" s="318"/>
      <c r="C61" s="318"/>
      <c r="D61" s="191"/>
      <c r="E61" s="191"/>
      <c r="F61" s="191"/>
      <c r="G61" s="11"/>
      <c r="H61" s="11"/>
      <c r="I61" s="11"/>
      <c r="J61" s="11"/>
      <c r="K61" s="11"/>
      <c r="L61" s="11"/>
      <c r="M61" s="46"/>
      <c r="N61" s="9"/>
    </row>
    <row r="62" spans="1:14" x14ac:dyDescent="0.3">
      <c r="A62" s="42"/>
      <c r="B62" s="318"/>
      <c r="C62" s="318"/>
      <c r="D62" s="191"/>
      <c r="E62" s="191"/>
      <c r="F62" s="191"/>
      <c r="G62" s="11"/>
      <c r="H62" s="11"/>
      <c r="I62" s="11"/>
      <c r="J62" s="11"/>
      <c r="K62" s="11"/>
      <c r="L62" s="11"/>
      <c r="M62" s="46"/>
      <c r="N62" s="9"/>
    </row>
    <row r="63" spans="1:14" x14ac:dyDescent="0.3">
      <c r="A63" s="42"/>
      <c r="B63" s="325" t="s">
        <v>27</v>
      </c>
      <c r="C63" s="326"/>
      <c r="D63" s="326"/>
      <c r="E63" s="326"/>
      <c r="F63" s="326"/>
      <c r="G63" s="326"/>
      <c r="H63" s="326"/>
      <c r="I63" s="326"/>
      <c r="J63" s="326"/>
      <c r="K63" s="11"/>
      <c r="L63" s="11"/>
      <c r="M63" s="46"/>
      <c r="N63" s="9"/>
    </row>
    <row r="64" spans="1:14" x14ac:dyDescent="0.3">
      <c r="A64" s="42"/>
      <c r="B64" s="325" t="s">
        <v>54</v>
      </c>
      <c r="C64" s="326"/>
      <c r="D64" s="326"/>
      <c r="E64" s="326"/>
      <c r="F64" s="326"/>
      <c r="G64" s="326"/>
      <c r="H64" s="326"/>
      <c r="I64" s="131"/>
      <c r="J64" s="71" t="s">
        <v>31</v>
      </c>
      <c r="K64" s="71"/>
      <c r="L64" s="71"/>
      <c r="M64" s="46"/>
      <c r="N64" s="9"/>
    </row>
    <row r="65" spans="1:14" x14ac:dyDescent="0.3">
      <c r="A65" s="42"/>
      <c r="B65" s="82"/>
      <c r="C65" s="16"/>
      <c r="D65" s="16"/>
      <c r="E65" s="16"/>
      <c r="F65" s="16"/>
      <c r="G65" s="16"/>
      <c r="H65" s="16"/>
      <c r="I65" s="16"/>
      <c r="J65" s="16"/>
      <c r="K65" s="16"/>
      <c r="L65" s="16"/>
      <c r="M65" s="46"/>
      <c r="N65" s="9"/>
    </row>
    <row r="66" spans="1:14" s="5" customFormat="1" ht="29.25" customHeight="1" x14ac:dyDescent="0.3">
      <c r="A66" s="50"/>
      <c r="B66" s="189" t="s">
        <v>134</v>
      </c>
      <c r="C66" s="190"/>
      <c r="D66" s="190"/>
      <c r="E66" s="190"/>
      <c r="F66" s="190"/>
      <c r="G66" s="190"/>
      <c r="H66" s="190"/>
      <c r="I66" s="190"/>
      <c r="J66" s="190"/>
      <c r="K66" s="190"/>
      <c r="L66" s="190"/>
      <c r="M66" s="51"/>
      <c r="N66" s="12"/>
    </row>
    <row r="67" spans="1:14" s="5" customFormat="1" x14ac:dyDescent="0.3">
      <c r="A67" s="50"/>
      <c r="B67" s="74"/>
      <c r="C67" s="83"/>
      <c r="D67" s="83"/>
      <c r="E67" s="83"/>
      <c r="F67" s="83"/>
      <c r="G67" s="83"/>
      <c r="H67" s="83"/>
      <c r="I67" s="83"/>
      <c r="J67" s="83"/>
      <c r="K67" s="83"/>
      <c r="L67" s="83"/>
      <c r="M67" s="51"/>
      <c r="N67" s="12"/>
    </row>
    <row r="68" spans="1:14" x14ac:dyDescent="0.3">
      <c r="A68" s="42"/>
      <c r="B68" s="237" t="s">
        <v>19</v>
      </c>
      <c r="C68" s="323"/>
      <c r="D68" s="323"/>
      <c r="E68" s="323"/>
      <c r="F68" s="323"/>
      <c r="G68" s="323"/>
      <c r="H68" s="323"/>
      <c r="I68" s="323"/>
      <c r="J68" s="323"/>
      <c r="K68" s="323"/>
      <c r="L68" s="324"/>
      <c r="M68" s="46"/>
      <c r="N68" s="9"/>
    </row>
    <row r="69" spans="1:14" x14ac:dyDescent="0.3">
      <c r="A69" s="42"/>
      <c r="B69" s="184">
        <v>1</v>
      </c>
      <c r="C69" s="318"/>
      <c r="D69" s="298" t="s">
        <v>183</v>
      </c>
      <c r="E69" s="321"/>
      <c r="F69" s="321"/>
      <c r="G69" s="321"/>
      <c r="H69" s="321"/>
      <c r="I69" s="321"/>
      <c r="J69" s="321"/>
      <c r="K69" s="321"/>
      <c r="L69" s="322"/>
      <c r="M69" s="46"/>
      <c r="N69" s="9"/>
    </row>
    <row r="70" spans="1:14" x14ac:dyDescent="0.3">
      <c r="A70" s="42"/>
      <c r="B70" s="184">
        <v>2</v>
      </c>
      <c r="C70" s="318"/>
      <c r="D70" s="298"/>
      <c r="E70" s="321"/>
      <c r="F70" s="321"/>
      <c r="G70" s="321"/>
      <c r="H70" s="321"/>
      <c r="I70" s="321"/>
      <c r="J70" s="321"/>
      <c r="K70" s="321"/>
      <c r="L70" s="322"/>
      <c r="M70" s="46"/>
      <c r="N70" s="9"/>
    </row>
    <row r="71" spans="1:14" x14ac:dyDescent="0.3">
      <c r="A71" s="42"/>
      <c r="B71" s="82"/>
      <c r="C71" s="16"/>
      <c r="D71" s="16"/>
      <c r="E71" s="16"/>
      <c r="F71" s="16"/>
      <c r="G71" s="16"/>
      <c r="H71" s="16"/>
      <c r="I71" s="16"/>
      <c r="J71" s="16"/>
      <c r="K71" s="16"/>
      <c r="L71" s="16"/>
      <c r="M71" s="46"/>
      <c r="N71" s="9"/>
    </row>
    <row r="72" spans="1:14" x14ac:dyDescent="0.3">
      <c r="A72" s="42"/>
      <c r="B72" s="240" t="s">
        <v>135</v>
      </c>
      <c r="C72" s="320"/>
      <c r="D72" s="320"/>
      <c r="E72" s="320"/>
      <c r="F72" s="320"/>
      <c r="G72" s="320"/>
      <c r="H72" s="320"/>
      <c r="I72" s="320"/>
      <c r="J72" s="320"/>
      <c r="K72" s="320"/>
      <c r="L72" s="320"/>
      <c r="M72" s="46"/>
      <c r="N72" s="9"/>
    </row>
    <row r="73" spans="1:14" x14ac:dyDescent="0.3">
      <c r="A73" s="42"/>
      <c r="B73" s="267" t="s">
        <v>56</v>
      </c>
      <c r="C73" s="267"/>
      <c r="D73" s="317" t="s">
        <v>20</v>
      </c>
      <c r="E73" s="317"/>
      <c r="F73" s="317"/>
      <c r="G73" s="317"/>
      <c r="H73" s="317"/>
      <c r="I73" s="128"/>
      <c r="J73" s="208" t="s">
        <v>97</v>
      </c>
      <c r="K73" s="208"/>
      <c r="L73" s="208"/>
      <c r="M73" s="46"/>
      <c r="N73" s="9"/>
    </row>
    <row r="74" spans="1:14" x14ac:dyDescent="0.3">
      <c r="A74" s="42"/>
      <c r="B74" s="267"/>
      <c r="C74" s="267"/>
      <c r="D74" s="317"/>
      <c r="E74" s="317"/>
      <c r="F74" s="317"/>
      <c r="G74" s="317"/>
      <c r="H74" s="317"/>
      <c r="I74" s="128"/>
      <c r="J74" s="78" t="s">
        <v>21</v>
      </c>
      <c r="K74" s="78" t="s">
        <v>22</v>
      </c>
      <c r="L74" s="78" t="s">
        <v>136</v>
      </c>
      <c r="M74" s="46"/>
      <c r="N74" s="9"/>
    </row>
    <row r="75" spans="1:14" x14ac:dyDescent="0.3">
      <c r="A75" s="42"/>
      <c r="B75" s="184">
        <v>1</v>
      </c>
      <c r="C75" s="318"/>
      <c r="D75" s="191" t="s">
        <v>183</v>
      </c>
      <c r="E75" s="191"/>
      <c r="F75" s="191"/>
      <c r="G75" s="191"/>
      <c r="H75" s="191"/>
      <c r="I75" s="116"/>
      <c r="J75" s="15"/>
      <c r="K75" s="15"/>
      <c r="L75" s="15"/>
      <c r="M75" s="46"/>
      <c r="N75" s="9"/>
    </row>
    <row r="76" spans="1:14" x14ac:dyDescent="0.3">
      <c r="A76" s="42"/>
      <c r="B76" s="184">
        <v>2</v>
      </c>
      <c r="C76" s="318"/>
      <c r="D76" s="191"/>
      <c r="E76" s="191"/>
      <c r="F76" s="191"/>
      <c r="G76" s="191"/>
      <c r="H76" s="191"/>
      <c r="I76" s="116"/>
      <c r="J76" s="15"/>
      <c r="K76" s="15"/>
      <c r="L76" s="15"/>
      <c r="M76" s="46"/>
      <c r="N76" s="9"/>
    </row>
    <row r="77" spans="1:14" x14ac:dyDescent="0.3">
      <c r="A77" s="42"/>
      <c r="B77" s="184">
        <v>3</v>
      </c>
      <c r="C77" s="318"/>
      <c r="D77" s="191"/>
      <c r="E77" s="191"/>
      <c r="F77" s="191"/>
      <c r="G77" s="191"/>
      <c r="H77" s="191"/>
      <c r="I77" s="116"/>
      <c r="J77" s="15"/>
      <c r="K77" s="15"/>
      <c r="L77" s="15"/>
      <c r="M77" s="46"/>
      <c r="N77" s="9"/>
    </row>
    <row r="78" spans="1:14" x14ac:dyDescent="0.3">
      <c r="A78" s="42"/>
      <c r="B78" s="325" t="s">
        <v>29</v>
      </c>
      <c r="C78" s="325"/>
      <c r="D78" s="325"/>
      <c r="E78" s="325"/>
      <c r="F78" s="325"/>
      <c r="G78" s="325"/>
      <c r="H78" s="325"/>
      <c r="I78" s="325"/>
      <c r="J78" s="325"/>
      <c r="K78" s="73" t="s">
        <v>32</v>
      </c>
      <c r="L78" s="15"/>
      <c r="M78" s="46"/>
      <c r="N78" s="9"/>
    </row>
    <row r="79" spans="1:14" x14ac:dyDescent="0.3">
      <c r="A79" s="42"/>
      <c r="B79" s="82"/>
      <c r="C79" s="16"/>
      <c r="D79" s="16"/>
      <c r="E79" s="16"/>
      <c r="F79" s="16"/>
      <c r="G79" s="16"/>
      <c r="H79" s="16"/>
      <c r="I79" s="16"/>
      <c r="J79" s="16"/>
      <c r="K79" s="16"/>
      <c r="L79" s="16"/>
      <c r="M79" s="46"/>
      <c r="N79" s="9"/>
    </row>
    <row r="80" spans="1:14" x14ac:dyDescent="0.3">
      <c r="A80" s="42"/>
      <c r="B80" s="240" t="s">
        <v>137</v>
      </c>
      <c r="C80" s="320"/>
      <c r="D80" s="320"/>
      <c r="E80" s="320"/>
      <c r="F80" s="320"/>
      <c r="G80" s="320"/>
      <c r="H80" s="320"/>
      <c r="I80" s="320"/>
      <c r="J80" s="320"/>
      <c r="K80" s="320"/>
      <c r="L80" s="320"/>
      <c r="M80" s="46"/>
      <c r="N80" s="9"/>
    </row>
    <row r="81" spans="1:17" ht="16.5" customHeight="1" x14ac:dyDescent="0.3">
      <c r="A81" s="42"/>
      <c r="B81" s="267" t="s">
        <v>56</v>
      </c>
      <c r="C81" s="267"/>
      <c r="D81" s="317" t="s">
        <v>20</v>
      </c>
      <c r="E81" s="317"/>
      <c r="F81" s="317"/>
      <c r="G81" s="317"/>
      <c r="H81" s="317"/>
      <c r="I81" s="152"/>
      <c r="J81" s="245" t="s">
        <v>125</v>
      </c>
      <c r="K81" s="245"/>
      <c r="L81" s="245"/>
      <c r="M81" s="46"/>
      <c r="N81" s="9"/>
    </row>
    <row r="82" spans="1:17" x14ac:dyDescent="0.3">
      <c r="A82" s="42"/>
      <c r="B82" s="267"/>
      <c r="C82" s="267"/>
      <c r="D82" s="317"/>
      <c r="E82" s="317"/>
      <c r="F82" s="317"/>
      <c r="G82" s="317"/>
      <c r="H82" s="317"/>
      <c r="I82" s="128"/>
      <c r="J82" s="108" t="s">
        <v>21</v>
      </c>
      <c r="K82" s="108" t="s">
        <v>22</v>
      </c>
      <c r="L82" s="108" t="s">
        <v>136</v>
      </c>
      <c r="M82" s="46"/>
      <c r="N82" s="9"/>
    </row>
    <row r="83" spans="1:17" x14ac:dyDescent="0.3">
      <c r="A83" s="42"/>
      <c r="B83" s="184">
        <v>1</v>
      </c>
      <c r="C83" s="318"/>
      <c r="D83" s="330" t="str">
        <f>D69</f>
        <v>NO APLICA</v>
      </c>
      <c r="E83" s="330"/>
      <c r="F83" s="330"/>
      <c r="G83" s="330"/>
      <c r="H83" s="330"/>
      <c r="I83" s="116"/>
      <c r="J83" s="168"/>
      <c r="K83" s="161"/>
      <c r="L83" s="161">
        <f>K83*J83</f>
        <v>0</v>
      </c>
      <c r="M83" s="46"/>
      <c r="N83" s="9"/>
    </row>
    <row r="84" spans="1:17" x14ac:dyDescent="0.3">
      <c r="A84" s="42"/>
      <c r="B84" s="325" t="s">
        <v>30</v>
      </c>
      <c r="C84" s="325"/>
      <c r="D84" s="325"/>
      <c r="E84" s="325"/>
      <c r="F84" s="325"/>
      <c r="G84" s="325"/>
      <c r="H84" s="325"/>
      <c r="I84" s="325"/>
      <c r="J84" s="325"/>
      <c r="K84" s="71"/>
      <c r="L84" s="161">
        <f>SUM(L83:L83)</f>
        <v>0</v>
      </c>
      <c r="M84" s="46"/>
      <c r="N84" s="9"/>
    </row>
    <row r="85" spans="1:17" x14ac:dyDescent="0.3">
      <c r="A85" s="42"/>
      <c r="B85" s="82"/>
      <c r="C85" s="16"/>
      <c r="D85" s="72"/>
      <c r="E85" s="129"/>
      <c r="F85" s="72"/>
      <c r="G85" s="72"/>
      <c r="H85" s="72"/>
      <c r="I85" s="129"/>
      <c r="J85" s="72"/>
      <c r="K85" s="16"/>
      <c r="L85" s="16"/>
      <c r="M85" s="46"/>
      <c r="N85" s="9"/>
    </row>
    <row r="86" spans="1:17" ht="32.25" customHeight="1" x14ac:dyDescent="0.3">
      <c r="A86" s="42"/>
      <c r="B86" s="327" t="s">
        <v>59</v>
      </c>
      <c r="C86" s="328"/>
      <c r="D86" s="328"/>
      <c r="E86" s="328"/>
      <c r="F86" s="328"/>
      <c r="G86" s="328"/>
      <c r="H86" s="328"/>
      <c r="I86" s="328"/>
      <c r="J86" s="328"/>
      <c r="K86" s="328"/>
      <c r="L86" s="329"/>
      <c r="M86" s="46"/>
      <c r="N86" s="9"/>
    </row>
    <row r="87" spans="1:17" x14ac:dyDescent="0.3">
      <c r="A87" s="42"/>
      <c r="B87" s="267" t="s">
        <v>56</v>
      </c>
      <c r="C87" s="267"/>
      <c r="D87" s="317" t="s">
        <v>20</v>
      </c>
      <c r="E87" s="317"/>
      <c r="F87" s="317"/>
      <c r="G87" s="208" t="s">
        <v>90</v>
      </c>
      <c r="H87" s="208"/>
      <c r="I87" s="208"/>
      <c r="J87" s="208"/>
      <c r="K87" s="208" t="s">
        <v>45</v>
      </c>
      <c r="L87" s="208"/>
      <c r="M87" s="45"/>
      <c r="N87" s="26"/>
    </row>
    <row r="88" spans="1:17" s="25" customFormat="1" ht="16.5" customHeight="1" x14ac:dyDescent="0.2">
      <c r="A88" s="54"/>
      <c r="B88" s="267"/>
      <c r="C88" s="267"/>
      <c r="D88" s="317"/>
      <c r="E88" s="317"/>
      <c r="F88" s="317"/>
      <c r="G88" s="77" t="s">
        <v>21</v>
      </c>
      <c r="H88" s="75" t="s">
        <v>138</v>
      </c>
      <c r="I88" s="75"/>
      <c r="J88" s="75" t="s">
        <v>136</v>
      </c>
      <c r="K88" s="75" t="s">
        <v>46</v>
      </c>
      <c r="L88" s="75" t="s">
        <v>47</v>
      </c>
      <c r="M88" s="55"/>
      <c r="N88" s="24"/>
    </row>
    <row r="89" spans="1:17" ht="49.5" customHeight="1" x14ac:dyDescent="0.3">
      <c r="A89" s="42"/>
      <c r="B89" s="179" t="str">
        <f>O89</f>
        <v>AD 1</v>
      </c>
      <c r="C89" s="180"/>
      <c r="D89" s="181" t="str">
        <f>Q89</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89" s="182"/>
      <c r="F89" s="183"/>
      <c r="G89" s="169">
        <v>3</v>
      </c>
      <c r="H89" s="162">
        <v>2499613.5299999998</v>
      </c>
      <c r="I89" s="11"/>
      <c r="J89" s="163">
        <f>H89*G89</f>
        <v>7498840.5899999999</v>
      </c>
      <c r="K89" s="15" t="s">
        <v>678</v>
      </c>
      <c r="L89" s="11"/>
      <c r="M89" s="46"/>
      <c r="N89" s="9"/>
      <c r="O89" t="s">
        <v>340</v>
      </c>
      <c r="Q89" t="s">
        <v>654</v>
      </c>
    </row>
    <row r="90" spans="1:17" ht="30" customHeight="1" x14ac:dyDescent="0.3">
      <c r="A90" s="42"/>
      <c r="B90" s="179" t="str">
        <f t="shared" ref="B90:B112" si="0">O90</f>
        <v>AD 5</v>
      </c>
      <c r="C90" s="180"/>
      <c r="D90" s="181" t="str">
        <f t="shared" ref="D90:D112" si="1">Q90</f>
        <v>Cambio del lecho filtrante de arena sílice, por una arena sílice con un tamaño de 0,5 mm aproximadamente</v>
      </c>
      <c r="E90" s="182"/>
      <c r="F90" s="183"/>
      <c r="G90" s="169">
        <v>1</v>
      </c>
      <c r="H90" s="162">
        <v>706882.9</v>
      </c>
      <c r="I90" s="11"/>
      <c r="J90" s="163">
        <f t="shared" ref="J90:J101" si="2">H90*G90</f>
        <v>706882.9</v>
      </c>
      <c r="K90" s="15" t="s">
        <v>678</v>
      </c>
      <c r="L90" s="11"/>
      <c r="M90" s="46"/>
      <c r="N90" s="9"/>
      <c r="O90" t="s">
        <v>344</v>
      </c>
      <c r="Q90" t="s">
        <v>655</v>
      </c>
    </row>
    <row r="91" spans="1:17" ht="31.5" customHeight="1" x14ac:dyDescent="0.3">
      <c r="A91" s="42"/>
      <c r="B91" s="179" t="str">
        <f t="shared" si="0"/>
        <v>AD 6</v>
      </c>
      <c r="C91" s="180"/>
      <c r="D91" s="181" t="str">
        <f t="shared" si="1"/>
        <v>Cambio del lecho filtrante de carbón antracita con un tamaño aproximado de 1 mm.</v>
      </c>
      <c r="E91" s="182"/>
      <c r="F91" s="183"/>
      <c r="G91" s="169">
        <v>1</v>
      </c>
      <c r="H91" s="162">
        <v>925800.08</v>
      </c>
      <c r="I91" s="11"/>
      <c r="J91" s="163">
        <f t="shared" si="2"/>
        <v>925800.08</v>
      </c>
      <c r="K91" s="15" t="s">
        <v>678</v>
      </c>
      <c r="L91" s="11"/>
      <c r="M91" s="46"/>
      <c r="N91" s="9"/>
      <c r="O91" t="s">
        <v>345</v>
      </c>
      <c r="Q91" t="s">
        <v>656</v>
      </c>
    </row>
    <row r="92" spans="1:17" ht="42.75" customHeight="1" x14ac:dyDescent="0.3">
      <c r="A92" s="42"/>
      <c r="B92" s="179" t="str">
        <f t="shared" si="0"/>
        <v>AD 7</v>
      </c>
      <c r="C92" s="180"/>
      <c r="D92" s="181" t="str">
        <f t="shared" si="1"/>
        <v>Mantenimiento correctivo y preventivo integral del Filtro Metalico, consistente en el lavado y desinfección del filtro internamente, con hipoclorito, incluye colectores y distribuidores internos del citado filtro.</v>
      </c>
      <c r="E92" s="182"/>
      <c r="F92" s="183"/>
      <c r="G92" s="169">
        <v>1</v>
      </c>
      <c r="H92" s="162">
        <v>2328319.04</v>
      </c>
      <c r="I92" s="11"/>
      <c r="J92" s="163">
        <f t="shared" si="2"/>
        <v>2328319.04</v>
      </c>
      <c r="K92" s="15" t="s">
        <v>678</v>
      </c>
      <c r="L92" s="11"/>
      <c r="M92" s="46"/>
      <c r="N92" s="9"/>
      <c r="O92" t="s">
        <v>346</v>
      </c>
      <c r="Q92" t="s">
        <v>657</v>
      </c>
    </row>
    <row r="93" spans="1:17" ht="43.5" customHeight="1" x14ac:dyDescent="0.3">
      <c r="A93" s="42"/>
      <c r="B93" s="179" t="str">
        <f t="shared" si="0"/>
        <v>AD 8</v>
      </c>
      <c r="C93" s="180"/>
      <c r="D93" s="181" t="str">
        <f t="shared" si="1"/>
        <v>Mantenimiento preventivo y correctivo integral consistente en revisión del motor, cableado de alimentación y protección, tablero de mando para corregir posibles daños en los mismos</v>
      </c>
      <c r="E93" s="182"/>
      <c r="F93" s="183"/>
      <c r="G93" s="169">
        <v>1</v>
      </c>
      <c r="H93" s="162">
        <v>2421228.9700000002</v>
      </c>
      <c r="I93" s="11"/>
      <c r="J93" s="163">
        <f t="shared" si="2"/>
        <v>2421228.9700000002</v>
      </c>
      <c r="K93" s="15" t="s">
        <v>678</v>
      </c>
      <c r="L93" s="11"/>
      <c r="M93" s="46"/>
      <c r="N93" s="9"/>
      <c r="O93" t="s">
        <v>347</v>
      </c>
      <c r="Q93" t="s">
        <v>658</v>
      </c>
    </row>
    <row r="94" spans="1:17" ht="39" customHeight="1" x14ac:dyDescent="0.3">
      <c r="A94" s="42"/>
      <c r="B94" s="179" t="str">
        <f t="shared" si="0"/>
        <v>AD 9</v>
      </c>
      <c r="C94" s="180"/>
      <c r="D94" s="181" t="str">
        <f t="shared" si="1"/>
        <v>Mantenimiento preventivo y correctivo integral del filtro atmosférico: incluye cambio lecho filtrante, limpieza de gravas, limpieza interna, con hipoclorito.</v>
      </c>
      <c r="E94" s="182"/>
      <c r="F94" s="183"/>
      <c r="G94" s="169">
        <v>1</v>
      </c>
      <c r="H94" s="162">
        <v>3901620.53</v>
      </c>
      <c r="I94" s="11"/>
      <c r="J94" s="163">
        <f t="shared" si="2"/>
        <v>3901620.53</v>
      </c>
      <c r="K94" s="15" t="s">
        <v>678</v>
      </c>
      <c r="L94" s="11"/>
      <c r="M94" s="46"/>
      <c r="N94" s="9"/>
      <c r="O94" t="s">
        <v>348</v>
      </c>
      <c r="Q94" t="s">
        <v>659</v>
      </c>
    </row>
    <row r="95" spans="1:17" ht="39.75" customHeight="1" x14ac:dyDescent="0.3">
      <c r="A95" s="42"/>
      <c r="B95" s="179" t="str">
        <f t="shared" si="0"/>
        <v>AD 10</v>
      </c>
      <c r="C95" s="180"/>
      <c r="D95" s="181" t="str">
        <f t="shared" si="1"/>
        <v>Mantenimiento  preventivo  y correctivo integral  del filtro metálico de carbón activado incluye cambio de lecho filtrante, limpieza de colectores internos, lavado y desinfección interna,  con hipoclorito.</v>
      </c>
      <c r="E95" s="182"/>
      <c r="F95" s="183"/>
      <c r="G95" s="169">
        <v>1</v>
      </c>
      <c r="H95" s="162">
        <v>3894176.53</v>
      </c>
      <c r="I95" s="11"/>
      <c r="J95" s="163">
        <f t="shared" si="2"/>
        <v>3894176.53</v>
      </c>
      <c r="K95" s="15" t="s">
        <v>678</v>
      </c>
      <c r="L95" s="11"/>
      <c r="M95" s="46"/>
      <c r="N95" s="9"/>
      <c r="O95" t="s">
        <v>349</v>
      </c>
      <c r="Q95" t="s">
        <v>660</v>
      </c>
    </row>
    <row r="96" spans="1:17" ht="34.5" customHeight="1" x14ac:dyDescent="0.3">
      <c r="A96" s="42"/>
      <c r="B96" s="179" t="str">
        <f t="shared" si="0"/>
        <v>AD 11</v>
      </c>
      <c r="C96" s="180"/>
      <c r="D96" s="181" t="str">
        <f t="shared" si="1"/>
        <v xml:space="preserve">Mantenimiento  preventivo  y correctivo integral  de flautas incluye accesorios </v>
      </c>
      <c r="E96" s="182"/>
      <c r="F96" s="183"/>
      <c r="G96" s="169">
        <v>1</v>
      </c>
      <c r="H96" s="162">
        <v>1796689.22</v>
      </c>
      <c r="I96" s="11"/>
      <c r="J96" s="163">
        <f t="shared" si="2"/>
        <v>1796689.22</v>
      </c>
      <c r="K96" s="15" t="s">
        <v>678</v>
      </c>
      <c r="L96" s="11"/>
      <c r="M96" s="46"/>
      <c r="N96" s="9"/>
      <c r="O96" t="s">
        <v>350</v>
      </c>
      <c r="Q96" t="s">
        <v>661</v>
      </c>
    </row>
    <row r="97" spans="1:35" ht="81" customHeight="1" x14ac:dyDescent="0.3">
      <c r="A97" s="42"/>
      <c r="B97" s="179" t="str">
        <f t="shared" si="0"/>
        <v>AD 12</v>
      </c>
      <c r="C97" s="180"/>
      <c r="D97" s="181"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97" s="182"/>
      <c r="F97" s="183"/>
      <c r="G97" s="169">
        <v>10</v>
      </c>
      <c r="H97" s="162">
        <v>190171</v>
      </c>
      <c r="I97" s="11"/>
      <c r="J97" s="163">
        <f t="shared" si="2"/>
        <v>1901710</v>
      </c>
      <c r="K97" s="15" t="s">
        <v>678</v>
      </c>
      <c r="L97" s="11"/>
      <c r="M97" s="46"/>
      <c r="N97" s="9"/>
      <c r="O97" t="s">
        <v>351</v>
      </c>
      <c r="Q97" t="s">
        <v>662</v>
      </c>
    </row>
    <row r="98" spans="1:35" ht="29.25" customHeight="1" x14ac:dyDescent="0.3">
      <c r="A98" s="42"/>
      <c r="B98" s="179" t="str">
        <f t="shared" si="0"/>
        <v>AD 21</v>
      </c>
      <c r="C98" s="180"/>
      <c r="D98" s="181" t="str">
        <f t="shared" si="1"/>
        <v>Reposición e instalacion de tanque PE. 500 LT. Incluye accesorios para su correcta instalacion</v>
      </c>
      <c r="E98" s="182"/>
      <c r="F98" s="183"/>
      <c r="G98" s="169">
        <v>2</v>
      </c>
      <c r="H98" s="162">
        <v>513938.33</v>
      </c>
      <c r="I98" s="11"/>
      <c r="J98" s="163">
        <f t="shared" si="2"/>
        <v>1027876.66</v>
      </c>
      <c r="K98" s="15" t="s">
        <v>678</v>
      </c>
      <c r="L98" s="11"/>
      <c r="M98" s="46"/>
      <c r="N98" s="9"/>
      <c r="O98" t="s">
        <v>639</v>
      </c>
      <c r="Q98" t="s">
        <v>663</v>
      </c>
    </row>
    <row r="99" spans="1:35" ht="17.25" x14ac:dyDescent="0.3">
      <c r="A99" s="42"/>
      <c r="B99" s="179" t="str">
        <f t="shared" si="0"/>
        <v>AD 26</v>
      </c>
      <c r="C99" s="180"/>
      <c r="D99" s="181" t="str">
        <f t="shared" si="1"/>
        <v>Reposición e Instalación de Caja de Inspección 1 X 1</v>
      </c>
      <c r="E99" s="182"/>
      <c r="F99" s="183"/>
      <c r="G99" s="169">
        <v>1</v>
      </c>
      <c r="H99" s="162">
        <v>527373.82999999996</v>
      </c>
      <c r="I99" s="11"/>
      <c r="J99" s="163">
        <f t="shared" si="2"/>
        <v>527373.82999999996</v>
      </c>
      <c r="K99" s="15" t="s">
        <v>678</v>
      </c>
      <c r="L99" s="11"/>
      <c r="M99" s="46"/>
      <c r="N99" s="9"/>
      <c r="O99" t="s">
        <v>640</v>
      </c>
      <c r="Q99" t="s">
        <v>664</v>
      </c>
      <c r="R99" t="s">
        <v>664</v>
      </c>
      <c r="S99" t="s">
        <v>664</v>
      </c>
      <c r="T99" t="s">
        <v>664</v>
      </c>
      <c r="U99" t="s">
        <v>664</v>
      </c>
      <c r="V99" t="s">
        <v>664</v>
      </c>
      <c r="W99" t="s">
        <v>664</v>
      </c>
      <c r="X99" t="s">
        <v>664</v>
      </c>
      <c r="Y99" t="s">
        <v>664</v>
      </c>
      <c r="Z99" t="s">
        <v>664</v>
      </c>
      <c r="AA99" t="s">
        <v>664</v>
      </c>
      <c r="AB99" t="s">
        <v>664</v>
      </c>
      <c r="AC99" t="s">
        <v>664</v>
      </c>
      <c r="AD99" t="s">
        <v>664</v>
      </c>
      <c r="AE99" t="s">
        <v>664</v>
      </c>
      <c r="AF99" t="s">
        <v>664</v>
      </c>
      <c r="AG99" t="s">
        <v>664</v>
      </c>
      <c r="AH99" t="s">
        <v>664</v>
      </c>
      <c r="AI99" t="s">
        <v>664</v>
      </c>
    </row>
    <row r="100" spans="1:35" ht="17.25" x14ac:dyDescent="0.3">
      <c r="A100" s="42"/>
      <c r="B100" s="179" t="str">
        <f t="shared" si="0"/>
        <v>AD 27</v>
      </c>
      <c r="C100" s="180"/>
      <c r="D100" s="181" t="str">
        <f t="shared" si="1"/>
        <v>Excavación material comun Manual con profundidad maxima 1,2mts</v>
      </c>
      <c r="E100" s="182"/>
      <c r="F100" s="183"/>
      <c r="G100" s="169">
        <v>28</v>
      </c>
      <c r="H100" s="162">
        <v>28500</v>
      </c>
      <c r="I100" s="11"/>
      <c r="J100" s="163">
        <f t="shared" si="2"/>
        <v>798000</v>
      </c>
      <c r="K100" s="15" t="s">
        <v>678</v>
      </c>
      <c r="L100" s="11"/>
      <c r="M100" s="46"/>
      <c r="N100" s="9"/>
      <c r="O100" t="s">
        <v>641</v>
      </c>
      <c r="P100" t="s">
        <v>641</v>
      </c>
      <c r="Q100" t="s">
        <v>665</v>
      </c>
      <c r="R100" t="s">
        <v>665</v>
      </c>
      <c r="S100" t="s">
        <v>665</v>
      </c>
      <c r="T100" t="s">
        <v>665</v>
      </c>
      <c r="U100" t="s">
        <v>665</v>
      </c>
      <c r="V100" t="s">
        <v>665</v>
      </c>
      <c r="W100" t="s">
        <v>665</v>
      </c>
      <c r="X100" t="s">
        <v>665</v>
      </c>
      <c r="Y100" t="s">
        <v>665</v>
      </c>
      <c r="Z100" t="s">
        <v>665</v>
      </c>
      <c r="AA100" t="s">
        <v>665</v>
      </c>
      <c r="AB100" t="s">
        <v>665</v>
      </c>
      <c r="AC100" t="s">
        <v>665</v>
      </c>
      <c r="AD100" t="s">
        <v>665</v>
      </c>
      <c r="AE100" t="s">
        <v>665</v>
      </c>
      <c r="AF100" t="s">
        <v>665</v>
      </c>
      <c r="AG100" t="s">
        <v>665</v>
      </c>
      <c r="AH100" t="s">
        <v>665</v>
      </c>
      <c r="AI100" t="s">
        <v>665</v>
      </c>
    </row>
    <row r="101" spans="1:35" ht="17.25" x14ac:dyDescent="0.3">
      <c r="A101" s="42"/>
      <c r="B101" s="179" t="str">
        <f t="shared" si="0"/>
        <v>AD 30</v>
      </c>
      <c r="C101" s="180"/>
      <c r="D101" s="181" t="str">
        <f t="shared" si="1"/>
        <v>Mantenimiento y reposición e instalación de alistado de piso 4cm impermeabilizado</v>
      </c>
      <c r="E101" s="182"/>
      <c r="F101" s="183"/>
      <c r="G101" s="169">
        <v>45</v>
      </c>
      <c r="H101" s="162">
        <v>92016.639999999999</v>
      </c>
      <c r="I101" s="11"/>
      <c r="J101" s="163">
        <f t="shared" si="2"/>
        <v>4140748.7999999998</v>
      </c>
      <c r="K101" s="15" t="s">
        <v>678</v>
      </c>
      <c r="L101" s="11"/>
      <c r="M101" s="46"/>
      <c r="N101" s="9"/>
      <c r="O101" t="s">
        <v>642</v>
      </c>
      <c r="P101" t="s">
        <v>642</v>
      </c>
      <c r="Q101" t="s">
        <v>666</v>
      </c>
      <c r="R101" t="s">
        <v>666</v>
      </c>
      <c r="S101" t="s">
        <v>666</v>
      </c>
      <c r="T101" t="s">
        <v>666</v>
      </c>
      <c r="U101" t="s">
        <v>666</v>
      </c>
      <c r="V101" t="s">
        <v>666</v>
      </c>
      <c r="W101" t="s">
        <v>666</v>
      </c>
      <c r="X101" t="s">
        <v>666</v>
      </c>
      <c r="Y101" t="s">
        <v>666</v>
      </c>
      <c r="Z101" t="s">
        <v>666</v>
      </c>
      <c r="AA101" t="s">
        <v>666</v>
      </c>
      <c r="AB101" t="s">
        <v>666</v>
      </c>
      <c r="AC101" t="s">
        <v>666</v>
      </c>
      <c r="AD101" t="s">
        <v>666</v>
      </c>
      <c r="AE101" t="s">
        <v>666</v>
      </c>
      <c r="AF101" t="s">
        <v>666</v>
      </c>
      <c r="AG101" t="s">
        <v>666</v>
      </c>
      <c r="AH101" t="s">
        <v>666</v>
      </c>
      <c r="AI101" t="s">
        <v>666</v>
      </c>
    </row>
    <row r="102" spans="1:35" ht="17.25" x14ac:dyDescent="0.3">
      <c r="A102" s="42"/>
      <c r="B102" s="179" t="str">
        <f t="shared" si="0"/>
        <v>AD 31</v>
      </c>
      <c r="C102" s="180"/>
      <c r="D102" s="181" t="str">
        <f t="shared" si="1"/>
        <v>Reposición e instalacion de pañete impermeabilizado  1:4</v>
      </c>
      <c r="E102" s="182"/>
      <c r="F102" s="183"/>
      <c r="G102" s="169">
        <v>85</v>
      </c>
      <c r="H102" s="162">
        <v>31186.54</v>
      </c>
      <c r="I102" s="11"/>
      <c r="J102" s="163">
        <f t="shared" ref="J102:J112" si="3">H102*G102</f>
        <v>2650855.9</v>
      </c>
      <c r="K102" s="15" t="s">
        <v>678</v>
      </c>
      <c r="L102" s="11"/>
      <c r="M102" s="46"/>
      <c r="N102" s="9"/>
      <c r="O102" t="s">
        <v>643</v>
      </c>
      <c r="P102" t="s">
        <v>643</v>
      </c>
      <c r="Q102" t="s">
        <v>667</v>
      </c>
      <c r="R102" t="s">
        <v>667</v>
      </c>
      <c r="S102" t="s">
        <v>667</v>
      </c>
      <c r="T102" t="s">
        <v>667</v>
      </c>
      <c r="U102" t="s">
        <v>667</v>
      </c>
      <c r="V102" t="s">
        <v>667</v>
      </c>
      <c r="W102" t="s">
        <v>667</v>
      </c>
      <c r="X102" t="s">
        <v>667</v>
      </c>
      <c r="Y102" t="s">
        <v>667</v>
      </c>
      <c r="Z102" t="s">
        <v>667</v>
      </c>
      <c r="AA102" t="s">
        <v>667</v>
      </c>
      <c r="AB102" t="s">
        <v>667</v>
      </c>
      <c r="AC102" t="s">
        <v>667</v>
      </c>
      <c r="AD102" t="s">
        <v>667</v>
      </c>
      <c r="AE102" t="s">
        <v>667</v>
      </c>
      <c r="AF102" t="s">
        <v>667</v>
      </c>
      <c r="AG102" t="s">
        <v>667</v>
      </c>
      <c r="AH102" t="s">
        <v>667</v>
      </c>
      <c r="AI102" t="s">
        <v>667</v>
      </c>
    </row>
    <row r="103" spans="1:35" x14ac:dyDescent="0.3">
      <c r="A103" s="42"/>
      <c r="B103" s="179" t="str">
        <f t="shared" si="0"/>
        <v>AD 32</v>
      </c>
      <c r="C103" s="180"/>
      <c r="D103" s="181" t="str">
        <f t="shared" si="1"/>
        <v>ACERO DE REFUERZO</v>
      </c>
      <c r="E103" s="182"/>
      <c r="F103" s="183"/>
      <c r="G103" s="169">
        <v>480</v>
      </c>
      <c r="H103" s="162">
        <v>4952</v>
      </c>
      <c r="I103" s="11"/>
      <c r="J103" s="163">
        <f t="shared" si="3"/>
        <v>2376960</v>
      </c>
      <c r="K103" s="15" t="s">
        <v>678</v>
      </c>
      <c r="L103" s="11"/>
      <c r="M103" s="46"/>
      <c r="N103" s="9"/>
      <c r="O103" t="s">
        <v>644</v>
      </c>
      <c r="P103" t="s">
        <v>644</v>
      </c>
      <c r="Q103" t="s">
        <v>668</v>
      </c>
      <c r="R103" t="s">
        <v>668</v>
      </c>
      <c r="S103" t="s">
        <v>668</v>
      </c>
      <c r="T103" t="s">
        <v>668</v>
      </c>
      <c r="U103" t="s">
        <v>668</v>
      </c>
      <c r="V103" t="s">
        <v>668</v>
      </c>
      <c r="W103" t="s">
        <v>668</v>
      </c>
      <c r="X103" t="s">
        <v>668</v>
      </c>
      <c r="Y103" t="s">
        <v>668</v>
      </c>
      <c r="Z103" t="s">
        <v>668</v>
      </c>
      <c r="AA103" t="s">
        <v>668</v>
      </c>
      <c r="AB103" t="s">
        <v>668</v>
      </c>
      <c r="AC103" t="s">
        <v>668</v>
      </c>
      <c r="AD103" t="s">
        <v>668</v>
      </c>
      <c r="AE103" t="s">
        <v>668</v>
      </c>
      <c r="AF103" t="s">
        <v>668</v>
      </c>
      <c r="AG103" t="s">
        <v>668</v>
      </c>
      <c r="AH103" t="s">
        <v>668</v>
      </c>
      <c r="AI103" t="s">
        <v>668</v>
      </c>
    </row>
    <row r="104" spans="1:35" ht="45" customHeight="1" x14ac:dyDescent="0.3">
      <c r="A104" s="42"/>
      <c r="B104" s="179" t="str">
        <f t="shared" si="0"/>
        <v>AD 33</v>
      </c>
      <c r="C104" s="180"/>
      <c r="D104" s="181" t="str">
        <f t="shared" si="1"/>
        <v>Construcción de Viga de cimentacion en concreto clase D 21 MPA  0,20 x 0,25. (Incluye FORMALETA, y demás actividades para su correcta colocación en  obra)</v>
      </c>
      <c r="E104" s="182"/>
      <c r="F104" s="183"/>
      <c r="G104" s="169">
        <v>35</v>
      </c>
      <c r="H104" s="162">
        <v>91862.71</v>
      </c>
      <c r="I104" s="11"/>
      <c r="J104" s="163">
        <f t="shared" si="3"/>
        <v>3215194.85</v>
      </c>
      <c r="K104" s="15" t="s">
        <v>678</v>
      </c>
      <c r="L104" s="11"/>
      <c r="M104" s="46"/>
      <c r="N104" s="9"/>
      <c r="O104" t="s">
        <v>645</v>
      </c>
      <c r="P104" t="s">
        <v>645</v>
      </c>
      <c r="Q104" t="s">
        <v>669</v>
      </c>
      <c r="R104" t="s">
        <v>669</v>
      </c>
      <c r="S104" t="s">
        <v>669</v>
      </c>
      <c r="T104" t="s">
        <v>669</v>
      </c>
      <c r="U104" t="s">
        <v>669</v>
      </c>
      <c r="V104" t="s">
        <v>669</v>
      </c>
      <c r="W104" t="s">
        <v>669</v>
      </c>
      <c r="X104" t="s">
        <v>669</v>
      </c>
      <c r="Y104" t="s">
        <v>669</v>
      </c>
      <c r="Z104" t="s">
        <v>669</v>
      </c>
      <c r="AA104" t="s">
        <v>669</v>
      </c>
      <c r="AB104" t="s">
        <v>669</v>
      </c>
      <c r="AC104" t="s">
        <v>669</v>
      </c>
      <c r="AD104" t="s">
        <v>669</v>
      </c>
      <c r="AE104" t="s">
        <v>669</v>
      </c>
      <c r="AF104" t="s">
        <v>669</v>
      </c>
      <c r="AG104" t="s">
        <v>669</v>
      </c>
      <c r="AH104" t="s">
        <v>669</v>
      </c>
      <c r="AI104" t="s">
        <v>669</v>
      </c>
    </row>
    <row r="105" spans="1:35" ht="39" customHeight="1" x14ac:dyDescent="0.3">
      <c r="A105" s="42"/>
      <c r="B105" s="179" t="str">
        <f t="shared" si="0"/>
        <v>AD 34</v>
      </c>
      <c r="C105" s="180"/>
      <c r="D105" s="181" t="str">
        <f t="shared" si="1"/>
        <v>Construcción de machon en concreto clase D 21 MPA  0,15 x 0,20 (Incluye FORMALETA, y demás actividades para su correcta colocación en  obra)</v>
      </c>
      <c r="E105" s="182"/>
      <c r="F105" s="183"/>
      <c r="G105" s="169">
        <v>15</v>
      </c>
      <c r="H105" s="162">
        <v>77330.710000000006</v>
      </c>
      <c r="I105" s="11"/>
      <c r="J105" s="163">
        <f t="shared" si="3"/>
        <v>1159960.6500000001</v>
      </c>
      <c r="K105" s="15" t="s">
        <v>678</v>
      </c>
      <c r="L105" s="11"/>
      <c r="M105" s="46"/>
      <c r="N105" s="9"/>
      <c r="O105" t="s">
        <v>646</v>
      </c>
      <c r="P105" t="s">
        <v>646</v>
      </c>
      <c r="Q105" t="s">
        <v>670</v>
      </c>
      <c r="R105" t="s">
        <v>670</v>
      </c>
      <c r="S105" t="s">
        <v>670</v>
      </c>
      <c r="T105" t="s">
        <v>670</v>
      </c>
      <c r="U105" t="s">
        <v>670</v>
      </c>
      <c r="V105" t="s">
        <v>670</v>
      </c>
      <c r="W105" t="s">
        <v>670</v>
      </c>
      <c r="X105" t="s">
        <v>670</v>
      </c>
      <c r="Y105" t="s">
        <v>670</v>
      </c>
      <c r="Z105" t="s">
        <v>670</v>
      </c>
      <c r="AA105" t="s">
        <v>670</v>
      </c>
      <c r="AB105" t="s">
        <v>670</v>
      </c>
      <c r="AC105" t="s">
        <v>670</v>
      </c>
      <c r="AD105" t="s">
        <v>670</v>
      </c>
      <c r="AE105" t="s">
        <v>670</v>
      </c>
      <c r="AF105" t="s">
        <v>670</v>
      </c>
      <c r="AG105" t="s">
        <v>670</v>
      </c>
      <c r="AH105" t="s">
        <v>670</v>
      </c>
      <c r="AI105" t="s">
        <v>670</v>
      </c>
    </row>
    <row r="106" spans="1:35" x14ac:dyDescent="0.3">
      <c r="A106" s="42"/>
      <c r="B106" s="179" t="str">
        <f t="shared" si="0"/>
        <v>AD 35</v>
      </c>
      <c r="C106" s="180"/>
      <c r="D106" s="181" t="str">
        <f t="shared" si="1"/>
        <v>Levante de Muro en Bloque 0,15</v>
      </c>
      <c r="E106" s="182"/>
      <c r="F106" s="183"/>
      <c r="G106" s="169">
        <v>23</v>
      </c>
      <c r="H106" s="162">
        <v>53675.46</v>
      </c>
      <c r="I106" s="11"/>
      <c r="J106" s="163">
        <f t="shared" si="3"/>
        <v>1234535.58</v>
      </c>
      <c r="K106" s="15" t="s">
        <v>678</v>
      </c>
      <c r="L106" s="11"/>
      <c r="M106" s="46"/>
      <c r="N106" s="9"/>
      <c r="O106" t="s">
        <v>647</v>
      </c>
      <c r="P106" t="s">
        <v>647</v>
      </c>
      <c r="Q106" t="s">
        <v>671</v>
      </c>
      <c r="R106" t="s">
        <v>671</v>
      </c>
      <c r="S106" t="s">
        <v>671</v>
      </c>
      <c r="T106" t="s">
        <v>671</v>
      </c>
      <c r="U106" t="s">
        <v>671</v>
      </c>
      <c r="V106" t="s">
        <v>671</v>
      </c>
      <c r="W106" t="s">
        <v>671</v>
      </c>
      <c r="X106" t="s">
        <v>671</v>
      </c>
      <c r="Y106" t="s">
        <v>671</v>
      </c>
      <c r="Z106" t="s">
        <v>671</v>
      </c>
      <c r="AA106" t="s">
        <v>671</v>
      </c>
      <c r="AB106" t="s">
        <v>671</v>
      </c>
      <c r="AC106" t="s">
        <v>671</v>
      </c>
      <c r="AD106" t="s">
        <v>671</v>
      </c>
      <c r="AE106" t="s">
        <v>671</v>
      </c>
      <c r="AF106" t="s">
        <v>671</v>
      </c>
      <c r="AG106" t="s">
        <v>671</v>
      </c>
      <c r="AH106" t="s">
        <v>671</v>
      </c>
      <c r="AI106" t="s">
        <v>671</v>
      </c>
    </row>
    <row r="107" spans="1:35" ht="17.25" x14ac:dyDescent="0.3">
      <c r="A107" s="42"/>
      <c r="B107" s="179" t="str">
        <f t="shared" si="0"/>
        <v>AD 37</v>
      </c>
      <c r="C107" s="180"/>
      <c r="D107" s="181" t="str">
        <f t="shared" si="1"/>
        <v>Suministro de Tubo Galvanizado 1 1/2" X 6 mts pesado</v>
      </c>
      <c r="E107" s="182"/>
      <c r="F107" s="183"/>
      <c r="G107" s="169">
        <v>30</v>
      </c>
      <c r="H107" s="162">
        <v>115736.38</v>
      </c>
      <c r="I107" s="11"/>
      <c r="J107" s="163">
        <f t="shared" si="3"/>
        <v>3472091.4000000004</v>
      </c>
      <c r="K107" s="15" t="s">
        <v>678</v>
      </c>
      <c r="L107" s="11"/>
      <c r="M107" s="46"/>
      <c r="N107" s="9"/>
      <c r="O107" t="s">
        <v>648</v>
      </c>
      <c r="P107" t="s">
        <v>648</v>
      </c>
      <c r="Q107" t="s">
        <v>672</v>
      </c>
      <c r="R107" t="s">
        <v>672</v>
      </c>
      <c r="S107" t="s">
        <v>672</v>
      </c>
      <c r="T107" t="s">
        <v>672</v>
      </c>
      <c r="U107" t="s">
        <v>672</v>
      </c>
      <c r="V107" t="s">
        <v>672</v>
      </c>
      <c r="W107" t="s">
        <v>672</v>
      </c>
      <c r="X107" t="s">
        <v>672</v>
      </c>
      <c r="Y107" t="s">
        <v>672</v>
      </c>
      <c r="Z107" t="s">
        <v>672</v>
      </c>
      <c r="AA107" t="s">
        <v>672</v>
      </c>
      <c r="AB107" t="s">
        <v>672</v>
      </c>
      <c r="AC107" t="s">
        <v>672</v>
      </c>
      <c r="AD107" t="s">
        <v>672</v>
      </c>
      <c r="AE107" t="s">
        <v>672</v>
      </c>
      <c r="AF107" t="s">
        <v>672</v>
      </c>
      <c r="AG107" t="s">
        <v>672</v>
      </c>
      <c r="AH107" t="s">
        <v>672</v>
      </c>
      <c r="AI107" t="s">
        <v>672</v>
      </c>
    </row>
    <row r="108" spans="1:35" ht="17.25" x14ac:dyDescent="0.3">
      <c r="A108" s="42"/>
      <c r="B108" s="179" t="str">
        <f t="shared" si="0"/>
        <v>AD 38</v>
      </c>
      <c r="C108" s="180"/>
      <c r="D108" s="181" t="str">
        <f t="shared" si="1"/>
        <v>Reposición e instalación de cerramiento en malla eslabonada</v>
      </c>
      <c r="E108" s="182"/>
      <c r="F108" s="183"/>
      <c r="G108" s="169">
        <v>36</v>
      </c>
      <c r="H108" s="162">
        <v>111108.05</v>
      </c>
      <c r="I108" s="11"/>
      <c r="J108" s="163">
        <f t="shared" si="3"/>
        <v>3999889.8000000003</v>
      </c>
      <c r="K108" s="15" t="s">
        <v>678</v>
      </c>
      <c r="L108" s="11"/>
      <c r="M108" s="46"/>
      <c r="N108" s="9"/>
      <c r="O108" t="s">
        <v>649</v>
      </c>
      <c r="P108" t="s">
        <v>649</v>
      </c>
      <c r="Q108" t="s">
        <v>673</v>
      </c>
      <c r="R108" t="s">
        <v>673</v>
      </c>
      <c r="S108" t="s">
        <v>673</v>
      </c>
      <c r="T108" t="s">
        <v>673</v>
      </c>
      <c r="U108" t="s">
        <v>673</v>
      </c>
      <c r="V108" t="s">
        <v>673</v>
      </c>
      <c r="W108" t="s">
        <v>673</v>
      </c>
      <c r="X108" t="s">
        <v>673</v>
      </c>
      <c r="Y108" t="s">
        <v>673</v>
      </c>
      <c r="Z108" t="s">
        <v>673</v>
      </c>
      <c r="AA108" t="s">
        <v>673</v>
      </c>
      <c r="AB108" t="s">
        <v>673</v>
      </c>
      <c r="AC108" t="s">
        <v>673</v>
      </c>
      <c r="AD108" t="s">
        <v>673</v>
      </c>
      <c r="AE108" t="s">
        <v>673</v>
      </c>
      <c r="AF108" t="s">
        <v>673</v>
      </c>
      <c r="AG108" t="s">
        <v>673</v>
      </c>
      <c r="AH108" t="s">
        <v>673</v>
      </c>
      <c r="AI108" t="s">
        <v>673</v>
      </c>
    </row>
    <row r="109" spans="1:35" ht="17.25" x14ac:dyDescent="0.3">
      <c r="A109" s="42"/>
      <c r="B109" s="179" t="str">
        <f t="shared" si="0"/>
        <v>AD 41</v>
      </c>
      <c r="C109" s="180"/>
      <c r="D109" s="181" t="str">
        <f t="shared" si="1"/>
        <v xml:space="preserve">Mantenimiento e instalación pintura anticorrosiva </v>
      </c>
      <c r="E109" s="182"/>
      <c r="F109" s="183"/>
      <c r="G109" s="169">
        <v>55</v>
      </c>
      <c r="H109" s="162">
        <v>194986.26</v>
      </c>
      <c r="I109" s="11"/>
      <c r="J109" s="163">
        <f t="shared" si="3"/>
        <v>10724244.300000001</v>
      </c>
      <c r="K109" s="15" t="s">
        <v>678</v>
      </c>
      <c r="L109" s="11"/>
      <c r="M109" s="46"/>
      <c r="N109" s="9"/>
      <c r="O109" t="s">
        <v>650</v>
      </c>
      <c r="P109" t="s">
        <v>650</v>
      </c>
      <c r="Q109" t="s">
        <v>674</v>
      </c>
      <c r="R109" t="s">
        <v>674</v>
      </c>
      <c r="S109" t="s">
        <v>674</v>
      </c>
      <c r="T109" t="s">
        <v>674</v>
      </c>
      <c r="U109" t="s">
        <v>674</v>
      </c>
      <c r="V109" t="s">
        <v>674</v>
      </c>
      <c r="W109" t="s">
        <v>674</v>
      </c>
      <c r="X109" t="s">
        <v>674</v>
      </c>
      <c r="Y109" t="s">
        <v>674</v>
      </c>
      <c r="Z109" t="s">
        <v>674</v>
      </c>
      <c r="AA109" t="s">
        <v>674</v>
      </c>
      <c r="AB109" t="s">
        <v>674</v>
      </c>
      <c r="AC109" t="s">
        <v>674</v>
      </c>
      <c r="AD109" t="s">
        <v>674</v>
      </c>
      <c r="AE109" t="s">
        <v>674</v>
      </c>
      <c r="AF109" t="s">
        <v>674</v>
      </c>
      <c r="AG109" t="s">
        <v>674</v>
      </c>
      <c r="AH109" t="s">
        <v>674</v>
      </c>
      <c r="AI109" t="s">
        <v>674</v>
      </c>
    </row>
    <row r="110" spans="1:35" ht="30" customHeight="1" x14ac:dyDescent="0.3">
      <c r="A110" s="42"/>
      <c r="B110" s="179" t="str">
        <f t="shared" si="0"/>
        <v>AD 42</v>
      </c>
      <c r="C110" s="180"/>
      <c r="D110" s="181" t="str">
        <f t="shared" si="1"/>
        <v>SUMINISTRO DE GRAVILLA (Incluye Suministro, Transporte, Extensión)</v>
      </c>
      <c r="E110" s="182"/>
      <c r="F110" s="183"/>
      <c r="G110" s="169">
        <v>5</v>
      </c>
      <c r="H110" s="162">
        <v>126808</v>
      </c>
      <c r="I110" s="11"/>
      <c r="J110" s="163">
        <f t="shared" si="3"/>
        <v>634040</v>
      </c>
      <c r="K110" s="15" t="s">
        <v>678</v>
      </c>
      <c r="L110" s="11"/>
      <c r="M110" s="46"/>
      <c r="N110" s="9"/>
      <c r="O110" t="s">
        <v>651</v>
      </c>
      <c r="P110" t="s">
        <v>651</v>
      </c>
      <c r="Q110" t="s">
        <v>675</v>
      </c>
      <c r="R110" t="s">
        <v>675</v>
      </c>
      <c r="S110" t="s">
        <v>675</v>
      </c>
      <c r="T110" t="s">
        <v>675</v>
      </c>
      <c r="U110" t="s">
        <v>675</v>
      </c>
      <c r="V110" t="s">
        <v>675</v>
      </c>
      <c r="W110" t="s">
        <v>675</v>
      </c>
      <c r="X110" t="s">
        <v>675</v>
      </c>
      <c r="Y110" t="s">
        <v>675</v>
      </c>
      <c r="Z110" t="s">
        <v>675</v>
      </c>
      <c r="AA110" t="s">
        <v>675</v>
      </c>
      <c r="AB110" t="s">
        <v>675</v>
      </c>
      <c r="AC110" t="s">
        <v>675</v>
      </c>
      <c r="AD110" t="s">
        <v>675</v>
      </c>
      <c r="AE110" t="s">
        <v>675</v>
      </c>
      <c r="AF110" t="s">
        <v>675</v>
      </c>
      <c r="AG110" t="s">
        <v>675</v>
      </c>
      <c r="AH110" t="s">
        <v>675</v>
      </c>
      <c r="AI110" t="s">
        <v>675</v>
      </c>
    </row>
    <row r="111" spans="1:35" ht="17.25" x14ac:dyDescent="0.3">
      <c r="A111" s="42"/>
      <c r="B111" s="179" t="str">
        <f t="shared" si="0"/>
        <v>AD 43</v>
      </c>
      <c r="C111" s="180"/>
      <c r="D111" s="181" t="str">
        <f t="shared" si="1"/>
        <v>Aseo general permanente en las obras de mantenimiento</v>
      </c>
      <c r="E111" s="182"/>
      <c r="F111" s="183"/>
      <c r="G111" s="169">
        <v>201</v>
      </c>
      <c r="H111" s="162">
        <v>3667</v>
      </c>
      <c r="I111" s="11"/>
      <c r="J111" s="163">
        <f t="shared" si="3"/>
        <v>737067</v>
      </c>
      <c r="K111" s="15" t="s">
        <v>678</v>
      </c>
      <c r="L111" s="11"/>
      <c r="M111" s="46"/>
      <c r="N111" s="9"/>
      <c r="O111" t="s">
        <v>652</v>
      </c>
      <c r="P111" t="s">
        <v>652</v>
      </c>
      <c r="Q111" t="s">
        <v>676</v>
      </c>
      <c r="R111" t="s">
        <v>676</v>
      </c>
      <c r="S111" t="s">
        <v>676</v>
      </c>
      <c r="T111" t="s">
        <v>676</v>
      </c>
      <c r="U111" t="s">
        <v>676</v>
      </c>
      <c r="V111" t="s">
        <v>676</v>
      </c>
      <c r="W111" t="s">
        <v>676</v>
      </c>
      <c r="X111" t="s">
        <v>676</v>
      </c>
      <c r="Y111" t="s">
        <v>676</v>
      </c>
      <c r="Z111" t="s">
        <v>676</v>
      </c>
      <c r="AA111" t="s">
        <v>676</v>
      </c>
      <c r="AB111" t="s">
        <v>676</v>
      </c>
      <c r="AC111" t="s">
        <v>676</v>
      </c>
      <c r="AD111" t="s">
        <v>676</v>
      </c>
      <c r="AE111" t="s">
        <v>676</v>
      </c>
      <c r="AF111" t="s">
        <v>676</v>
      </c>
      <c r="AG111" t="s">
        <v>676</v>
      </c>
      <c r="AH111" t="s">
        <v>676</v>
      </c>
      <c r="AI111" t="s">
        <v>676</v>
      </c>
    </row>
    <row r="112" spans="1:35" ht="17.25" x14ac:dyDescent="0.3">
      <c r="A112" s="42"/>
      <c r="B112" s="179" t="str">
        <f t="shared" si="0"/>
        <v>AD 44</v>
      </c>
      <c r="C112" s="180"/>
      <c r="D112" s="181" t="str">
        <f t="shared" si="1"/>
        <v>Retiro de escombros a lugar autorizado por autoridades ambientales</v>
      </c>
      <c r="E112" s="182"/>
      <c r="F112" s="183"/>
      <c r="G112" s="169">
        <v>15</v>
      </c>
      <c r="H112" s="162">
        <v>133031.79999999999</v>
      </c>
      <c r="I112" s="11"/>
      <c r="J112" s="163">
        <f t="shared" si="3"/>
        <v>1995476.9999999998</v>
      </c>
      <c r="K112" s="15" t="s">
        <v>678</v>
      </c>
      <c r="L112" s="11"/>
      <c r="M112" s="46"/>
      <c r="N112" s="9"/>
      <c r="O112" t="s">
        <v>653</v>
      </c>
      <c r="P112" t="s">
        <v>653</v>
      </c>
      <c r="Q112" t="s">
        <v>677</v>
      </c>
      <c r="R112" t="s">
        <v>677</v>
      </c>
      <c r="S112" t="s">
        <v>677</v>
      </c>
      <c r="T112" t="s">
        <v>677</v>
      </c>
      <c r="U112" t="s">
        <v>677</v>
      </c>
      <c r="V112" t="s">
        <v>677</v>
      </c>
      <c r="W112" t="s">
        <v>677</v>
      </c>
      <c r="X112" t="s">
        <v>677</v>
      </c>
      <c r="Y112" t="s">
        <v>677</v>
      </c>
      <c r="Z112" t="s">
        <v>677</v>
      </c>
      <c r="AA112" t="s">
        <v>677</v>
      </c>
      <c r="AB112" t="s">
        <v>677</v>
      </c>
      <c r="AC112" t="s">
        <v>677</v>
      </c>
      <c r="AD112" t="s">
        <v>677</v>
      </c>
      <c r="AE112" t="s">
        <v>677</v>
      </c>
      <c r="AF112" t="s">
        <v>677</v>
      </c>
      <c r="AG112" t="s">
        <v>677</v>
      </c>
      <c r="AH112" t="s">
        <v>677</v>
      </c>
      <c r="AI112" t="s">
        <v>677</v>
      </c>
    </row>
    <row r="113" spans="1:14" x14ac:dyDescent="0.3">
      <c r="A113" s="42"/>
      <c r="B113" s="325" t="s">
        <v>89</v>
      </c>
      <c r="C113" s="325"/>
      <c r="D113" s="325"/>
      <c r="E113" s="325"/>
      <c r="F113" s="325"/>
      <c r="G113" s="325"/>
      <c r="H113" s="71" t="s">
        <v>33</v>
      </c>
      <c r="I113" s="116"/>
      <c r="J113" s="15"/>
      <c r="K113" s="82"/>
      <c r="L113" s="82"/>
      <c r="M113" s="56"/>
      <c r="N113" s="16"/>
    </row>
    <row r="114" spans="1:14" ht="9.75" customHeight="1" x14ac:dyDescent="0.3">
      <c r="A114" s="42"/>
      <c r="B114" s="37"/>
      <c r="C114" s="16"/>
      <c r="D114" s="37"/>
      <c r="E114" s="129"/>
      <c r="F114" s="37"/>
      <c r="G114" s="37"/>
      <c r="H114" s="37"/>
      <c r="I114" s="129"/>
      <c r="J114" s="37"/>
      <c r="K114" s="16"/>
      <c r="L114" s="16"/>
      <c r="M114" s="56"/>
      <c r="N114" s="17"/>
    </row>
    <row r="115" spans="1:14" x14ac:dyDescent="0.3">
      <c r="A115" s="42"/>
      <c r="B115" s="253" t="s">
        <v>55</v>
      </c>
      <c r="C115" s="254"/>
      <c r="D115" s="254"/>
      <c r="E115" s="254"/>
      <c r="F115" s="254"/>
      <c r="G115" s="255"/>
      <c r="H115" s="191" t="s">
        <v>34</v>
      </c>
      <c r="I115" s="191"/>
      <c r="J115" s="191"/>
      <c r="K115" s="251">
        <f>SUM(J89:J112)</f>
        <v>64069583.629999995</v>
      </c>
      <c r="L115" s="191"/>
      <c r="M115" s="46"/>
      <c r="N115" s="9"/>
    </row>
    <row r="116" spans="1:14" x14ac:dyDescent="0.3">
      <c r="A116" s="42"/>
      <c r="B116" s="37"/>
      <c r="C116" s="16"/>
      <c r="D116" s="16"/>
      <c r="E116" s="16"/>
      <c r="F116" s="16"/>
      <c r="G116" s="16"/>
      <c r="H116" s="16"/>
      <c r="I116" s="16"/>
      <c r="J116" s="16"/>
      <c r="K116" s="16"/>
      <c r="L116" s="16"/>
      <c r="M116" s="46"/>
      <c r="N116" s="9"/>
    </row>
    <row r="117" spans="1:14" s="5" customFormat="1" x14ac:dyDescent="0.3">
      <c r="A117" s="50"/>
      <c r="B117" s="258" t="s">
        <v>28</v>
      </c>
      <c r="C117" s="347"/>
      <c r="D117" s="347"/>
      <c r="E117" s="347"/>
      <c r="F117" s="347"/>
      <c r="G117" s="347"/>
      <c r="H117" s="347"/>
      <c r="I117" s="347"/>
      <c r="J117" s="347"/>
      <c r="K117" s="347"/>
      <c r="L117" s="347"/>
      <c r="M117" s="51"/>
      <c r="N117" s="12"/>
    </row>
    <row r="118" spans="1:14" x14ac:dyDescent="0.3">
      <c r="A118" s="42"/>
      <c r="B118" s="37"/>
      <c r="C118" s="16"/>
      <c r="D118" s="16"/>
      <c r="E118" s="16"/>
      <c r="F118" s="16"/>
      <c r="G118" s="16"/>
      <c r="H118" s="16"/>
      <c r="I118" s="16"/>
      <c r="J118" s="16"/>
      <c r="K118" s="16"/>
      <c r="L118" s="16"/>
      <c r="M118" s="46"/>
      <c r="N118" s="9"/>
    </row>
    <row r="119" spans="1:14" x14ac:dyDescent="0.3">
      <c r="A119" s="42"/>
      <c r="B119" s="348" t="s">
        <v>91</v>
      </c>
      <c r="C119" s="349"/>
      <c r="D119" s="349"/>
      <c r="E119" s="349"/>
      <c r="F119" s="349"/>
      <c r="G119" s="350"/>
      <c r="H119" s="191" t="s">
        <v>31</v>
      </c>
      <c r="I119" s="191"/>
      <c r="J119" s="191"/>
      <c r="K119" s="251">
        <f>K115*-1</f>
        <v>-64069583.629999995</v>
      </c>
      <c r="L119" s="191"/>
      <c r="M119" s="46"/>
      <c r="N119" s="9"/>
    </row>
    <row r="120" spans="1:14" x14ac:dyDescent="0.3">
      <c r="A120" s="42"/>
      <c r="B120" s="348" t="s">
        <v>55</v>
      </c>
      <c r="C120" s="349"/>
      <c r="D120" s="349"/>
      <c r="E120" s="349"/>
      <c r="F120" s="349"/>
      <c r="G120" s="350"/>
      <c r="H120" s="191" t="s">
        <v>34</v>
      </c>
      <c r="I120" s="191"/>
      <c r="J120" s="191"/>
      <c r="K120" s="251">
        <f>K115</f>
        <v>64069583.629999995</v>
      </c>
      <c r="L120" s="191"/>
      <c r="M120" s="46"/>
      <c r="N120" s="9"/>
    </row>
    <row r="121" spans="1:14" x14ac:dyDescent="0.3">
      <c r="A121" s="42"/>
      <c r="B121" s="253" t="s">
        <v>139</v>
      </c>
      <c r="C121" s="254"/>
      <c r="D121" s="254"/>
      <c r="E121" s="254"/>
      <c r="F121" s="254"/>
      <c r="G121" s="254"/>
      <c r="H121" s="254"/>
      <c r="I121" s="254"/>
      <c r="J121" s="255"/>
      <c r="K121" s="256">
        <f>J23</f>
        <v>917993812</v>
      </c>
      <c r="L121" s="195"/>
      <c r="M121" s="46"/>
      <c r="N121" s="9"/>
    </row>
    <row r="122" spans="1:14" x14ac:dyDescent="0.3">
      <c r="A122" s="42"/>
      <c r="B122" s="37"/>
      <c r="C122" s="16"/>
      <c r="D122" s="16"/>
      <c r="E122" s="16"/>
      <c r="F122" s="16"/>
      <c r="G122" s="16"/>
      <c r="H122" s="16"/>
      <c r="I122" s="16"/>
      <c r="J122" s="246"/>
      <c r="K122" s="246"/>
      <c r="L122" s="16"/>
      <c r="M122" s="46"/>
      <c r="N122" s="9"/>
    </row>
    <row r="123" spans="1:14" x14ac:dyDescent="0.3">
      <c r="A123" s="42"/>
      <c r="B123" s="37"/>
      <c r="C123" s="16"/>
      <c r="D123" s="16"/>
      <c r="E123" s="16"/>
      <c r="F123" s="16"/>
      <c r="G123" s="16"/>
      <c r="H123" s="16"/>
      <c r="I123" s="16"/>
      <c r="J123" s="16"/>
      <c r="K123" s="16"/>
      <c r="L123" s="16"/>
      <c r="M123" s="46"/>
      <c r="N123" s="9"/>
    </row>
    <row r="124" spans="1:14" s="3" customFormat="1" x14ac:dyDescent="0.3">
      <c r="A124" s="47"/>
      <c r="B124" s="247" t="s">
        <v>16</v>
      </c>
      <c r="C124" s="248"/>
      <c r="D124" s="248"/>
      <c r="E124" s="248"/>
      <c r="F124" s="248"/>
      <c r="G124" s="248"/>
      <c r="H124" s="248"/>
      <c r="I124" s="248"/>
      <c r="J124" s="248"/>
      <c r="K124" s="248"/>
      <c r="L124" s="248"/>
      <c r="M124" s="48"/>
      <c r="N124" s="10"/>
    </row>
    <row r="125" spans="1:14" s="3" customFormat="1" x14ac:dyDescent="0.3">
      <c r="A125" s="47"/>
      <c r="B125" s="22"/>
      <c r="C125" s="21"/>
      <c r="D125" s="21"/>
      <c r="E125" s="21"/>
      <c r="F125" s="21"/>
      <c r="G125" s="21"/>
      <c r="H125" s="21"/>
      <c r="I125" s="21"/>
      <c r="J125" s="21"/>
      <c r="K125" s="21"/>
      <c r="L125" s="21"/>
      <c r="M125" s="48"/>
      <c r="N125" s="10"/>
    </row>
    <row r="126" spans="1:14" s="5" customFormat="1" ht="49.5" customHeight="1" x14ac:dyDescent="0.3">
      <c r="A126" s="50"/>
      <c r="B126" s="342" t="s">
        <v>140</v>
      </c>
      <c r="C126" s="342"/>
      <c r="D126" s="342"/>
      <c r="E126" s="342"/>
      <c r="F126" s="342"/>
      <c r="G126" s="342"/>
      <c r="H126" s="342"/>
      <c r="I126" s="342"/>
      <c r="J126" s="342"/>
      <c r="K126" s="342"/>
      <c r="L126" s="342"/>
      <c r="M126" s="51"/>
      <c r="N126" s="12"/>
    </row>
    <row r="127" spans="1:14" s="64" customFormat="1" ht="12.75" customHeight="1" thickBot="1" x14ac:dyDescent="0.35">
      <c r="A127" s="69"/>
      <c r="B127" s="36"/>
      <c r="C127" s="36"/>
      <c r="D127" s="36"/>
      <c r="E127" s="122"/>
      <c r="F127" s="36"/>
      <c r="G127" s="36"/>
      <c r="H127" s="36"/>
      <c r="I127" s="122"/>
      <c r="J127" s="36"/>
      <c r="K127" s="36"/>
      <c r="L127" s="36"/>
      <c r="M127" s="70"/>
      <c r="N127" s="65"/>
    </row>
    <row r="128" spans="1:14" ht="13.9" customHeight="1" x14ac:dyDescent="0.3">
      <c r="A128" s="42"/>
      <c r="B128" s="37"/>
      <c r="C128" s="38"/>
      <c r="D128" s="164"/>
      <c r="E128" s="104"/>
      <c r="F128" s="94" t="s">
        <v>48</v>
      </c>
      <c r="G128" s="94" t="s">
        <v>4</v>
      </c>
      <c r="H128" s="94" t="s">
        <v>5</v>
      </c>
      <c r="I128" s="117"/>
      <c r="J128" s="94" t="s">
        <v>18</v>
      </c>
      <c r="K128" s="16"/>
      <c r="L128" s="16"/>
      <c r="M128" s="46"/>
      <c r="N128" s="9"/>
    </row>
    <row r="129" spans="1:14" ht="13.9" customHeight="1" x14ac:dyDescent="0.3">
      <c r="A129" s="42"/>
      <c r="B129" s="37"/>
      <c r="C129" s="204" t="s">
        <v>164</v>
      </c>
      <c r="D129" s="205"/>
      <c r="E129" s="137"/>
      <c r="F129" s="34">
        <v>1</v>
      </c>
      <c r="G129" s="27">
        <v>0.01</v>
      </c>
      <c r="H129" s="27">
        <v>0.01</v>
      </c>
      <c r="I129" s="27"/>
      <c r="J129" s="27">
        <f>G129-H129</f>
        <v>0</v>
      </c>
      <c r="K129" s="16"/>
      <c r="L129" s="16"/>
      <c r="M129" s="46"/>
      <c r="N129" s="9"/>
    </row>
    <row r="130" spans="1:14" ht="13.9" customHeight="1" x14ac:dyDescent="0.3">
      <c r="A130" s="42"/>
      <c r="B130" s="129"/>
      <c r="C130" s="204"/>
      <c r="D130" s="205"/>
      <c r="E130" s="137"/>
      <c r="F130" s="116">
        <v>2</v>
      </c>
      <c r="G130" s="27">
        <v>0.01</v>
      </c>
      <c r="H130" s="27">
        <v>0.01</v>
      </c>
      <c r="I130" s="27"/>
      <c r="J130" s="27">
        <v>0</v>
      </c>
      <c r="K130" s="16"/>
      <c r="L130" s="16"/>
      <c r="M130" s="46"/>
      <c r="N130" s="9"/>
    </row>
    <row r="131" spans="1:14" ht="13.9" customHeight="1" x14ac:dyDescent="0.3">
      <c r="A131" s="42"/>
      <c r="B131" s="129"/>
      <c r="C131" s="204"/>
      <c r="D131" s="205"/>
      <c r="E131" s="137"/>
      <c r="F131" s="116">
        <v>3</v>
      </c>
      <c r="G131" s="27">
        <v>0.02</v>
      </c>
      <c r="H131" s="27">
        <v>0.02</v>
      </c>
      <c r="I131" s="27"/>
      <c r="J131" s="27">
        <v>0</v>
      </c>
      <c r="K131" s="16"/>
      <c r="L131" s="16"/>
      <c r="M131" s="46"/>
      <c r="N131" s="9"/>
    </row>
    <row r="132" spans="1:14" ht="13.9" customHeight="1" x14ac:dyDescent="0.3">
      <c r="A132" s="42"/>
      <c r="B132" s="129"/>
      <c r="C132" s="204"/>
      <c r="D132" s="205"/>
      <c r="E132" s="137"/>
      <c r="F132" s="116">
        <v>4</v>
      </c>
      <c r="G132" s="27">
        <v>0.03</v>
      </c>
      <c r="H132" s="27">
        <v>0.03</v>
      </c>
      <c r="I132" s="27"/>
      <c r="J132" s="27">
        <v>0</v>
      </c>
      <c r="K132" s="16"/>
      <c r="L132" s="16"/>
      <c r="M132" s="46"/>
      <c r="N132" s="9"/>
    </row>
    <row r="133" spans="1:14" ht="13.9" customHeight="1" x14ac:dyDescent="0.3">
      <c r="A133" s="42"/>
      <c r="B133" s="129"/>
      <c r="C133" s="204"/>
      <c r="D133" s="205"/>
      <c r="E133" s="137"/>
      <c r="F133" s="116">
        <v>5</v>
      </c>
      <c r="G133" s="27">
        <v>0.04</v>
      </c>
      <c r="H133" s="27">
        <v>0.04</v>
      </c>
      <c r="I133" s="27"/>
      <c r="J133" s="27">
        <v>0</v>
      </c>
      <c r="K133" s="16"/>
      <c r="L133" s="16"/>
      <c r="M133" s="46"/>
      <c r="N133" s="9"/>
    </row>
    <row r="134" spans="1:14" ht="13.9" customHeight="1" x14ac:dyDescent="0.3">
      <c r="A134" s="42"/>
      <c r="B134" s="129"/>
      <c r="C134" s="204"/>
      <c r="D134" s="205"/>
      <c r="E134" s="137"/>
      <c r="F134" s="116">
        <v>6</v>
      </c>
      <c r="G134" s="27">
        <v>0.04</v>
      </c>
      <c r="H134" s="27">
        <v>0.04</v>
      </c>
      <c r="I134" s="27"/>
      <c r="J134" s="27">
        <v>0</v>
      </c>
      <c r="K134" s="16"/>
      <c r="L134" s="16"/>
      <c r="M134" s="46"/>
      <c r="N134" s="9"/>
    </row>
    <row r="135" spans="1:14" ht="13.9" customHeight="1" x14ac:dyDescent="0.3">
      <c r="A135" s="42"/>
      <c r="B135" s="129"/>
      <c r="C135" s="204"/>
      <c r="D135" s="205"/>
      <c r="E135" s="137"/>
      <c r="F135" s="116">
        <v>7</v>
      </c>
      <c r="G135" s="27">
        <v>0.04</v>
      </c>
      <c r="H135" s="27">
        <v>0.04</v>
      </c>
      <c r="I135" s="27"/>
      <c r="J135" s="27">
        <v>0</v>
      </c>
      <c r="K135" s="16"/>
      <c r="L135" s="16"/>
      <c r="M135" s="46"/>
      <c r="N135" s="9"/>
    </row>
    <row r="136" spans="1:14" ht="13.9" customHeight="1" x14ac:dyDescent="0.3">
      <c r="A136" s="42"/>
      <c r="B136" s="129"/>
      <c r="C136" s="204"/>
      <c r="D136" s="205"/>
      <c r="E136" s="137"/>
      <c r="F136" s="116">
        <v>8</v>
      </c>
      <c r="G136" s="27">
        <v>0.02</v>
      </c>
      <c r="H136" s="27">
        <v>0.02</v>
      </c>
      <c r="I136" s="27"/>
      <c r="J136" s="27">
        <v>0</v>
      </c>
      <c r="K136" s="16"/>
      <c r="L136" s="16"/>
      <c r="M136" s="46"/>
      <c r="N136" s="9"/>
    </row>
    <row r="137" spans="1:14" ht="13.9" customHeight="1" x14ac:dyDescent="0.3">
      <c r="A137" s="42"/>
      <c r="B137" s="129"/>
      <c r="C137" s="204"/>
      <c r="D137" s="205"/>
      <c r="E137" s="137"/>
      <c r="F137" s="116">
        <v>9</v>
      </c>
      <c r="G137" s="27">
        <v>0.04</v>
      </c>
      <c r="H137" s="27">
        <v>0.04</v>
      </c>
      <c r="I137" s="27"/>
      <c r="J137" s="27">
        <v>0</v>
      </c>
      <c r="K137" s="16"/>
      <c r="L137" s="16"/>
      <c r="M137" s="46"/>
      <c r="N137" s="9"/>
    </row>
    <row r="138" spans="1:14" ht="13.9" customHeight="1" x14ac:dyDescent="0.3">
      <c r="A138" s="42"/>
      <c r="B138" s="129"/>
      <c r="C138" s="204"/>
      <c r="D138" s="205"/>
      <c r="E138" s="137"/>
      <c r="F138" s="116">
        <v>10</v>
      </c>
      <c r="G138" s="27">
        <v>0.04</v>
      </c>
      <c r="H138" s="27">
        <v>0.04</v>
      </c>
      <c r="I138" s="27"/>
      <c r="J138" s="27">
        <v>0</v>
      </c>
      <c r="K138" s="16"/>
      <c r="L138" s="16"/>
      <c r="M138" s="46"/>
      <c r="N138" s="9"/>
    </row>
    <row r="139" spans="1:14" ht="13.9" customHeight="1" x14ac:dyDescent="0.3">
      <c r="A139" s="42"/>
      <c r="B139" s="129"/>
      <c r="C139" s="204"/>
      <c r="D139" s="205"/>
      <c r="E139" s="137"/>
      <c r="F139" s="116">
        <v>11</v>
      </c>
      <c r="G139" s="27">
        <v>0.05</v>
      </c>
      <c r="H139" s="27">
        <v>0.05</v>
      </c>
      <c r="I139" s="27"/>
      <c r="J139" s="27">
        <v>0</v>
      </c>
      <c r="K139" s="16"/>
      <c r="L139" s="16"/>
      <c r="M139" s="46"/>
      <c r="N139" s="9"/>
    </row>
    <row r="140" spans="1:14" ht="13.9" customHeight="1" x14ac:dyDescent="0.3">
      <c r="A140" s="42"/>
      <c r="B140" s="129"/>
      <c r="C140" s="204"/>
      <c r="D140" s="205"/>
      <c r="E140" s="137"/>
      <c r="F140" s="116">
        <v>12</v>
      </c>
      <c r="G140" s="27">
        <v>0.02</v>
      </c>
      <c r="H140" s="27">
        <v>0.02</v>
      </c>
      <c r="I140" s="27"/>
      <c r="J140" s="27">
        <v>0</v>
      </c>
      <c r="K140" s="16"/>
      <c r="L140" s="16"/>
      <c r="M140" s="46"/>
      <c r="N140" s="9"/>
    </row>
    <row r="141" spans="1:14" ht="13.9" customHeight="1" x14ac:dyDescent="0.3">
      <c r="A141" s="42"/>
      <c r="B141" s="129"/>
      <c r="C141" s="204"/>
      <c r="D141" s="205"/>
      <c r="E141" s="137"/>
      <c r="F141" s="116">
        <v>13</v>
      </c>
      <c r="G141" s="27">
        <v>0.02</v>
      </c>
      <c r="H141" s="27">
        <v>0.02</v>
      </c>
      <c r="I141" s="27"/>
      <c r="J141" s="27">
        <v>0</v>
      </c>
      <c r="K141" s="16"/>
      <c r="L141" s="16"/>
      <c r="M141" s="46"/>
      <c r="N141" s="9"/>
    </row>
    <row r="142" spans="1:14" ht="13.9" customHeight="1" x14ac:dyDescent="0.3">
      <c r="A142" s="42"/>
      <c r="B142" s="129"/>
      <c r="C142" s="204"/>
      <c r="D142" s="205"/>
      <c r="E142" s="137"/>
      <c r="F142" s="116">
        <v>14</v>
      </c>
      <c r="G142" s="27">
        <v>0.02</v>
      </c>
      <c r="H142" s="27">
        <v>0.02</v>
      </c>
      <c r="I142" s="27"/>
      <c r="J142" s="27">
        <v>0</v>
      </c>
      <c r="K142" s="16"/>
      <c r="L142" s="16"/>
      <c r="M142" s="46"/>
      <c r="N142" s="9"/>
    </row>
    <row r="143" spans="1:14" ht="13.9" customHeight="1" x14ac:dyDescent="0.3">
      <c r="A143" s="42"/>
      <c r="B143" s="129"/>
      <c r="C143" s="204"/>
      <c r="D143" s="205"/>
      <c r="E143" s="137"/>
      <c r="F143" s="116">
        <v>15</v>
      </c>
      <c r="G143" s="27">
        <v>0.08</v>
      </c>
      <c r="H143" s="27">
        <v>0.08</v>
      </c>
      <c r="I143" s="27"/>
      <c r="J143" s="27">
        <v>0</v>
      </c>
      <c r="K143" s="16"/>
      <c r="L143" s="16"/>
      <c r="M143" s="46"/>
      <c r="N143" s="9"/>
    </row>
    <row r="144" spans="1:14" ht="13.9" customHeight="1" x14ac:dyDescent="0.3">
      <c r="A144" s="42"/>
      <c r="B144" s="129"/>
      <c r="C144" s="204"/>
      <c r="D144" s="205"/>
      <c r="E144" s="137"/>
      <c r="F144" s="116">
        <v>16</v>
      </c>
      <c r="G144" s="27">
        <v>0.09</v>
      </c>
      <c r="H144" s="27">
        <v>0.04</v>
      </c>
      <c r="I144" s="27"/>
      <c r="J144" s="27">
        <v>0</v>
      </c>
      <c r="K144" s="16"/>
      <c r="L144" s="16"/>
      <c r="M144" s="46"/>
      <c r="N144" s="9"/>
    </row>
    <row r="145" spans="1:14" ht="13.9" customHeight="1" x14ac:dyDescent="0.3">
      <c r="A145" s="42"/>
      <c r="B145" s="129"/>
      <c r="C145" s="204"/>
      <c r="D145" s="205"/>
      <c r="E145" s="137"/>
      <c r="F145" s="116">
        <v>17</v>
      </c>
      <c r="G145" s="27">
        <v>0.04</v>
      </c>
      <c r="H145" s="27">
        <v>0.03</v>
      </c>
      <c r="I145" s="27"/>
      <c r="J145" s="27">
        <v>0</v>
      </c>
      <c r="K145" s="16"/>
      <c r="L145" s="16"/>
      <c r="M145" s="46"/>
      <c r="N145" s="9"/>
    </row>
    <row r="146" spans="1:14" ht="13.9" customHeight="1" x14ac:dyDescent="0.3">
      <c r="A146" s="42"/>
      <c r="B146" s="129"/>
      <c r="C146" s="204"/>
      <c r="D146" s="205"/>
      <c r="E146" s="137"/>
      <c r="F146" s="116">
        <v>18</v>
      </c>
      <c r="G146" s="27">
        <v>0.02</v>
      </c>
      <c r="H146" s="27">
        <v>0.03</v>
      </c>
      <c r="I146" s="27"/>
      <c r="J146" s="27"/>
      <c r="K146" s="16"/>
      <c r="L146" s="16"/>
      <c r="M146" s="46"/>
      <c r="N146" s="9"/>
    </row>
    <row r="147" spans="1:14" ht="13.9" customHeight="1" x14ac:dyDescent="0.3">
      <c r="A147" s="42"/>
      <c r="B147" s="129"/>
      <c r="C147" s="204"/>
      <c r="D147" s="205"/>
      <c r="E147" s="137"/>
      <c r="F147" s="116">
        <v>19</v>
      </c>
      <c r="G147" s="27">
        <v>0.03</v>
      </c>
      <c r="H147" s="27"/>
      <c r="I147" s="27"/>
      <c r="J147" s="27"/>
      <c r="K147" s="16"/>
      <c r="L147" s="16"/>
      <c r="M147" s="46"/>
      <c r="N147" s="9"/>
    </row>
    <row r="148" spans="1:14" ht="13.9" customHeight="1" x14ac:dyDescent="0.3">
      <c r="A148" s="42"/>
      <c r="B148" s="129"/>
      <c r="C148" s="204"/>
      <c r="D148" s="205"/>
      <c r="E148" s="137"/>
      <c r="F148" s="116">
        <v>20</v>
      </c>
      <c r="G148" s="27">
        <v>0.02</v>
      </c>
      <c r="H148" s="27"/>
      <c r="I148" s="27"/>
      <c r="J148" s="27"/>
      <c r="K148" s="16"/>
      <c r="L148" s="16"/>
      <c r="M148" s="46"/>
      <c r="N148" s="9"/>
    </row>
    <row r="149" spans="1:14" ht="13.9" customHeight="1" x14ac:dyDescent="0.3">
      <c r="A149" s="42"/>
      <c r="B149" s="129"/>
      <c r="C149" s="204"/>
      <c r="D149" s="205"/>
      <c r="E149" s="137"/>
      <c r="F149" s="116">
        <v>21</v>
      </c>
      <c r="G149" s="27">
        <v>0.02</v>
      </c>
      <c r="H149" s="27"/>
      <c r="I149" s="27"/>
      <c r="J149" s="27"/>
      <c r="K149" s="16"/>
      <c r="L149" s="16"/>
      <c r="M149" s="46"/>
      <c r="N149" s="9"/>
    </row>
    <row r="150" spans="1:14" ht="13.9" customHeight="1" x14ac:dyDescent="0.3">
      <c r="A150" s="42"/>
      <c r="B150" s="129"/>
      <c r="C150" s="204"/>
      <c r="D150" s="205"/>
      <c r="E150" s="137"/>
      <c r="F150" s="116">
        <v>22</v>
      </c>
      <c r="G150" s="27">
        <v>0.03</v>
      </c>
      <c r="H150" s="27"/>
      <c r="I150" s="27"/>
      <c r="J150" s="27"/>
      <c r="K150" s="16"/>
      <c r="L150" s="16"/>
      <c r="M150" s="46"/>
      <c r="N150" s="9"/>
    </row>
    <row r="151" spans="1:14" ht="13.9" customHeight="1" x14ac:dyDescent="0.3">
      <c r="A151" s="42"/>
      <c r="B151" s="129"/>
      <c r="C151" s="204"/>
      <c r="D151" s="205"/>
      <c r="E151" s="137"/>
      <c r="F151" s="116">
        <v>23</v>
      </c>
      <c r="G151" s="27">
        <v>0.02</v>
      </c>
      <c r="H151" s="27"/>
      <c r="I151" s="27"/>
      <c r="J151" s="27"/>
      <c r="K151" s="16"/>
      <c r="L151" s="16"/>
      <c r="M151" s="46"/>
      <c r="N151" s="9"/>
    </row>
    <row r="152" spans="1:14" ht="13.9" customHeight="1" x14ac:dyDescent="0.3">
      <c r="A152" s="42"/>
      <c r="B152" s="129"/>
      <c r="C152" s="204"/>
      <c r="D152" s="205"/>
      <c r="E152" s="137"/>
      <c r="F152" s="116">
        <v>24</v>
      </c>
      <c r="G152" s="27">
        <v>0.02</v>
      </c>
      <c r="H152" s="27"/>
      <c r="I152" s="27"/>
      <c r="J152" s="27"/>
      <c r="K152" s="16"/>
      <c r="L152" s="16"/>
      <c r="M152" s="46"/>
      <c r="N152" s="9"/>
    </row>
    <row r="153" spans="1:14" ht="13.9" customHeight="1" x14ac:dyDescent="0.3">
      <c r="A153" s="42"/>
      <c r="B153" s="129"/>
      <c r="C153" s="204"/>
      <c r="D153" s="205"/>
      <c r="E153" s="137"/>
      <c r="F153" s="116">
        <v>25</v>
      </c>
      <c r="G153" s="27">
        <v>0.02</v>
      </c>
      <c r="H153" s="27"/>
      <c r="I153" s="27"/>
      <c r="J153" s="27"/>
      <c r="K153" s="16"/>
      <c r="L153" s="16"/>
      <c r="M153" s="46"/>
      <c r="N153" s="9"/>
    </row>
    <row r="154" spans="1:14" ht="13.9" customHeight="1" x14ac:dyDescent="0.3">
      <c r="A154" s="42"/>
      <c r="B154" s="129"/>
      <c r="C154" s="204"/>
      <c r="D154" s="205"/>
      <c r="E154" s="137"/>
      <c r="F154" s="116">
        <v>26</v>
      </c>
      <c r="G154" s="27">
        <v>0.02</v>
      </c>
      <c r="H154" s="27"/>
      <c r="I154" s="27"/>
      <c r="J154" s="27"/>
      <c r="K154" s="16"/>
      <c r="L154" s="16"/>
      <c r="M154" s="46"/>
      <c r="N154" s="9"/>
    </row>
    <row r="155" spans="1:14" ht="13.9" customHeight="1" x14ac:dyDescent="0.3">
      <c r="A155" s="42"/>
      <c r="B155" s="129"/>
      <c r="C155" s="204"/>
      <c r="D155" s="205"/>
      <c r="E155" s="137"/>
      <c r="F155" s="116">
        <v>27</v>
      </c>
      <c r="G155" s="27">
        <v>0.02</v>
      </c>
      <c r="H155" s="27"/>
      <c r="I155" s="27"/>
      <c r="J155" s="27"/>
      <c r="K155" s="16"/>
      <c r="L155" s="16"/>
      <c r="M155" s="46"/>
      <c r="N155" s="9"/>
    </row>
    <row r="156" spans="1:14" ht="13.9" customHeight="1" x14ac:dyDescent="0.3">
      <c r="A156" s="42"/>
      <c r="B156" s="129"/>
      <c r="C156" s="204"/>
      <c r="D156" s="205"/>
      <c r="E156" s="137"/>
      <c r="F156" s="116">
        <v>28</v>
      </c>
      <c r="G156" s="27">
        <v>0.02</v>
      </c>
      <c r="H156" s="27"/>
      <c r="I156" s="27"/>
      <c r="J156" s="27"/>
      <c r="K156" s="16"/>
      <c r="L156" s="16"/>
      <c r="M156" s="46"/>
      <c r="N156" s="9"/>
    </row>
    <row r="157" spans="1:14" ht="13.9" customHeight="1" x14ac:dyDescent="0.3">
      <c r="A157" s="42"/>
      <c r="B157" s="129"/>
      <c r="C157" s="204"/>
      <c r="D157" s="205"/>
      <c r="E157" s="137"/>
      <c r="F157" s="116">
        <v>29</v>
      </c>
      <c r="G157" s="27">
        <v>0.02</v>
      </c>
      <c r="H157" s="27"/>
      <c r="I157" s="27"/>
      <c r="J157" s="27"/>
      <c r="K157" s="16"/>
      <c r="L157" s="16"/>
      <c r="M157" s="46"/>
      <c r="N157" s="9"/>
    </row>
    <row r="158" spans="1:14" ht="13.9" customHeight="1" x14ac:dyDescent="0.3">
      <c r="A158" s="42"/>
      <c r="B158" s="129"/>
      <c r="C158" s="204"/>
      <c r="D158" s="205"/>
      <c r="E158" s="137"/>
      <c r="F158" s="116">
        <v>30</v>
      </c>
      <c r="G158" s="27">
        <v>0.02</v>
      </c>
      <c r="H158" s="27"/>
      <c r="I158" s="27"/>
      <c r="J158" s="27"/>
      <c r="K158" s="16"/>
      <c r="L158" s="16"/>
      <c r="M158" s="46"/>
      <c r="N158" s="9"/>
    </row>
    <row r="159" spans="1:14" ht="13.9" customHeight="1" x14ac:dyDescent="0.3">
      <c r="A159" s="42"/>
      <c r="B159" s="129"/>
      <c r="C159" s="204"/>
      <c r="D159" s="205"/>
      <c r="E159" s="137"/>
      <c r="F159" s="116">
        <v>31</v>
      </c>
      <c r="G159" s="27">
        <v>0.02</v>
      </c>
      <c r="H159" s="27"/>
      <c r="I159" s="27"/>
      <c r="J159" s="27"/>
      <c r="K159" s="16"/>
      <c r="L159" s="16"/>
      <c r="M159" s="46"/>
      <c r="N159" s="9"/>
    </row>
    <row r="160" spans="1:14" ht="13.9" customHeight="1" x14ac:dyDescent="0.3">
      <c r="A160" s="42"/>
      <c r="B160" s="129"/>
      <c r="C160" s="204"/>
      <c r="D160" s="205"/>
      <c r="E160" s="137"/>
      <c r="F160" s="116">
        <v>32</v>
      </c>
      <c r="G160" s="27">
        <v>0.01</v>
      </c>
      <c r="H160" s="27"/>
      <c r="I160" s="27"/>
      <c r="J160" s="27"/>
      <c r="K160" s="16"/>
      <c r="L160" s="16"/>
      <c r="M160" s="46"/>
      <c r="N160" s="9"/>
    </row>
    <row r="161" spans="1:14" ht="13.9" customHeight="1" x14ac:dyDescent="0.3">
      <c r="A161" s="42"/>
      <c r="B161" s="129"/>
      <c r="C161" s="204"/>
      <c r="D161" s="205"/>
      <c r="E161" s="137"/>
      <c r="F161" s="116">
        <v>33</v>
      </c>
      <c r="G161" s="27">
        <v>0.01</v>
      </c>
      <c r="H161" s="27"/>
      <c r="I161" s="27"/>
      <c r="J161" s="27"/>
      <c r="K161" s="16"/>
      <c r="L161" s="16"/>
      <c r="M161" s="46"/>
      <c r="N161" s="9"/>
    </row>
    <row r="162" spans="1:14" ht="13.9" customHeight="1" x14ac:dyDescent="0.3">
      <c r="A162" s="42"/>
      <c r="B162" s="129"/>
      <c r="C162" s="204"/>
      <c r="D162" s="205"/>
      <c r="E162" s="137"/>
      <c r="F162" s="116">
        <v>34</v>
      </c>
      <c r="G162" s="27">
        <v>0.01</v>
      </c>
      <c r="H162" s="27"/>
      <c r="I162" s="27"/>
      <c r="J162" s="27"/>
      <c r="K162" s="16"/>
      <c r="L162" s="16"/>
      <c r="M162" s="46"/>
      <c r="N162" s="9"/>
    </row>
    <row r="163" spans="1:14" ht="13.9" customHeight="1" x14ac:dyDescent="0.3">
      <c r="A163" s="42"/>
      <c r="B163" s="129"/>
      <c r="C163" s="204"/>
      <c r="D163" s="205"/>
      <c r="E163" s="137"/>
      <c r="F163" s="116">
        <v>35</v>
      </c>
      <c r="G163" s="27">
        <v>0.01</v>
      </c>
      <c r="H163" s="27"/>
      <c r="I163" s="27"/>
      <c r="J163" s="27"/>
      <c r="K163" s="16"/>
      <c r="L163" s="16"/>
      <c r="M163" s="46"/>
      <c r="N163" s="9"/>
    </row>
    <row r="164" spans="1:14" ht="13.9" customHeight="1" x14ac:dyDescent="0.3">
      <c r="A164" s="42"/>
      <c r="B164" s="129"/>
      <c r="C164" s="204"/>
      <c r="D164" s="205"/>
      <c r="E164" s="137"/>
      <c r="F164" s="116">
        <v>36</v>
      </c>
      <c r="G164" s="27">
        <v>0.01</v>
      </c>
      <c r="H164" s="27"/>
      <c r="I164" s="27"/>
      <c r="J164" s="27"/>
      <c r="K164" s="16"/>
      <c r="L164" s="16"/>
      <c r="M164" s="46"/>
      <c r="N164" s="9"/>
    </row>
    <row r="165" spans="1:14" ht="13.9" customHeight="1" x14ac:dyDescent="0.3">
      <c r="A165" s="42"/>
      <c r="B165" s="129"/>
      <c r="C165" s="204"/>
      <c r="D165" s="205"/>
      <c r="E165" s="137"/>
      <c r="F165" s="116">
        <v>37</v>
      </c>
      <c r="G165" s="27">
        <v>0.01</v>
      </c>
      <c r="H165" s="27"/>
      <c r="I165" s="27"/>
      <c r="J165" s="27"/>
      <c r="K165" s="16"/>
      <c r="L165" s="16"/>
      <c r="M165" s="46"/>
      <c r="N165" s="9"/>
    </row>
    <row r="166" spans="1:14" ht="13.9" customHeight="1" x14ac:dyDescent="0.3">
      <c r="A166" s="42"/>
      <c r="B166" s="129"/>
      <c r="C166" s="204"/>
      <c r="D166" s="205"/>
      <c r="E166" s="137"/>
      <c r="F166" s="116">
        <v>38</v>
      </c>
      <c r="G166" s="27">
        <v>0.01</v>
      </c>
      <c r="H166" s="27"/>
      <c r="I166" s="27"/>
      <c r="J166" s="27"/>
      <c r="K166" s="16"/>
      <c r="L166" s="16"/>
      <c r="M166" s="46"/>
      <c r="N166" s="9"/>
    </row>
    <row r="167" spans="1:14" ht="13.9" customHeight="1" x14ac:dyDescent="0.3">
      <c r="A167" s="42"/>
      <c r="B167" s="129"/>
      <c r="C167" s="204"/>
      <c r="D167" s="205"/>
      <c r="E167" s="137"/>
      <c r="F167" s="116">
        <v>39</v>
      </c>
      <c r="G167" s="27">
        <v>0.01</v>
      </c>
      <c r="H167" s="27"/>
      <c r="I167" s="27"/>
      <c r="J167" s="27"/>
      <c r="K167" s="16"/>
      <c r="L167" s="16"/>
      <c r="M167" s="46"/>
      <c r="N167" s="9"/>
    </row>
    <row r="168" spans="1:14" x14ac:dyDescent="0.3">
      <c r="A168" s="42"/>
      <c r="B168" s="37"/>
      <c r="C168" s="204"/>
      <c r="D168" s="205"/>
      <c r="E168" s="137"/>
      <c r="F168" s="116">
        <v>40</v>
      </c>
      <c r="G168" s="27">
        <v>0.01</v>
      </c>
      <c r="H168" s="27"/>
      <c r="I168" s="27"/>
      <c r="J168" s="11"/>
      <c r="K168" s="16"/>
      <c r="L168" s="16"/>
      <c r="M168" s="46"/>
      <c r="N168" s="9"/>
    </row>
    <row r="169" spans="1:14" ht="17.25" thickBot="1" x14ac:dyDescent="0.35">
      <c r="A169" s="42"/>
      <c r="B169" s="37"/>
      <c r="C169" s="206"/>
      <c r="D169" s="207"/>
      <c r="E169" s="137"/>
      <c r="F169" s="34" t="s">
        <v>17</v>
      </c>
      <c r="G169" s="27">
        <f>SUM(G129:G168)</f>
        <v>1.0000000000000004</v>
      </c>
      <c r="H169" s="27">
        <f t="shared" ref="H169:J169" si="4">SUM(H129:H168)</f>
        <v>0.58000000000000007</v>
      </c>
      <c r="I169" s="27">
        <f t="shared" si="4"/>
        <v>0</v>
      </c>
      <c r="J169" s="27">
        <f t="shared" si="4"/>
        <v>0</v>
      </c>
      <c r="K169" s="16"/>
      <c r="L169" s="16"/>
      <c r="M169" s="46"/>
      <c r="N169" s="9"/>
    </row>
    <row r="170" spans="1:14" x14ac:dyDescent="0.3">
      <c r="A170" s="42"/>
      <c r="B170" s="37"/>
      <c r="C170" s="37"/>
      <c r="D170" s="28"/>
      <c r="E170" s="28"/>
      <c r="F170" s="28"/>
      <c r="G170" s="16"/>
      <c r="H170" s="16"/>
      <c r="I170" s="16"/>
      <c r="J170" s="16"/>
      <c r="K170" s="16"/>
      <c r="L170" s="16"/>
      <c r="M170" s="46"/>
      <c r="N170" s="9"/>
    </row>
    <row r="171" spans="1:14" x14ac:dyDescent="0.3">
      <c r="A171" s="42"/>
      <c r="B171" s="37"/>
      <c r="C171" s="37"/>
      <c r="D171" s="28"/>
      <c r="E171" s="28"/>
      <c r="F171" s="28"/>
      <c r="G171" s="16"/>
      <c r="H171" s="16"/>
      <c r="I171" s="16"/>
      <c r="J171" s="16"/>
      <c r="K171" s="16"/>
      <c r="L171" s="16"/>
      <c r="M171" s="46"/>
      <c r="N171" s="9"/>
    </row>
    <row r="172" spans="1:14" x14ac:dyDescent="0.3">
      <c r="A172" s="42"/>
      <c r="B172" s="37"/>
      <c r="C172" s="37"/>
      <c r="D172" s="28"/>
      <c r="E172" s="28"/>
      <c r="F172" s="28"/>
      <c r="G172" s="16"/>
      <c r="H172" s="16"/>
      <c r="I172" s="16"/>
      <c r="J172" s="16"/>
      <c r="K172" s="16"/>
      <c r="L172" s="16"/>
      <c r="M172" s="46"/>
      <c r="N172" s="9"/>
    </row>
    <row r="173" spans="1:14" x14ac:dyDescent="0.3">
      <c r="A173" s="42"/>
      <c r="B173" s="37"/>
      <c r="C173" s="37"/>
      <c r="D173" s="28"/>
      <c r="E173" s="28"/>
      <c r="F173" s="28"/>
      <c r="G173" s="16"/>
      <c r="H173" s="16"/>
      <c r="I173" s="16"/>
      <c r="J173" s="16"/>
      <c r="K173" s="16"/>
      <c r="L173" s="16"/>
      <c r="M173" s="46"/>
      <c r="N173" s="9"/>
    </row>
    <row r="174" spans="1:14" x14ac:dyDescent="0.3">
      <c r="A174" s="42"/>
      <c r="B174" s="37"/>
      <c r="C174" s="37"/>
      <c r="D174" s="28"/>
      <c r="E174" s="28"/>
      <c r="F174" s="28"/>
      <c r="G174" s="16"/>
      <c r="H174" s="16"/>
      <c r="I174" s="16"/>
      <c r="J174" s="16"/>
      <c r="K174" s="16"/>
      <c r="L174" s="16"/>
      <c r="M174" s="46"/>
      <c r="N174" s="9"/>
    </row>
    <row r="175" spans="1:14" x14ac:dyDescent="0.3">
      <c r="A175" s="42"/>
      <c r="B175" s="37"/>
      <c r="C175" s="37"/>
      <c r="D175" s="28"/>
      <c r="E175" s="28"/>
      <c r="F175" s="28"/>
      <c r="G175" s="16"/>
      <c r="H175" s="16"/>
      <c r="I175" s="16"/>
      <c r="J175" s="16"/>
      <c r="K175" s="16"/>
      <c r="L175" s="16"/>
      <c r="M175" s="46"/>
      <c r="N175" s="9"/>
    </row>
    <row r="176" spans="1:14" x14ac:dyDescent="0.3">
      <c r="A176" s="42"/>
      <c r="B176" s="37"/>
      <c r="C176" s="37"/>
      <c r="D176" s="28"/>
      <c r="E176" s="28"/>
      <c r="F176" s="28"/>
      <c r="G176" s="16"/>
      <c r="H176" s="16"/>
      <c r="I176" s="16"/>
      <c r="J176" s="16"/>
      <c r="K176" s="16"/>
      <c r="L176" s="16"/>
      <c r="M176" s="46"/>
      <c r="N176" s="9"/>
    </row>
    <row r="177" spans="1:14" x14ac:dyDescent="0.3">
      <c r="A177" s="42"/>
      <c r="B177" s="37"/>
      <c r="C177" s="37"/>
      <c r="D177" s="28"/>
      <c r="E177" s="28"/>
      <c r="F177" s="28"/>
      <c r="G177" s="16"/>
      <c r="H177" s="16"/>
      <c r="I177" s="16"/>
      <c r="J177" s="16"/>
      <c r="K177" s="16"/>
      <c r="L177" s="16"/>
      <c r="M177" s="46"/>
      <c r="N177" s="9"/>
    </row>
    <row r="178" spans="1:14" x14ac:dyDescent="0.3">
      <c r="A178" s="42"/>
      <c r="B178" s="37"/>
      <c r="C178" s="37"/>
      <c r="D178" s="28"/>
      <c r="E178" s="28"/>
      <c r="F178" s="28"/>
      <c r="G178" s="16"/>
      <c r="H178" s="16"/>
      <c r="I178" s="16"/>
      <c r="J178" s="16"/>
      <c r="K178" s="16"/>
      <c r="L178" s="16"/>
      <c r="M178" s="46"/>
      <c r="N178" s="9"/>
    </row>
    <row r="179" spans="1:14" x14ac:dyDescent="0.3">
      <c r="A179" s="42"/>
      <c r="B179" s="37"/>
      <c r="C179" s="37"/>
      <c r="D179" s="28"/>
      <c r="E179" s="28"/>
      <c r="F179" s="28"/>
      <c r="G179" s="16"/>
      <c r="H179" s="16"/>
      <c r="I179" s="16"/>
      <c r="J179" s="16"/>
      <c r="K179" s="16"/>
      <c r="L179" s="16"/>
      <c r="M179" s="46"/>
      <c r="N179" s="9"/>
    </row>
    <row r="180" spans="1:14" x14ac:dyDescent="0.3">
      <c r="A180" s="42"/>
      <c r="B180" s="37"/>
      <c r="C180" s="37"/>
      <c r="D180" s="28"/>
      <c r="E180" s="28"/>
      <c r="F180" s="28"/>
      <c r="G180" s="16"/>
      <c r="H180" s="16"/>
      <c r="I180" s="16"/>
      <c r="J180" s="16"/>
      <c r="K180" s="16"/>
      <c r="L180" s="16"/>
      <c r="M180" s="46"/>
      <c r="N180" s="9"/>
    </row>
    <row r="181" spans="1:14" x14ac:dyDescent="0.3">
      <c r="A181" s="42"/>
      <c r="B181" s="37"/>
      <c r="C181" s="37"/>
      <c r="D181" s="28"/>
      <c r="E181" s="28"/>
      <c r="F181" s="28"/>
      <c r="G181" s="16"/>
      <c r="H181" s="16"/>
      <c r="I181" s="16"/>
      <c r="J181" s="16"/>
      <c r="K181" s="16"/>
      <c r="L181" s="16"/>
      <c r="M181" s="46"/>
      <c r="N181" s="9"/>
    </row>
    <row r="182" spans="1:14" x14ac:dyDescent="0.3">
      <c r="A182" s="42"/>
      <c r="B182" s="37"/>
      <c r="C182" s="37"/>
      <c r="D182" s="28"/>
      <c r="E182" s="28"/>
      <c r="F182" s="28"/>
      <c r="G182" s="16"/>
      <c r="H182" s="16"/>
      <c r="I182" s="16"/>
      <c r="J182" s="16"/>
      <c r="K182" s="16"/>
      <c r="L182" s="16"/>
      <c r="M182" s="46"/>
      <c r="N182" s="9"/>
    </row>
    <row r="183" spans="1:14" x14ac:dyDescent="0.3">
      <c r="A183" s="42"/>
      <c r="B183" s="37"/>
      <c r="C183" s="37"/>
      <c r="D183" s="28"/>
      <c r="E183" s="28"/>
      <c r="F183" s="28"/>
      <c r="G183" s="16"/>
      <c r="H183" s="16"/>
      <c r="I183" s="16"/>
      <c r="J183" s="16"/>
      <c r="K183" s="16"/>
      <c r="L183" s="16"/>
      <c r="M183" s="46"/>
      <c r="N183" s="9"/>
    </row>
    <row r="184" spans="1:14" x14ac:dyDescent="0.3">
      <c r="A184" s="42"/>
      <c r="B184" s="37"/>
      <c r="C184" s="37"/>
      <c r="D184" s="16"/>
      <c r="E184" s="16"/>
      <c r="F184" s="16"/>
      <c r="G184" s="16"/>
      <c r="H184" s="16"/>
      <c r="I184" s="16"/>
      <c r="J184" s="16"/>
      <c r="K184" s="16"/>
      <c r="L184" s="16"/>
      <c r="M184" s="46"/>
      <c r="N184" s="9"/>
    </row>
    <row r="185" spans="1:14" x14ac:dyDescent="0.3">
      <c r="A185" s="42"/>
      <c r="B185" s="342" t="s">
        <v>113</v>
      </c>
      <c r="C185" s="344"/>
      <c r="D185" s="344"/>
      <c r="E185" s="344"/>
      <c r="F185" s="344"/>
      <c r="G185" s="344"/>
      <c r="H185" s="344"/>
      <c r="I185" s="344"/>
      <c r="J185" s="344"/>
      <c r="K185" s="344"/>
      <c r="L185" s="344"/>
      <c r="M185" s="46"/>
      <c r="N185" s="9"/>
    </row>
    <row r="186" spans="1:14" x14ac:dyDescent="0.3">
      <c r="A186" s="42"/>
      <c r="B186" s="37"/>
      <c r="C186" s="37"/>
      <c r="D186" s="16"/>
      <c r="E186" s="16"/>
      <c r="F186" s="16"/>
      <c r="G186" s="16"/>
      <c r="H186" s="16"/>
      <c r="I186" s="16"/>
      <c r="J186" s="16"/>
      <c r="K186" s="16"/>
      <c r="L186" s="16"/>
      <c r="M186" s="46"/>
      <c r="N186" s="9"/>
    </row>
    <row r="187" spans="1:14" ht="33" x14ac:dyDescent="0.3">
      <c r="A187" s="42"/>
      <c r="B187" s="240" t="s">
        <v>49</v>
      </c>
      <c r="C187" s="320"/>
      <c r="D187" s="327" t="s">
        <v>36</v>
      </c>
      <c r="E187" s="328"/>
      <c r="F187" s="328"/>
      <c r="G187" s="329"/>
      <c r="H187" s="95" t="s">
        <v>38</v>
      </c>
      <c r="I187" s="125"/>
      <c r="J187" s="96" t="s">
        <v>39</v>
      </c>
      <c r="K187" s="96" t="s">
        <v>37</v>
      </c>
      <c r="L187" s="96" t="s">
        <v>141</v>
      </c>
      <c r="M187" s="45"/>
      <c r="N187" s="9"/>
    </row>
    <row r="188" spans="1:14" x14ac:dyDescent="0.3">
      <c r="A188" s="42"/>
      <c r="B188" s="184">
        <v>1</v>
      </c>
      <c r="C188" s="185"/>
      <c r="D188" s="351" t="s">
        <v>494</v>
      </c>
      <c r="E188" s="352"/>
      <c r="F188" s="352"/>
      <c r="G188" s="353"/>
      <c r="H188" s="165">
        <v>43322</v>
      </c>
      <c r="I188" s="115"/>
      <c r="J188" s="165">
        <v>43322</v>
      </c>
      <c r="K188" s="116" t="s">
        <v>495</v>
      </c>
      <c r="L188" s="11"/>
      <c r="M188" s="45"/>
      <c r="N188" s="9"/>
    </row>
    <row r="189" spans="1:14" ht="24" customHeight="1" x14ac:dyDescent="0.3">
      <c r="A189" s="42"/>
      <c r="B189" s="184" t="s">
        <v>200</v>
      </c>
      <c r="C189" s="185"/>
      <c r="D189" s="186" t="s">
        <v>354</v>
      </c>
      <c r="E189" s="249"/>
      <c r="F189" s="249"/>
      <c r="G189" s="250"/>
      <c r="H189" s="165">
        <v>43353</v>
      </c>
      <c r="I189" s="115" t="s">
        <v>679</v>
      </c>
      <c r="J189" s="165">
        <v>43322</v>
      </c>
      <c r="K189" s="171" t="s">
        <v>495</v>
      </c>
      <c r="L189" s="171">
        <f>H189-J189</f>
        <v>31</v>
      </c>
      <c r="M189" s="46"/>
      <c r="N189" s="9"/>
    </row>
    <row r="190" spans="1:14" ht="16.5" customHeight="1" x14ac:dyDescent="0.3">
      <c r="A190" s="42"/>
      <c r="B190" s="184" t="s">
        <v>201</v>
      </c>
      <c r="C190" s="185"/>
      <c r="D190" s="186" t="s">
        <v>355</v>
      </c>
      <c r="E190" s="249"/>
      <c r="F190" s="249"/>
      <c r="G190" s="250"/>
      <c r="H190" s="165">
        <v>43353</v>
      </c>
      <c r="I190" s="115"/>
      <c r="J190" s="115"/>
      <c r="K190" s="11"/>
      <c r="L190" s="11"/>
      <c r="M190" s="46"/>
      <c r="N190" s="9"/>
    </row>
    <row r="191" spans="1:14" ht="16.5" customHeight="1" x14ac:dyDescent="0.3">
      <c r="A191" s="42"/>
      <c r="B191" s="184" t="s">
        <v>202</v>
      </c>
      <c r="C191" s="185"/>
      <c r="D191" s="186" t="s">
        <v>356</v>
      </c>
      <c r="E191" s="249"/>
      <c r="F191" s="249"/>
      <c r="G191" s="250"/>
      <c r="H191" s="165">
        <v>43353</v>
      </c>
      <c r="I191" s="115"/>
      <c r="J191" s="115"/>
      <c r="K191" s="11"/>
      <c r="L191" s="11"/>
      <c r="M191" s="46"/>
      <c r="N191" s="9"/>
    </row>
    <row r="192" spans="1:14" ht="23.25" customHeight="1" x14ac:dyDescent="0.3">
      <c r="A192" s="42"/>
      <c r="B192" s="184" t="s">
        <v>203</v>
      </c>
      <c r="C192" s="185"/>
      <c r="D192" s="186" t="s">
        <v>357</v>
      </c>
      <c r="E192" s="249"/>
      <c r="F192" s="249"/>
      <c r="G192" s="250"/>
      <c r="H192" s="165">
        <v>43383</v>
      </c>
      <c r="I192" s="115"/>
      <c r="J192" s="115"/>
      <c r="K192" s="11"/>
      <c r="L192" s="11"/>
      <c r="M192" s="46"/>
      <c r="N192" s="9"/>
    </row>
    <row r="193" spans="1:14" ht="27.75" customHeight="1" x14ac:dyDescent="0.3">
      <c r="A193" s="42"/>
      <c r="B193" s="184" t="s">
        <v>204</v>
      </c>
      <c r="C193" s="185"/>
      <c r="D193" s="186" t="s">
        <v>358</v>
      </c>
      <c r="E193" s="249"/>
      <c r="F193" s="249"/>
      <c r="G193" s="250"/>
      <c r="H193" s="165">
        <v>43383</v>
      </c>
      <c r="I193" s="115"/>
      <c r="J193" s="115"/>
      <c r="K193" s="11"/>
      <c r="L193" s="11"/>
      <c r="M193" s="46"/>
      <c r="N193" s="9"/>
    </row>
    <row r="194" spans="1:14" ht="16.5" customHeight="1" x14ac:dyDescent="0.3">
      <c r="A194" s="42"/>
      <c r="B194" s="184" t="s">
        <v>205</v>
      </c>
      <c r="C194" s="185"/>
      <c r="D194" s="186" t="s">
        <v>359</v>
      </c>
      <c r="E194" s="249"/>
      <c r="F194" s="249"/>
      <c r="G194" s="250"/>
      <c r="H194" s="165">
        <v>43383</v>
      </c>
      <c r="I194" s="115"/>
      <c r="J194" s="115"/>
      <c r="K194" s="11"/>
      <c r="L194" s="11"/>
      <c r="M194" s="46"/>
      <c r="N194" s="9"/>
    </row>
    <row r="195" spans="1:14" ht="71.25" customHeight="1" x14ac:dyDescent="0.3">
      <c r="A195" s="42"/>
      <c r="B195" s="184" t="s">
        <v>206</v>
      </c>
      <c r="C195" s="185"/>
      <c r="D195" s="186" t="s">
        <v>360</v>
      </c>
      <c r="E195" s="249"/>
      <c r="F195" s="249"/>
      <c r="G195" s="250"/>
      <c r="H195" s="165">
        <v>43347</v>
      </c>
      <c r="I195" s="115"/>
      <c r="J195" s="115"/>
      <c r="K195" s="11"/>
      <c r="L195" s="11"/>
      <c r="M195" s="46"/>
      <c r="N195" s="9"/>
    </row>
    <row r="196" spans="1:14" ht="72" customHeight="1" x14ac:dyDescent="0.3">
      <c r="A196" s="42"/>
      <c r="B196" s="184" t="s">
        <v>207</v>
      </c>
      <c r="C196" s="185"/>
      <c r="D196" s="186" t="s">
        <v>361</v>
      </c>
      <c r="E196" s="249"/>
      <c r="F196" s="249"/>
      <c r="G196" s="250"/>
      <c r="H196" s="165">
        <v>43347</v>
      </c>
      <c r="I196" s="115"/>
      <c r="J196" s="115"/>
      <c r="K196" s="11"/>
      <c r="L196" s="11"/>
      <c r="M196" s="46"/>
      <c r="N196" s="9"/>
    </row>
    <row r="197" spans="1:14" ht="69.75" customHeight="1" x14ac:dyDescent="0.3">
      <c r="A197" s="42"/>
      <c r="B197" s="184" t="s">
        <v>208</v>
      </c>
      <c r="C197" s="185"/>
      <c r="D197" s="186" t="s">
        <v>362</v>
      </c>
      <c r="E197" s="249"/>
      <c r="F197" s="249"/>
      <c r="G197" s="250"/>
      <c r="H197" s="165">
        <v>43347</v>
      </c>
      <c r="I197" s="115"/>
      <c r="J197" s="115"/>
      <c r="K197" s="11"/>
      <c r="L197" s="11"/>
      <c r="M197" s="46"/>
      <c r="N197" s="9"/>
    </row>
    <row r="198" spans="1:14" ht="26.25" customHeight="1" x14ac:dyDescent="0.3">
      <c r="A198" s="42"/>
      <c r="B198" s="184" t="s">
        <v>209</v>
      </c>
      <c r="C198" s="185"/>
      <c r="D198" s="186" t="s">
        <v>363</v>
      </c>
      <c r="E198" s="249"/>
      <c r="F198" s="249"/>
      <c r="G198" s="250"/>
      <c r="H198" s="165">
        <v>43347</v>
      </c>
      <c r="I198" s="115"/>
      <c r="J198" s="115"/>
      <c r="K198" s="11"/>
      <c r="L198" s="11"/>
      <c r="M198" s="46"/>
      <c r="N198" s="9"/>
    </row>
    <row r="199" spans="1:14" ht="37.5" customHeight="1" x14ac:dyDescent="0.3">
      <c r="A199" s="42"/>
      <c r="B199" s="184" t="s">
        <v>210</v>
      </c>
      <c r="C199" s="185"/>
      <c r="D199" s="186" t="s">
        <v>364</v>
      </c>
      <c r="E199" s="249"/>
      <c r="F199" s="249"/>
      <c r="G199" s="250"/>
      <c r="H199" s="165">
        <v>43347</v>
      </c>
      <c r="I199" s="115"/>
      <c r="J199" s="165">
        <v>43345</v>
      </c>
      <c r="K199" s="170" t="s">
        <v>495</v>
      </c>
      <c r="L199" s="171">
        <f>H199-J199</f>
        <v>2</v>
      </c>
      <c r="M199" s="46"/>
      <c r="N199" s="9"/>
    </row>
    <row r="200" spans="1:14" ht="36.75" customHeight="1" x14ac:dyDescent="0.3">
      <c r="A200" s="42"/>
      <c r="B200" s="184" t="s">
        <v>211</v>
      </c>
      <c r="C200" s="185"/>
      <c r="D200" s="186" t="s">
        <v>365</v>
      </c>
      <c r="E200" s="249"/>
      <c r="F200" s="249"/>
      <c r="G200" s="250"/>
      <c r="H200" s="165">
        <v>43347</v>
      </c>
      <c r="I200" s="115"/>
      <c r="J200" s="165">
        <v>43345</v>
      </c>
      <c r="K200" s="170" t="s">
        <v>495</v>
      </c>
      <c r="L200" s="171">
        <f>H200-J200</f>
        <v>2</v>
      </c>
      <c r="M200" s="46"/>
      <c r="N200" s="9"/>
    </row>
    <row r="201" spans="1:14" ht="35.25" customHeight="1" x14ac:dyDescent="0.3">
      <c r="A201" s="42"/>
      <c r="B201" s="184" t="s">
        <v>212</v>
      </c>
      <c r="C201" s="185"/>
      <c r="D201" s="186" t="s">
        <v>366</v>
      </c>
      <c r="E201" s="249"/>
      <c r="F201" s="249"/>
      <c r="G201" s="250"/>
      <c r="H201" s="165">
        <v>43347</v>
      </c>
      <c r="I201" s="115"/>
      <c r="J201" s="115"/>
      <c r="K201" s="11"/>
      <c r="L201" s="11"/>
      <c r="M201" s="46"/>
      <c r="N201" s="9"/>
    </row>
    <row r="202" spans="1:14" ht="99.75" customHeight="1" x14ac:dyDescent="0.3">
      <c r="A202" s="42"/>
      <c r="B202" s="184" t="s">
        <v>213</v>
      </c>
      <c r="C202" s="185"/>
      <c r="D202" s="186" t="s">
        <v>367</v>
      </c>
      <c r="E202" s="249"/>
      <c r="F202" s="249"/>
      <c r="G202" s="250"/>
      <c r="H202" s="165">
        <v>43347</v>
      </c>
      <c r="I202" s="115"/>
      <c r="J202" s="115"/>
      <c r="K202" s="11"/>
      <c r="L202" s="11"/>
      <c r="M202" s="46"/>
      <c r="N202" s="9"/>
    </row>
    <row r="203" spans="1:14" ht="92.25" customHeight="1" x14ac:dyDescent="0.3">
      <c r="A203" s="42"/>
      <c r="B203" s="184" t="s">
        <v>214</v>
      </c>
      <c r="C203" s="185"/>
      <c r="D203" s="186" t="s">
        <v>368</v>
      </c>
      <c r="E203" s="249"/>
      <c r="F203" s="249"/>
      <c r="G203" s="250"/>
      <c r="H203" s="165">
        <v>43347</v>
      </c>
      <c r="I203" s="115"/>
      <c r="J203" s="115"/>
      <c r="K203" s="11"/>
      <c r="L203" s="11"/>
      <c r="M203" s="46"/>
      <c r="N203" s="9"/>
    </row>
    <row r="204" spans="1:14" ht="36" customHeight="1" x14ac:dyDescent="0.3">
      <c r="A204" s="42"/>
      <c r="B204" s="184" t="s">
        <v>215</v>
      </c>
      <c r="C204" s="185"/>
      <c r="D204" s="186" t="s">
        <v>369</v>
      </c>
      <c r="E204" s="249"/>
      <c r="F204" s="249"/>
      <c r="G204" s="250"/>
      <c r="H204" s="165">
        <v>43347</v>
      </c>
      <c r="I204" s="115"/>
      <c r="J204" s="115"/>
      <c r="K204" s="11"/>
      <c r="L204" s="11"/>
      <c r="M204" s="46"/>
      <c r="N204" s="9"/>
    </row>
    <row r="205" spans="1:14" ht="34.5" customHeight="1" x14ac:dyDescent="0.3">
      <c r="A205" s="42"/>
      <c r="B205" s="184" t="s">
        <v>216</v>
      </c>
      <c r="C205" s="185"/>
      <c r="D205" s="186" t="s">
        <v>370</v>
      </c>
      <c r="E205" s="249"/>
      <c r="F205" s="249"/>
      <c r="G205" s="250"/>
      <c r="H205" s="165">
        <v>43347</v>
      </c>
      <c r="I205" s="115"/>
      <c r="J205" s="115"/>
      <c r="K205" s="11"/>
      <c r="L205" s="11"/>
      <c r="M205" s="46"/>
      <c r="N205" s="9"/>
    </row>
    <row r="206" spans="1:14" ht="35.25" customHeight="1" x14ac:dyDescent="0.3">
      <c r="A206" s="42"/>
      <c r="B206" s="184" t="s">
        <v>217</v>
      </c>
      <c r="C206" s="185"/>
      <c r="D206" s="186" t="s">
        <v>371</v>
      </c>
      <c r="E206" s="249"/>
      <c r="F206" s="249"/>
      <c r="G206" s="250"/>
      <c r="H206" s="165">
        <v>43347</v>
      </c>
      <c r="I206" s="115"/>
      <c r="J206" s="115"/>
      <c r="K206" s="11"/>
      <c r="L206" s="11"/>
      <c r="M206" s="46"/>
      <c r="N206" s="9"/>
    </row>
    <row r="207" spans="1:14" ht="38.25" customHeight="1" x14ac:dyDescent="0.3">
      <c r="A207" s="42"/>
      <c r="B207" s="184" t="s">
        <v>218</v>
      </c>
      <c r="C207" s="185"/>
      <c r="D207" s="186" t="s">
        <v>372</v>
      </c>
      <c r="E207" s="249"/>
      <c r="F207" s="249"/>
      <c r="G207" s="250"/>
      <c r="H207" s="165">
        <v>43347</v>
      </c>
      <c r="I207" s="115" t="s">
        <v>679</v>
      </c>
      <c r="J207" s="165">
        <v>43335</v>
      </c>
      <c r="K207" s="171" t="s">
        <v>495</v>
      </c>
      <c r="L207" s="171">
        <f>H207-J207</f>
        <v>12</v>
      </c>
      <c r="M207" s="46"/>
      <c r="N207" s="9"/>
    </row>
    <row r="208" spans="1:14" ht="16.5" customHeight="1" x14ac:dyDescent="0.3">
      <c r="A208" s="42"/>
      <c r="B208" s="184" t="s">
        <v>219</v>
      </c>
      <c r="C208" s="185"/>
      <c r="D208" s="186" t="s">
        <v>373</v>
      </c>
      <c r="E208" s="249"/>
      <c r="F208" s="249"/>
      <c r="G208" s="250"/>
      <c r="H208" s="165">
        <v>43347</v>
      </c>
      <c r="I208" s="115"/>
      <c r="J208" s="115"/>
      <c r="K208" s="11"/>
      <c r="L208" s="11"/>
      <c r="M208" s="46"/>
      <c r="N208" s="9"/>
    </row>
    <row r="209" spans="1:14" ht="16.5" customHeight="1" x14ac:dyDescent="0.3">
      <c r="A209" s="42"/>
      <c r="B209" s="184" t="s">
        <v>220</v>
      </c>
      <c r="C209" s="185"/>
      <c r="D209" s="186" t="s">
        <v>374</v>
      </c>
      <c r="E209" s="249"/>
      <c r="F209" s="249"/>
      <c r="G209" s="250"/>
      <c r="H209" s="165">
        <v>43347</v>
      </c>
      <c r="I209" s="115"/>
      <c r="J209" s="115"/>
      <c r="K209" s="11"/>
      <c r="L209" s="11"/>
      <c r="M209" s="46"/>
      <c r="N209" s="9"/>
    </row>
    <row r="210" spans="1:14" ht="16.5" customHeight="1" x14ac:dyDescent="0.3">
      <c r="A210" s="42"/>
      <c r="B210" s="184" t="s">
        <v>221</v>
      </c>
      <c r="C210" s="185"/>
      <c r="D210" s="186" t="s">
        <v>375</v>
      </c>
      <c r="E210" s="249"/>
      <c r="F210" s="249"/>
      <c r="G210" s="250"/>
      <c r="H210" s="165">
        <v>43347</v>
      </c>
      <c r="I210" s="115"/>
      <c r="J210" s="115"/>
      <c r="K210" s="11"/>
      <c r="L210" s="11"/>
      <c r="M210" s="46"/>
      <c r="N210" s="9"/>
    </row>
    <row r="211" spans="1:14" ht="70.5" customHeight="1" x14ac:dyDescent="0.3">
      <c r="A211" s="42"/>
      <c r="B211" s="184" t="s">
        <v>680</v>
      </c>
      <c r="C211" s="185"/>
      <c r="D211" s="186" t="s">
        <v>681</v>
      </c>
      <c r="E211" s="249"/>
      <c r="F211" s="249"/>
      <c r="G211" s="250"/>
      <c r="H211" s="165">
        <v>43348</v>
      </c>
      <c r="I211" s="173" t="s">
        <v>679</v>
      </c>
      <c r="J211" s="165">
        <v>43340</v>
      </c>
      <c r="K211" s="171" t="s">
        <v>495</v>
      </c>
      <c r="L211" s="171">
        <f>H211-J211</f>
        <v>8</v>
      </c>
      <c r="M211" s="46"/>
      <c r="N211" s="9"/>
    </row>
    <row r="212" spans="1:14" ht="39" customHeight="1" x14ac:dyDescent="0.3">
      <c r="A212" s="42"/>
      <c r="B212" s="184" t="s">
        <v>222</v>
      </c>
      <c r="C212" s="185"/>
      <c r="D212" s="186" t="s">
        <v>376</v>
      </c>
      <c r="E212" s="249"/>
      <c r="F212" s="249"/>
      <c r="G212" s="250"/>
      <c r="H212" s="165">
        <v>43354</v>
      </c>
      <c r="I212" s="115"/>
      <c r="J212" s="115"/>
      <c r="K212" s="11"/>
      <c r="L212" s="11"/>
      <c r="M212" s="46"/>
      <c r="N212" s="9"/>
    </row>
    <row r="213" spans="1:14" ht="59.25" customHeight="1" x14ac:dyDescent="0.3">
      <c r="A213" s="42"/>
      <c r="B213" s="184" t="s">
        <v>223</v>
      </c>
      <c r="C213" s="185"/>
      <c r="D213" s="186" t="s">
        <v>377</v>
      </c>
      <c r="E213" s="249"/>
      <c r="F213" s="249"/>
      <c r="G213" s="250"/>
      <c r="H213" s="165">
        <v>43354</v>
      </c>
      <c r="I213" s="115" t="s">
        <v>679</v>
      </c>
      <c r="J213" s="165">
        <v>43340</v>
      </c>
      <c r="K213" s="171" t="s">
        <v>495</v>
      </c>
      <c r="L213" s="171">
        <f>H213-J213</f>
        <v>14</v>
      </c>
      <c r="M213" s="46"/>
      <c r="N213" s="9"/>
    </row>
    <row r="214" spans="1:14" ht="61.5" customHeight="1" x14ac:dyDescent="0.3">
      <c r="A214" s="42"/>
      <c r="B214" s="184" t="s">
        <v>224</v>
      </c>
      <c r="C214" s="185"/>
      <c r="D214" s="186" t="s">
        <v>378</v>
      </c>
      <c r="E214" s="249"/>
      <c r="F214" s="249"/>
      <c r="G214" s="250"/>
      <c r="H214" s="165">
        <v>43354</v>
      </c>
      <c r="I214" s="115"/>
      <c r="J214" s="115"/>
      <c r="K214" s="11"/>
      <c r="L214" s="11"/>
      <c r="M214" s="46"/>
      <c r="N214" s="9"/>
    </row>
    <row r="215" spans="1:14" ht="51" customHeight="1" x14ac:dyDescent="0.3">
      <c r="A215" s="42"/>
      <c r="B215" s="184" t="s">
        <v>225</v>
      </c>
      <c r="C215" s="185"/>
      <c r="D215" s="186" t="s">
        <v>379</v>
      </c>
      <c r="E215" s="249"/>
      <c r="F215" s="249"/>
      <c r="G215" s="250"/>
      <c r="H215" s="165">
        <v>43354</v>
      </c>
      <c r="I215" s="115"/>
      <c r="J215" s="115"/>
      <c r="K215" s="11"/>
      <c r="L215" s="11"/>
      <c r="M215" s="46"/>
      <c r="N215" s="9"/>
    </row>
    <row r="216" spans="1:14" ht="60" customHeight="1" x14ac:dyDescent="0.3">
      <c r="A216" s="42"/>
      <c r="B216" s="184" t="s">
        <v>226</v>
      </c>
      <c r="C216" s="185"/>
      <c r="D216" s="186" t="s">
        <v>380</v>
      </c>
      <c r="E216" s="249"/>
      <c r="F216" s="249"/>
      <c r="G216" s="250"/>
      <c r="H216" s="165">
        <v>43354</v>
      </c>
      <c r="I216" s="115"/>
      <c r="J216" s="115"/>
      <c r="K216" s="11"/>
      <c r="L216" s="11"/>
      <c r="M216" s="46"/>
      <c r="N216" s="9"/>
    </row>
    <row r="217" spans="1:14" ht="54.75" customHeight="1" x14ac:dyDescent="0.3">
      <c r="A217" s="42"/>
      <c r="B217" s="184" t="s">
        <v>227</v>
      </c>
      <c r="C217" s="185"/>
      <c r="D217" s="186" t="s">
        <v>381</v>
      </c>
      <c r="E217" s="249"/>
      <c r="F217" s="249"/>
      <c r="G217" s="250"/>
      <c r="H217" s="165">
        <v>43356</v>
      </c>
      <c r="I217" s="115"/>
      <c r="J217" s="115"/>
      <c r="K217" s="11"/>
      <c r="L217" s="11"/>
      <c r="M217" s="46"/>
      <c r="N217" s="9"/>
    </row>
    <row r="218" spans="1:14" ht="53.25" customHeight="1" x14ac:dyDescent="0.3">
      <c r="A218" s="42"/>
      <c r="B218" s="184" t="s">
        <v>228</v>
      </c>
      <c r="C218" s="185"/>
      <c r="D218" s="186" t="s">
        <v>382</v>
      </c>
      <c r="E218" s="249"/>
      <c r="F218" s="249"/>
      <c r="G218" s="250"/>
      <c r="H218" s="165">
        <v>43356</v>
      </c>
      <c r="I218" s="115"/>
      <c r="J218" s="115"/>
      <c r="K218" s="11"/>
      <c r="L218" s="11"/>
      <c r="M218" s="46"/>
      <c r="N218" s="9"/>
    </row>
    <row r="219" spans="1:14" ht="59.25" customHeight="1" x14ac:dyDescent="0.3">
      <c r="A219" s="42"/>
      <c r="B219" s="184" t="s">
        <v>229</v>
      </c>
      <c r="C219" s="185"/>
      <c r="D219" s="186" t="s">
        <v>383</v>
      </c>
      <c r="E219" s="249"/>
      <c r="F219" s="249"/>
      <c r="G219" s="250"/>
      <c r="H219" s="165">
        <v>43356</v>
      </c>
      <c r="I219" s="115"/>
      <c r="J219" s="115"/>
      <c r="K219" s="11"/>
      <c r="L219" s="11"/>
      <c r="M219" s="46"/>
      <c r="N219" s="9"/>
    </row>
    <row r="220" spans="1:14" ht="54.75" customHeight="1" x14ac:dyDescent="0.3">
      <c r="A220" s="42"/>
      <c r="B220" s="184" t="s">
        <v>230</v>
      </c>
      <c r="C220" s="185"/>
      <c r="D220" s="186" t="s">
        <v>384</v>
      </c>
      <c r="E220" s="249"/>
      <c r="F220" s="249"/>
      <c r="G220" s="250"/>
      <c r="H220" s="165">
        <v>43356</v>
      </c>
      <c r="I220" s="115"/>
      <c r="J220" s="115"/>
      <c r="K220" s="11"/>
      <c r="L220" s="11"/>
      <c r="M220" s="46"/>
      <c r="N220" s="9"/>
    </row>
    <row r="221" spans="1:14" ht="49.5" customHeight="1" x14ac:dyDescent="0.3">
      <c r="A221" s="42"/>
      <c r="B221" s="184" t="s">
        <v>231</v>
      </c>
      <c r="C221" s="185"/>
      <c r="D221" s="186" t="s">
        <v>385</v>
      </c>
      <c r="E221" s="249"/>
      <c r="F221" s="249"/>
      <c r="G221" s="250"/>
      <c r="H221" s="165">
        <v>43356</v>
      </c>
      <c r="I221" s="115"/>
      <c r="J221" s="115"/>
      <c r="K221" s="11"/>
      <c r="L221" s="11"/>
      <c r="M221" s="46"/>
      <c r="N221" s="9"/>
    </row>
    <row r="222" spans="1:14" ht="72.75" customHeight="1" x14ac:dyDescent="0.3">
      <c r="A222" s="42"/>
      <c r="B222" s="184" t="s">
        <v>232</v>
      </c>
      <c r="C222" s="185"/>
      <c r="D222" s="186" t="s">
        <v>386</v>
      </c>
      <c r="E222" s="249"/>
      <c r="F222" s="249"/>
      <c r="G222" s="250"/>
      <c r="H222" s="165">
        <v>43356</v>
      </c>
      <c r="I222" s="115"/>
      <c r="J222" s="115"/>
      <c r="K222" s="11"/>
      <c r="L222" s="11"/>
      <c r="M222" s="46"/>
      <c r="N222" s="9"/>
    </row>
    <row r="223" spans="1:14" ht="54" customHeight="1" x14ac:dyDescent="0.3">
      <c r="A223" s="42"/>
      <c r="B223" s="184" t="s">
        <v>233</v>
      </c>
      <c r="C223" s="185"/>
      <c r="D223" s="186" t="s">
        <v>387</v>
      </c>
      <c r="E223" s="249"/>
      <c r="F223" s="249"/>
      <c r="G223" s="250"/>
      <c r="H223" s="165">
        <v>43356</v>
      </c>
      <c r="I223" s="115" t="s">
        <v>679</v>
      </c>
      <c r="J223" s="165">
        <v>43340</v>
      </c>
      <c r="K223" s="171" t="s">
        <v>495</v>
      </c>
      <c r="L223" s="171">
        <f>H223-J223</f>
        <v>16</v>
      </c>
      <c r="M223" s="46"/>
      <c r="N223" s="9"/>
    </row>
    <row r="224" spans="1:14" ht="68.25" customHeight="1" x14ac:dyDescent="0.3">
      <c r="A224" s="42"/>
      <c r="B224" s="184" t="s">
        <v>234</v>
      </c>
      <c r="C224" s="185"/>
      <c r="D224" s="186" t="s">
        <v>388</v>
      </c>
      <c r="E224" s="249"/>
      <c r="F224" s="249"/>
      <c r="G224" s="250"/>
      <c r="H224" s="165">
        <v>43356</v>
      </c>
      <c r="I224" s="115"/>
      <c r="J224" s="115"/>
      <c r="K224" s="11"/>
      <c r="L224" s="11"/>
      <c r="M224" s="46"/>
      <c r="N224" s="9"/>
    </row>
    <row r="225" spans="1:14" ht="56.25" customHeight="1" x14ac:dyDescent="0.3">
      <c r="A225" s="42"/>
      <c r="B225" s="184" t="s">
        <v>235</v>
      </c>
      <c r="C225" s="185"/>
      <c r="D225" s="186" t="s">
        <v>389</v>
      </c>
      <c r="E225" s="249"/>
      <c r="F225" s="249"/>
      <c r="G225" s="250"/>
      <c r="H225" s="165">
        <v>43362</v>
      </c>
      <c r="I225" s="115"/>
      <c r="J225" s="115"/>
      <c r="K225" s="11"/>
      <c r="L225" s="11"/>
      <c r="M225" s="46"/>
      <c r="N225" s="9"/>
    </row>
    <row r="226" spans="1:14" ht="59.25" customHeight="1" x14ac:dyDescent="0.3">
      <c r="A226" s="42"/>
      <c r="B226" s="184" t="s">
        <v>236</v>
      </c>
      <c r="C226" s="185"/>
      <c r="D226" s="186" t="s">
        <v>390</v>
      </c>
      <c r="E226" s="249"/>
      <c r="F226" s="249"/>
      <c r="G226" s="250"/>
      <c r="H226" s="165">
        <v>43362</v>
      </c>
      <c r="I226" s="115"/>
      <c r="J226" s="115"/>
      <c r="K226" s="11"/>
      <c r="L226" s="11"/>
      <c r="M226" s="46"/>
      <c r="N226" s="9"/>
    </row>
    <row r="227" spans="1:14" ht="48.75" customHeight="1" x14ac:dyDescent="0.3">
      <c r="A227" s="42"/>
      <c r="B227" s="184" t="s">
        <v>237</v>
      </c>
      <c r="C227" s="185"/>
      <c r="D227" s="186" t="s">
        <v>391</v>
      </c>
      <c r="E227" s="249"/>
      <c r="F227" s="249"/>
      <c r="G227" s="250"/>
      <c r="H227" s="165">
        <v>43362</v>
      </c>
      <c r="I227" s="115"/>
      <c r="J227" s="115"/>
      <c r="K227" s="11"/>
      <c r="L227" s="11"/>
      <c r="M227" s="46"/>
      <c r="N227" s="9"/>
    </row>
    <row r="228" spans="1:14" ht="42" customHeight="1" x14ac:dyDescent="0.3">
      <c r="A228" s="42"/>
      <c r="B228" s="184" t="s">
        <v>238</v>
      </c>
      <c r="C228" s="185"/>
      <c r="D228" s="186" t="s">
        <v>392</v>
      </c>
      <c r="E228" s="249"/>
      <c r="F228" s="249"/>
      <c r="G228" s="250"/>
      <c r="H228" s="165">
        <v>43362</v>
      </c>
      <c r="I228" s="115"/>
      <c r="J228" s="115"/>
      <c r="K228" s="11"/>
      <c r="L228" s="11"/>
      <c r="M228" s="46"/>
      <c r="N228" s="9"/>
    </row>
    <row r="229" spans="1:14" ht="69.75" customHeight="1" x14ac:dyDescent="0.3">
      <c r="A229" s="42"/>
      <c r="B229" s="184" t="s">
        <v>239</v>
      </c>
      <c r="C229" s="185"/>
      <c r="D229" s="186" t="s">
        <v>393</v>
      </c>
      <c r="E229" s="249"/>
      <c r="F229" s="249"/>
      <c r="G229" s="250"/>
      <c r="H229" s="165">
        <v>43362</v>
      </c>
      <c r="I229" s="115"/>
      <c r="J229" s="115"/>
      <c r="K229" s="11"/>
      <c r="L229" s="11"/>
      <c r="M229" s="46"/>
      <c r="N229" s="9"/>
    </row>
    <row r="230" spans="1:14" ht="55.5" customHeight="1" x14ac:dyDescent="0.3">
      <c r="A230" s="42"/>
      <c r="B230" s="184" t="s">
        <v>240</v>
      </c>
      <c r="C230" s="185"/>
      <c r="D230" s="186" t="s">
        <v>394</v>
      </c>
      <c r="E230" s="249"/>
      <c r="F230" s="249"/>
      <c r="G230" s="250"/>
      <c r="H230" s="165">
        <v>43362</v>
      </c>
      <c r="I230" s="115"/>
      <c r="J230" s="115"/>
      <c r="K230" s="11"/>
      <c r="L230" s="11"/>
      <c r="M230" s="46"/>
      <c r="N230" s="9"/>
    </row>
    <row r="231" spans="1:14" ht="39" customHeight="1" x14ac:dyDescent="0.3">
      <c r="A231" s="42"/>
      <c r="B231" s="184" t="s">
        <v>241</v>
      </c>
      <c r="C231" s="185"/>
      <c r="D231" s="186" t="s">
        <v>395</v>
      </c>
      <c r="E231" s="249"/>
      <c r="F231" s="249"/>
      <c r="G231" s="250"/>
      <c r="H231" s="165">
        <v>43362</v>
      </c>
      <c r="I231" s="115"/>
      <c r="J231" s="115"/>
      <c r="K231" s="11"/>
      <c r="L231" s="11"/>
      <c r="M231" s="46"/>
      <c r="N231" s="9"/>
    </row>
    <row r="232" spans="1:14" ht="40.5" customHeight="1" x14ac:dyDescent="0.3">
      <c r="A232" s="42"/>
      <c r="B232" s="184" t="s">
        <v>242</v>
      </c>
      <c r="C232" s="185"/>
      <c r="D232" s="186" t="s">
        <v>396</v>
      </c>
      <c r="E232" s="249"/>
      <c r="F232" s="249"/>
      <c r="G232" s="250"/>
      <c r="H232" s="165">
        <v>43362</v>
      </c>
      <c r="I232" s="115"/>
      <c r="J232" s="115"/>
      <c r="K232" s="11"/>
      <c r="L232" s="11"/>
      <c r="M232" s="46"/>
      <c r="N232" s="9"/>
    </row>
    <row r="233" spans="1:14" ht="39" customHeight="1" x14ac:dyDescent="0.3">
      <c r="A233" s="42"/>
      <c r="B233" s="184" t="s">
        <v>243</v>
      </c>
      <c r="C233" s="185"/>
      <c r="D233" s="186" t="s">
        <v>397</v>
      </c>
      <c r="E233" s="249"/>
      <c r="F233" s="249"/>
      <c r="G233" s="250"/>
      <c r="H233" s="165">
        <v>43368</v>
      </c>
      <c r="I233" s="115"/>
      <c r="J233" s="115"/>
      <c r="K233" s="11"/>
      <c r="L233" s="11"/>
      <c r="M233" s="46"/>
      <c r="N233" s="9"/>
    </row>
    <row r="234" spans="1:14" ht="119.25" customHeight="1" x14ac:dyDescent="0.3">
      <c r="A234" s="42"/>
      <c r="B234" s="184" t="s">
        <v>244</v>
      </c>
      <c r="C234" s="185"/>
      <c r="D234" s="186" t="s">
        <v>398</v>
      </c>
      <c r="E234" s="249"/>
      <c r="F234" s="249"/>
      <c r="G234" s="250"/>
      <c r="H234" s="165">
        <v>43368</v>
      </c>
      <c r="I234" s="115"/>
      <c r="J234" s="115"/>
      <c r="K234" s="11"/>
      <c r="L234" s="11"/>
      <c r="M234" s="46"/>
      <c r="N234" s="9"/>
    </row>
    <row r="235" spans="1:14" ht="181.5" customHeight="1" x14ac:dyDescent="0.3">
      <c r="A235" s="42"/>
      <c r="B235" s="184" t="s">
        <v>245</v>
      </c>
      <c r="C235" s="185"/>
      <c r="D235" s="186" t="s">
        <v>399</v>
      </c>
      <c r="E235" s="249"/>
      <c r="F235" s="249"/>
      <c r="G235" s="250"/>
      <c r="H235" s="165">
        <v>43368</v>
      </c>
      <c r="I235" s="115"/>
      <c r="J235" s="115"/>
      <c r="K235" s="11"/>
      <c r="L235" s="11"/>
      <c r="M235" s="46"/>
      <c r="N235" s="9"/>
    </row>
    <row r="236" spans="1:14" ht="69" customHeight="1" x14ac:dyDescent="0.3">
      <c r="A236" s="42"/>
      <c r="B236" s="184" t="s">
        <v>246</v>
      </c>
      <c r="C236" s="185"/>
      <c r="D236" s="186" t="s">
        <v>400</v>
      </c>
      <c r="E236" s="249"/>
      <c r="F236" s="249"/>
      <c r="G236" s="250"/>
      <c r="H236" s="165">
        <v>43368</v>
      </c>
      <c r="I236" s="115"/>
      <c r="J236" s="115"/>
      <c r="K236" s="11"/>
      <c r="L236" s="11"/>
      <c r="M236" s="46"/>
      <c r="N236" s="9"/>
    </row>
    <row r="237" spans="1:14" ht="58.5" customHeight="1" x14ac:dyDescent="0.3">
      <c r="A237" s="42"/>
      <c r="B237" s="184" t="s">
        <v>247</v>
      </c>
      <c r="C237" s="185"/>
      <c r="D237" s="186" t="s">
        <v>401</v>
      </c>
      <c r="E237" s="249"/>
      <c r="F237" s="249"/>
      <c r="G237" s="250"/>
      <c r="H237" s="165">
        <v>43368</v>
      </c>
      <c r="I237" s="115"/>
      <c r="J237" s="115"/>
      <c r="K237" s="11"/>
      <c r="L237" s="11"/>
      <c r="M237" s="46"/>
      <c r="N237" s="9"/>
    </row>
    <row r="238" spans="1:14" ht="76.5" customHeight="1" x14ac:dyDescent="0.3">
      <c r="A238" s="42"/>
      <c r="B238" s="184" t="s">
        <v>248</v>
      </c>
      <c r="C238" s="185"/>
      <c r="D238" s="186" t="s">
        <v>402</v>
      </c>
      <c r="E238" s="249"/>
      <c r="F238" s="249"/>
      <c r="G238" s="250"/>
      <c r="H238" s="165">
        <v>43368</v>
      </c>
      <c r="I238" s="115"/>
      <c r="J238" s="115"/>
      <c r="K238" s="11"/>
      <c r="L238" s="11"/>
      <c r="M238" s="46"/>
      <c r="N238" s="9"/>
    </row>
    <row r="239" spans="1:14" ht="43.5" customHeight="1" x14ac:dyDescent="0.3">
      <c r="A239" s="42"/>
      <c r="B239" s="184" t="s">
        <v>249</v>
      </c>
      <c r="C239" s="185"/>
      <c r="D239" s="186" t="s">
        <v>403</v>
      </c>
      <c r="E239" s="249"/>
      <c r="F239" s="249"/>
      <c r="G239" s="250"/>
      <c r="H239" s="165">
        <v>43368</v>
      </c>
      <c r="I239" s="115"/>
      <c r="J239" s="115"/>
      <c r="K239" s="11"/>
      <c r="L239" s="11"/>
      <c r="M239" s="46"/>
      <c r="N239" s="9"/>
    </row>
    <row r="240" spans="1:14" ht="35.25" customHeight="1" x14ac:dyDescent="0.3">
      <c r="A240" s="42"/>
      <c r="B240" s="184" t="s">
        <v>250</v>
      </c>
      <c r="C240" s="185"/>
      <c r="D240" s="186" t="s">
        <v>404</v>
      </c>
      <c r="E240" s="249"/>
      <c r="F240" s="249"/>
      <c r="G240" s="250"/>
      <c r="H240" s="165">
        <v>43368</v>
      </c>
      <c r="I240" s="115"/>
      <c r="J240" s="115"/>
      <c r="K240" s="11"/>
      <c r="L240" s="11"/>
      <c r="M240" s="46"/>
      <c r="N240" s="9"/>
    </row>
    <row r="241" spans="1:14" ht="40.5" customHeight="1" x14ac:dyDescent="0.3">
      <c r="A241" s="42"/>
      <c r="B241" s="184" t="s">
        <v>251</v>
      </c>
      <c r="C241" s="185"/>
      <c r="D241" s="186" t="s">
        <v>405</v>
      </c>
      <c r="E241" s="249"/>
      <c r="F241" s="249"/>
      <c r="G241" s="250"/>
      <c r="H241" s="165">
        <v>43368</v>
      </c>
      <c r="I241" s="115"/>
      <c r="J241" s="115"/>
      <c r="K241" s="11"/>
      <c r="L241" s="11"/>
      <c r="M241" s="46"/>
      <c r="N241" s="9"/>
    </row>
    <row r="242" spans="1:14" ht="48" customHeight="1" x14ac:dyDescent="0.3">
      <c r="A242" s="42"/>
      <c r="B242" s="184" t="s">
        <v>252</v>
      </c>
      <c r="C242" s="185"/>
      <c r="D242" s="186" t="s">
        <v>406</v>
      </c>
      <c r="E242" s="249"/>
      <c r="F242" s="249"/>
      <c r="G242" s="250"/>
      <c r="H242" s="165">
        <v>43374</v>
      </c>
      <c r="I242" s="115"/>
      <c r="J242" s="115"/>
      <c r="K242" s="11"/>
      <c r="L242" s="11"/>
      <c r="M242" s="46"/>
      <c r="N242" s="9"/>
    </row>
    <row r="243" spans="1:14" ht="40.5" customHeight="1" x14ac:dyDescent="0.3">
      <c r="A243" s="42"/>
      <c r="B243" s="184" t="s">
        <v>253</v>
      </c>
      <c r="C243" s="185"/>
      <c r="D243" s="186" t="s">
        <v>407</v>
      </c>
      <c r="E243" s="249"/>
      <c r="F243" s="249"/>
      <c r="G243" s="250"/>
      <c r="H243" s="165">
        <v>43374</v>
      </c>
      <c r="I243" s="115"/>
      <c r="J243" s="115"/>
      <c r="K243" s="11"/>
      <c r="L243" s="11"/>
      <c r="M243" s="46"/>
      <c r="N243" s="9"/>
    </row>
    <row r="244" spans="1:14" ht="39" customHeight="1" x14ac:dyDescent="0.3">
      <c r="A244" s="42"/>
      <c r="B244" s="184" t="s">
        <v>254</v>
      </c>
      <c r="C244" s="185"/>
      <c r="D244" s="186" t="s">
        <v>408</v>
      </c>
      <c r="E244" s="249"/>
      <c r="F244" s="249"/>
      <c r="G244" s="250"/>
      <c r="H244" s="165">
        <v>43374</v>
      </c>
      <c r="I244" s="115"/>
      <c r="J244" s="115"/>
      <c r="K244" s="11"/>
      <c r="L244" s="11"/>
      <c r="M244" s="46"/>
      <c r="N244" s="9"/>
    </row>
    <row r="245" spans="1:14" ht="36.75" customHeight="1" x14ac:dyDescent="0.3">
      <c r="A245" s="42"/>
      <c r="B245" s="184" t="s">
        <v>255</v>
      </c>
      <c r="C245" s="185"/>
      <c r="D245" s="186" t="s">
        <v>409</v>
      </c>
      <c r="E245" s="249"/>
      <c r="F245" s="249"/>
      <c r="G245" s="250"/>
      <c r="H245" s="165">
        <v>43374</v>
      </c>
      <c r="I245" s="115"/>
      <c r="J245" s="115"/>
      <c r="K245" s="11"/>
      <c r="L245" s="11"/>
      <c r="M245" s="46"/>
      <c r="N245" s="9"/>
    </row>
    <row r="246" spans="1:14" ht="38.25" customHeight="1" x14ac:dyDescent="0.3">
      <c r="A246" s="42"/>
      <c r="B246" s="184" t="s">
        <v>256</v>
      </c>
      <c r="C246" s="185"/>
      <c r="D246" s="186" t="s">
        <v>410</v>
      </c>
      <c r="E246" s="249"/>
      <c r="F246" s="249"/>
      <c r="G246" s="250"/>
      <c r="H246" s="165">
        <v>43374</v>
      </c>
      <c r="I246" s="115"/>
      <c r="J246" s="115"/>
      <c r="K246" s="11"/>
      <c r="L246" s="11"/>
      <c r="M246" s="46"/>
      <c r="N246" s="9"/>
    </row>
    <row r="247" spans="1:14" ht="36.75" customHeight="1" x14ac:dyDescent="0.3">
      <c r="A247" s="42"/>
      <c r="B247" s="184" t="s">
        <v>257</v>
      </c>
      <c r="C247" s="185"/>
      <c r="D247" s="186" t="s">
        <v>411</v>
      </c>
      <c r="E247" s="249"/>
      <c r="F247" s="249"/>
      <c r="G247" s="250"/>
      <c r="H247" s="165">
        <v>43374</v>
      </c>
      <c r="I247" s="115"/>
      <c r="J247" s="115"/>
      <c r="K247" s="11"/>
      <c r="L247" s="11"/>
      <c r="M247" s="46"/>
      <c r="N247" s="9"/>
    </row>
    <row r="248" spans="1:14" ht="39" customHeight="1" x14ac:dyDescent="0.3">
      <c r="A248" s="42"/>
      <c r="B248" s="184" t="s">
        <v>258</v>
      </c>
      <c r="C248" s="185"/>
      <c r="D248" s="186" t="s">
        <v>412</v>
      </c>
      <c r="E248" s="249"/>
      <c r="F248" s="249"/>
      <c r="G248" s="250"/>
      <c r="H248" s="165">
        <v>43374</v>
      </c>
      <c r="I248" s="115"/>
      <c r="J248" s="115"/>
      <c r="K248" s="11"/>
      <c r="L248" s="11"/>
      <c r="M248" s="46"/>
      <c r="N248" s="9"/>
    </row>
    <row r="249" spans="1:14" ht="30.75" customHeight="1" x14ac:dyDescent="0.3">
      <c r="A249" s="42"/>
      <c r="B249" s="184" t="s">
        <v>259</v>
      </c>
      <c r="C249" s="185"/>
      <c r="D249" s="186" t="s">
        <v>413</v>
      </c>
      <c r="E249" s="249"/>
      <c r="F249" s="249"/>
      <c r="G249" s="250"/>
      <c r="H249" s="165">
        <v>43374</v>
      </c>
      <c r="I249" s="115"/>
      <c r="J249" s="115"/>
      <c r="K249" s="11"/>
      <c r="L249" s="11"/>
      <c r="M249" s="46"/>
      <c r="N249" s="9"/>
    </row>
    <row r="250" spans="1:14" ht="33.75" customHeight="1" x14ac:dyDescent="0.3">
      <c r="A250" s="42"/>
      <c r="B250" s="184" t="s">
        <v>260</v>
      </c>
      <c r="C250" s="185"/>
      <c r="D250" s="186" t="s">
        <v>414</v>
      </c>
      <c r="E250" s="249"/>
      <c r="F250" s="249"/>
      <c r="G250" s="250"/>
      <c r="H250" s="165">
        <v>43374</v>
      </c>
      <c r="I250" s="115"/>
      <c r="J250" s="115"/>
      <c r="K250" s="11"/>
      <c r="L250" s="11"/>
      <c r="M250" s="46"/>
      <c r="N250" s="9"/>
    </row>
    <row r="251" spans="1:14" ht="39" customHeight="1" x14ac:dyDescent="0.3">
      <c r="A251" s="42"/>
      <c r="B251" s="184" t="s">
        <v>261</v>
      </c>
      <c r="C251" s="185"/>
      <c r="D251" s="186" t="s">
        <v>415</v>
      </c>
      <c r="E251" s="249"/>
      <c r="F251" s="249"/>
      <c r="G251" s="250"/>
      <c r="H251" s="165">
        <v>43381</v>
      </c>
      <c r="I251" s="115"/>
      <c r="J251" s="165">
        <v>43334</v>
      </c>
      <c r="K251" s="171" t="s">
        <v>495</v>
      </c>
      <c r="L251" s="167">
        <f>H251-J251</f>
        <v>47</v>
      </c>
      <c r="M251" s="46"/>
      <c r="N251" s="9"/>
    </row>
    <row r="252" spans="1:14" ht="42.75" customHeight="1" x14ac:dyDescent="0.3">
      <c r="A252" s="42"/>
      <c r="B252" s="184" t="s">
        <v>262</v>
      </c>
      <c r="C252" s="185"/>
      <c r="D252" s="186" t="s">
        <v>416</v>
      </c>
      <c r="E252" s="249"/>
      <c r="F252" s="249"/>
      <c r="G252" s="250"/>
      <c r="H252" s="165">
        <v>43381</v>
      </c>
      <c r="I252" s="115"/>
      <c r="J252" s="115"/>
      <c r="K252" s="11"/>
      <c r="L252" s="11"/>
      <c r="M252" s="46"/>
      <c r="N252" s="9"/>
    </row>
    <row r="253" spans="1:14" ht="38.25" customHeight="1" x14ac:dyDescent="0.3">
      <c r="A253" s="42"/>
      <c r="B253" s="184" t="s">
        <v>263</v>
      </c>
      <c r="C253" s="185"/>
      <c r="D253" s="186" t="s">
        <v>417</v>
      </c>
      <c r="E253" s="249"/>
      <c r="F253" s="249"/>
      <c r="G253" s="250"/>
      <c r="H253" s="165">
        <v>43381</v>
      </c>
      <c r="I253" s="115"/>
      <c r="J253" s="115"/>
      <c r="K253" s="11"/>
      <c r="L253" s="11"/>
      <c r="M253" s="46"/>
      <c r="N253" s="9"/>
    </row>
    <row r="254" spans="1:14" ht="33" customHeight="1" x14ac:dyDescent="0.3">
      <c r="A254" s="42"/>
      <c r="B254" s="184" t="s">
        <v>264</v>
      </c>
      <c r="C254" s="185"/>
      <c r="D254" s="186" t="s">
        <v>418</v>
      </c>
      <c r="E254" s="249"/>
      <c r="F254" s="249"/>
      <c r="G254" s="250"/>
      <c r="H254" s="165">
        <v>43381</v>
      </c>
      <c r="I254" s="115"/>
      <c r="J254" s="115"/>
      <c r="K254" s="11"/>
      <c r="L254" s="11"/>
      <c r="M254" s="46"/>
      <c r="N254" s="9"/>
    </row>
    <row r="255" spans="1:14" ht="35.25" customHeight="1" x14ac:dyDescent="0.3">
      <c r="A255" s="42"/>
      <c r="B255" s="184" t="s">
        <v>265</v>
      </c>
      <c r="C255" s="185"/>
      <c r="D255" s="186" t="s">
        <v>419</v>
      </c>
      <c r="E255" s="249"/>
      <c r="F255" s="249"/>
      <c r="G255" s="250"/>
      <c r="H255" s="165">
        <v>43381</v>
      </c>
      <c r="I255" s="115"/>
      <c r="J255" s="115"/>
      <c r="K255" s="11"/>
      <c r="L255" s="11"/>
      <c r="M255" s="46"/>
      <c r="N255" s="9"/>
    </row>
    <row r="256" spans="1:14" ht="42.75" customHeight="1" x14ac:dyDescent="0.3">
      <c r="A256" s="42"/>
      <c r="B256" s="184" t="s">
        <v>266</v>
      </c>
      <c r="C256" s="185"/>
      <c r="D256" s="186" t="s">
        <v>420</v>
      </c>
      <c r="E256" s="249"/>
      <c r="F256" s="249"/>
      <c r="G256" s="250"/>
      <c r="H256" s="165">
        <v>43381</v>
      </c>
      <c r="I256" s="115"/>
      <c r="J256" s="115"/>
      <c r="K256" s="11"/>
      <c r="L256" s="11"/>
      <c r="M256" s="46"/>
      <c r="N256" s="9"/>
    </row>
    <row r="257" spans="1:14" ht="35.25" customHeight="1" x14ac:dyDescent="0.3">
      <c r="A257" s="42"/>
      <c r="B257" s="184" t="s">
        <v>267</v>
      </c>
      <c r="C257" s="185"/>
      <c r="D257" s="186" t="s">
        <v>421</v>
      </c>
      <c r="E257" s="249"/>
      <c r="F257" s="249"/>
      <c r="G257" s="250"/>
      <c r="H257" s="165">
        <v>43383</v>
      </c>
      <c r="I257" s="115"/>
      <c r="J257" s="115"/>
      <c r="K257" s="11"/>
      <c r="L257" s="11"/>
      <c r="M257" s="46"/>
      <c r="N257" s="9"/>
    </row>
    <row r="258" spans="1:14" ht="40.5" customHeight="1" x14ac:dyDescent="0.3">
      <c r="A258" s="42"/>
      <c r="B258" s="184" t="s">
        <v>268</v>
      </c>
      <c r="C258" s="185"/>
      <c r="D258" s="186" t="s">
        <v>422</v>
      </c>
      <c r="E258" s="249"/>
      <c r="F258" s="249"/>
      <c r="G258" s="250"/>
      <c r="H258" s="165">
        <v>43383</v>
      </c>
      <c r="I258" s="115"/>
      <c r="J258" s="115"/>
      <c r="K258" s="11"/>
      <c r="L258" s="11"/>
      <c r="M258" s="46"/>
      <c r="N258" s="9"/>
    </row>
    <row r="259" spans="1:14" ht="36.75" customHeight="1" x14ac:dyDescent="0.3">
      <c r="A259" s="42"/>
      <c r="B259" s="184" t="s">
        <v>269</v>
      </c>
      <c r="C259" s="185"/>
      <c r="D259" s="186" t="s">
        <v>423</v>
      </c>
      <c r="E259" s="249"/>
      <c r="F259" s="249"/>
      <c r="G259" s="250"/>
      <c r="H259" s="165">
        <v>43383</v>
      </c>
      <c r="I259" s="115"/>
      <c r="J259" s="115"/>
      <c r="K259" s="11"/>
      <c r="L259" s="11"/>
      <c r="M259" s="46"/>
      <c r="N259" s="9"/>
    </row>
    <row r="260" spans="1:14" ht="39" customHeight="1" x14ac:dyDescent="0.3">
      <c r="A260" s="42"/>
      <c r="B260" s="184" t="s">
        <v>270</v>
      </c>
      <c r="C260" s="185"/>
      <c r="D260" s="186" t="s">
        <v>424</v>
      </c>
      <c r="E260" s="249"/>
      <c r="F260" s="249"/>
      <c r="G260" s="250"/>
      <c r="H260" s="165">
        <v>43383</v>
      </c>
      <c r="I260" s="115"/>
      <c r="J260" s="165">
        <v>43332</v>
      </c>
      <c r="K260" s="11"/>
      <c r="L260" s="11">
        <f>H260-J260</f>
        <v>51</v>
      </c>
      <c r="M260" s="46"/>
      <c r="N260" s="9"/>
    </row>
    <row r="261" spans="1:14" ht="43.5" customHeight="1" x14ac:dyDescent="0.3">
      <c r="A261" s="42"/>
      <c r="B261" s="184" t="s">
        <v>271</v>
      </c>
      <c r="C261" s="185"/>
      <c r="D261" s="186" t="s">
        <v>425</v>
      </c>
      <c r="E261" s="249"/>
      <c r="F261" s="249"/>
      <c r="G261" s="250"/>
      <c r="H261" s="165">
        <v>43383</v>
      </c>
      <c r="I261" s="115"/>
      <c r="J261" s="115"/>
      <c r="K261" s="11"/>
      <c r="L261" s="11"/>
      <c r="M261" s="46"/>
      <c r="N261" s="9"/>
    </row>
    <row r="262" spans="1:14" ht="44.25" customHeight="1" x14ac:dyDescent="0.3">
      <c r="A262" s="42"/>
      <c r="B262" s="184" t="s">
        <v>272</v>
      </c>
      <c r="C262" s="185"/>
      <c r="D262" s="186" t="s">
        <v>426</v>
      </c>
      <c r="E262" s="249"/>
      <c r="F262" s="249"/>
      <c r="G262" s="250"/>
      <c r="H262" s="165">
        <v>43383</v>
      </c>
      <c r="I262" s="115"/>
      <c r="J262" s="115"/>
      <c r="K262" s="11"/>
      <c r="L262" s="11"/>
      <c r="M262" s="46"/>
      <c r="N262" s="9"/>
    </row>
    <row r="263" spans="1:14" ht="39.75" customHeight="1" x14ac:dyDescent="0.3">
      <c r="A263" s="42"/>
      <c r="B263" s="184" t="s">
        <v>273</v>
      </c>
      <c r="C263" s="185"/>
      <c r="D263" s="186" t="s">
        <v>427</v>
      </c>
      <c r="E263" s="249"/>
      <c r="F263" s="249"/>
      <c r="G263" s="250"/>
      <c r="H263" s="165">
        <v>43383</v>
      </c>
      <c r="I263" s="115"/>
      <c r="J263" s="115"/>
      <c r="K263" s="11"/>
      <c r="L263" s="11"/>
      <c r="M263" s="46"/>
      <c r="N263" s="9"/>
    </row>
    <row r="264" spans="1:14" ht="36.75" customHeight="1" x14ac:dyDescent="0.3">
      <c r="A264" s="42"/>
      <c r="B264" s="184" t="s">
        <v>274</v>
      </c>
      <c r="C264" s="185"/>
      <c r="D264" s="186" t="s">
        <v>428</v>
      </c>
      <c r="E264" s="249"/>
      <c r="F264" s="249"/>
      <c r="G264" s="250"/>
      <c r="H264" s="165">
        <v>43383</v>
      </c>
      <c r="I264" s="115"/>
      <c r="J264" s="115"/>
      <c r="K264" s="11"/>
      <c r="L264" s="11"/>
      <c r="M264" s="46"/>
      <c r="N264" s="9"/>
    </row>
    <row r="265" spans="1:14" ht="47.25" customHeight="1" x14ac:dyDescent="0.3">
      <c r="A265" s="42"/>
      <c r="B265" s="184" t="s">
        <v>275</v>
      </c>
      <c r="C265" s="185"/>
      <c r="D265" s="186" t="s">
        <v>429</v>
      </c>
      <c r="E265" s="249"/>
      <c r="F265" s="249"/>
      <c r="G265" s="250"/>
      <c r="H265" s="165">
        <v>43383</v>
      </c>
      <c r="I265" s="115"/>
      <c r="J265" s="115"/>
      <c r="K265" s="11"/>
      <c r="L265" s="11"/>
      <c r="M265" s="46"/>
      <c r="N265" s="9"/>
    </row>
    <row r="266" spans="1:14" ht="44.25" customHeight="1" x14ac:dyDescent="0.3">
      <c r="A266" s="42"/>
      <c r="B266" s="184" t="s">
        <v>276</v>
      </c>
      <c r="C266" s="185"/>
      <c r="D266" s="186" t="s">
        <v>430</v>
      </c>
      <c r="E266" s="249"/>
      <c r="F266" s="249"/>
      <c r="G266" s="250"/>
      <c r="H266" s="165">
        <v>43383</v>
      </c>
      <c r="I266" s="115"/>
      <c r="J266" s="115"/>
      <c r="K266" s="11"/>
      <c r="L266" s="11"/>
      <c r="M266" s="46"/>
      <c r="N266" s="9"/>
    </row>
    <row r="267" spans="1:14" ht="39" customHeight="1" x14ac:dyDescent="0.3">
      <c r="A267" s="42"/>
      <c r="B267" s="184" t="s">
        <v>277</v>
      </c>
      <c r="C267" s="185"/>
      <c r="D267" s="186" t="s">
        <v>431</v>
      </c>
      <c r="E267" s="249"/>
      <c r="F267" s="249"/>
      <c r="G267" s="250"/>
      <c r="H267" s="165">
        <v>43383</v>
      </c>
      <c r="I267" s="115"/>
      <c r="J267" s="115"/>
      <c r="K267" s="11"/>
      <c r="L267" s="11"/>
      <c r="M267" s="46"/>
      <c r="N267" s="9"/>
    </row>
    <row r="268" spans="1:14" ht="42" customHeight="1" x14ac:dyDescent="0.3">
      <c r="A268" s="42"/>
      <c r="B268" s="184" t="s">
        <v>278</v>
      </c>
      <c r="C268" s="185"/>
      <c r="D268" s="186" t="s">
        <v>432</v>
      </c>
      <c r="E268" s="249"/>
      <c r="F268" s="249"/>
      <c r="G268" s="250"/>
      <c r="H268" s="165">
        <v>43383</v>
      </c>
      <c r="I268" s="115"/>
      <c r="J268" s="115"/>
      <c r="K268" s="11"/>
      <c r="L268" s="11"/>
      <c r="M268" s="46"/>
      <c r="N268" s="9"/>
    </row>
    <row r="269" spans="1:14" ht="33" customHeight="1" x14ac:dyDescent="0.3">
      <c r="A269" s="42"/>
      <c r="B269" s="184" t="s">
        <v>279</v>
      </c>
      <c r="C269" s="185"/>
      <c r="D269" s="186" t="s">
        <v>433</v>
      </c>
      <c r="E269" s="249"/>
      <c r="F269" s="249"/>
      <c r="G269" s="250"/>
      <c r="H269" s="165">
        <v>43389</v>
      </c>
      <c r="I269" s="115"/>
      <c r="J269" s="115"/>
      <c r="K269" s="11"/>
      <c r="L269" s="11"/>
      <c r="M269" s="46"/>
      <c r="N269" s="9"/>
    </row>
    <row r="270" spans="1:14" ht="16.5" customHeight="1" x14ac:dyDescent="0.3">
      <c r="A270" s="42"/>
      <c r="B270" s="184" t="s">
        <v>280</v>
      </c>
      <c r="C270" s="185"/>
      <c r="D270" s="186" t="s">
        <v>434</v>
      </c>
      <c r="E270" s="249"/>
      <c r="F270" s="249"/>
      <c r="G270" s="250"/>
      <c r="H270" s="165">
        <v>43389</v>
      </c>
      <c r="I270" s="115"/>
      <c r="J270" s="115"/>
      <c r="K270" s="11"/>
      <c r="L270" s="11"/>
      <c r="M270" s="46"/>
      <c r="N270" s="9"/>
    </row>
    <row r="271" spans="1:14" ht="23.25" customHeight="1" x14ac:dyDescent="0.3">
      <c r="A271" s="42"/>
      <c r="B271" s="184" t="s">
        <v>281</v>
      </c>
      <c r="C271" s="185"/>
      <c r="D271" s="186" t="s">
        <v>435</v>
      </c>
      <c r="E271" s="249"/>
      <c r="F271" s="249"/>
      <c r="G271" s="250"/>
      <c r="H271" s="165">
        <v>43389</v>
      </c>
      <c r="I271" s="115"/>
      <c r="J271" s="115"/>
      <c r="K271" s="11"/>
      <c r="L271" s="11"/>
      <c r="M271" s="46"/>
      <c r="N271" s="9"/>
    </row>
    <row r="272" spans="1:14" ht="30.75" customHeight="1" x14ac:dyDescent="0.3">
      <c r="A272" s="42"/>
      <c r="B272" s="184" t="s">
        <v>282</v>
      </c>
      <c r="C272" s="185"/>
      <c r="D272" s="186" t="s">
        <v>436</v>
      </c>
      <c r="E272" s="249"/>
      <c r="F272" s="249"/>
      <c r="G272" s="250"/>
      <c r="H272" s="165">
        <v>43389</v>
      </c>
      <c r="I272" s="115"/>
      <c r="J272" s="115"/>
      <c r="K272" s="11"/>
      <c r="L272" s="11"/>
      <c r="M272" s="46"/>
      <c r="N272" s="9"/>
    </row>
    <row r="273" spans="1:14" ht="39" customHeight="1" x14ac:dyDescent="0.3">
      <c r="A273" s="42"/>
      <c r="B273" s="184" t="s">
        <v>283</v>
      </c>
      <c r="C273" s="185"/>
      <c r="D273" s="186" t="s">
        <v>437</v>
      </c>
      <c r="E273" s="249"/>
      <c r="F273" s="249"/>
      <c r="G273" s="250"/>
      <c r="H273" s="165">
        <v>43389</v>
      </c>
      <c r="I273" s="115"/>
      <c r="J273" s="115"/>
      <c r="K273" s="11"/>
      <c r="L273" s="11"/>
      <c r="M273" s="46"/>
      <c r="N273" s="9"/>
    </row>
    <row r="274" spans="1:14" ht="26.25" customHeight="1" x14ac:dyDescent="0.3">
      <c r="A274" s="42"/>
      <c r="B274" s="184" t="s">
        <v>284</v>
      </c>
      <c r="C274" s="185"/>
      <c r="D274" s="186" t="s">
        <v>438</v>
      </c>
      <c r="E274" s="249"/>
      <c r="F274" s="249"/>
      <c r="G274" s="250"/>
      <c r="H274" s="165">
        <v>43389</v>
      </c>
      <c r="I274" s="115"/>
      <c r="J274" s="115"/>
      <c r="K274" s="11"/>
      <c r="L274" s="11"/>
      <c r="M274" s="46"/>
      <c r="N274" s="9"/>
    </row>
    <row r="275" spans="1:14" ht="22.5" customHeight="1" x14ac:dyDescent="0.3">
      <c r="A275" s="42"/>
      <c r="B275" s="184" t="s">
        <v>285</v>
      </c>
      <c r="C275" s="185"/>
      <c r="D275" s="186" t="s">
        <v>439</v>
      </c>
      <c r="E275" s="249"/>
      <c r="F275" s="249"/>
      <c r="G275" s="250"/>
      <c r="H275" s="165">
        <v>43389</v>
      </c>
      <c r="I275" s="115"/>
      <c r="J275" s="115"/>
      <c r="K275" s="11"/>
      <c r="L275" s="11"/>
      <c r="M275" s="46"/>
      <c r="N275" s="9"/>
    </row>
    <row r="276" spans="1:14" ht="31.5" customHeight="1" x14ac:dyDescent="0.3">
      <c r="A276" s="42"/>
      <c r="B276" s="184" t="s">
        <v>286</v>
      </c>
      <c r="C276" s="185"/>
      <c r="D276" s="186" t="s">
        <v>440</v>
      </c>
      <c r="E276" s="249"/>
      <c r="F276" s="249"/>
      <c r="G276" s="250"/>
      <c r="H276" s="165">
        <v>43389</v>
      </c>
      <c r="I276" s="115"/>
      <c r="J276" s="115"/>
      <c r="K276" s="11"/>
      <c r="L276" s="11"/>
      <c r="M276" s="46"/>
      <c r="N276" s="9"/>
    </row>
    <row r="277" spans="1:14" ht="28.5" customHeight="1" x14ac:dyDescent="0.3">
      <c r="A277" s="42"/>
      <c r="B277" s="184" t="s">
        <v>287</v>
      </c>
      <c r="C277" s="185"/>
      <c r="D277" s="186" t="s">
        <v>441</v>
      </c>
      <c r="E277" s="249"/>
      <c r="F277" s="249"/>
      <c r="G277" s="250"/>
      <c r="H277" s="165">
        <v>43389</v>
      </c>
      <c r="I277" s="115"/>
      <c r="J277" s="115"/>
      <c r="K277" s="11"/>
      <c r="L277" s="11"/>
      <c r="M277" s="46"/>
      <c r="N277" s="9"/>
    </row>
    <row r="278" spans="1:14" ht="35.25" customHeight="1" x14ac:dyDescent="0.3">
      <c r="A278" s="42"/>
      <c r="B278" s="184" t="s">
        <v>288</v>
      </c>
      <c r="C278" s="185"/>
      <c r="D278" s="186" t="s">
        <v>442</v>
      </c>
      <c r="E278" s="249"/>
      <c r="F278" s="249"/>
      <c r="G278" s="250"/>
      <c r="H278" s="165">
        <v>43389</v>
      </c>
      <c r="I278" s="115"/>
      <c r="J278" s="115"/>
      <c r="K278" s="11"/>
      <c r="L278" s="11"/>
      <c r="M278" s="46"/>
      <c r="N278" s="9"/>
    </row>
    <row r="279" spans="1:14" ht="30.75" customHeight="1" x14ac:dyDescent="0.3">
      <c r="A279" s="42"/>
      <c r="B279" s="184" t="s">
        <v>289</v>
      </c>
      <c r="C279" s="185"/>
      <c r="D279" s="186" t="s">
        <v>443</v>
      </c>
      <c r="E279" s="249"/>
      <c r="F279" s="249"/>
      <c r="G279" s="250"/>
      <c r="H279" s="165">
        <v>43389</v>
      </c>
      <c r="I279" s="115"/>
      <c r="J279" s="115"/>
      <c r="K279" s="11"/>
      <c r="L279" s="11"/>
      <c r="M279" s="46"/>
      <c r="N279" s="9"/>
    </row>
    <row r="280" spans="1:14" ht="33" customHeight="1" x14ac:dyDescent="0.3">
      <c r="A280" s="42"/>
      <c r="B280" s="184" t="s">
        <v>290</v>
      </c>
      <c r="C280" s="185"/>
      <c r="D280" s="186" t="s">
        <v>444</v>
      </c>
      <c r="E280" s="249"/>
      <c r="F280" s="249"/>
      <c r="G280" s="250"/>
      <c r="H280" s="165">
        <v>43391</v>
      </c>
      <c r="I280" s="115"/>
      <c r="J280" s="115"/>
      <c r="K280" s="11"/>
      <c r="L280" s="11"/>
      <c r="M280" s="46"/>
      <c r="N280" s="9"/>
    </row>
    <row r="281" spans="1:14" ht="30.75" customHeight="1" x14ac:dyDescent="0.3">
      <c r="A281" s="42"/>
      <c r="B281" s="184" t="s">
        <v>291</v>
      </c>
      <c r="C281" s="185"/>
      <c r="D281" s="186" t="s">
        <v>445</v>
      </c>
      <c r="E281" s="249"/>
      <c r="F281" s="249"/>
      <c r="G281" s="250"/>
      <c r="H281" s="165">
        <v>43391</v>
      </c>
      <c r="I281" s="115"/>
      <c r="J281" s="115"/>
      <c r="K281" s="11"/>
      <c r="L281" s="11"/>
      <c r="M281" s="46"/>
      <c r="N281" s="9"/>
    </row>
    <row r="282" spans="1:14" ht="31.5" customHeight="1" x14ac:dyDescent="0.3">
      <c r="A282" s="42"/>
      <c r="B282" s="184" t="s">
        <v>292</v>
      </c>
      <c r="C282" s="185"/>
      <c r="D282" s="186" t="s">
        <v>446</v>
      </c>
      <c r="E282" s="249"/>
      <c r="F282" s="249"/>
      <c r="G282" s="250"/>
      <c r="H282" s="165">
        <v>43391</v>
      </c>
      <c r="I282" s="115"/>
      <c r="J282" s="115"/>
      <c r="K282" s="11"/>
      <c r="L282" s="11"/>
      <c r="M282" s="46"/>
      <c r="N282" s="9"/>
    </row>
    <row r="283" spans="1:14" ht="30.75" customHeight="1" x14ac:dyDescent="0.3">
      <c r="A283" s="42"/>
      <c r="B283" s="184" t="s">
        <v>293</v>
      </c>
      <c r="C283" s="185"/>
      <c r="D283" s="186" t="s">
        <v>447</v>
      </c>
      <c r="E283" s="249"/>
      <c r="F283" s="249"/>
      <c r="G283" s="250"/>
      <c r="H283" s="165">
        <v>43391</v>
      </c>
      <c r="I283" s="115"/>
      <c r="J283" s="115"/>
      <c r="K283" s="11"/>
      <c r="L283" s="11"/>
      <c r="M283" s="46"/>
      <c r="N283" s="9"/>
    </row>
    <row r="284" spans="1:14" ht="31.5" customHeight="1" x14ac:dyDescent="0.3">
      <c r="A284" s="42"/>
      <c r="B284" s="184" t="s">
        <v>294</v>
      </c>
      <c r="C284" s="185"/>
      <c r="D284" s="186" t="s">
        <v>448</v>
      </c>
      <c r="E284" s="249"/>
      <c r="F284" s="249"/>
      <c r="G284" s="250"/>
      <c r="H284" s="165">
        <v>43391</v>
      </c>
      <c r="I284" s="115"/>
      <c r="J284" s="115"/>
      <c r="K284" s="11"/>
      <c r="L284" s="11"/>
      <c r="M284" s="46"/>
      <c r="N284" s="9"/>
    </row>
    <row r="285" spans="1:14" ht="33" customHeight="1" x14ac:dyDescent="0.3">
      <c r="A285" s="42"/>
      <c r="B285" s="184" t="s">
        <v>295</v>
      </c>
      <c r="C285" s="185"/>
      <c r="D285" s="186" t="s">
        <v>449</v>
      </c>
      <c r="E285" s="249"/>
      <c r="F285" s="249"/>
      <c r="G285" s="250"/>
      <c r="H285" s="165">
        <v>43391</v>
      </c>
      <c r="I285" s="115"/>
      <c r="J285" s="115"/>
      <c r="K285" s="11"/>
      <c r="L285" s="11"/>
      <c r="M285" s="46"/>
      <c r="N285" s="9"/>
    </row>
    <row r="286" spans="1:14" ht="16.5" customHeight="1" x14ac:dyDescent="0.3">
      <c r="A286" s="42"/>
      <c r="B286" s="184" t="s">
        <v>296</v>
      </c>
      <c r="C286" s="185"/>
      <c r="D286" s="186" t="s">
        <v>450</v>
      </c>
      <c r="E286" s="249"/>
      <c r="F286" s="249"/>
      <c r="G286" s="250"/>
      <c r="H286" s="165">
        <v>43391</v>
      </c>
      <c r="I286" s="115"/>
      <c r="J286" s="115"/>
      <c r="K286" s="11"/>
      <c r="L286" s="11"/>
      <c r="M286" s="46"/>
      <c r="N286" s="9"/>
    </row>
    <row r="287" spans="1:14" ht="27" customHeight="1" x14ac:dyDescent="0.3">
      <c r="A287" s="42"/>
      <c r="B287" s="184" t="s">
        <v>297</v>
      </c>
      <c r="C287" s="185"/>
      <c r="D287" s="186" t="s">
        <v>451</v>
      </c>
      <c r="E287" s="249"/>
      <c r="F287" s="249"/>
      <c r="G287" s="250"/>
      <c r="H287" s="165">
        <v>43391</v>
      </c>
      <c r="I287" s="115"/>
      <c r="J287" s="115"/>
      <c r="K287" s="11"/>
      <c r="L287" s="11"/>
      <c r="M287" s="46"/>
      <c r="N287" s="9"/>
    </row>
    <row r="288" spans="1:14" ht="16.5" customHeight="1" x14ac:dyDescent="0.3">
      <c r="A288" s="42"/>
      <c r="B288" s="184" t="s">
        <v>298</v>
      </c>
      <c r="C288" s="185"/>
      <c r="D288" s="186" t="s">
        <v>452</v>
      </c>
      <c r="E288" s="249"/>
      <c r="F288" s="249"/>
      <c r="G288" s="250"/>
      <c r="H288" s="165">
        <v>43395</v>
      </c>
      <c r="I288" s="115"/>
      <c r="J288" s="115"/>
      <c r="K288" s="11"/>
      <c r="L288" s="11"/>
      <c r="M288" s="46"/>
      <c r="N288" s="9"/>
    </row>
    <row r="289" spans="1:14" ht="16.5" customHeight="1" x14ac:dyDescent="0.3">
      <c r="A289" s="42"/>
      <c r="B289" s="184" t="s">
        <v>299</v>
      </c>
      <c r="C289" s="185"/>
      <c r="D289" s="186" t="s">
        <v>453</v>
      </c>
      <c r="E289" s="249"/>
      <c r="F289" s="249"/>
      <c r="G289" s="250"/>
      <c r="H289" s="165">
        <v>43395</v>
      </c>
      <c r="I289" s="115"/>
      <c r="J289" s="115"/>
      <c r="K289" s="11"/>
      <c r="L289" s="11"/>
      <c r="M289" s="46"/>
      <c r="N289" s="9"/>
    </row>
    <row r="290" spans="1:14" ht="16.5" customHeight="1" x14ac:dyDescent="0.3">
      <c r="A290" s="42"/>
      <c r="B290" s="184" t="s">
        <v>300</v>
      </c>
      <c r="C290" s="185"/>
      <c r="D290" s="186" t="s">
        <v>454</v>
      </c>
      <c r="E290" s="249"/>
      <c r="F290" s="249"/>
      <c r="G290" s="250"/>
      <c r="H290" s="165">
        <v>43395</v>
      </c>
      <c r="I290" s="115"/>
      <c r="J290" s="115"/>
      <c r="K290" s="11"/>
      <c r="L290" s="11"/>
      <c r="M290" s="46"/>
      <c r="N290" s="9"/>
    </row>
    <row r="291" spans="1:14" ht="26.25" customHeight="1" x14ac:dyDescent="0.3">
      <c r="A291" s="42"/>
      <c r="B291" s="184" t="s">
        <v>301</v>
      </c>
      <c r="C291" s="185"/>
      <c r="D291" s="186" t="s">
        <v>455</v>
      </c>
      <c r="E291" s="249"/>
      <c r="F291" s="249"/>
      <c r="G291" s="250"/>
      <c r="H291" s="165">
        <v>43395</v>
      </c>
      <c r="I291" s="115"/>
      <c r="J291" s="115"/>
      <c r="K291" s="11"/>
      <c r="L291" s="11"/>
      <c r="M291" s="46"/>
      <c r="N291" s="9"/>
    </row>
    <row r="292" spans="1:14" ht="27.75" customHeight="1" x14ac:dyDescent="0.3">
      <c r="A292" s="42"/>
      <c r="B292" s="184" t="s">
        <v>302</v>
      </c>
      <c r="C292" s="185"/>
      <c r="D292" s="186" t="s">
        <v>456</v>
      </c>
      <c r="E292" s="249"/>
      <c r="F292" s="249"/>
      <c r="G292" s="250"/>
      <c r="H292" s="165">
        <v>43395</v>
      </c>
      <c r="I292" s="115" t="s">
        <v>679</v>
      </c>
      <c r="J292" s="165">
        <v>43329</v>
      </c>
      <c r="K292" s="171" t="s">
        <v>495</v>
      </c>
      <c r="L292" s="171">
        <f>H292-J292</f>
        <v>66</v>
      </c>
      <c r="M292" s="46"/>
      <c r="N292" s="9"/>
    </row>
    <row r="293" spans="1:14" ht="30.75" customHeight="1" x14ac:dyDescent="0.3">
      <c r="A293" s="42"/>
      <c r="B293" s="184" t="s">
        <v>303</v>
      </c>
      <c r="C293" s="185"/>
      <c r="D293" s="186" t="s">
        <v>457</v>
      </c>
      <c r="E293" s="249"/>
      <c r="F293" s="249"/>
      <c r="G293" s="250"/>
      <c r="H293" s="165">
        <v>43395</v>
      </c>
      <c r="I293" s="115"/>
      <c r="J293" s="115"/>
      <c r="K293" s="11"/>
      <c r="L293" s="11"/>
      <c r="M293" s="46"/>
      <c r="N293" s="9"/>
    </row>
    <row r="294" spans="1:14" x14ac:dyDescent="0.3">
      <c r="A294" s="42"/>
      <c r="B294" s="184" t="s">
        <v>304</v>
      </c>
      <c r="C294" s="185"/>
      <c r="D294" s="186" t="s">
        <v>458</v>
      </c>
      <c r="E294" s="249"/>
      <c r="F294" s="249"/>
      <c r="G294" s="250"/>
      <c r="H294" s="165">
        <v>43395</v>
      </c>
      <c r="I294" s="115"/>
      <c r="J294" s="115"/>
      <c r="K294" s="11"/>
      <c r="L294" s="11"/>
      <c r="M294" s="46"/>
      <c r="N294" s="9"/>
    </row>
    <row r="295" spans="1:14" ht="16.5" customHeight="1" x14ac:dyDescent="0.3">
      <c r="A295" s="42"/>
      <c r="B295" s="184" t="s">
        <v>305</v>
      </c>
      <c r="C295" s="185"/>
      <c r="D295" s="186" t="s">
        <v>459</v>
      </c>
      <c r="E295" s="249"/>
      <c r="F295" s="249"/>
      <c r="G295" s="250"/>
      <c r="H295" s="165">
        <v>43397</v>
      </c>
      <c r="I295" s="115"/>
      <c r="J295" s="115"/>
      <c r="K295" s="11"/>
      <c r="L295" s="11"/>
      <c r="M295" s="46"/>
      <c r="N295" s="9"/>
    </row>
    <row r="296" spans="1:14" ht="16.5" customHeight="1" x14ac:dyDescent="0.3">
      <c r="A296" s="42"/>
      <c r="B296" s="184" t="s">
        <v>306</v>
      </c>
      <c r="C296" s="185"/>
      <c r="D296" s="186" t="s">
        <v>460</v>
      </c>
      <c r="E296" s="249"/>
      <c r="F296" s="249"/>
      <c r="G296" s="250"/>
      <c r="H296" s="165">
        <v>43397</v>
      </c>
      <c r="I296" s="115"/>
      <c r="J296" s="115"/>
      <c r="K296" s="11"/>
      <c r="L296" s="11"/>
      <c r="M296" s="46"/>
      <c r="N296" s="9"/>
    </row>
    <row r="297" spans="1:14" ht="16.5" customHeight="1" x14ac:dyDescent="0.3">
      <c r="A297" s="42"/>
      <c r="B297" s="184" t="s">
        <v>307</v>
      </c>
      <c r="C297" s="185"/>
      <c r="D297" s="186" t="s">
        <v>461</v>
      </c>
      <c r="E297" s="249"/>
      <c r="F297" s="249"/>
      <c r="G297" s="250"/>
      <c r="H297" s="165">
        <v>43397</v>
      </c>
      <c r="I297" s="115"/>
      <c r="J297" s="115"/>
      <c r="K297" s="11"/>
      <c r="L297" s="11"/>
      <c r="M297" s="46"/>
      <c r="N297" s="9"/>
    </row>
    <row r="298" spans="1:14" ht="16.5" customHeight="1" x14ac:dyDescent="0.3">
      <c r="A298" s="42"/>
      <c r="B298" s="184" t="s">
        <v>308</v>
      </c>
      <c r="C298" s="185"/>
      <c r="D298" s="186" t="s">
        <v>462</v>
      </c>
      <c r="E298" s="249"/>
      <c r="F298" s="249"/>
      <c r="G298" s="250"/>
      <c r="H298" s="165">
        <v>43397</v>
      </c>
      <c r="I298" s="115"/>
      <c r="J298" s="115"/>
      <c r="K298" s="11"/>
      <c r="L298" s="11"/>
      <c r="M298" s="46"/>
      <c r="N298" s="9"/>
    </row>
    <row r="299" spans="1:14" ht="16.5" customHeight="1" x14ac:dyDescent="0.3">
      <c r="A299" s="42"/>
      <c r="B299" s="184" t="s">
        <v>309</v>
      </c>
      <c r="C299" s="185"/>
      <c r="D299" s="186" t="s">
        <v>463</v>
      </c>
      <c r="E299" s="249"/>
      <c r="F299" s="249"/>
      <c r="G299" s="250"/>
      <c r="H299" s="165">
        <v>43397</v>
      </c>
      <c r="I299" s="115"/>
      <c r="J299" s="115"/>
      <c r="K299" s="11"/>
      <c r="L299" s="11"/>
      <c r="M299" s="46"/>
      <c r="N299" s="9"/>
    </row>
    <row r="300" spans="1:14" ht="16.5" customHeight="1" x14ac:dyDescent="0.3">
      <c r="A300" s="42"/>
      <c r="B300" s="184" t="s">
        <v>310</v>
      </c>
      <c r="C300" s="185"/>
      <c r="D300" s="186" t="s">
        <v>464</v>
      </c>
      <c r="E300" s="249"/>
      <c r="F300" s="249"/>
      <c r="G300" s="250"/>
      <c r="H300" s="165">
        <v>43397</v>
      </c>
      <c r="I300" s="115"/>
      <c r="J300" s="115"/>
      <c r="K300" s="11"/>
      <c r="L300" s="11"/>
      <c r="M300" s="46"/>
      <c r="N300" s="9"/>
    </row>
    <row r="301" spans="1:14" ht="16.5" customHeight="1" x14ac:dyDescent="0.3">
      <c r="A301" s="42"/>
      <c r="B301" s="184" t="s">
        <v>311</v>
      </c>
      <c r="C301" s="185"/>
      <c r="D301" s="186" t="s">
        <v>465</v>
      </c>
      <c r="E301" s="249"/>
      <c r="F301" s="249"/>
      <c r="G301" s="250"/>
      <c r="H301" s="165">
        <v>43397</v>
      </c>
      <c r="I301" s="115"/>
      <c r="J301" s="115"/>
      <c r="K301" s="11"/>
      <c r="L301" s="11"/>
      <c r="M301" s="46"/>
      <c r="N301" s="9"/>
    </row>
    <row r="302" spans="1:14" ht="16.5" customHeight="1" x14ac:dyDescent="0.3">
      <c r="A302" s="42"/>
      <c r="B302" s="184" t="s">
        <v>312</v>
      </c>
      <c r="C302" s="185"/>
      <c r="D302" s="186" t="s">
        <v>466</v>
      </c>
      <c r="E302" s="249"/>
      <c r="F302" s="249"/>
      <c r="G302" s="250"/>
      <c r="H302" s="165">
        <v>43397</v>
      </c>
      <c r="I302" s="115"/>
      <c r="J302" s="115"/>
      <c r="K302" s="11"/>
      <c r="L302" s="11"/>
      <c r="M302" s="46"/>
      <c r="N302" s="9"/>
    </row>
    <row r="303" spans="1:14" ht="16.5" customHeight="1" x14ac:dyDescent="0.3">
      <c r="A303" s="42"/>
      <c r="B303" s="184" t="s">
        <v>313</v>
      </c>
      <c r="C303" s="185"/>
      <c r="D303" s="186" t="s">
        <v>467</v>
      </c>
      <c r="E303" s="249"/>
      <c r="F303" s="249"/>
      <c r="G303" s="250"/>
      <c r="H303" s="165">
        <v>43397</v>
      </c>
      <c r="I303" s="115"/>
      <c r="J303" s="115"/>
      <c r="K303" s="11"/>
      <c r="L303" s="11"/>
      <c r="M303" s="46"/>
      <c r="N303" s="9"/>
    </row>
    <row r="304" spans="1:14" ht="16.5" customHeight="1" x14ac:dyDescent="0.3">
      <c r="A304" s="42"/>
      <c r="B304" s="184" t="s">
        <v>314</v>
      </c>
      <c r="C304" s="185"/>
      <c r="D304" s="186" t="s">
        <v>468</v>
      </c>
      <c r="E304" s="249"/>
      <c r="F304" s="249"/>
      <c r="G304" s="250"/>
      <c r="H304" s="165">
        <v>43397</v>
      </c>
      <c r="I304" s="115"/>
      <c r="J304" s="115"/>
      <c r="K304" s="11"/>
      <c r="L304" s="11"/>
      <c r="M304" s="46"/>
      <c r="N304" s="9"/>
    </row>
    <row r="305" spans="1:14" ht="16.5" customHeight="1" x14ac:dyDescent="0.3">
      <c r="A305" s="42"/>
      <c r="B305" s="184" t="s">
        <v>315</v>
      </c>
      <c r="C305" s="185"/>
      <c r="D305" s="186" t="s">
        <v>469</v>
      </c>
      <c r="E305" s="249"/>
      <c r="F305" s="249"/>
      <c r="G305" s="250"/>
      <c r="H305" s="165">
        <v>43397</v>
      </c>
      <c r="I305" s="115"/>
      <c r="J305" s="115"/>
      <c r="K305" s="11"/>
      <c r="L305" s="11"/>
      <c r="M305" s="46"/>
      <c r="N305" s="9"/>
    </row>
    <row r="306" spans="1:14" ht="16.5" customHeight="1" x14ac:dyDescent="0.3">
      <c r="A306" s="42"/>
      <c r="B306" s="184" t="s">
        <v>316</v>
      </c>
      <c r="C306" s="185"/>
      <c r="D306" s="186" t="s">
        <v>470</v>
      </c>
      <c r="E306" s="249"/>
      <c r="F306" s="249"/>
      <c r="G306" s="250"/>
      <c r="H306" s="165">
        <v>43397</v>
      </c>
      <c r="I306" s="115"/>
      <c r="J306" s="115"/>
      <c r="K306" s="11"/>
      <c r="L306" s="11"/>
      <c r="M306" s="46"/>
      <c r="N306" s="9"/>
    </row>
    <row r="307" spans="1:14" ht="16.5" customHeight="1" x14ac:dyDescent="0.3">
      <c r="A307" s="42"/>
      <c r="B307" s="184" t="s">
        <v>317</v>
      </c>
      <c r="C307" s="185"/>
      <c r="D307" s="186" t="s">
        <v>471</v>
      </c>
      <c r="E307" s="249"/>
      <c r="F307" s="249"/>
      <c r="G307" s="250"/>
      <c r="H307" s="165">
        <v>43397</v>
      </c>
      <c r="I307" s="115"/>
      <c r="J307" s="115"/>
      <c r="K307" s="11"/>
      <c r="L307" s="11"/>
      <c r="M307" s="46"/>
      <c r="N307" s="9"/>
    </row>
    <row r="308" spans="1:14" ht="38.25" customHeight="1" x14ac:dyDescent="0.3">
      <c r="A308" s="42"/>
      <c r="B308" s="184" t="s">
        <v>318</v>
      </c>
      <c r="C308" s="185"/>
      <c r="D308" s="186" t="s">
        <v>472</v>
      </c>
      <c r="E308" s="249"/>
      <c r="F308" s="249"/>
      <c r="G308" s="250"/>
      <c r="H308" s="165">
        <v>43398</v>
      </c>
      <c r="I308" s="115"/>
      <c r="J308" s="115"/>
      <c r="K308" s="11"/>
      <c r="L308" s="11"/>
      <c r="M308" s="46"/>
      <c r="N308" s="9"/>
    </row>
    <row r="309" spans="1:14" ht="25.5" customHeight="1" x14ac:dyDescent="0.3">
      <c r="A309" s="42"/>
      <c r="B309" s="184" t="s">
        <v>319</v>
      </c>
      <c r="C309" s="185"/>
      <c r="D309" s="186" t="s">
        <v>473</v>
      </c>
      <c r="E309" s="249"/>
      <c r="F309" s="249"/>
      <c r="G309" s="250"/>
      <c r="H309" s="165">
        <v>43398</v>
      </c>
      <c r="I309" s="115"/>
      <c r="J309" s="115"/>
      <c r="K309" s="11"/>
      <c r="L309" s="11"/>
      <c r="M309" s="46"/>
      <c r="N309" s="9"/>
    </row>
    <row r="310" spans="1:14" ht="40.5" customHeight="1" x14ac:dyDescent="0.3">
      <c r="A310" s="42"/>
      <c r="B310" s="184" t="s">
        <v>320</v>
      </c>
      <c r="C310" s="185"/>
      <c r="D310" s="186" t="s">
        <v>474</v>
      </c>
      <c r="E310" s="249"/>
      <c r="F310" s="249"/>
      <c r="G310" s="250"/>
      <c r="H310" s="165">
        <v>43398</v>
      </c>
      <c r="I310" s="115"/>
      <c r="J310" s="115"/>
      <c r="K310" s="11"/>
      <c r="L310" s="11"/>
      <c r="M310" s="46"/>
      <c r="N310" s="9"/>
    </row>
    <row r="311" spans="1:14" ht="62.25" customHeight="1" x14ac:dyDescent="0.3">
      <c r="A311" s="42"/>
      <c r="B311" s="184" t="s">
        <v>321</v>
      </c>
      <c r="C311" s="185"/>
      <c r="D311" s="186" t="s">
        <v>475</v>
      </c>
      <c r="E311" s="249"/>
      <c r="F311" s="249"/>
      <c r="G311" s="250"/>
      <c r="H311" s="165">
        <v>43398</v>
      </c>
      <c r="I311" s="115"/>
      <c r="J311" s="115"/>
      <c r="K311" s="11"/>
      <c r="L311" s="11"/>
      <c r="M311" s="46"/>
      <c r="N311" s="9"/>
    </row>
    <row r="312" spans="1:14" ht="54" customHeight="1" x14ac:dyDescent="0.3">
      <c r="A312" s="42"/>
      <c r="B312" s="184" t="s">
        <v>322</v>
      </c>
      <c r="C312" s="185"/>
      <c r="D312" s="186" t="s">
        <v>476</v>
      </c>
      <c r="E312" s="249"/>
      <c r="F312" s="249"/>
      <c r="G312" s="250"/>
      <c r="H312" s="165">
        <v>43398</v>
      </c>
      <c r="I312" s="115"/>
      <c r="J312" s="115"/>
      <c r="K312" s="11"/>
      <c r="L312" s="11"/>
      <c r="M312" s="46"/>
      <c r="N312" s="9"/>
    </row>
    <row r="313" spans="1:14" ht="52.5" customHeight="1" x14ac:dyDescent="0.3">
      <c r="A313" s="42"/>
      <c r="B313" s="184" t="s">
        <v>323</v>
      </c>
      <c r="C313" s="185"/>
      <c r="D313" s="186" t="s">
        <v>477</v>
      </c>
      <c r="E313" s="249"/>
      <c r="F313" s="249"/>
      <c r="G313" s="250"/>
      <c r="H313" s="165">
        <v>43398</v>
      </c>
      <c r="I313" s="115"/>
      <c r="J313" s="115"/>
      <c r="K313" s="11"/>
      <c r="L313" s="11"/>
      <c r="M313" s="46"/>
      <c r="N313" s="9"/>
    </row>
    <row r="314" spans="1:14" ht="33.75" customHeight="1" x14ac:dyDescent="0.3">
      <c r="A314" s="42"/>
      <c r="B314" s="184" t="s">
        <v>324</v>
      </c>
      <c r="C314" s="185"/>
      <c r="D314" s="186" t="s">
        <v>478</v>
      </c>
      <c r="E314" s="249"/>
      <c r="F314" s="249"/>
      <c r="G314" s="250"/>
      <c r="H314" s="165">
        <v>43398</v>
      </c>
      <c r="I314" s="115"/>
      <c r="J314" s="115"/>
      <c r="K314" s="11"/>
      <c r="L314" s="11"/>
      <c r="M314" s="46"/>
      <c r="N314" s="9"/>
    </row>
    <row r="315" spans="1:14" ht="16.5" customHeight="1" x14ac:dyDescent="0.3">
      <c r="A315" s="42"/>
      <c r="B315" s="184" t="s">
        <v>325</v>
      </c>
      <c r="C315" s="185"/>
      <c r="D315" s="186" t="s">
        <v>479</v>
      </c>
      <c r="E315" s="249"/>
      <c r="F315" s="249"/>
      <c r="G315" s="250"/>
      <c r="H315" s="165">
        <v>43402</v>
      </c>
      <c r="I315" s="115"/>
      <c r="J315" s="115"/>
      <c r="K315" s="11"/>
      <c r="L315" s="11"/>
      <c r="M315" s="46"/>
      <c r="N315" s="9"/>
    </row>
    <row r="316" spans="1:14" ht="16.5" customHeight="1" x14ac:dyDescent="0.3">
      <c r="A316" s="42"/>
      <c r="B316" s="184" t="s">
        <v>326</v>
      </c>
      <c r="C316" s="185"/>
      <c r="D316" s="186" t="s">
        <v>480</v>
      </c>
      <c r="E316" s="249"/>
      <c r="F316" s="249"/>
      <c r="G316" s="250"/>
      <c r="H316" s="165">
        <v>43402</v>
      </c>
      <c r="I316" s="115" t="s">
        <v>679</v>
      </c>
      <c r="J316" s="165">
        <v>43328</v>
      </c>
      <c r="K316" s="171" t="s">
        <v>495</v>
      </c>
      <c r="L316" s="171">
        <f>H316-J316</f>
        <v>74</v>
      </c>
      <c r="M316" s="46"/>
      <c r="N316" s="9"/>
    </row>
    <row r="317" spans="1:14" ht="16.5" customHeight="1" x14ac:dyDescent="0.3">
      <c r="A317" s="42"/>
      <c r="B317" s="184" t="s">
        <v>327</v>
      </c>
      <c r="C317" s="185"/>
      <c r="D317" s="186" t="s">
        <v>481</v>
      </c>
      <c r="E317" s="249"/>
      <c r="F317" s="249"/>
      <c r="G317" s="250"/>
      <c r="H317" s="165">
        <v>43402</v>
      </c>
      <c r="I317" s="115"/>
      <c r="J317" s="115"/>
      <c r="K317" s="11"/>
      <c r="L317" s="11"/>
      <c r="M317" s="46"/>
      <c r="N317" s="9"/>
    </row>
    <row r="318" spans="1:14" ht="16.5" customHeight="1" x14ac:dyDescent="0.3">
      <c r="A318" s="42"/>
      <c r="B318" s="184" t="s">
        <v>328</v>
      </c>
      <c r="C318" s="185"/>
      <c r="D318" s="186" t="s">
        <v>482</v>
      </c>
      <c r="E318" s="249"/>
      <c r="F318" s="249"/>
      <c r="G318" s="250"/>
      <c r="H318" s="165">
        <v>43402</v>
      </c>
      <c r="I318" s="115"/>
      <c r="J318" s="115"/>
      <c r="K318" s="11"/>
      <c r="L318" s="11"/>
      <c r="M318" s="46"/>
      <c r="N318" s="9"/>
    </row>
    <row r="319" spans="1:14" ht="16.5" customHeight="1" x14ac:dyDescent="0.3">
      <c r="A319" s="42"/>
      <c r="B319" s="184" t="s">
        <v>329</v>
      </c>
      <c r="C319" s="185"/>
      <c r="D319" s="186" t="s">
        <v>483</v>
      </c>
      <c r="E319" s="249"/>
      <c r="F319" s="249"/>
      <c r="G319" s="250"/>
      <c r="H319" s="165">
        <v>43402</v>
      </c>
      <c r="I319" s="115"/>
      <c r="J319" s="115"/>
      <c r="K319" s="11"/>
      <c r="L319" s="11"/>
      <c r="M319" s="46"/>
      <c r="N319" s="9"/>
    </row>
    <row r="320" spans="1:14" ht="16.5" customHeight="1" x14ac:dyDescent="0.3">
      <c r="A320" s="42"/>
      <c r="B320" s="184" t="s">
        <v>330</v>
      </c>
      <c r="C320" s="185"/>
      <c r="D320" s="186" t="s">
        <v>484</v>
      </c>
      <c r="E320" s="249"/>
      <c r="F320" s="249"/>
      <c r="G320" s="250"/>
      <c r="H320" s="165">
        <v>43402</v>
      </c>
      <c r="I320" s="115"/>
      <c r="J320" s="115"/>
      <c r="K320" s="11"/>
      <c r="L320" s="11"/>
      <c r="M320" s="46"/>
      <c r="N320" s="9"/>
    </row>
    <row r="321" spans="1:14" ht="16.5" customHeight="1" x14ac:dyDescent="0.3">
      <c r="A321" s="42"/>
      <c r="B321" s="184" t="s">
        <v>331</v>
      </c>
      <c r="C321" s="185"/>
      <c r="D321" s="186" t="s">
        <v>485</v>
      </c>
      <c r="E321" s="249"/>
      <c r="F321" s="249"/>
      <c r="G321" s="250"/>
      <c r="H321" s="165">
        <v>43402</v>
      </c>
      <c r="I321" s="115"/>
      <c r="J321" s="115"/>
      <c r="K321" s="11"/>
      <c r="L321" s="11"/>
      <c r="M321" s="46"/>
      <c r="N321" s="9"/>
    </row>
    <row r="322" spans="1:14" ht="16.5" customHeight="1" x14ac:dyDescent="0.3">
      <c r="A322" s="42"/>
      <c r="B322" s="184" t="s">
        <v>332</v>
      </c>
      <c r="C322" s="185"/>
      <c r="D322" s="186" t="s">
        <v>486</v>
      </c>
      <c r="E322" s="249"/>
      <c r="F322" s="249"/>
      <c r="G322" s="250"/>
      <c r="H322" s="165">
        <v>43402</v>
      </c>
      <c r="I322" s="115"/>
      <c r="J322" s="115"/>
      <c r="K322" s="11"/>
      <c r="L322" s="11"/>
      <c r="M322" s="46"/>
      <c r="N322" s="9"/>
    </row>
    <row r="323" spans="1:14" ht="16.5" customHeight="1" x14ac:dyDescent="0.3">
      <c r="A323" s="42"/>
      <c r="B323" s="184" t="s">
        <v>333</v>
      </c>
      <c r="C323" s="185"/>
      <c r="D323" s="186" t="s">
        <v>487</v>
      </c>
      <c r="E323" s="249"/>
      <c r="F323" s="249"/>
      <c r="G323" s="250"/>
      <c r="H323" s="165">
        <v>43402</v>
      </c>
      <c r="I323" s="115"/>
      <c r="J323" s="115"/>
      <c r="K323" s="11"/>
      <c r="L323" s="11"/>
      <c r="M323" s="46"/>
      <c r="N323" s="9"/>
    </row>
    <row r="324" spans="1:14" ht="16.5" customHeight="1" x14ac:dyDescent="0.3">
      <c r="A324" s="42"/>
      <c r="B324" s="184" t="s">
        <v>334</v>
      </c>
      <c r="C324" s="185"/>
      <c r="D324" s="186" t="s">
        <v>488</v>
      </c>
      <c r="E324" s="249"/>
      <c r="F324" s="249"/>
      <c r="G324" s="250"/>
      <c r="H324" s="165">
        <v>43402</v>
      </c>
      <c r="I324" s="115"/>
      <c r="J324" s="115"/>
      <c r="K324" s="11"/>
      <c r="L324" s="11"/>
      <c r="M324" s="46"/>
      <c r="N324" s="9"/>
    </row>
    <row r="325" spans="1:14" ht="16.5" customHeight="1" x14ac:dyDescent="0.3">
      <c r="A325" s="42"/>
      <c r="B325" s="184" t="s">
        <v>335</v>
      </c>
      <c r="C325" s="185"/>
      <c r="D325" s="186" t="s">
        <v>489</v>
      </c>
      <c r="E325" s="249"/>
      <c r="F325" s="249"/>
      <c r="G325" s="250"/>
      <c r="H325" s="165">
        <v>43402</v>
      </c>
      <c r="I325" s="115"/>
      <c r="J325" s="115"/>
      <c r="K325" s="11"/>
      <c r="L325" s="11"/>
      <c r="M325" s="46"/>
      <c r="N325" s="9"/>
    </row>
    <row r="326" spans="1:14" ht="16.5" customHeight="1" x14ac:dyDescent="0.3">
      <c r="A326" s="42"/>
      <c r="B326" s="184" t="s">
        <v>336</v>
      </c>
      <c r="C326" s="185"/>
      <c r="D326" s="186" t="s">
        <v>490</v>
      </c>
      <c r="E326" s="249"/>
      <c r="F326" s="249"/>
      <c r="G326" s="250"/>
      <c r="H326" s="165">
        <v>43402</v>
      </c>
      <c r="I326" s="115"/>
      <c r="J326" s="115"/>
      <c r="K326" s="11"/>
      <c r="L326" s="11"/>
      <c r="M326" s="46"/>
      <c r="N326" s="9"/>
    </row>
    <row r="327" spans="1:14" ht="31.5" customHeight="1" x14ac:dyDescent="0.3">
      <c r="A327" s="42"/>
      <c r="B327" s="184" t="s">
        <v>337</v>
      </c>
      <c r="C327" s="185"/>
      <c r="D327" s="186" t="s">
        <v>491</v>
      </c>
      <c r="E327" s="249"/>
      <c r="F327" s="249"/>
      <c r="G327" s="250"/>
      <c r="H327" s="165">
        <v>43402</v>
      </c>
      <c r="I327" s="115"/>
      <c r="J327" s="115"/>
      <c r="K327" s="11"/>
      <c r="L327" s="11"/>
      <c r="M327" s="46"/>
      <c r="N327" s="9"/>
    </row>
    <row r="328" spans="1:14" ht="16.5" customHeight="1" x14ac:dyDescent="0.3">
      <c r="A328" s="42"/>
      <c r="B328" s="184" t="s">
        <v>338</v>
      </c>
      <c r="C328" s="185"/>
      <c r="D328" s="186" t="s">
        <v>492</v>
      </c>
      <c r="E328" s="249"/>
      <c r="F328" s="249"/>
      <c r="G328" s="250"/>
      <c r="H328" s="165">
        <v>43402</v>
      </c>
      <c r="I328" s="115"/>
      <c r="J328" s="115"/>
      <c r="K328" s="11"/>
      <c r="L328" s="11"/>
      <c r="M328" s="46"/>
      <c r="N328" s="9"/>
    </row>
    <row r="329" spans="1:14" ht="27" customHeight="1" x14ac:dyDescent="0.3">
      <c r="A329" s="42"/>
      <c r="B329" s="184" t="s">
        <v>339</v>
      </c>
      <c r="C329" s="185"/>
      <c r="D329" s="186" t="s">
        <v>493</v>
      </c>
      <c r="E329" s="249"/>
      <c r="F329" s="249"/>
      <c r="G329" s="250"/>
      <c r="H329" s="165">
        <v>43402</v>
      </c>
      <c r="I329" s="115"/>
      <c r="J329" s="115"/>
      <c r="K329" s="11"/>
      <c r="L329" s="11"/>
      <c r="M329" s="46"/>
      <c r="N329" s="9"/>
    </row>
    <row r="330" spans="1:14" ht="30" customHeight="1" x14ac:dyDescent="0.3">
      <c r="A330" s="42"/>
      <c r="B330" s="184" t="s">
        <v>340</v>
      </c>
      <c r="C330" s="185"/>
      <c r="D330" s="186" t="s">
        <v>186</v>
      </c>
      <c r="E330" s="249"/>
      <c r="F330" s="249"/>
      <c r="G330" s="250"/>
      <c r="H330" s="165">
        <v>43353</v>
      </c>
      <c r="I330" s="115"/>
      <c r="J330" s="115"/>
      <c r="K330" s="11"/>
      <c r="L330" s="11"/>
      <c r="M330" s="46"/>
      <c r="N330" s="9"/>
    </row>
    <row r="331" spans="1:14" x14ac:dyDescent="0.3">
      <c r="A331" s="42"/>
      <c r="B331" s="184" t="s">
        <v>341</v>
      </c>
      <c r="C331" s="185"/>
      <c r="D331" s="186" t="s">
        <v>187</v>
      </c>
      <c r="E331" s="249"/>
      <c r="F331" s="249"/>
      <c r="G331" s="250"/>
      <c r="H331" s="165">
        <v>43358</v>
      </c>
      <c r="I331" s="115"/>
      <c r="J331" s="115"/>
      <c r="K331" s="11"/>
      <c r="L331" s="11"/>
      <c r="M331" s="46"/>
      <c r="N331" s="9"/>
    </row>
    <row r="332" spans="1:14" ht="16.5" customHeight="1" x14ac:dyDescent="0.3">
      <c r="A332" s="42"/>
      <c r="B332" s="184" t="s">
        <v>342</v>
      </c>
      <c r="C332" s="185"/>
      <c r="D332" s="186" t="s">
        <v>188</v>
      </c>
      <c r="E332" s="249"/>
      <c r="F332" s="249"/>
      <c r="G332" s="250"/>
      <c r="H332" s="165">
        <v>43358</v>
      </c>
      <c r="I332" s="115"/>
      <c r="J332" s="115"/>
      <c r="K332" s="11"/>
      <c r="L332" s="11"/>
      <c r="M332" s="46"/>
      <c r="N332" s="9"/>
    </row>
    <row r="333" spans="1:14" ht="16.5" customHeight="1" x14ac:dyDescent="0.3">
      <c r="A333" s="42"/>
      <c r="B333" s="184" t="s">
        <v>343</v>
      </c>
      <c r="C333" s="185"/>
      <c r="D333" s="186" t="s">
        <v>189</v>
      </c>
      <c r="E333" s="249"/>
      <c r="F333" s="249"/>
      <c r="G333" s="250"/>
      <c r="H333" s="165">
        <v>43363</v>
      </c>
      <c r="I333" s="115"/>
      <c r="J333" s="115"/>
      <c r="K333" s="11"/>
      <c r="L333" s="11"/>
      <c r="M333" s="46"/>
      <c r="N333" s="9"/>
    </row>
    <row r="334" spans="1:14" ht="16.5" customHeight="1" x14ac:dyDescent="0.3">
      <c r="A334" s="42"/>
      <c r="B334" s="184" t="s">
        <v>344</v>
      </c>
      <c r="C334" s="185"/>
      <c r="D334" s="186" t="s">
        <v>190</v>
      </c>
      <c r="E334" s="249"/>
      <c r="F334" s="249"/>
      <c r="G334" s="250"/>
      <c r="H334" s="165">
        <v>43383</v>
      </c>
      <c r="I334" s="115"/>
      <c r="J334" s="115"/>
      <c r="K334" s="11"/>
      <c r="L334" s="11"/>
      <c r="M334" s="46"/>
      <c r="N334" s="9"/>
    </row>
    <row r="335" spans="1:14" ht="16.5" customHeight="1" x14ac:dyDescent="0.3">
      <c r="A335" s="42"/>
      <c r="B335" s="184" t="s">
        <v>345</v>
      </c>
      <c r="C335" s="185"/>
      <c r="D335" s="186" t="s">
        <v>191</v>
      </c>
      <c r="E335" s="249"/>
      <c r="F335" s="249"/>
      <c r="G335" s="250"/>
      <c r="H335" s="165">
        <v>43446</v>
      </c>
      <c r="I335" s="115"/>
      <c r="J335" s="115"/>
      <c r="K335" s="11"/>
      <c r="L335" s="11"/>
      <c r="M335" s="46"/>
      <c r="N335" s="9"/>
    </row>
    <row r="336" spans="1:14" x14ac:dyDescent="0.3">
      <c r="A336" s="42"/>
      <c r="B336" s="184" t="s">
        <v>346</v>
      </c>
      <c r="C336" s="185"/>
      <c r="D336" s="186" t="s">
        <v>192</v>
      </c>
      <c r="E336" s="249"/>
      <c r="F336" s="249"/>
      <c r="G336" s="250"/>
      <c r="H336" s="165">
        <v>43444</v>
      </c>
      <c r="I336" s="115"/>
      <c r="J336" s="115"/>
      <c r="K336" s="11"/>
      <c r="L336" s="11"/>
      <c r="M336" s="46"/>
      <c r="N336" s="9"/>
    </row>
    <row r="337" spans="1:14" ht="16.5" customHeight="1" x14ac:dyDescent="0.3">
      <c r="A337" s="42"/>
      <c r="B337" s="184" t="s">
        <v>347</v>
      </c>
      <c r="C337" s="185"/>
      <c r="D337" s="186" t="s">
        <v>193</v>
      </c>
      <c r="E337" s="249"/>
      <c r="F337" s="249"/>
      <c r="G337" s="250"/>
      <c r="H337" s="165">
        <v>43444</v>
      </c>
      <c r="I337" s="115"/>
      <c r="J337" s="115"/>
      <c r="K337" s="11"/>
      <c r="L337" s="11"/>
      <c r="M337" s="46"/>
      <c r="N337" s="9"/>
    </row>
    <row r="338" spans="1:14" x14ac:dyDescent="0.3">
      <c r="A338" s="42"/>
      <c r="B338" s="184" t="s">
        <v>348</v>
      </c>
      <c r="C338" s="185"/>
      <c r="D338" s="186" t="s">
        <v>194</v>
      </c>
      <c r="E338" s="249"/>
      <c r="F338" s="249"/>
      <c r="G338" s="250"/>
      <c r="H338" s="165">
        <v>43449</v>
      </c>
      <c r="I338" s="115"/>
      <c r="J338" s="115"/>
      <c r="K338" s="11"/>
      <c r="L338" s="11"/>
      <c r="M338" s="46"/>
      <c r="N338" s="9"/>
    </row>
    <row r="339" spans="1:14" x14ac:dyDescent="0.3">
      <c r="A339" s="42"/>
      <c r="B339" s="184" t="s">
        <v>349</v>
      </c>
      <c r="C339" s="185"/>
      <c r="D339" s="186" t="s">
        <v>195</v>
      </c>
      <c r="E339" s="249"/>
      <c r="F339" s="249"/>
      <c r="G339" s="250"/>
      <c r="H339" s="165">
        <v>43449</v>
      </c>
      <c r="I339" s="115"/>
      <c r="J339" s="115"/>
      <c r="K339" s="11"/>
      <c r="L339" s="11"/>
      <c r="M339" s="46"/>
      <c r="N339" s="9"/>
    </row>
    <row r="340" spans="1:14" x14ac:dyDescent="0.3">
      <c r="A340" s="42"/>
      <c r="B340" s="184" t="s">
        <v>350</v>
      </c>
      <c r="C340" s="185"/>
      <c r="D340" s="186" t="s">
        <v>196</v>
      </c>
      <c r="E340" s="249"/>
      <c r="F340" s="249"/>
      <c r="G340" s="250"/>
      <c r="H340" s="165">
        <v>43450</v>
      </c>
      <c r="I340" s="115"/>
      <c r="J340" s="115"/>
      <c r="K340" s="11"/>
      <c r="L340" s="11"/>
      <c r="M340" s="46"/>
      <c r="N340" s="9"/>
    </row>
    <row r="341" spans="1:14" x14ac:dyDescent="0.3">
      <c r="A341" s="42"/>
      <c r="B341" s="184" t="s">
        <v>351</v>
      </c>
      <c r="C341" s="185"/>
      <c r="D341" s="186" t="s">
        <v>197</v>
      </c>
      <c r="E341" s="249"/>
      <c r="F341" s="249"/>
      <c r="G341" s="250"/>
      <c r="H341" s="165">
        <v>43363</v>
      </c>
      <c r="I341" s="115"/>
      <c r="J341" s="115"/>
      <c r="K341" s="11"/>
      <c r="L341" s="11"/>
      <c r="M341" s="46"/>
      <c r="N341" s="9"/>
    </row>
    <row r="342" spans="1:14" ht="16.5" customHeight="1" x14ac:dyDescent="0.3">
      <c r="A342" s="42"/>
      <c r="B342" s="184" t="s">
        <v>352</v>
      </c>
      <c r="C342" s="185"/>
      <c r="D342" s="186" t="s">
        <v>198</v>
      </c>
      <c r="E342" s="249"/>
      <c r="F342" s="249"/>
      <c r="G342" s="250"/>
      <c r="H342" s="165">
        <v>43363</v>
      </c>
      <c r="I342" s="115"/>
      <c r="J342" s="115"/>
      <c r="K342" s="11"/>
      <c r="L342" s="11"/>
      <c r="M342" s="46"/>
      <c r="N342" s="9"/>
    </row>
    <row r="343" spans="1:14" ht="36.75" customHeight="1" x14ac:dyDescent="0.3">
      <c r="A343" s="42"/>
      <c r="B343" s="184" t="s">
        <v>353</v>
      </c>
      <c r="C343" s="185"/>
      <c r="D343" s="186" t="s">
        <v>199</v>
      </c>
      <c r="E343" s="249"/>
      <c r="F343" s="249"/>
      <c r="G343" s="250"/>
      <c r="H343" s="165">
        <v>43383</v>
      </c>
      <c r="I343" s="115"/>
      <c r="J343" s="35"/>
      <c r="K343" s="11"/>
      <c r="L343" s="11"/>
      <c r="M343" s="46"/>
      <c r="N343" s="9"/>
    </row>
    <row r="344" spans="1:14" ht="36.75" customHeight="1" x14ac:dyDescent="0.3">
      <c r="A344" s="42"/>
      <c r="B344" s="184" t="s">
        <v>502</v>
      </c>
      <c r="C344" s="185"/>
      <c r="D344" s="186" t="s">
        <v>503</v>
      </c>
      <c r="E344" s="187" t="s">
        <v>503</v>
      </c>
      <c r="F344" s="187" t="s">
        <v>503</v>
      </c>
      <c r="G344" s="188" t="s">
        <v>503</v>
      </c>
      <c r="H344" s="165">
        <v>43344</v>
      </c>
      <c r="I344" s="173"/>
      <c r="J344" s="165">
        <v>43343</v>
      </c>
      <c r="K344" s="171" t="s">
        <v>495</v>
      </c>
      <c r="L344" s="171">
        <f>H344-J344</f>
        <v>1</v>
      </c>
      <c r="M344" s="46"/>
      <c r="N344" s="9"/>
    </row>
    <row r="345" spans="1:14" ht="36.75" customHeight="1" x14ac:dyDescent="0.3">
      <c r="A345" s="42"/>
      <c r="B345" s="184" t="s">
        <v>504</v>
      </c>
      <c r="C345" s="185"/>
      <c r="D345" s="186" t="s">
        <v>505</v>
      </c>
      <c r="E345" s="187" t="s">
        <v>505</v>
      </c>
      <c r="F345" s="187" t="s">
        <v>505</v>
      </c>
      <c r="G345" s="188" t="s">
        <v>505</v>
      </c>
      <c r="H345" s="165">
        <v>43344</v>
      </c>
      <c r="I345" s="173"/>
      <c r="J345" s="165">
        <v>43343</v>
      </c>
      <c r="K345" s="171" t="s">
        <v>495</v>
      </c>
      <c r="L345" s="171">
        <f t="shared" ref="L345:L408" si="5">H345-J345</f>
        <v>1</v>
      </c>
      <c r="M345" s="46"/>
      <c r="N345" s="9"/>
    </row>
    <row r="346" spans="1:14" ht="36.75" customHeight="1" x14ac:dyDescent="0.3">
      <c r="A346" s="42"/>
      <c r="B346" s="184" t="s">
        <v>506</v>
      </c>
      <c r="C346" s="185"/>
      <c r="D346" s="186" t="s">
        <v>507</v>
      </c>
      <c r="E346" s="187" t="s">
        <v>507</v>
      </c>
      <c r="F346" s="187" t="s">
        <v>507</v>
      </c>
      <c r="G346" s="188" t="s">
        <v>507</v>
      </c>
      <c r="H346" s="165">
        <v>43344</v>
      </c>
      <c r="I346" s="173"/>
      <c r="J346" s="165">
        <v>43343</v>
      </c>
      <c r="K346" s="171" t="s">
        <v>495</v>
      </c>
      <c r="L346" s="171">
        <f t="shared" si="5"/>
        <v>1</v>
      </c>
      <c r="M346" s="46"/>
      <c r="N346" s="9"/>
    </row>
    <row r="347" spans="1:14" ht="36.75" customHeight="1" x14ac:dyDescent="0.3">
      <c r="A347" s="42"/>
      <c r="B347" s="184" t="s">
        <v>508</v>
      </c>
      <c r="C347" s="185"/>
      <c r="D347" s="186" t="s">
        <v>509</v>
      </c>
      <c r="E347" s="187" t="s">
        <v>509</v>
      </c>
      <c r="F347" s="187" t="s">
        <v>509</v>
      </c>
      <c r="G347" s="188" t="s">
        <v>509</v>
      </c>
      <c r="H347" s="165">
        <v>43344</v>
      </c>
      <c r="I347" s="173"/>
      <c r="J347" s="165">
        <v>43343</v>
      </c>
      <c r="K347" s="171" t="s">
        <v>495</v>
      </c>
      <c r="L347" s="171">
        <f t="shared" si="5"/>
        <v>1</v>
      </c>
      <c r="M347" s="46"/>
      <c r="N347" s="9"/>
    </row>
    <row r="348" spans="1:14" ht="36.75" customHeight="1" x14ac:dyDescent="0.3">
      <c r="A348" s="42"/>
      <c r="B348" s="184" t="s">
        <v>510</v>
      </c>
      <c r="C348" s="185"/>
      <c r="D348" s="186" t="s">
        <v>511</v>
      </c>
      <c r="E348" s="187" t="s">
        <v>511</v>
      </c>
      <c r="F348" s="187" t="s">
        <v>511</v>
      </c>
      <c r="G348" s="188" t="s">
        <v>511</v>
      </c>
      <c r="H348" s="165">
        <v>43344</v>
      </c>
      <c r="I348" s="173"/>
      <c r="J348" s="165">
        <v>43343</v>
      </c>
      <c r="K348" s="171" t="s">
        <v>495</v>
      </c>
      <c r="L348" s="171">
        <f t="shared" si="5"/>
        <v>1</v>
      </c>
      <c r="M348" s="46"/>
      <c r="N348" s="9"/>
    </row>
    <row r="349" spans="1:14" ht="36.75" customHeight="1" x14ac:dyDescent="0.3">
      <c r="A349" s="42"/>
      <c r="B349" s="184" t="s">
        <v>512</v>
      </c>
      <c r="C349" s="185"/>
      <c r="D349" s="186" t="s">
        <v>513</v>
      </c>
      <c r="E349" s="187" t="s">
        <v>513</v>
      </c>
      <c r="F349" s="187" t="s">
        <v>513</v>
      </c>
      <c r="G349" s="188" t="s">
        <v>513</v>
      </c>
      <c r="H349" s="165">
        <v>43344</v>
      </c>
      <c r="I349" s="173"/>
      <c r="J349" s="165">
        <v>43343</v>
      </c>
      <c r="K349" s="171" t="s">
        <v>495</v>
      </c>
      <c r="L349" s="171">
        <f t="shared" si="5"/>
        <v>1</v>
      </c>
      <c r="M349" s="46"/>
      <c r="N349" s="9"/>
    </row>
    <row r="350" spans="1:14" ht="36.75" customHeight="1" x14ac:dyDescent="0.3">
      <c r="A350" s="42"/>
      <c r="B350" s="184" t="s">
        <v>514</v>
      </c>
      <c r="C350" s="185"/>
      <c r="D350" s="186" t="s">
        <v>515</v>
      </c>
      <c r="E350" s="187" t="s">
        <v>515</v>
      </c>
      <c r="F350" s="187" t="s">
        <v>515</v>
      </c>
      <c r="G350" s="188" t="s">
        <v>515</v>
      </c>
      <c r="H350" s="165">
        <v>43344</v>
      </c>
      <c r="I350" s="173"/>
      <c r="J350" s="165">
        <v>43343</v>
      </c>
      <c r="K350" s="171" t="s">
        <v>495</v>
      </c>
      <c r="L350" s="171">
        <f t="shared" si="5"/>
        <v>1</v>
      </c>
      <c r="M350" s="46"/>
      <c r="N350" s="9"/>
    </row>
    <row r="351" spans="1:14" ht="36.75" customHeight="1" x14ac:dyDescent="0.3">
      <c r="A351" s="42"/>
      <c r="B351" s="184" t="s">
        <v>516</v>
      </c>
      <c r="C351" s="185"/>
      <c r="D351" s="186" t="s">
        <v>517</v>
      </c>
      <c r="E351" s="187" t="s">
        <v>517</v>
      </c>
      <c r="F351" s="187" t="s">
        <v>517</v>
      </c>
      <c r="G351" s="188" t="s">
        <v>517</v>
      </c>
      <c r="H351" s="165">
        <v>43344</v>
      </c>
      <c r="I351" s="173"/>
      <c r="J351" s="165">
        <v>43343</v>
      </c>
      <c r="K351" s="171" t="s">
        <v>495</v>
      </c>
      <c r="L351" s="171">
        <f t="shared" si="5"/>
        <v>1</v>
      </c>
      <c r="M351" s="46"/>
      <c r="N351" s="9"/>
    </row>
    <row r="352" spans="1:14" ht="36.75" customHeight="1" x14ac:dyDescent="0.3">
      <c r="A352" s="42"/>
      <c r="B352" s="184" t="s">
        <v>518</v>
      </c>
      <c r="C352" s="185"/>
      <c r="D352" s="186" t="s">
        <v>519</v>
      </c>
      <c r="E352" s="187" t="s">
        <v>519</v>
      </c>
      <c r="F352" s="187" t="s">
        <v>519</v>
      </c>
      <c r="G352" s="188" t="s">
        <v>519</v>
      </c>
      <c r="H352" s="165">
        <v>43344</v>
      </c>
      <c r="I352" s="173"/>
      <c r="J352" s="165">
        <v>43343</v>
      </c>
      <c r="K352" s="171" t="s">
        <v>495</v>
      </c>
      <c r="L352" s="171">
        <f t="shared" si="5"/>
        <v>1</v>
      </c>
      <c r="M352" s="46"/>
      <c r="N352" s="9"/>
    </row>
    <row r="353" spans="1:14" ht="36.75" customHeight="1" x14ac:dyDescent="0.3">
      <c r="A353" s="42"/>
      <c r="B353" s="184" t="s">
        <v>520</v>
      </c>
      <c r="C353" s="185"/>
      <c r="D353" s="186" t="s">
        <v>521</v>
      </c>
      <c r="E353" s="187" t="s">
        <v>521</v>
      </c>
      <c r="F353" s="187" t="s">
        <v>521</v>
      </c>
      <c r="G353" s="188" t="s">
        <v>521</v>
      </c>
      <c r="H353" s="165">
        <v>43344</v>
      </c>
      <c r="I353" s="173"/>
      <c r="J353" s="165">
        <v>43343</v>
      </c>
      <c r="K353" s="171" t="s">
        <v>495</v>
      </c>
      <c r="L353" s="171">
        <f t="shared" si="5"/>
        <v>1</v>
      </c>
      <c r="M353" s="46"/>
      <c r="N353" s="9"/>
    </row>
    <row r="354" spans="1:14" ht="36.75" customHeight="1" x14ac:dyDescent="0.3">
      <c r="A354" s="42"/>
      <c r="B354" s="184" t="s">
        <v>522</v>
      </c>
      <c r="C354" s="185"/>
      <c r="D354" s="186" t="s">
        <v>523</v>
      </c>
      <c r="E354" s="187" t="s">
        <v>523</v>
      </c>
      <c r="F354" s="187" t="s">
        <v>523</v>
      </c>
      <c r="G354" s="188" t="s">
        <v>523</v>
      </c>
      <c r="H354" s="165">
        <v>43344</v>
      </c>
      <c r="I354" s="173"/>
      <c r="J354" s="165">
        <v>43343</v>
      </c>
      <c r="K354" s="171" t="s">
        <v>495</v>
      </c>
      <c r="L354" s="171">
        <f t="shared" si="5"/>
        <v>1</v>
      </c>
      <c r="M354" s="46"/>
      <c r="N354" s="9"/>
    </row>
    <row r="355" spans="1:14" ht="36.75" customHeight="1" x14ac:dyDescent="0.3">
      <c r="A355" s="42"/>
      <c r="B355" s="184" t="s">
        <v>524</v>
      </c>
      <c r="C355" s="185"/>
      <c r="D355" s="186" t="s">
        <v>525</v>
      </c>
      <c r="E355" s="187" t="s">
        <v>525</v>
      </c>
      <c r="F355" s="187" t="s">
        <v>525</v>
      </c>
      <c r="G355" s="188" t="s">
        <v>525</v>
      </c>
      <c r="H355" s="165">
        <v>43344</v>
      </c>
      <c r="I355" s="173"/>
      <c r="J355" s="165">
        <v>43343</v>
      </c>
      <c r="K355" s="171" t="s">
        <v>495</v>
      </c>
      <c r="L355" s="171">
        <f t="shared" si="5"/>
        <v>1</v>
      </c>
      <c r="M355" s="46"/>
      <c r="N355" s="9"/>
    </row>
    <row r="356" spans="1:14" ht="36.75" customHeight="1" x14ac:dyDescent="0.3">
      <c r="A356" s="42"/>
      <c r="B356" s="184" t="s">
        <v>526</v>
      </c>
      <c r="C356" s="185"/>
      <c r="D356" s="186" t="s">
        <v>527</v>
      </c>
      <c r="E356" s="187" t="s">
        <v>527</v>
      </c>
      <c r="F356" s="187" t="s">
        <v>527</v>
      </c>
      <c r="G356" s="188" t="s">
        <v>527</v>
      </c>
      <c r="H356" s="165">
        <v>43344</v>
      </c>
      <c r="I356" s="173"/>
      <c r="J356" s="165">
        <v>43343</v>
      </c>
      <c r="K356" s="171" t="s">
        <v>495</v>
      </c>
      <c r="L356" s="171">
        <f t="shared" si="5"/>
        <v>1</v>
      </c>
      <c r="M356" s="46"/>
      <c r="N356" s="9"/>
    </row>
    <row r="357" spans="1:14" ht="36.75" customHeight="1" x14ac:dyDescent="0.3">
      <c r="A357" s="42"/>
      <c r="B357" s="184" t="s">
        <v>528</v>
      </c>
      <c r="C357" s="185"/>
      <c r="D357" s="186" t="s">
        <v>529</v>
      </c>
      <c r="E357" s="187" t="s">
        <v>529</v>
      </c>
      <c r="F357" s="187" t="s">
        <v>529</v>
      </c>
      <c r="G357" s="188" t="s">
        <v>529</v>
      </c>
      <c r="H357" s="165">
        <v>43344</v>
      </c>
      <c r="I357" s="173"/>
      <c r="J357" s="165">
        <v>43343</v>
      </c>
      <c r="K357" s="171" t="s">
        <v>495</v>
      </c>
      <c r="L357" s="171">
        <f t="shared" si="5"/>
        <v>1</v>
      </c>
      <c r="M357" s="46"/>
      <c r="N357" s="9"/>
    </row>
    <row r="358" spans="1:14" ht="36.75" customHeight="1" x14ac:dyDescent="0.3">
      <c r="A358" s="42"/>
      <c r="B358" s="184" t="s">
        <v>530</v>
      </c>
      <c r="C358" s="185"/>
      <c r="D358" s="186" t="s">
        <v>531</v>
      </c>
      <c r="E358" s="187" t="s">
        <v>531</v>
      </c>
      <c r="F358" s="187" t="s">
        <v>531</v>
      </c>
      <c r="G358" s="188" t="s">
        <v>531</v>
      </c>
      <c r="H358" s="165">
        <v>43344</v>
      </c>
      <c r="I358" s="173"/>
      <c r="J358" s="165">
        <v>43343</v>
      </c>
      <c r="K358" s="171" t="s">
        <v>495</v>
      </c>
      <c r="L358" s="171">
        <f t="shared" si="5"/>
        <v>1</v>
      </c>
      <c r="M358" s="46"/>
      <c r="N358" s="9"/>
    </row>
    <row r="359" spans="1:14" ht="36.75" customHeight="1" x14ac:dyDescent="0.3">
      <c r="A359" s="42"/>
      <c r="B359" s="184" t="s">
        <v>532</v>
      </c>
      <c r="C359" s="185"/>
      <c r="D359" s="186" t="s">
        <v>533</v>
      </c>
      <c r="E359" s="187" t="s">
        <v>533</v>
      </c>
      <c r="F359" s="187" t="s">
        <v>533</v>
      </c>
      <c r="G359" s="188" t="s">
        <v>533</v>
      </c>
      <c r="H359" s="165">
        <v>43344</v>
      </c>
      <c r="I359" s="173"/>
      <c r="J359" s="165">
        <v>43343</v>
      </c>
      <c r="K359" s="171" t="s">
        <v>495</v>
      </c>
      <c r="L359" s="171">
        <f t="shared" si="5"/>
        <v>1</v>
      </c>
      <c r="M359" s="46"/>
      <c r="N359" s="9"/>
    </row>
    <row r="360" spans="1:14" ht="36.75" customHeight="1" x14ac:dyDescent="0.3">
      <c r="A360" s="42"/>
      <c r="B360" s="184" t="s">
        <v>534</v>
      </c>
      <c r="C360" s="185"/>
      <c r="D360" s="186" t="s">
        <v>535</v>
      </c>
      <c r="E360" s="187" t="s">
        <v>535</v>
      </c>
      <c r="F360" s="187" t="s">
        <v>535</v>
      </c>
      <c r="G360" s="188" t="s">
        <v>535</v>
      </c>
      <c r="H360" s="165">
        <v>43344</v>
      </c>
      <c r="I360" s="173"/>
      <c r="J360" s="165">
        <v>43343</v>
      </c>
      <c r="K360" s="171" t="s">
        <v>495</v>
      </c>
      <c r="L360" s="171">
        <f t="shared" si="5"/>
        <v>1</v>
      </c>
      <c r="M360" s="46"/>
      <c r="N360" s="9"/>
    </row>
    <row r="361" spans="1:14" ht="36.75" customHeight="1" x14ac:dyDescent="0.3">
      <c r="A361" s="42"/>
      <c r="B361" s="184" t="s">
        <v>536</v>
      </c>
      <c r="C361" s="185"/>
      <c r="D361" s="186" t="s">
        <v>537</v>
      </c>
      <c r="E361" s="187" t="s">
        <v>537</v>
      </c>
      <c r="F361" s="187" t="s">
        <v>537</v>
      </c>
      <c r="G361" s="188" t="s">
        <v>537</v>
      </c>
      <c r="H361" s="165">
        <v>43344</v>
      </c>
      <c r="I361" s="173"/>
      <c r="J361" s="165">
        <v>43343</v>
      </c>
      <c r="K361" s="171" t="s">
        <v>495</v>
      </c>
      <c r="L361" s="171">
        <f t="shared" si="5"/>
        <v>1</v>
      </c>
      <c r="M361" s="46"/>
      <c r="N361" s="9"/>
    </row>
    <row r="362" spans="1:14" ht="36.75" customHeight="1" x14ac:dyDescent="0.3">
      <c r="A362" s="42"/>
      <c r="B362" s="184" t="s">
        <v>538</v>
      </c>
      <c r="C362" s="185"/>
      <c r="D362" s="186" t="s">
        <v>539</v>
      </c>
      <c r="E362" s="187" t="s">
        <v>539</v>
      </c>
      <c r="F362" s="187" t="s">
        <v>539</v>
      </c>
      <c r="G362" s="188" t="s">
        <v>539</v>
      </c>
      <c r="H362" s="165">
        <v>43344</v>
      </c>
      <c r="I362" s="173"/>
      <c r="J362" s="165">
        <v>43343</v>
      </c>
      <c r="K362" s="171" t="s">
        <v>495</v>
      </c>
      <c r="L362" s="171">
        <f t="shared" si="5"/>
        <v>1</v>
      </c>
      <c r="M362" s="46"/>
      <c r="N362" s="9"/>
    </row>
    <row r="363" spans="1:14" ht="36.75" customHeight="1" x14ac:dyDescent="0.3">
      <c r="A363" s="42"/>
      <c r="B363" s="184" t="s">
        <v>540</v>
      </c>
      <c r="C363" s="185"/>
      <c r="D363" s="186" t="s">
        <v>541</v>
      </c>
      <c r="E363" s="187" t="s">
        <v>541</v>
      </c>
      <c r="F363" s="187" t="s">
        <v>541</v>
      </c>
      <c r="G363" s="188" t="s">
        <v>541</v>
      </c>
      <c r="H363" s="165">
        <v>43344</v>
      </c>
      <c r="I363" s="173"/>
      <c r="J363" s="165">
        <v>43343</v>
      </c>
      <c r="K363" s="171" t="s">
        <v>495</v>
      </c>
      <c r="L363" s="171">
        <f t="shared" si="5"/>
        <v>1</v>
      </c>
      <c r="M363" s="46"/>
      <c r="N363" s="9"/>
    </row>
    <row r="364" spans="1:14" ht="36.75" customHeight="1" x14ac:dyDescent="0.3">
      <c r="A364" s="42"/>
      <c r="B364" s="184" t="s">
        <v>542</v>
      </c>
      <c r="C364" s="185"/>
      <c r="D364" s="186" t="s">
        <v>543</v>
      </c>
      <c r="E364" s="187" t="s">
        <v>543</v>
      </c>
      <c r="F364" s="187" t="s">
        <v>543</v>
      </c>
      <c r="G364" s="188" t="s">
        <v>543</v>
      </c>
      <c r="H364" s="165">
        <v>43344</v>
      </c>
      <c r="I364" s="173"/>
      <c r="J364" s="165">
        <v>43343</v>
      </c>
      <c r="K364" s="171" t="s">
        <v>495</v>
      </c>
      <c r="L364" s="171">
        <f t="shared" si="5"/>
        <v>1</v>
      </c>
      <c r="M364" s="46"/>
      <c r="N364" s="9"/>
    </row>
    <row r="365" spans="1:14" ht="36.75" customHeight="1" x14ac:dyDescent="0.3">
      <c r="A365" s="42"/>
      <c r="B365" s="184" t="s">
        <v>544</v>
      </c>
      <c r="C365" s="185"/>
      <c r="D365" s="186" t="s">
        <v>545</v>
      </c>
      <c r="E365" s="187" t="s">
        <v>545</v>
      </c>
      <c r="F365" s="187" t="s">
        <v>545</v>
      </c>
      <c r="G365" s="188" t="s">
        <v>545</v>
      </c>
      <c r="H365" s="165">
        <v>43344</v>
      </c>
      <c r="I365" s="173"/>
      <c r="J365" s="165">
        <v>43343</v>
      </c>
      <c r="K365" s="171" t="s">
        <v>495</v>
      </c>
      <c r="L365" s="171">
        <f t="shared" si="5"/>
        <v>1</v>
      </c>
      <c r="M365" s="46"/>
      <c r="N365" s="9"/>
    </row>
    <row r="366" spans="1:14" ht="36.75" customHeight="1" x14ac:dyDescent="0.3">
      <c r="A366" s="42"/>
      <c r="B366" s="184" t="s">
        <v>546</v>
      </c>
      <c r="C366" s="185"/>
      <c r="D366" s="186" t="s">
        <v>547</v>
      </c>
      <c r="E366" s="187" t="s">
        <v>547</v>
      </c>
      <c r="F366" s="187" t="s">
        <v>547</v>
      </c>
      <c r="G366" s="188" t="s">
        <v>547</v>
      </c>
      <c r="H366" s="165">
        <v>43344</v>
      </c>
      <c r="I366" s="173"/>
      <c r="J366" s="165">
        <v>43343</v>
      </c>
      <c r="K366" s="171" t="s">
        <v>495</v>
      </c>
      <c r="L366" s="171">
        <f t="shared" si="5"/>
        <v>1</v>
      </c>
      <c r="M366" s="46"/>
      <c r="N366" s="9"/>
    </row>
    <row r="367" spans="1:14" ht="36.75" customHeight="1" x14ac:dyDescent="0.3">
      <c r="A367" s="42"/>
      <c r="B367" s="184" t="s">
        <v>548</v>
      </c>
      <c r="C367" s="185"/>
      <c r="D367" s="186" t="s">
        <v>549</v>
      </c>
      <c r="E367" s="187" t="s">
        <v>549</v>
      </c>
      <c r="F367" s="187" t="s">
        <v>549</v>
      </c>
      <c r="G367" s="188" t="s">
        <v>549</v>
      </c>
      <c r="H367" s="165">
        <v>43344</v>
      </c>
      <c r="I367" s="173"/>
      <c r="J367" s="165">
        <v>43343</v>
      </c>
      <c r="K367" s="171" t="s">
        <v>495</v>
      </c>
      <c r="L367" s="171">
        <f t="shared" si="5"/>
        <v>1</v>
      </c>
      <c r="M367" s="46"/>
      <c r="N367" s="9"/>
    </row>
    <row r="368" spans="1:14" ht="36.75" customHeight="1" x14ac:dyDescent="0.3">
      <c r="A368" s="42"/>
      <c r="B368" s="184" t="s">
        <v>550</v>
      </c>
      <c r="C368" s="185"/>
      <c r="D368" s="186" t="s">
        <v>551</v>
      </c>
      <c r="E368" s="187" t="s">
        <v>551</v>
      </c>
      <c r="F368" s="187" t="s">
        <v>551</v>
      </c>
      <c r="G368" s="188" t="s">
        <v>551</v>
      </c>
      <c r="H368" s="165">
        <v>43344</v>
      </c>
      <c r="I368" s="173"/>
      <c r="J368" s="165">
        <v>43343</v>
      </c>
      <c r="K368" s="171" t="s">
        <v>495</v>
      </c>
      <c r="L368" s="171">
        <f t="shared" si="5"/>
        <v>1</v>
      </c>
      <c r="M368" s="46"/>
      <c r="N368" s="9"/>
    </row>
    <row r="369" spans="1:14" ht="36.75" customHeight="1" x14ac:dyDescent="0.3">
      <c r="A369" s="42"/>
      <c r="B369" s="184" t="s">
        <v>552</v>
      </c>
      <c r="C369" s="185"/>
      <c r="D369" s="186" t="s">
        <v>553</v>
      </c>
      <c r="E369" s="187" t="s">
        <v>553</v>
      </c>
      <c r="F369" s="187" t="s">
        <v>553</v>
      </c>
      <c r="G369" s="188" t="s">
        <v>553</v>
      </c>
      <c r="H369" s="165">
        <v>43344</v>
      </c>
      <c r="I369" s="173"/>
      <c r="J369" s="165">
        <v>43343</v>
      </c>
      <c r="K369" s="171" t="s">
        <v>495</v>
      </c>
      <c r="L369" s="171">
        <f t="shared" si="5"/>
        <v>1</v>
      </c>
      <c r="M369" s="46"/>
      <c r="N369" s="9"/>
    </row>
    <row r="370" spans="1:14" ht="36.75" customHeight="1" x14ac:dyDescent="0.3">
      <c r="A370" s="42"/>
      <c r="B370" s="184" t="s">
        <v>554</v>
      </c>
      <c r="C370" s="185"/>
      <c r="D370" s="186" t="s">
        <v>555</v>
      </c>
      <c r="E370" s="187" t="s">
        <v>555</v>
      </c>
      <c r="F370" s="187" t="s">
        <v>555</v>
      </c>
      <c r="G370" s="188" t="s">
        <v>555</v>
      </c>
      <c r="H370" s="165">
        <v>43344</v>
      </c>
      <c r="I370" s="173"/>
      <c r="J370" s="165">
        <v>43343</v>
      </c>
      <c r="K370" s="171" t="s">
        <v>495</v>
      </c>
      <c r="L370" s="171">
        <f t="shared" si="5"/>
        <v>1</v>
      </c>
      <c r="M370" s="46"/>
      <c r="N370" s="9"/>
    </row>
    <row r="371" spans="1:14" ht="36.75" customHeight="1" x14ac:dyDescent="0.3">
      <c r="A371" s="42"/>
      <c r="B371" s="184" t="s">
        <v>556</v>
      </c>
      <c r="C371" s="185"/>
      <c r="D371" s="186" t="s">
        <v>557</v>
      </c>
      <c r="E371" s="187" t="s">
        <v>557</v>
      </c>
      <c r="F371" s="187" t="s">
        <v>557</v>
      </c>
      <c r="G371" s="188" t="s">
        <v>557</v>
      </c>
      <c r="H371" s="165">
        <v>43344</v>
      </c>
      <c r="I371" s="173"/>
      <c r="J371" s="165">
        <v>43343</v>
      </c>
      <c r="K371" s="171" t="s">
        <v>495</v>
      </c>
      <c r="L371" s="171">
        <f t="shared" si="5"/>
        <v>1</v>
      </c>
      <c r="M371" s="46"/>
      <c r="N371" s="9"/>
    </row>
    <row r="372" spans="1:14" ht="36.75" customHeight="1" x14ac:dyDescent="0.3">
      <c r="A372" s="42"/>
      <c r="B372" s="184" t="s">
        <v>558</v>
      </c>
      <c r="C372" s="185"/>
      <c r="D372" s="186" t="s">
        <v>559</v>
      </c>
      <c r="E372" s="187" t="s">
        <v>559</v>
      </c>
      <c r="F372" s="187" t="s">
        <v>559</v>
      </c>
      <c r="G372" s="188" t="s">
        <v>559</v>
      </c>
      <c r="H372" s="165">
        <v>43344</v>
      </c>
      <c r="I372" s="173"/>
      <c r="J372" s="165">
        <v>43343</v>
      </c>
      <c r="K372" s="171" t="s">
        <v>495</v>
      </c>
      <c r="L372" s="171">
        <f t="shared" si="5"/>
        <v>1</v>
      </c>
      <c r="M372" s="46"/>
      <c r="N372" s="9"/>
    </row>
    <row r="373" spans="1:14" ht="36.75" customHeight="1" x14ac:dyDescent="0.3">
      <c r="A373" s="42"/>
      <c r="B373" s="184" t="s">
        <v>560</v>
      </c>
      <c r="C373" s="185"/>
      <c r="D373" s="186" t="s">
        <v>561</v>
      </c>
      <c r="E373" s="187" t="s">
        <v>561</v>
      </c>
      <c r="F373" s="187" t="s">
        <v>561</v>
      </c>
      <c r="G373" s="188" t="s">
        <v>561</v>
      </c>
      <c r="H373" s="165">
        <v>43344</v>
      </c>
      <c r="I373" s="173"/>
      <c r="J373" s="165">
        <v>43343</v>
      </c>
      <c r="K373" s="171" t="s">
        <v>495</v>
      </c>
      <c r="L373" s="171">
        <f t="shared" si="5"/>
        <v>1</v>
      </c>
      <c r="M373" s="46"/>
      <c r="N373" s="9"/>
    </row>
    <row r="374" spans="1:14" ht="36.75" customHeight="1" x14ac:dyDescent="0.3">
      <c r="A374" s="42"/>
      <c r="B374" s="184" t="s">
        <v>562</v>
      </c>
      <c r="C374" s="185"/>
      <c r="D374" s="186" t="s">
        <v>563</v>
      </c>
      <c r="E374" s="187" t="s">
        <v>563</v>
      </c>
      <c r="F374" s="187" t="s">
        <v>563</v>
      </c>
      <c r="G374" s="188" t="s">
        <v>563</v>
      </c>
      <c r="H374" s="165">
        <v>43344</v>
      </c>
      <c r="I374" s="173"/>
      <c r="J374" s="165">
        <v>43343</v>
      </c>
      <c r="K374" s="171" t="s">
        <v>495</v>
      </c>
      <c r="L374" s="171">
        <f t="shared" si="5"/>
        <v>1</v>
      </c>
      <c r="M374" s="46"/>
      <c r="N374" s="9"/>
    </row>
    <row r="375" spans="1:14" ht="36.75" customHeight="1" x14ac:dyDescent="0.3">
      <c r="A375" s="42"/>
      <c r="B375" s="184" t="s">
        <v>564</v>
      </c>
      <c r="C375" s="185"/>
      <c r="D375" s="186" t="s">
        <v>565</v>
      </c>
      <c r="E375" s="187" t="s">
        <v>565</v>
      </c>
      <c r="F375" s="187" t="s">
        <v>565</v>
      </c>
      <c r="G375" s="188" t="s">
        <v>565</v>
      </c>
      <c r="H375" s="165">
        <v>43344</v>
      </c>
      <c r="I375" s="173"/>
      <c r="J375" s="165">
        <v>43343</v>
      </c>
      <c r="K375" s="171" t="s">
        <v>495</v>
      </c>
      <c r="L375" s="171">
        <f t="shared" si="5"/>
        <v>1</v>
      </c>
      <c r="M375" s="46"/>
      <c r="N375" s="9"/>
    </row>
    <row r="376" spans="1:14" ht="36.75" customHeight="1" x14ac:dyDescent="0.3">
      <c r="A376" s="42"/>
      <c r="B376" s="184" t="s">
        <v>566</v>
      </c>
      <c r="C376" s="185"/>
      <c r="D376" s="186" t="s">
        <v>567</v>
      </c>
      <c r="E376" s="187" t="s">
        <v>567</v>
      </c>
      <c r="F376" s="187" t="s">
        <v>567</v>
      </c>
      <c r="G376" s="188" t="s">
        <v>567</v>
      </c>
      <c r="H376" s="165">
        <v>43344</v>
      </c>
      <c r="I376" s="173"/>
      <c r="J376" s="165">
        <v>43343</v>
      </c>
      <c r="K376" s="171" t="s">
        <v>495</v>
      </c>
      <c r="L376" s="171">
        <f t="shared" si="5"/>
        <v>1</v>
      </c>
      <c r="M376" s="46"/>
      <c r="N376" s="9"/>
    </row>
    <row r="377" spans="1:14" ht="36.75" customHeight="1" x14ac:dyDescent="0.3">
      <c r="A377" s="42"/>
      <c r="B377" s="184" t="s">
        <v>568</v>
      </c>
      <c r="C377" s="185"/>
      <c r="D377" s="186" t="s">
        <v>569</v>
      </c>
      <c r="E377" s="187" t="s">
        <v>569</v>
      </c>
      <c r="F377" s="187" t="s">
        <v>569</v>
      </c>
      <c r="G377" s="188" t="s">
        <v>569</v>
      </c>
      <c r="H377" s="165">
        <v>43344</v>
      </c>
      <c r="I377" s="173"/>
      <c r="J377" s="165">
        <v>43343</v>
      </c>
      <c r="K377" s="171" t="s">
        <v>495</v>
      </c>
      <c r="L377" s="171">
        <f t="shared" si="5"/>
        <v>1</v>
      </c>
      <c r="M377" s="46"/>
      <c r="N377" s="9"/>
    </row>
    <row r="378" spans="1:14" ht="36.75" customHeight="1" x14ac:dyDescent="0.3">
      <c r="A378" s="42"/>
      <c r="B378" s="184" t="s">
        <v>570</v>
      </c>
      <c r="C378" s="185"/>
      <c r="D378" s="186" t="s">
        <v>571</v>
      </c>
      <c r="E378" s="187" t="s">
        <v>571</v>
      </c>
      <c r="F378" s="187" t="s">
        <v>571</v>
      </c>
      <c r="G378" s="188" t="s">
        <v>571</v>
      </c>
      <c r="H378" s="165">
        <v>43344</v>
      </c>
      <c r="I378" s="173"/>
      <c r="J378" s="165">
        <v>43343</v>
      </c>
      <c r="K378" s="171" t="s">
        <v>495</v>
      </c>
      <c r="L378" s="171">
        <f t="shared" si="5"/>
        <v>1</v>
      </c>
      <c r="M378" s="46"/>
      <c r="N378" s="9"/>
    </row>
    <row r="379" spans="1:14" ht="36.75" customHeight="1" x14ac:dyDescent="0.3">
      <c r="A379" s="42"/>
      <c r="B379" s="184" t="s">
        <v>572</v>
      </c>
      <c r="C379" s="185"/>
      <c r="D379" s="186" t="s">
        <v>573</v>
      </c>
      <c r="E379" s="187" t="s">
        <v>573</v>
      </c>
      <c r="F379" s="187" t="s">
        <v>573</v>
      </c>
      <c r="G379" s="188" t="s">
        <v>573</v>
      </c>
      <c r="H379" s="165">
        <v>43344</v>
      </c>
      <c r="I379" s="173"/>
      <c r="J379" s="165">
        <v>43343</v>
      </c>
      <c r="K379" s="171" t="s">
        <v>495</v>
      </c>
      <c r="L379" s="171">
        <f t="shared" si="5"/>
        <v>1</v>
      </c>
      <c r="M379" s="46"/>
      <c r="N379" s="9"/>
    </row>
    <row r="380" spans="1:14" ht="36.75" customHeight="1" x14ac:dyDescent="0.3">
      <c r="A380" s="42"/>
      <c r="B380" s="184" t="s">
        <v>574</v>
      </c>
      <c r="C380" s="185"/>
      <c r="D380" s="186" t="s">
        <v>575</v>
      </c>
      <c r="E380" s="187" t="s">
        <v>575</v>
      </c>
      <c r="F380" s="187" t="s">
        <v>575</v>
      </c>
      <c r="G380" s="188" t="s">
        <v>575</v>
      </c>
      <c r="H380" s="165">
        <v>43344</v>
      </c>
      <c r="I380" s="173"/>
      <c r="J380" s="165">
        <v>43343</v>
      </c>
      <c r="K380" s="171" t="s">
        <v>495</v>
      </c>
      <c r="L380" s="171">
        <f t="shared" si="5"/>
        <v>1</v>
      </c>
      <c r="M380" s="46"/>
      <c r="N380" s="9"/>
    </row>
    <row r="381" spans="1:14" ht="36.75" customHeight="1" x14ac:dyDescent="0.3">
      <c r="A381" s="42"/>
      <c r="B381" s="184" t="s">
        <v>576</v>
      </c>
      <c r="C381" s="185"/>
      <c r="D381" s="186" t="s">
        <v>577</v>
      </c>
      <c r="E381" s="187" t="s">
        <v>577</v>
      </c>
      <c r="F381" s="187" t="s">
        <v>577</v>
      </c>
      <c r="G381" s="188" t="s">
        <v>577</v>
      </c>
      <c r="H381" s="165">
        <v>43344</v>
      </c>
      <c r="I381" s="173"/>
      <c r="J381" s="165">
        <v>43343</v>
      </c>
      <c r="K381" s="171" t="s">
        <v>495</v>
      </c>
      <c r="L381" s="171">
        <f t="shared" si="5"/>
        <v>1</v>
      </c>
      <c r="M381" s="46"/>
      <c r="N381" s="9"/>
    </row>
    <row r="382" spans="1:14" ht="36.75" customHeight="1" x14ac:dyDescent="0.3">
      <c r="A382" s="42"/>
      <c r="B382" s="184" t="s">
        <v>578</v>
      </c>
      <c r="C382" s="185"/>
      <c r="D382" s="186" t="s">
        <v>579</v>
      </c>
      <c r="E382" s="187" t="s">
        <v>579</v>
      </c>
      <c r="F382" s="187" t="s">
        <v>579</v>
      </c>
      <c r="G382" s="188" t="s">
        <v>579</v>
      </c>
      <c r="H382" s="165">
        <v>43344</v>
      </c>
      <c r="I382" s="173"/>
      <c r="J382" s="165">
        <v>43343</v>
      </c>
      <c r="K382" s="171" t="s">
        <v>495</v>
      </c>
      <c r="L382" s="171">
        <f t="shared" si="5"/>
        <v>1</v>
      </c>
      <c r="M382" s="46"/>
      <c r="N382" s="9"/>
    </row>
    <row r="383" spans="1:14" ht="36.75" customHeight="1" x14ac:dyDescent="0.3">
      <c r="A383" s="42"/>
      <c r="B383" s="184" t="s">
        <v>580</v>
      </c>
      <c r="C383" s="185"/>
      <c r="D383" s="186" t="s">
        <v>581</v>
      </c>
      <c r="E383" s="187" t="s">
        <v>581</v>
      </c>
      <c r="F383" s="187" t="s">
        <v>581</v>
      </c>
      <c r="G383" s="188" t="s">
        <v>581</v>
      </c>
      <c r="H383" s="165">
        <v>43344</v>
      </c>
      <c r="I383" s="173"/>
      <c r="J383" s="165">
        <v>43343</v>
      </c>
      <c r="K383" s="171" t="s">
        <v>495</v>
      </c>
      <c r="L383" s="171">
        <f t="shared" si="5"/>
        <v>1</v>
      </c>
      <c r="M383" s="46"/>
      <c r="N383" s="9"/>
    </row>
    <row r="384" spans="1:14" ht="36.75" customHeight="1" x14ac:dyDescent="0.3">
      <c r="A384" s="42"/>
      <c r="B384" s="184" t="s">
        <v>582</v>
      </c>
      <c r="C384" s="185"/>
      <c r="D384" s="186" t="s">
        <v>583</v>
      </c>
      <c r="E384" s="187" t="s">
        <v>583</v>
      </c>
      <c r="F384" s="187" t="s">
        <v>583</v>
      </c>
      <c r="G384" s="188" t="s">
        <v>583</v>
      </c>
      <c r="H384" s="165">
        <v>43344</v>
      </c>
      <c r="I384" s="173"/>
      <c r="J384" s="165">
        <v>43343</v>
      </c>
      <c r="K384" s="171" t="s">
        <v>495</v>
      </c>
      <c r="L384" s="171">
        <f t="shared" si="5"/>
        <v>1</v>
      </c>
      <c r="M384" s="46"/>
      <c r="N384" s="9"/>
    </row>
    <row r="385" spans="1:14" ht="36.75" customHeight="1" x14ac:dyDescent="0.3">
      <c r="A385" s="42"/>
      <c r="B385" s="184" t="s">
        <v>584</v>
      </c>
      <c r="C385" s="185"/>
      <c r="D385" s="186" t="s">
        <v>585</v>
      </c>
      <c r="E385" s="187" t="s">
        <v>585</v>
      </c>
      <c r="F385" s="187" t="s">
        <v>585</v>
      </c>
      <c r="G385" s="188" t="s">
        <v>585</v>
      </c>
      <c r="H385" s="165">
        <v>43344</v>
      </c>
      <c r="I385" s="173"/>
      <c r="J385" s="165">
        <v>43343</v>
      </c>
      <c r="K385" s="171" t="s">
        <v>495</v>
      </c>
      <c r="L385" s="171">
        <f t="shared" si="5"/>
        <v>1</v>
      </c>
      <c r="M385" s="46"/>
      <c r="N385" s="9"/>
    </row>
    <row r="386" spans="1:14" ht="36.75" customHeight="1" x14ac:dyDescent="0.3">
      <c r="A386" s="42"/>
      <c r="B386" s="184" t="s">
        <v>586</v>
      </c>
      <c r="C386" s="185"/>
      <c r="D386" s="186" t="s">
        <v>587</v>
      </c>
      <c r="E386" s="187" t="s">
        <v>587</v>
      </c>
      <c r="F386" s="187" t="s">
        <v>587</v>
      </c>
      <c r="G386" s="188" t="s">
        <v>587</v>
      </c>
      <c r="H386" s="165">
        <v>43344</v>
      </c>
      <c r="I386" s="173"/>
      <c r="J386" s="165">
        <v>43343</v>
      </c>
      <c r="K386" s="171" t="s">
        <v>495</v>
      </c>
      <c r="L386" s="171">
        <f t="shared" si="5"/>
        <v>1</v>
      </c>
      <c r="M386" s="46"/>
      <c r="N386" s="9"/>
    </row>
    <row r="387" spans="1:14" ht="36.75" customHeight="1" x14ac:dyDescent="0.3">
      <c r="A387" s="42"/>
      <c r="B387" s="184" t="s">
        <v>588</v>
      </c>
      <c r="C387" s="185"/>
      <c r="D387" s="186" t="s">
        <v>589</v>
      </c>
      <c r="E387" s="187" t="s">
        <v>589</v>
      </c>
      <c r="F387" s="187" t="s">
        <v>589</v>
      </c>
      <c r="G387" s="188" t="s">
        <v>589</v>
      </c>
      <c r="H387" s="165">
        <v>43344</v>
      </c>
      <c r="I387" s="173"/>
      <c r="J387" s="165">
        <v>43343</v>
      </c>
      <c r="K387" s="171" t="s">
        <v>495</v>
      </c>
      <c r="L387" s="171">
        <f t="shared" si="5"/>
        <v>1</v>
      </c>
      <c r="M387" s="46"/>
      <c r="N387" s="9"/>
    </row>
    <row r="388" spans="1:14" ht="36.75" customHeight="1" x14ac:dyDescent="0.3">
      <c r="A388" s="42"/>
      <c r="B388" s="184" t="s">
        <v>590</v>
      </c>
      <c r="C388" s="185"/>
      <c r="D388" s="186" t="s">
        <v>591</v>
      </c>
      <c r="E388" s="187" t="s">
        <v>591</v>
      </c>
      <c r="F388" s="187" t="s">
        <v>591</v>
      </c>
      <c r="G388" s="188" t="s">
        <v>591</v>
      </c>
      <c r="H388" s="165">
        <v>43344</v>
      </c>
      <c r="I388" s="173"/>
      <c r="J388" s="165">
        <v>43343</v>
      </c>
      <c r="K388" s="171" t="s">
        <v>495</v>
      </c>
      <c r="L388" s="171">
        <f t="shared" si="5"/>
        <v>1</v>
      </c>
      <c r="M388" s="46"/>
      <c r="N388" s="9"/>
    </row>
    <row r="389" spans="1:14" ht="36.75" customHeight="1" x14ac:dyDescent="0.3">
      <c r="A389" s="42"/>
      <c r="B389" s="184" t="s">
        <v>508</v>
      </c>
      <c r="C389" s="185"/>
      <c r="D389" s="186" t="s">
        <v>509</v>
      </c>
      <c r="E389" s="187" t="s">
        <v>509</v>
      </c>
      <c r="F389" s="187" t="s">
        <v>509</v>
      </c>
      <c r="G389" s="188" t="s">
        <v>509</v>
      </c>
      <c r="H389" s="165">
        <v>43344</v>
      </c>
      <c r="I389" s="173"/>
      <c r="J389" s="165">
        <v>43343</v>
      </c>
      <c r="K389" s="171" t="s">
        <v>495</v>
      </c>
      <c r="L389" s="171">
        <f t="shared" si="5"/>
        <v>1</v>
      </c>
      <c r="M389" s="46"/>
      <c r="N389" s="9"/>
    </row>
    <row r="390" spans="1:14" ht="36.75" customHeight="1" x14ac:dyDescent="0.3">
      <c r="A390" s="42"/>
      <c r="B390" s="184" t="s">
        <v>510</v>
      </c>
      <c r="C390" s="185"/>
      <c r="D390" s="186" t="s">
        <v>511</v>
      </c>
      <c r="E390" s="187" t="s">
        <v>511</v>
      </c>
      <c r="F390" s="187" t="s">
        <v>511</v>
      </c>
      <c r="G390" s="188" t="s">
        <v>511</v>
      </c>
      <c r="H390" s="165">
        <v>43344</v>
      </c>
      <c r="I390" s="173"/>
      <c r="J390" s="165">
        <v>43343</v>
      </c>
      <c r="K390" s="171" t="s">
        <v>495</v>
      </c>
      <c r="L390" s="171">
        <f t="shared" si="5"/>
        <v>1</v>
      </c>
      <c r="M390" s="46"/>
      <c r="N390" s="9"/>
    </row>
    <row r="391" spans="1:14" ht="36.75" customHeight="1" x14ac:dyDescent="0.3">
      <c r="A391" s="42"/>
      <c r="B391" s="184" t="s">
        <v>512</v>
      </c>
      <c r="C391" s="185"/>
      <c r="D391" s="186" t="s">
        <v>513</v>
      </c>
      <c r="E391" s="187" t="s">
        <v>513</v>
      </c>
      <c r="F391" s="187" t="s">
        <v>513</v>
      </c>
      <c r="G391" s="188" t="s">
        <v>513</v>
      </c>
      <c r="H391" s="165">
        <v>43344</v>
      </c>
      <c r="I391" s="173"/>
      <c r="J391" s="165">
        <v>43343</v>
      </c>
      <c r="K391" s="171" t="s">
        <v>495</v>
      </c>
      <c r="L391" s="171">
        <f t="shared" si="5"/>
        <v>1</v>
      </c>
      <c r="M391" s="46"/>
      <c r="N391" s="9"/>
    </row>
    <row r="392" spans="1:14" ht="36.75" customHeight="1" x14ac:dyDescent="0.3">
      <c r="A392" s="42"/>
      <c r="B392" s="184" t="s">
        <v>514</v>
      </c>
      <c r="C392" s="185"/>
      <c r="D392" s="186" t="s">
        <v>515</v>
      </c>
      <c r="E392" s="187" t="s">
        <v>515</v>
      </c>
      <c r="F392" s="187" t="s">
        <v>515</v>
      </c>
      <c r="G392" s="188" t="s">
        <v>515</v>
      </c>
      <c r="H392" s="165">
        <v>43344</v>
      </c>
      <c r="I392" s="173"/>
      <c r="J392" s="165">
        <v>43343</v>
      </c>
      <c r="K392" s="171" t="s">
        <v>495</v>
      </c>
      <c r="L392" s="171">
        <f t="shared" si="5"/>
        <v>1</v>
      </c>
      <c r="M392" s="46"/>
      <c r="N392" s="9"/>
    </row>
    <row r="393" spans="1:14" ht="36.75" customHeight="1" x14ac:dyDescent="0.3">
      <c r="A393" s="42"/>
      <c r="B393" s="184" t="s">
        <v>516</v>
      </c>
      <c r="C393" s="185"/>
      <c r="D393" s="186" t="s">
        <v>517</v>
      </c>
      <c r="E393" s="187" t="s">
        <v>517</v>
      </c>
      <c r="F393" s="187" t="s">
        <v>517</v>
      </c>
      <c r="G393" s="188" t="s">
        <v>517</v>
      </c>
      <c r="H393" s="165">
        <v>43344</v>
      </c>
      <c r="I393" s="173"/>
      <c r="J393" s="165">
        <v>43343</v>
      </c>
      <c r="K393" s="171" t="s">
        <v>495</v>
      </c>
      <c r="L393" s="171">
        <f t="shared" si="5"/>
        <v>1</v>
      </c>
      <c r="M393" s="46"/>
      <c r="N393" s="9"/>
    </row>
    <row r="394" spans="1:14" ht="36.75" customHeight="1" x14ac:dyDescent="0.3">
      <c r="A394" s="42"/>
      <c r="B394" s="184" t="s">
        <v>518</v>
      </c>
      <c r="C394" s="185"/>
      <c r="D394" s="186" t="s">
        <v>519</v>
      </c>
      <c r="E394" s="187" t="s">
        <v>519</v>
      </c>
      <c r="F394" s="187" t="s">
        <v>519</v>
      </c>
      <c r="G394" s="188" t="s">
        <v>519</v>
      </c>
      <c r="H394" s="165">
        <v>43344</v>
      </c>
      <c r="I394" s="173"/>
      <c r="J394" s="165">
        <v>43343</v>
      </c>
      <c r="K394" s="171" t="s">
        <v>495</v>
      </c>
      <c r="L394" s="171">
        <f t="shared" si="5"/>
        <v>1</v>
      </c>
      <c r="M394" s="46"/>
      <c r="N394" s="9"/>
    </row>
    <row r="395" spans="1:14" ht="36.75" customHeight="1" x14ac:dyDescent="0.3">
      <c r="A395" s="42"/>
      <c r="B395" s="184" t="s">
        <v>520</v>
      </c>
      <c r="C395" s="185"/>
      <c r="D395" s="186" t="s">
        <v>521</v>
      </c>
      <c r="E395" s="187" t="s">
        <v>521</v>
      </c>
      <c r="F395" s="187" t="s">
        <v>521</v>
      </c>
      <c r="G395" s="188" t="s">
        <v>521</v>
      </c>
      <c r="H395" s="165">
        <v>43344</v>
      </c>
      <c r="I395" s="173"/>
      <c r="J395" s="165">
        <v>43343</v>
      </c>
      <c r="K395" s="171" t="s">
        <v>495</v>
      </c>
      <c r="L395" s="171">
        <f t="shared" si="5"/>
        <v>1</v>
      </c>
      <c r="M395" s="46"/>
      <c r="N395" s="9"/>
    </row>
    <row r="396" spans="1:14" ht="36.75" customHeight="1" x14ac:dyDescent="0.3">
      <c r="A396" s="42"/>
      <c r="B396" s="184" t="s">
        <v>522</v>
      </c>
      <c r="C396" s="185"/>
      <c r="D396" s="186" t="s">
        <v>523</v>
      </c>
      <c r="E396" s="187" t="s">
        <v>523</v>
      </c>
      <c r="F396" s="187" t="s">
        <v>523</v>
      </c>
      <c r="G396" s="188" t="s">
        <v>523</v>
      </c>
      <c r="H396" s="165">
        <v>43344</v>
      </c>
      <c r="I396" s="173"/>
      <c r="J396" s="165">
        <v>43343</v>
      </c>
      <c r="K396" s="171" t="s">
        <v>495</v>
      </c>
      <c r="L396" s="171">
        <f t="shared" si="5"/>
        <v>1</v>
      </c>
      <c r="M396" s="46"/>
      <c r="N396" s="9"/>
    </row>
    <row r="397" spans="1:14" ht="36.75" customHeight="1" x14ac:dyDescent="0.3">
      <c r="A397" s="42"/>
      <c r="B397" s="184" t="s">
        <v>524</v>
      </c>
      <c r="C397" s="185"/>
      <c r="D397" s="186" t="s">
        <v>525</v>
      </c>
      <c r="E397" s="187" t="s">
        <v>525</v>
      </c>
      <c r="F397" s="187" t="s">
        <v>525</v>
      </c>
      <c r="G397" s="188" t="s">
        <v>525</v>
      </c>
      <c r="H397" s="165">
        <v>43344</v>
      </c>
      <c r="I397" s="173"/>
      <c r="J397" s="165">
        <v>43343</v>
      </c>
      <c r="K397" s="171" t="s">
        <v>495</v>
      </c>
      <c r="L397" s="171">
        <f t="shared" si="5"/>
        <v>1</v>
      </c>
      <c r="M397" s="46"/>
      <c r="N397" s="9"/>
    </row>
    <row r="398" spans="1:14" ht="36.75" customHeight="1" x14ac:dyDescent="0.3">
      <c r="A398" s="42"/>
      <c r="B398" s="184" t="s">
        <v>526</v>
      </c>
      <c r="C398" s="185"/>
      <c r="D398" s="186" t="s">
        <v>527</v>
      </c>
      <c r="E398" s="187" t="s">
        <v>527</v>
      </c>
      <c r="F398" s="187" t="s">
        <v>527</v>
      </c>
      <c r="G398" s="188" t="s">
        <v>527</v>
      </c>
      <c r="H398" s="165">
        <v>43344</v>
      </c>
      <c r="I398" s="173"/>
      <c r="J398" s="165">
        <v>43343</v>
      </c>
      <c r="K398" s="171" t="s">
        <v>495</v>
      </c>
      <c r="L398" s="171">
        <f t="shared" si="5"/>
        <v>1</v>
      </c>
      <c r="M398" s="46"/>
      <c r="N398" s="9"/>
    </row>
    <row r="399" spans="1:14" ht="36.75" customHeight="1" x14ac:dyDescent="0.3">
      <c r="A399" s="42"/>
      <c r="B399" s="184" t="s">
        <v>528</v>
      </c>
      <c r="C399" s="185"/>
      <c r="D399" s="186" t="s">
        <v>529</v>
      </c>
      <c r="E399" s="187" t="s">
        <v>529</v>
      </c>
      <c r="F399" s="187" t="s">
        <v>529</v>
      </c>
      <c r="G399" s="188" t="s">
        <v>529</v>
      </c>
      <c r="H399" s="165">
        <v>43344</v>
      </c>
      <c r="I399" s="173"/>
      <c r="J399" s="165">
        <v>43343</v>
      </c>
      <c r="K399" s="171" t="s">
        <v>495</v>
      </c>
      <c r="L399" s="171">
        <f t="shared" si="5"/>
        <v>1</v>
      </c>
      <c r="M399" s="46"/>
      <c r="N399" s="9"/>
    </row>
    <row r="400" spans="1:14" ht="36.75" customHeight="1" x14ac:dyDescent="0.3">
      <c r="A400" s="42"/>
      <c r="B400" s="184" t="s">
        <v>530</v>
      </c>
      <c r="C400" s="185"/>
      <c r="D400" s="186" t="s">
        <v>531</v>
      </c>
      <c r="E400" s="187" t="s">
        <v>531</v>
      </c>
      <c r="F400" s="187" t="s">
        <v>531</v>
      </c>
      <c r="G400" s="188" t="s">
        <v>531</v>
      </c>
      <c r="H400" s="165">
        <v>43344</v>
      </c>
      <c r="I400" s="173"/>
      <c r="J400" s="165">
        <v>43343</v>
      </c>
      <c r="K400" s="171" t="s">
        <v>495</v>
      </c>
      <c r="L400" s="171">
        <f t="shared" si="5"/>
        <v>1</v>
      </c>
      <c r="M400" s="46"/>
      <c r="N400" s="9"/>
    </row>
    <row r="401" spans="1:14" ht="36.75" customHeight="1" x14ac:dyDescent="0.3">
      <c r="A401" s="42"/>
      <c r="B401" s="184" t="s">
        <v>532</v>
      </c>
      <c r="C401" s="185"/>
      <c r="D401" s="186" t="s">
        <v>533</v>
      </c>
      <c r="E401" s="187" t="s">
        <v>533</v>
      </c>
      <c r="F401" s="187" t="s">
        <v>533</v>
      </c>
      <c r="G401" s="188" t="s">
        <v>533</v>
      </c>
      <c r="H401" s="165">
        <v>43344</v>
      </c>
      <c r="I401" s="173"/>
      <c r="J401" s="165">
        <v>43343</v>
      </c>
      <c r="K401" s="171" t="s">
        <v>495</v>
      </c>
      <c r="L401" s="171">
        <f t="shared" si="5"/>
        <v>1</v>
      </c>
      <c r="M401" s="46"/>
      <c r="N401" s="9"/>
    </row>
    <row r="402" spans="1:14" ht="36.75" customHeight="1" x14ac:dyDescent="0.3">
      <c r="A402" s="42"/>
      <c r="B402" s="184" t="s">
        <v>534</v>
      </c>
      <c r="C402" s="185"/>
      <c r="D402" s="186" t="s">
        <v>535</v>
      </c>
      <c r="E402" s="187" t="s">
        <v>535</v>
      </c>
      <c r="F402" s="187" t="s">
        <v>535</v>
      </c>
      <c r="G402" s="188" t="s">
        <v>535</v>
      </c>
      <c r="H402" s="165">
        <v>43344</v>
      </c>
      <c r="I402" s="173"/>
      <c r="J402" s="165">
        <v>43343</v>
      </c>
      <c r="K402" s="171" t="s">
        <v>495</v>
      </c>
      <c r="L402" s="171">
        <f t="shared" si="5"/>
        <v>1</v>
      </c>
      <c r="M402" s="46"/>
      <c r="N402" s="9"/>
    </row>
    <row r="403" spans="1:14" ht="36.75" customHeight="1" x14ac:dyDescent="0.3">
      <c r="A403" s="42"/>
      <c r="B403" s="184" t="s">
        <v>536</v>
      </c>
      <c r="C403" s="185"/>
      <c r="D403" s="186" t="s">
        <v>537</v>
      </c>
      <c r="E403" s="187" t="s">
        <v>537</v>
      </c>
      <c r="F403" s="187" t="s">
        <v>537</v>
      </c>
      <c r="G403" s="188" t="s">
        <v>537</v>
      </c>
      <c r="H403" s="165">
        <v>43344</v>
      </c>
      <c r="I403" s="173"/>
      <c r="J403" s="165">
        <v>43343</v>
      </c>
      <c r="K403" s="171" t="s">
        <v>495</v>
      </c>
      <c r="L403" s="171">
        <f t="shared" si="5"/>
        <v>1</v>
      </c>
      <c r="M403" s="46"/>
      <c r="N403" s="9"/>
    </row>
    <row r="404" spans="1:14" ht="36.75" customHeight="1" x14ac:dyDescent="0.3">
      <c r="A404" s="42"/>
      <c r="B404" s="184" t="s">
        <v>538</v>
      </c>
      <c r="C404" s="185"/>
      <c r="D404" s="186" t="s">
        <v>539</v>
      </c>
      <c r="E404" s="187" t="s">
        <v>539</v>
      </c>
      <c r="F404" s="187" t="s">
        <v>539</v>
      </c>
      <c r="G404" s="188" t="s">
        <v>539</v>
      </c>
      <c r="H404" s="165">
        <v>43344</v>
      </c>
      <c r="I404" s="173"/>
      <c r="J404" s="165">
        <v>43343</v>
      </c>
      <c r="K404" s="171" t="s">
        <v>495</v>
      </c>
      <c r="L404" s="171">
        <f t="shared" si="5"/>
        <v>1</v>
      </c>
      <c r="M404" s="46"/>
      <c r="N404" s="9"/>
    </row>
    <row r="405" spans="1:14" ht="36.75" customHeight="1" x14ac:dyDescent="0.3">
      <c r="A405" s="42"/>
      <c r="B405" s="184" t="s">
        <v>540</v>
      </c>
      <c r="C405" s="185"/>
      <c r="D405" s="186" t="s">
        <v>541</v>
      </c>
      <c r="E405" s="187" t="s">
        <v>541</v>
      </c>
      <c r="F405" s="187" t="s">
        <v>541</v>
      </c>
      <c r="G405" s="188" t="s">
        <v>541</v>
      </c>
      <c r="H405" s="165">
        <v>43344</v>
      </c>
      <c r="I405" s="173"/>
      <c r="J405" s="165">
        <v>43343</v>
      </c>
      <c r="K405" s="171" t="s">
        <v>495</v>
      </c>
      <c r="L405" s="171">
        <f t="shared" si="5"/>
        <v>1</v>
      </c>
      <c r="M405" s="46"/>
      <c r="N405" s="9"/>
    </row>
    <row r="406" spans="1:14" ht="36.75" customHeight="1" x14ac:dyDescent="0.3">
      <c r="A406" s="42"/>
      <c r="B406" s="184" t="s">
        <v>542</v>
      </c>
      <c r="C406" s="185"/>
      <c r="D406" s="186" t="s">
        <v>543</v>
      </c>
      <c r="E406" s="187" t="s">
        <v>543</v>
      </c>
      <c r="F406" s="187" t="s">
        <v>543</v>
      </c>
      <c r="G406" s="188" t="s">
        <v>543</v>
      </c>
      <c r="H406" s="165">
        <v>43344</v>
      </c>
      <c r="I406" s="173"/>
      <c r="J406" s="165">
        <v>43343</v>
      </c>
      <c r="K406" s="171" t="s">
        <v>495</v>
      </c>
      <c r="L406" s="171">
        <f t="shared" si="5"/>
        <v>1</v>
      </c>
      <c r="M406" s="46"/>
      <c r="N406" s="9"/>
    </row>
    <row r="407" spans="1:14" ht="36.75" customHeight="1" x14ac:dyDescent="0.3">
      <c r="A407" s="42"/>
      <c r="B407" s="184" t="s">
        <v>544</v>
      </c>
      <c r="C407" s="185"/>
      <c r="D407" s="186" t="s">
        <v>545</v>
      </c>
      <c r="E407" s="187" t="s">
        <v>545</v>
      </c>
      <c r="F407" s="187" t="s">
        <v>545</v>
      </c>
      <c r="G407" s="188" t="s">
        <v>545</v>
      </c>
      <c r="H407" s="165">
        <v>43344</v>
      </c>
      <c r="I407" s="173"/>
      <c r="J407" s="165">
        <v>43343</v>
      </c>
      <c r="K407" s="171" t="s">
        <v>495</v>
      </c>
      <c r="L407" s="171">
        <f t="shared" si="5"/>
        <v>1</v>
      </c>
      <c r="M407" s="46"/>
      <c r="N407" s="9"/>
    </row>
    <row r="408" spans="1:14" ht="36.75" customHeight="1" x14ac:dyDescent="0.3">
      <c r="A408" s="42"/>
      <c r="B408" s="184" t="s">
        <v>546</v>
      </c>
      <c r="C408" s="185"/>
      <c r="D408" s="186" t="s">
        <v>547</v>
      </c>
      <c r="E408" s="187" t="s">
        <v>547</v>
      </c>
      <c r="F408" s="187" t="s">
        <v>547</v>
      </c>
      <c r="G408" s="188" t="s">
        <v>547</v>
      </c>
      <c r="H408" s="165">
        <v>43344</v>
      </c>
      <c r="I408" s="173"/>
      <c r="J408" s="165">
        <v>43343</v>
      </c>
      <c r="K408" s="171" t="s">
        <v>495</v>
      </c>
      <c r="L408" s="171">
        <f t="shared" si="5"/>
        <v>1</v>
      </c>
      <c r="M408" s="46"/>
      <c r="N408" s="9"/>
    </row>
    <row r="409" spans="1:14" ht="36.75" customHeight="1" x14ac:dyDescent="0.3">
      <c r="A409" s="42"/>
      <c r="B409" s="184" t="s">
        <v>548</v>
      </c>
      <c r="C409" s="185"/>
      <c r="D409" s="186" t="s">
        <v>549</v>
      </c>
      <c r="E409" s="187" t="s">
        <v>549</v>
      </c>
      <c r="F409" s="187" t="s">
        <v>549</v>
      </c>
      <c r="G409" s="188" t="s">
        <v>549</v>
      </c>
      <c r="H409" s="165">
        <v>43344</v>
      </c>
      <c r="I409" s="173"/>
      <c r="J409" s="165">
        <v>43343</v>
      </c>
      <c r="K409" s="171" t="s">
        <v>495</v>
      </c>
      <c r="L409" s="171">
        <f t="shared" ref="L409:L454" si="6">H409-J409</f>
        <v>1</v>
      </c>
      <c r="M409" s="46"/>
      <c r="N409" s="9"/>
    </row>
    <row r="410" spans="1:14" ht="36.75" customHeight="1" x14ac:dyDescent="0.3">
      <c r="A410" s="42"/>
      <c r="B410" s="184" t="s">
        <v>550</v>
      </c>
      <c r="C410" s="185"/>
      <c r="D410" s="186" t="s">
        <v>551</v>
      </c>
      <c r="E410" s="187" t="s">
        <v>551</v>
      </c>
      <c r="F410" s="187" t="s">
        <v>551</v>
      </c>
      <c r="G410" s="188" t="s">
        <v>551</v>
      </c>
      <c r="H410" s="165">
        <v>43344</v>
      </c>
      <c r="I410" s="173"/>
      <c r="J410" s="165">
        <v>43343</v>
      </c>
      <c r="K410" s="171" t="s">
        <v>495</v>
      </c>
      <c r="L410" s="171">
        <f t="shared" si="6"/>
        <v>1</v>
      </c>
      <c r="M410" s="46"/>
      <c r="N410" s="9"/>
    </row>
    <row r="411" spans="1:14" ht="36.75" customHeight="1" x14ac:dyDescent="0.3">
      <c r="A411" s="42"/>
      <c r="B411" s="184" t="s">
        <v>552</v>
      </c>
      <c r="C411" s="185"/>
      <c r="D411" s="186" t="s">
        <v>553</v>
      </c>
      <c r="E411" s="187" t="s">
        <v>553</v>
      </c>
      <c r="F411" s="187" t="s">
        <v>553</v>
      </c>
      <c r="G411" s="188" t="s">
        <v>553</v>
      </c>
      <c r="H411" s="165">
        <v>43344</v>
      </c>
      <c r="I411" s="173"/>
      <c r="J411" s="165">
        <v>43343</v>
      </c>
      <c r="K411" s="171" t="s">
        <v>495</v>
      </c>
      <c r="L411" s="171">
        <f t="shared" si="6"/>
        <v>1</v>
      </c>
      <c r="M411" s="46"/>
      <c r="N411" s="9"/>
    </row>
    <row r="412" spans="1:14" ht="36.75" customHeight="1" x14ac:dyDescent="0.3">
      <c r="A412" s="42"/>
      <c r="B412" s="184" t="s">
        <v>554</v>
      </c>
      <c r="C412" s="185"/>
      <c r="D412" s="186" t="s">
        <v>555</v>
      </c>
      <c r="E412" s="187" t="s">
        <v>555</v>
      </c>
      <c r="F412" s="187" t="s">
        <v>555</v>
      </c>
      <c r="G412" s="188" t="s">
        <v>555</v>
      </c>
      <c r="H412" s="165">
        <v>43344</v>
      </c>
      <c r="I412" s="173"/>
      <c r="J412" s="165">
        <v>43343</v>
      </c>
      <c r="K412" s="171" t="s">
        <v>495</v>
      </c>
      <c r="L412" s="171">
        <f t="shared" si="6"/>
        <v>1</v>
      </c>
      <c r="M412" s="46"/>
      <c r="N412" s="9"/>
    </row>
    <row r="413" spans="1:14" ht="36.75" customHeight="1" x14ac:dyDescent="0.3">
      <c r="A413" s="42"/>
      <c r="B413" s="184" t="s">
        <v>556</v>
      </c>
      <c r="C413" s="185"/>
      <c r="D413" s="186" t="s">
        <v>557</v>
      </c>
      <c r="E413" s="187" t="s">
        <v>557</v>
      </c>
      <c r="F413" s="187" t="s">
        <v>557</v>
      </c>
      <c r="G413" s="188" t="s">
        <v>557</v>
      </c>
      <c r="H413" s="165">
        <v>43344</v>
      </c>
      <c r="I413" s="173"/>
      <c r="J413" s="165">
        <v>43343</v>
      </c>
      <c r="K413" s="171" t="s">
        <v>495</v>
      </c>
      <c r="L413" s="171">
        <f t="shared" si="6"/>
        <v>1</v>
      </c>
      <c r="M413" s="46"/>
      <c r="N413" s="9"/>
    </row>
    <row r="414" spans="1:14" ht="36.75" customHeight="1" x14ac:dyDescent="0.3">
      <c r="A414" s="42"/>
      <c r="B414" s="184" t="s">
        <v>558</v>
      </c>
      <c r="C414" s="185"/>
      <c r="D414" s="186" t="s">
        <v>559</v>
      </c>
      <c r="E414" s="187" t="s">
        <v>559</v>
      </c>
      <c r="F414" s="187" t="s">
        <v>559</v>
      </c>
      <c r="G414" s="188" t="s">
        <v>559</v>
      </c>
      <c r="H414" s="165">
        <v>43344</v>
      </c>
      <c r="I414" s="173"/>
      <c r="J414" s="165">
        <v>43343</v>
      </c>
      <c r="K414" s="171" t="s">
        <v>495</v>
      </c>
      <c r="L414" s="171">
        <f t="shared" si="6"/>
        <v>1</v>
      </c>
      <c r="M414" s="46"/>
      <c r="N414" s="9"/>
    </row>
    <row r="415" spans="1:14" ht="36.75" customHeight="1" x14ac:dyDescent="0.3">
      <c r="A415" s="42"/>
      <c r="B415" s="184" t="s">
        <v>560</v>
      </c>
      <c r="C415" s="185"/>
      <c r="D415" s="186" t="s">
        <v>561</v>
      </c>
      <c r="E415" s="187" t="s">
        <v>561</v>
      </c>
      <c r="F415" s="187" t="s">
        <v>561</v>
      </c>
      <c r="G415" s="188" t="s">
        <v>561</v>
      </c>
      <c r="H415" s="165">
        <v>43344</v>
      </c>
      <c r="I415" s="173"/>
      <c r="J415" s="165">
        <v>43343</v>
      </c>
      <c r="K415" s="171" t="s">
        <v>495</v>
      </c>
      <c r="L415" s="171">
        <f t="shared" si="6"/>
        <v>1</v>
      </c>
      <c r="M415" s="46"/>
      <c r="N415" s="9"/>
    </row>
    <row r="416" spans="1:14" ht="36.75" customHeight="1" x14ac:dyDescent="0.3">
      <c r="A416" s="42"/>
      <c r="B416" s="184" t="s">
        <v>562</v>
      </c>
      <c r="C416" s="185"/>
      <c r="D416" s="186" t="s">
        <v>563</v>
      </c>
      <c r="E416" s="187" t="s">
        <v>563</v>
      </c>
      <c r="F416" s="187" t="s">
        <v>563</v>
      </c>
      <c r="G416" s="188" t="s">
        <v>563</v>
      </c>
      <c r="H416" s="165">
        <v>43344</v>
      </c>
      <c r="I416" s="173"/>
      <c r="J416" s="165">
        <v>43343</v>
      </c>
      <c r="K416" s="171" t="s">
        <v>495</v>
      </c>
      <c r="L416" s="171">
        <f t="shared" si="6"/>
        <v>1</v>
      </c>
      <c r="M416" s="46"/>
      <c r="N416" s="9"/>
    </row>
    <row r="417" spans="1:14" ht="36.75" customHeight="1" x14ac:dyDescent="0.3">
      <c r="A417" s="42"/>
      <c r="B417" s="184" t="s">
        <v>564</v>
      </c>
      <c r="C417" s="185"/>
      <c r="D417" s="186" t="s">
        <v>565</v>
      </c>
      <c r="E417" s="187" t="s">
        <v>565</v>
      </c>
      <c r="F417" s="187" t="s">
        <v>565</v>
      </c>
      <c r="G417" s="188" t="s">
        <v>565</v>
      </c>
      <c r="H417" s="165">
        <v>43344</v>
      </c>
      <c r="I417" s="173"/>
      <c r="J417" s="165">
        <v>43343</v>
      </c>
      <c r="K417" s="171" t="s">
        <v>495</v>
      </c>
      <c r="L417" s="171">
        <f t="shared" si="6"/>
        <v>1</v>
      </c>
      <c r="M417" s="46"/>
      <c r="N417" s="9"/>
    </row>
    <row r="418" spans="1:14" ht="36.75" customHeight="1" x14ac:dyDescent="0.3">
      <c r="A418" s="42"/>
      <c r="B418" s="184" t="s">
        <v>566</v>
      </c>
      <c r="C418" s="185"/>
      <c r="D418" s="186" t="s">
        <v>567</v>
      </c>
      <c r="E418" s="187" t="s">
        <v>567</v>
      </c>
      <c r="F418" s="187" t="s">
        <v>567</v>
      </c>
      <c r="G418" s="188" t="s">
        <v>567</v>
      </c>
      <c r="H418" s="165">
        <v>43344</v>
      </c>
      <c r="I418" s="173"/>
      <c r="J418" s="165">
        <v>43343</v>
      </c>
      <c r="K418" s="171" t="s">
        <v>495</v>
      </c>
      <c r="L418" s="171">
        <f t="shared" si="6"/>
        <v>1</v>
      </c>
      <c r="M418" s="46"/>
      <c r="N418" s="9"/>
    </row>
    <row r="419" spans="1:14" ht="36.75" customHeight="1" x14ac:dyDescent="0.3">
      <c r="A419" s="42"/>
      <c r="B419" s="184" t="s">
        <v>568</v>
      </c>
      <c r="C419" s="185"/>
      <c r="D419" s="186" t="s">
        <v>569</v>
      </c>
      <c r="E419" s="187" t="s">
        <v>569</v>
      </c>
      <c r="F419" s="187" t="s">
        <v>569</v>
      </c>
      <c r="G419" s="188" t="s">
        <v>569</v>
      </c>
      <c r="H419" s="165">
        <v>43344</v>
      </c>
      <c r="I419" s="173"/>
      <c r="J419" s="165">
        <v>43343</v>
      </c>
      <c r="K419" s="171" t="s">
        <v>495</v>
      </c>
      <c r="L419" s="171">
        <f t="shared" si="6"/>
        <v>1</v>
      </c>
      <c r="M419" s="46"/>
      <c r="N419" s="9"/>
    </row>
    <row r="420" spans="1:14" ht="36.75" customHeight="1" x14ac:dyDescent="0.3">
      <c r="A420" s="42"/>
      <c r="B420" s="184" t="s">
        <v>570</v>
      </c>
      <c r="C420" s="185"/>
      <c r="D420" s="186" t="s">
        <v>571</v>
      </c>
      <c r="E420" s="187" t="s">
        <v>571</v>
      </c>
      <c r="F420" s="187" t="s">
        <v>571</v>
      </c>
      <c r="G420" s="188" t="s">
        <v>571</v>
      </c>
      <c r="H420" s="165">
        <v>43344</v>
      </c>
      <c r="I420" s="173"/>
      <c r="J420" s="165">
        <v>43343</v>
      </c>
      <c r="K420" s="171" t="s">
        <v>495</v>
      </c>
      <c r="L420" s="171">
        <f t="shared" si="6"/>
        <v>1</v>
      </c>
      <c r="M420" s="46"/>
      <c r="N420" s="9"/>
    </row>
    <row r="421" spans="1:14" ht="36.75" customHeight="1" x14ac:dyDescent="0.3">
      <c r="A421" s="42"/>
      <c r="B421" s="184" t="s">
        <v>572</v>
      </c>
      <c r="C421" s="185"/>
      <c r="D421" s="186" t="s">
        <v>573</v>
      </c>
      <c r="E421" s="187" t="s">
        <v>573</v>
      </c>
      <c r="F421" s="187" t="s">
        <v>573</v>
      </c>
      <c r="G421" s="188" t="s">
        <v>573</v>
      </c>
      <c r="H421" s="165">
        <v>43344</v>
      </c>
      <c r="I421" s="173"/>
      <c r="J421" s="165">
        <v>43343</v>
      </c>
      <c r="K421" s="171" t="s">
        <v>495</v>
      </c>
      <c r="L421" s="171">
        <f t="shared" si="6"/>
        <v>1</v>
      </c>
      <c r="M421" s="46"/>
      <c r="N421" s="9"/>
    </row>
    <row r="422" spans="1:14" ht="36.75" customHeight="1" x14ac:dyDescent="0.3">
      <c r="A422" s="42"/>
      <c r="B422" s="184" t="s">
        <v>574</v>
      </c>
      <c r="C422" s="185"/>
      <c r="D422" s="186" t="s">
        <v>575</v>
      </c>
      <c r="E422" s="187" t="s">
        <v>575</v>
      </c>
      <c r="F422" s="187" t="s">
        <v>575</v>
      </c>
      <c r="G422" s="188" t="s">
        <v>575</v>
      </c>
      <c r="H422" s="165">
        <v>43344</v>
      </c>
      <c r="I422" s="173"/>
      <c r="J422" s="165">
        <v>43343</v>
      </c>
      <c r="K422" s="171" t="s">
        <v>495</v>
      </c>
      <c r="L422" s="171">
        <f t="shared" si="6"/>
        <v>1</v>
      </c>
      <c r="M422" s="46"/>
      <c r="N422" s="9"/>
    </row>
    <row r="423" spans="1:14" ht="36.75" customHeight="1" x14ac:dyDescent="0.3">
      <c r="A423" s="42"/>
      <c r="B423" s="184" t="s">
        <v>576</v>
      </c>
      <c r="C423" s="185"/>
      <c r="D423" s="186" t="s">
        <v>577</v>
      </c>
      <c r="E423" s="187" t="s">
        <v>577</v>
      </c>
      <c r="F423" s="187" t="s">
        <v>577</v>
      </c>
      <c r="G423" s="188" t="s">
        <v>577</v>
      </c>
      <c r="H423" s="165">
        <v>43344</v>
      </c>
      <c r="I423" s="173"/>
      <c r="J423" s="165">
        <v>43343</v>
      </c>
      <c r="K423" s="171" t="s">
        <v>495</v>
      </c>
      <c r="L423" s="171">
        <f t="shared" si="6"/>
        <v>1</v>
      </c>
      <c r="M423" s="46"/>
      <c r="N423" s="9"/>
    </row>
    <row r="424" spans="1:14" ht="36.75" customHeight="1" x14ac:dyDescent="0.3">
      <c r="A424" s="42"/>
      <c r="B424" s="184" t="s">
        <v>578</v>
      </c>
      <c r="C424" s="185"/>
      <c r="D424" s="186" t="s">
        <v>579</v>
      </c>
      <c r="E424" s="187" t="s">
        <v>579</v>
      </c>
      <c r="F424" s="187" t="s">
        <v>579</v>
      </c>
      <c r="G424" s="188" t="s">
        <v>579</v>
      </c>
      <c r="H424" s="165">
        <v>43344</v>
      </c>
      <c r="I424" s="173"/>
      <c r="J424" s="165">
        <v>43343</v>
      </c>
      <c r="K424" s="171" t="s">
        <v>495</v>
      </c>
      <c r="L424" s="171">
        <f t="shared" si="6"/>
        <v>1</v>
      </c>
      <c r="M424" s="46"/>
      <c r="N424" s="9"/>
    </row>
    <row r="425" spans="1:14" ht="36.75" customHeight="1" x14ac:dyDescent="0.3">
      <c r="A425" s="42"/>
      <c r="B425" s="184" t="s">
        <v>580</v>
      </c>
      <c r="C425" s="185"/>
      <c r="D425" s="186" t="s">
        <v>581</v>
      </c>
      <c r="E425" s="187" t="s">
        <v>581</v>
      </c>
      <c r="F425" s="187" t="s">
        <v>581</v>
      </c>
      <c r="G425" s="188" t="s">
        <v>581</v>
      </c>
      <c r="H425" s="165">
        <v>43344</v>
      </c>
      <c r="I425" s="173"/>
      <c r="J425" s="165">
        <v>43343</v>
      </c>
      <c r="K425" s="171" t="s">
        <v>495</v>
      </c>
      <c r="L425" s="171">
        <f t="shared" si="6"/>
        <v>1</v>
      </c>
      <c r="M425" s="46"/>
      <c r="N425" s="9"/>
    </row>
    <row r="426" spans="1:14" ht="36.75" customHeight="1" x14ac:dyDescent="0.3">
      <c r="A426" s="42"/>
      <c r="B426" s="184" t="s">
        <v>582</v>
      </c>
      <c r="C426" s="185"/>
      <c r="D426" s="186" t="s">
        <v>583</v>
      </c>
      <c r="E426" s="187" t="s">
        <v>583</v>
      </c>
      <c r="F426" s="187" t="s">
        <v>583</v>
      </c>
      <c r="G426" s="188" t="s">
        <v>583</v>
      </c>
      <c r="H426" s="165">
        <v>43344</v>
      </c>
      <c r="I426" s="173"/>
      <c r="J426" s="165">
        <v>43343</v>
      </c>
      <c r="K426" s="171" t="s">
        <v>495</v>
      </c>
      <c r="L426" s="171">
        <f t="shared" si="6"/>
        <v>1</v>
      </c>
      <c r="M426" s="46"/>
      <c r="N426" s="9"/>
    </row>
    <row r="427" spans="1:14" ht="36.75" customHeight="1" x14ac:dyDescent="0.3">
      <c r="A427" s="42"/>
      <c r="B427" s="184" t="s">
        <v>584</v>
      </c>
      <c r="C427" s="185"/>
      <c r="D427" s="186" t="s">
        <v>585</v>
      </c>
      <c r="E427" s="187" t="s">
        <v>585</v>
      </c>
      <c r="F427" s="187" t="s">
        <v>585</v>
      </c>
      <c r="G427" s="188" t="s">
        <v>585</v>
      </c>
      <c r="H427" s="165">
        <v>43344</v>
      </c>
      <c r="I427" s="173"/>
      <c r="J427" s="165">
        <v>43343</v>
      </c>
      <c r="K427" s="171" t="s">
        <v>495</v>
      </c>
      <c r="L427" s="171">
        <f t="shared" si="6"/>
        <v>1</v>
      </c>
      <c r="M427" s="46"/>
      <c r="N427" s="9"/>
    </row>
    <row r="428" spans="1:14" ht="36.75" customHeight="1" x14ac:dyDescent="0.3">
      <c r="A428" s="42"/>
      <c r="B428" s="184" t="s">
        <v>586</v>
      </c>
      <c r="C428" s="185"/>
      <c r="D428" s="186" t="s">
        <v>587</v>
      </c>
      <c r="E428" s="187" t="s">
        <v>587</v>
      </c>
      <c r="F428" s="187" t="s">
        <v>587</v>
      </c>
      <c r="G428" s="188" t="s">
        <v>587</v>
      </c>
      <c r="H428" s="165">
        <v>43344</v>
      </c>
      <c r="I428" s="173"/>
      <c r="J428" s="165">
        <v>43343</v>
      </c>
      <c r="K428" s="171" t="s">
        <v>495</v>
      </c>
      <c r="L428" s="171">
        <f t="shared" si="6"/>
        <v>1</v>
      </c>
      <c r="M428" s="46"/>
      <c r="N428" s="9"/>
    </row>
    <row r="429" spans="1:14" ht="36.75" customHeight="1" x14ac:dyDescent="0.3">
      <c r="A429" s="42"/>
      <c r="B429" s="184" t="s">
        <v>588</v>
      </c>
      <c r="C429" s="185"/>
      <c r="D429" s="186" t="s">
        <v>589</v>
      </c>
      <c r="E429" s="187" t="s">
        <v>589</v>
      </c>
      <c r="F429" s="187" t="s">
        <v>589</v>
      </c>
      <c r="G429" s="188" t="s">
        <v>589</v>
      </c>
      <c r="H429" s="165">
        <v>43344</v>
      </c>
      <c r="I429" s="173"/>
      <c r="J429" s="165">
        <v>43343</v>
      </c>
      <c r="K429" s="171" t="s">
        <v>495</v>
      </c>
      <c r="L429" s="171">
        <f t="shared" si="6"/>
        <v>1</v>
      </c>
      <c r="M429" s="46"/>
      <c r="N429" s="9"/>
    </row>
    <row r="430" spans="1:14" ht="36.75" customHeight="1" x14ac:dyDescent="0.3">
      <c r="A430" s="42"/>
      <c r="B430" s="184" t="s">
        <v>590</v>
      </c>
      <c r="C430" s="185"/>
      <c r="D430" s="186" t="s">
        <v>591</v>
      </c>
      <c r="E430" s="187" t="s">
        <v>591</v>
      </c>
      <c r="F430" s="187" t="s">
        <v>591</v>
      </c>
      <c r="G430" s="188" t="s">
        <v>591</v>
      </c>
      <c r="H430" s="165">
        <v>43344</v>
      </c>
      <c r="I430" s="173"/>
      <c r="J430" s="165">
        <v>43343</v>
      </c>
      <c r="K430" s="171" t="s">
        <v>495</v>
      </c>
      <c r="L430" s="171">
        <f t="shared" si="6"/>
        <v>1</v>
      </c>
      <c r="M430" s="46"/>
      <c r="N430" s="9"/>
    </row>
    <row r="431" spans="1:14" ht="36.75" customHeight="1" x14ac:dyDescent="0.3">
      <c r="A431" s="42"/>
      <c r="B431" s="184" t="s">
        <v>592</v>
      </c>
      <c r="C431" s="185"/>
      <c r="D431" s="186" t="s">
        <v>593</v>
      </c>
      <c r="E431" s="187" t="s">
        <v>593</v>
      </c>
      <c r="F431" s="187" t="s">
        <v>593</v>
      </c>
      <c r="G431" s="188" t="s">
        <v>593</v>
      </c>
      <c r="H431" s="165">
        <v>43344</v>
      </c>
      <c r="I431" s="173"/>
      <c r="J431" s="165">
        <v>43343</v>
      </c>
      <c r="K431" s="171" t="s">
        <v>495</v>
      </c>
      <c r="L431" s="171">
        <f t="shared" si="6"/>
        <v>1</v>
      </c>
      <c r="M431" s="46"/>
      <c r="N431" s="9"/>
    </row>
    <row r="432" spans="1:14" ht="36.75" customHeight="1" x14ac:dyDescent="0.3">
      <c r="A432" s="42"/>
      <c r="B432" s="184" t="s">
        <v>594</v>
      </c>
      <c r="C432" s="185"/>
      <c r="D432" s="186" t="s">
        <v>595</v>
      </c>
      <c r="E432" s="187" t="s">
        <v>595</v>
      </c>
      <c r="F432" s="187" t="s">
        <v>595</v>
      </c>
      <c r="G432" s="188" t="s">
        <v>595</v>
      </c>
      <c r="H432" s="165">
        <v>43344</v>
      </c>
      <c r="I432" s="173"/>
      <c r="J432" s="165">
        <v>43343</v>
      </c>
      <c r="K432" s="171" t="s">
        <v>495</v>
      </c>
      <c r="L432" s="171">
        <f t="shared" si="6"/>
        <v>1</v>
      </c>
      <c r="M432" s="46"/>
      <c r="N432" s="9"/>
    </row>
    <row r="433" spans="1:14" ht="36.75" customHeight="1" x14ac:dyDescent="0.3">
      <c r="A433" s="42"/>
      <c r="B433" s="184" t="s">
        <v>596</v>
      </c>
      <c r="C433" s="185"/>
      <c r="D433" s="186" t="s">
        <v>597</v>
      </c>
      <c r="E433" s="187" t="s">
        <v>597</v>
      </c>
      <c r="F433" s="187" t="s">
        <v>597</v>
      </c>
      <c r="G433" s="188" t="s">
        <v>597</v>
      </c>
      <c r="H433" s="165">
        <v>43344</v>
      </c>
      <c r="I433" s="173"/>
      <c r="J433" s="165">
        <v>43343</v>
      </c>
      <c r="K433" s="171" t="s">
        <v>495</v>
      </c>
      <c r="L433" s="171">
        <f t="shared" si="6"/>
        <v>1</v>
      </c>
      <c r="M433" s="46"/>
      <c r="N433" s="9"/>
    </row>
    <row r="434" spans="1:14" ht="36.75" customHeight="1" x14ac:dyDescent="0.3">
      <c r="A434" s="42"/>
      <c r="B434" s="184" t="s">
        <v>598</v>
      </c>
      <c r="C434" s="185"/>
      <c r="D434" s="186" t="s">
        <v>599</v>
      </c>
      <c r="E434" s="187" t="s">
        <v>599</v>
      </c>
      <c r="F434" s="187" t="s">
        <v>599</v>
      </c>
      <c r="G434" s="188" t="s">
        <v>599</v>
      </c>
      <c r="H434" s="165">
        <v>43344</v>
      </c>
      <c r="I434" s="173"/>
      <c r="J434" s="165">
        <v>43343</v>
      </c>
      <c r="K434" s="171" t="s">
        <v>495</v>
      </c>
      <c r="L434" s="171">
        <f t="shared" si="6"/>
        <v>1</v>
      </c>
      <c r="M434" s="46"/>
      <c r="N434" s="9"/>
    </row>
    <row r="435" spans="1:14" ht="36.75" customHeight="1" x14ac:dyDescent="0.3">
      <c r="A435" s="42"/>
      <c r="B435" s="184" t="s">
        <v>600</v>
      </c>
      <c r="C435" s="185"/>
      <c r="D435" s="186" t="s">
        <v>601</v>
      </c>
      <c r="E435" s="187" t="s">
        <v>601</v>
      </c>
      <c r="F435" s="187" t="s">
        <v>601</v>
      </c>
      <c r="G435" s="188" t="s">
        <v>601</v>
      </c>
      <c r="H435" s="165">
        <v>43344</v>
      </c>
      <c r="I435" s="173"/>
      <c r="J435" s="165">
        <v>43343</v>
      </c>
      <c r="K435" s="171" t="s">
        <v>495</v>
      </c>
      <c r="L435" s="171">
        <f t="shared" si="6"/>
        <v>1</v>
      </c>
      <c r="M435" s="46"/>
      <c r="N435" s="9"/>
    </row>
    <row r="436" spans="1:14" ht="36.75" customHeight="1" x14ac:dyDescent="0.3">
      <c r="A436" s="42"/>
      <c r="B436" s="184" t="s">
        <v>602</v>
      </c>
      <c r="C436" s="185"/>
      <c r="D436" s="186" t="s">
        <v>603</v>
      </c>
      <c r="E436" s="187" t="s">
        <v>603</v>
      </c>
      <c r="F436" s="187" t="s">
        <v>603</v>
      </c>
      <c r="G436" s="188" t="s">
        <v>603</v>
      </c>
      <c r="H436" s="165">
        <v>43344</v>
      </c>
      <c r="I436" s="173"/>
      <c r="J436" s="165">
        <v>43343</v>
      </c>
      <c r="K436" s="171" t="s">
        <v>495</v>
      </c>
      <c r="L436" s="171">
        <f t="shared" si="6"/>
        <v>1</v>
      </c>
      <c r="M436" s="46"/>
      <c r="N436" s="9"/>
    </row>
    <row r="437" spans="1:14" ht="36.75" customHeight="1" x14ac:dyDescent="0.3">
      <c r="A437" s="42"/>
      <c r="B437" s="184" t="s">
        <v>604</v>
      </c>
      <c r="C437" s="185"/>
      <c r="D437" s="186" t="s">
        <v>605</v>
      </c>
      <c r="E437" s="187" t="s">
        <v>605</v>
      </c>
      <c r="F437" s="187" t="s">
        <v>605</v>
      </c>
      <c r="G437" s="188" t="s">
        <v>605</v>
      </c>
      <c r="H437" s="165">
        <v>43344</v>
      </c>
      <c r="I437" s="173"/>
      <c r="J437" s="165">
        <v>43343</v>
      </c>
      <c r="K437" s="171" t="s">
        <v>495</v>
      </c>
      <c r="L437" s="171">
        <f t="shared" si="6"/>
        <v>1</v>
      </c>
      <c r="M437" s="46"/>
      <c r="N437" s="9"/>
    </row>
    <row r="438" spans="1:14" ht="36.75" customHeight="1" x14ac:dyDescent="0.3">
      <c r="A438" s="42"/>
      <c r="B438" s="184" t="s">
        <v>606</v>
      </c>
      <c r="C438" s="185"/>
      <c r="D438" s="186" t="s">
        <v>607</v>
      </c>
      <c r="E438" s="187" t="s">
        <v>607</v>
      </c>
      <c r="F438" s="187" t="s">
        <v>607</v>
      </c>
      <c r="G438" s="188" t="s">
        <v>607</v>
      </c>
      <c r="H438" s="165">
        <v>43344</v>
      </c>
      <c r="I438" s="173"/>
      <c r="J438" s="165">
        <v>43343</v>
      </c>
      <c r="K438" s="171" t="s">
        <v>495</v>
      </c>
      <c r="L438" s="171">
        <f t="shared" si="6"/>
        <v>1</v>
      </c>
      <c r="M438" s="46"/>
      <c r="N438" s="9"/>
    </row>
    <row r="439" spans="1:14" ht="36.75" customHeight="1" x14ac:dyDescent="0.3">
      <c r="A439" s="42"/>
      <c r="B439" s="184" t="s">
        <v>608</v>
      </c>
      <c r="C439" s="185"/>
      <c r="D439" s="186" t="s">
        <v>609</v>
      </c>
      <c r="E439" s="187" t="s">
        <v>609</v>
      </c>
      <c r="F439" s="187" t="s">
        <v>609</v>
      </c>
      <c r="G439" s="188" t="s">
        <v>609</v>
      </c>
      <c r="H439" s="165">
        <v>43344</v>
      </c>
      <c r="I439" s="173"/>
      <c r="J439" s="165">
        <v>43343</v>
      </c>
      <c r="K439" s="171" t="s">
        <v>495</v>
      </c>
      <c r="L439" s="171">
        <f t="shared" si="6"/>
        <v>1</v>
      </c>
      <c r="M439" s="46"/>
      <c r="N439" s="9"/>
    </row>
    <row r="440" spans="1:14" ht="36.75" customHeight="1" x14ac:dyDescent="0.3">
      <c r="A440" s="42"/>
      <c r="B440" s="184" t="s">
        <v>610</v>
      </c>
      <c r="C440" s="185"/>
      <c r="D440" s="186" t="s">
        <v>611</v>
      </c>
      <c r="E440" s="187" t="s">
        <v>611</v>
      </c>
      <c r="F440" s="187" t="s">
        <v>611</v>
      </c>
      <c r="G440" s="188" t="s">
        <v>611</v>
      </c>
      <c r="H440" s="165">
        <v>43344</v>
      </c>
      <c r="I440" s="173"/>
      <c r="J440" s="165">
        <v>43343</v>
      </c>
      <c r="K440" s="171" t="s">
        <v>495</v>
      </c>
      <c r="L440" s="171">
        <f t="shared" si="6"/>
        <v>1</v>
      </c>
      <c r="M440" s="46"/>
      <c r="N440" s="9"/>
    </row>
    <row r="441" spans="1:14" ht="36.75" customHeight="1" x14ac:dyDescent="0.3">
      <c r="A441" s="42"/>
      <c r="B441" s="184" t="s">
        <v>612</v>
      </c>
      <c r="C441" s="185"/>
      <c r="D441" s="186" t="s">
        <v>613</v>
      </c>
      <c r="E441" s="187" t="s">
        <v>613</v>
      </c>
      <c r="F441" s="187" t="s">
        <v>613</v>
      </c>
      <c r="G441" s="188" t="s">
        <v>613</v>
      </c>
      <c r="H441" s="165">
        <v>43344</v>
      </c>
      <c r="I441" s="173"/>
      <c r="J441" s="165">
        <v>43343</v>
      </c>
      <c r="K441" s="171" t="s">
        <v>495</v>
      </c>
      <c r="L441" s="171">
        <f t="shared" si="6"/>
        <v>1</v>
      </c>
      <c r="M441" s="46"/>
      <c r="N441" s="9"/>
    </row>
    <row r="442" spans="1:14" ht="36.75" customHeight="1" x14ac:dyDescent="0.3">
      <c r="A442" s="42"/>
      <c r="B442" s="184" t="s">
        <v>614</v>
      </c>
      <c r="C442" s="185"/>
      <c r="D442" s="186" t="s">
        <v>615</v>
      </c>
      <c r="E442" s="187" t="s">
        <v>615</v>
      </c>
      <c r="F442" s="187" t="s">
        <v>615</v>
      </c>
      <c r="G442" s="188" t="s">
        <v>615</v>
      </c>
      <c r="H442" s="165">
        <v>43344</v>
      </c>
      <c r="I442" s="173"/>
      <c r="J442" s="165">
        <v>43343</v>
      </c>
      <c r="K442" s="171" t="s">
        <v>495</v>
      </c>
      <c r="L442" s="171">
        <f t="shared" si="6"/>
        <v>1</v>
      </c>
      <c r="M442" s="46"/>
      <c r="N442" s="9"/>
    </row>
    <row r="443" spans="1:14" ht="36.75" customHeight="1" x14ac:dyDescent="0.3">
      <c r="A443" s="42"/>
      <c r="B443" s="184" t="s">
        <v>616</v>
      </c>
      <c r="C443" s="185"/>
      <c r="D443" s="186" t="s">
        <v>617</v>
      </c>
      <c r="E443" s="187" t="s">
        <v>617</v>
      </c>
      <c r="F443" s="187" t="s">
        <v>617</v>
      </c>
      <c r="G443" s="188" t="s">
        <v>617</v>
      </c>
      <c r="H443" s="165">
        <v>43344</v>
      </c>
      <c r="I443" s="173"/>
      <c r="J443" s="165">
        <v>43343</v>
      </c>
      <c r="K443" s="171" t="s">
        <v>495</v>
      </c>
      <c r="L443" s="171">
        <f t="shared" si="6"/>
        <v>1</v>
      </c>
      <c r="M443" s="46"/>
      <c r="N443" s="9"/>
    </row>
    <row r="444" spans="1:14" ht="36.75" customHeight="1" x14ac:dyDescent="0.3">
      <c r="A444" s="42"/>
      <c r="B444" s="184" t="s">
        <v>618</v>
      </c>
      <c r="C444" s="185"/>
      <c r="D444" s="186" t="s">
        <v>619</v>
      </c>
      <c r="E444" s="187" t="s">
        <v>619</v>
      </c>
      <c r="F444" s="187" t="s">
        <v>619</v>
      </c>
      <c r="G444" s="188" t="s">
        <v>619</v>
      </c>
      <c r="H444" s="165">
        <v>43344</v>
      </c>
      <c r="I444" s="173"/>
      <c r="J444" s="165">
        <v>43343</v>
      </c>
      <c r="K444" s="171" t="s">
        <v>495</v>
      </c>
      <c r="L444" s="171">
        <f t="shared" si="6"/>
        <v>1</v>
      </c>
      <c r="M444" s="46"/>
      <c r="N444" s="9"/>
    </row>
    <row r="445" spans="1:14" ht="36.75" customHeight="1" x14ac:dyDescent="0.3">
      <c r="A445" s="42"/>
      <c r="B445" s="184" t="s">
        <v>620</v>
      </c>
      <c r="C445" s="185"/>
      <c r="D445" s="186" t="s">
        <v>619</v>
      </c>
      <c r="E445" s="187" t="s">
        <v>619</v>
      </c>
      <c r="F445" s="187" t="s">
        <v>619</v>
      </c>
      <c r="G445" s="188" t="s">
        <v>619</v>
      </c>
      <c r="H445" s="165">
        <v>43344</v>
      </c>
      <c r="I445" s="173"/>
      <c r="J445" s="165">
        <v>43343</v>
      </c>
      <c r="K445" s="171" t="s">
        <v>495</v>
      </c>
      <c r="L445" s="171">
        <f t="shared" si="6"/>
        <v>1</v>
      </c>
      <c r="M445" s="46"/>
      <c r="N445" s="9"/>
    </row>
    <row r="446" spans="1:14" ht="36.75" customHeight="1" x14ac:dyDescent="0.3">
      <c r="A446" s="42"/>
      <c r="B446" s="184" t="s">
        <v>621</v>
      </c>
      <c r="C446" s="185"/>
      <c r="D446" s="186" t="s">
        <v>622</v>
      </c>
      <c r="E446" s="187" t="s">
        <v>622</v>
      </c>
      <c r="F446" s="187" t="s">
        <v>622</v>
      </c>
      <c r="G446" s="188" t="s">
        <v>622</v>
      </c>
      <c r="H446" s="165">
        <v>43344</v>
      </c>
      <c r="I446" s="173"/>
      <c r="J446" s="165">
        <v>43343</v>
      </c>
      <c r="K446" s="171" t="s">
        <v>495</v>
      </c>
      <c r="L446" s="171">
        <f t="shared" si="6"/>
        <v>1</v>
      </c>
      <c r="M446" s="46"/>
      <c r="N446" s="9"/>
    </row>
    <row r="447" spans="1:14" ht="36.75" customHeight="1" x14ac:dyDescent="0.3">
      <c r="A447" s="42"/>
      <c r="B447" s="184" t="s">
        <v>623</v>
      </c>
      <c r="C447" s="185"/>
      <c r="D447" s="186" t="s">
        <v>624</v>
      </c>
      <c r="E447" s="187" t="s">
        <v>624</v>
      </c>
      <c r="F447" s="187" t="s">
        <v>624</v>
      </c>
      <c r="G447" s="188" t="s">
        <v>624</v>
      </c>
      <c r="H447" s="165">
        <v>43344</v>
      </c>
      <c r="I447" s="173"/>
      <c r="J447" s="165">
        <v>43343</v>
      </c>
      <c r="K447" s="171" t="s">
        <v>495</v>
      </c>
      <c r="L447" s="171">
        <f t="shared" si="6"/>
        <v>1</v>
      </c>
      <c r="M447" s="46"/>
      <c r="N447" s="9"/>
    </row>
    <row r="448" spans="1:14" ht="36.75" customHeight="1" x14ac:dyDescent="0.3">
      <c r="A448" s="42"/>
      <c r="B448" s="184" t="s">
        <v>625</v>
      </c>
      <c r="C448" s="185"/>
      <c r="D448" s="186" t="s">
        <v>626</v>
      </c>
      <c r="E448" s="187" t="s">
        <v>626</v>
      </c>
      <c r="F448" s="187" t="s">
        <v>626</v>
      </c>
      <c r="G448" s="188" t="s">
        <v>626</v>
      </c>
      <c r="H448" s="165">
        <v>43344</v>
      </c>
      <c r="I448" s="173"/>
      <c r="J448" s="165">
        <v>43343</v>
      </c>
      <c r="K448" s="171" t="s">
        <v>495</v>
      </c>
      <c r="L448" s="171">
        <f t="shared" si="6"/>
        <v>1</v>
      </c>
      <c r="M448" s="46"/>
      <c r="N448" s="9"/>
    </row>
    <row r="449" spans="1:14" ht="36.75" customHeight="1" x14ac:dyDescent="0.3">
      <c r="A449" s="42"/>
      <c r="B449" s="184" t="s">
        <v>627</v>
      </c>
      <c r="C449" s="185"/>
      <c r="D449" s="186" t="s">
        <v>628</v>
      </c>
      <c r="E449" s="187" t="s">
        <v>628</v>
      </c>
      <c r="F449" s="187" t="s">
        <v>628</v>
      </c>
      <c r="G449" s="188" t="s">
        <v>628</v>
      </c>
      <c r="H449" s="165">
        <v>43344</v>
      </c>
      <c r="I449" s="173"/>
      <c r="J449" s="165">
        <v>43343</v>
      </c>
      <c r="K449" s="171" t="s">
        <v>495</v>
      </c>
      <c r="L449" s="171">
        <f t="shared" si="6"/>
        <v>1</v>
      </c>
      <c r="M449" s="46"/>
      <c r="N449" s="9"/>
    </row>
    <row r="450" spans="1:14" ht="36.75" customHeight="1" x14ac:dyDescent="0.3">
      <c r="A450" s="42"/>
      <c r="B450" s="184" t="s">
        <v>629</v>
      </c>
      <c r="C450" s="185"/>
      <c r="D450" s="186" t="s">
        <v>630</v>
      </c>
      <c r="E450" s="187" t="s">
        <v>630</v>
      </c>
      <c r="F450" s="187" t="s">
        <v>630</v>
      </c>
      <c r="G450" s="188" t="s">
        <v>630</v>
      </c>
      <c r="H450" s="165">
        <v>43344</v>
      </c>
      <c r="I450" s="173"/>
      <c r="J450" s="165">
        <v>43343</v>
      </c>
      <c r="K450" s="171" t="s">
        <v>495</v>
      </c>
      <c r="L450" s="171">
        <f t="shared" si="6"/>
        <v>1</v>
      </c>
      <c r="M450" s="46"/>
      <c r="N450" s="9"/>
    </row>
    <row r="451" spans="1:14" ht="36.75" customHeight="1" x14ac:dyDescent="0.3">
      <c r="A451" s="42"/>
      <c r="B451" s="184" t="s">
        <v>631</v>
      </c>
      <c r="C451" s="185"/>
      <c r="D451" s="186" t="s">
        <v>632</v>
      </c>
      <c r="E451" s="187" t="s">
        <v>632</v>
      </c>
      <c r="F451" s="187" t="s">
        <v>632</v>
      </c>
      <c r="G451" s="188" t="s">
        <v>632</v>
      </c>
      <c r="H451" s="165">
        <v>43344</v>
      </c>
      <c r="I451" s="173"/>
      <c r="J451" s="165">
        <v>43343</v>
      </c>
      <c r="K451" s="171" t="s">
        <v>495</v>
      </c>
      <c r="L451" s="171">
        <f t="shared" si="6"/>
        <v>1</v>
      </c>
      <c r="M451" s="46"/>
      <c r="N451" s="9"/>
    </row>
    <row r="452" spans="1:14" ht="36.75" customHeight="1" x14ac:dyDescent="0.3">
      <c r="A452" s="42"/>
      <c r="B452" s="184" t="s">
        <v>633</v>
      </c>
      <c r="C452" s="185"/>
      <c r="D452" s="186" t="s">
        <v>634</v>
      </c>
      <c r="E452" s="187" t="s">
        <v>634</v>
      </c>
      <c r="F452" s="187" t="s">
        <v>634</v>
      </c>
      <c r="G452" s="188" t="s">
        <v>634</v>
      </c>
      <c r="H452" s="165">
        <v>43344</v>
      </c>
      <c r="I452" s="173"/>
      <c r="J452" s="165">
        <v>43343</v>
      </c>
      <c r="K452" s="171" t="s">
        <v>495</v>
      </c>
      <c r="L452" s="171">
        <f t="shared" si="6"/>
        <v>1</v>
      </c>
      <c r="M452" s="46"/>
      <c r="N452" s="9"/>
    </row>
    <row r="453" spans="1:14" ht="36.75" customHeight="1" x14ac:dyDescent="0.3">
      <c r="A453" s="42"/>
      <c r="B453" s="184" t="s">
        <v>635</v>
      </c>
      <c r="C453" s="185"/>
      <c r="D453" s="186" t="s">
        <v>636</v>
      </c>
      <c r="E453" s="187" t="s">
        <v>636</v>
      </c>
      <c r="F453" s="187" t="s">
        <v>636</v>
      </c>
      <c r="G453" s="188" t="s">
        <v>636</v>
      </c>
      <c r="H453" s="165">
        <v>43344</v>
      </c>
      <c r="I453" s="173"/>
      <c r="J453" s="165">
        <v>43343</v>
      </c>
      <c r="K453" s="171" t="s">
        <v>495</v>
      </c>
      <c r="L453" s="171">
        <f t="shared" si="6"/>
        <v>1</v>
      </c>
      <c r="M453" s="46"/>
      <c r="N453" s="9"/>
    </row>
    <row r="454" spans="1:14" ht="36.75" customHeight="1" x14ac:dyDescent="0.3">
      <c r="A454" s="42"/>
      <c r="B454" s="184" t="s">
        <v>637</v>
      </c>
      <c r="C454" s="185"/>
      <c r="D454" s="186" t="s">
        <v>638</v>
      </c>
      <c r="E454" s="187" t="s">
        <v>638</v>
      </c>
      <c r="F454" s="187" t="s">
        <v>638</v>
      </c>
      <c r="G454" s="188" t="s">
        <v>638</v>
      </c>
      <c r="H454" s="165">
        <v>43344</v>
      </c>
      <c r="I454" s="173"/>
      <c r="J454" s="165">
        <v>43343</v>
      </c>
      <c r="K454" s="171" t="s">
        <v>495</v>
      </c>
      <c r="L454" s="171">
        <f t="shared" si="6"/>
        <v>1</v>
      </c>
      <c r="M454" s="46"/>
      <c r="N454" s="9"/>
    </row>
    <row r="455" spans="1:14" ht="36.75" customHeight="1" x14ac:dyDescent="0.3">
      <c r="A455" s="42"/>
      <c r="B455" s="174"/>
      <c r="C455" s="175"/>
      <c r="D455" s="176"/>
      <c r="E455" s="172"/>
      <c r="F455" s="172"/>
      <c r="G455" s="172"/>
      <c r="H455" s="177"/>
      <c r="I455" s="178"/>
      <c r="J455" s="178"/>
      <c r="K455" s="16"/>
      <c r="L455" s="16"/>
      <c r="M455" s="46"/>
      <c r="N455" s="9"/>
    </row>
    <row r="456" spans="1:14" ht="30.75" customHeight="1" x14ac:dyDescent="0.3">
      <c r="A456" s="42"/>
      <c r="B456" s="239" t="s">
        <v>167</v>
      </c>
      <c r="C456" s="316"/>
      <c r="D456" s="316"/>
      <c r="E456" s="316"/>
      <c r="F456" s="316"/>
      <c r="G456" s="316"/>
      <c r="H456" s="316"/>
      <c r="I456" s="316"/>
      <c r="J456" s="316"/>
      <c r="K456" s="316"/>
      <c r="L456" s="316"/>
      <c r="M456" s="46"/>
      <c r="N456" s="9"/>
    </row>
    <row r="457" spans="1:14" ht="46.5" customHeight="1" x14ac:dyDescent="0.3">
      <c r="A457" s="42"/>
      <c r="B457" s="220" t="s">
        <v>142</v>
      </c>
      <c r="C457" s="346"/>
      <c r="D457" s="346"/>
      <c r="E457" s="346"/>
      <c r="F457" s="346"/>
      <c r="G457" s="346"/>
      <c r="H457" s="346"/>
      <c r="I457" s="346"/>
      <c r="J457" s="346"/>
      <c r="K457" s="346"/>
      <c r="L457" s="346"/>
      <c r="M457" s="57"/>
      <c r="N457" s="29"/>
    </row>
    <row r="458" spans="1:14" ht="13.9" customHeight="1" x14ac:dyDescent="0.3">
      <c r="A458" s="42"/>
      <c r="B458" s="101"/>
      <c r="C458" s="102"/>
      <c r="D458" s="102"/>
      <c r="E458" s="127"/>
      <c r="F458" s="102"/>
      <c r="G458" s="102"/>
      <c r="H458" s="102"/>
      <c r="I458" s="127"/>
      <c r="J458" s="102"/>
      <c r="K458" s="102"/>
      <c r="L458" s="102"/>
      <c r="M458" s="57"/>
      <c r="N458" s="29"/>
    </row>
    <row r="459" spans="1:14" ht="13.9" customHeight="1" x14ac:dyDescent="0.3">
      <c r="A459" s="42"/>
      <c r="B459" s="103"/>
      <c r="C459" s="16"/>
      <c r="D459" s="16"/>
      <c r="E459" s="16"/>
      <c r="F459" s="16"/>
      <c r="G459" s="16"/>
      <c r="H459" s="16"/>
      <c r="I459" s="16"/>
      <c r="J459" s="16"/>
      <c r="K459" s="16"/>
      <c r="L459" s="16"/>
      <c r="M459" s="46"/>
      <c r="N459" s="9"/>
    </row>
    <row r="460" spans="1:14" ht="13.9" customHeight="1" x14ac:dyDescent="0.3">
      <c r="A460" s="42"/>
      <c r="B460" s="218" t="s">
        <v>126</v>
      </c>
      <c r="C460" s="218"/>
      <c r="D460" s="218"/>
      <c r="E460" s="218"/>
      <c r="F460" s="218"/>
      <c r="G460" s="218"/>
      <c r="H460" s="218"/>
      <c r="I460" s="218"/>
      <c r="J460" s="218"/>
      <c r="K460" s="218"/>
      <c r="L460" s="218"/>
      <c r="M460" s="46"/>
      <c r="N460" s="9"/>
    </row>
    <row r="461" spans="1:14" x14ac:dyDescent="0.3">
      <c r="A461" s="42"/>
      <c r="B461" s="241" t="s">
        <v>147</v>
      </c>
      <c r="C461" s="241"/>
      <c r="D461" s="241"/>
      <c r="E461" s="114"/>
      <c r="F461" s="191"/>
      <c r="G461" s="191"/>
      <c r="H461" s="191"/>
      <c r="I461" s="191"/>
      <c r="J461" s="191"/>
      <c r="K461" s="191"/>
      <c r="L461" s="191"/>
      <c r="M461" s="56"/>
      <c r="N461" s="16"/>
    </row>
    <row r="462" spans="1:14" x14ac:dyDescent="0.3">
      <c r="A462" s="42"/>
      <c r="B462" s="241" t="s">
        <v>148</v>
      </c>
      <c r="C462" s="241"/>
      <c r="D462" s="241"/>
      <c r="E462" s="114"/>
      <c r="F462" s="11" t="s">
        <v>152</v>
      </c>
      <c r="G462" s="191" t="s">
        <v>500</v>
      </c>
      <c r="H462" s="191"/>
      <c r="I462" s="116"/>
      <c r="J462" s="11" t="s">
        <v>153</v>
      </c>
      <c r="K462" s="192" t="s">
        <v>496</v>
      </c>
      <c r="L462" s="210"/>
      <c r="M462" s="56"/>
      <c r="N462" s="17"/>
    </row>
    <row r="463" spans="1:14" x14ac:dyDescent="0.3">
      <c r="A463" s="42"/>
      <c r="B463" s="241" t="s">
        <v>149</v>
      </c>
      <c r="C463" s="241"/>
      <c r="D463" s="241"/>
      <c r="E463" s="114"/>
      <c r="F463" s="343"/>
      <c r="G463" s="343"/>
      <c r="H463" s="343"/>
      <c r="I463" s="343"/>
      <c r="J463" s="343"/>
      <c r="K463" s="343"/>
      <c r="L463" s="343"/>
      <c r="M463" s="56"/>
      <c r="N463" s="16"/>
    </row>
    <row r="464" spans="1:14" x14ac:dyDescent="0.3">
      <c r="A464" s="42"/>
      <c r="B464" s="241" t="s">
        <v>150</v>
      </c>
      <c r="C464" s="241"/>
      <c r="D464" s="241"/>
      <c r="E464" s="114"/>
      <c r="F464" s="191"/>
      <c r="G464" s="191"/>
      <c r="H464" s="191"/>
      <c r="I464" s="191"/>
      <c r="J464" s="191"/>
      <c r="K464" s="191"/>
      <c r="L464" s="191"/>
      <c r="M464" s="56"/>
      <c r="N464" s="16"/>
    </row>
    <row r="465" spans="1:14" x14ac:dyDescent="0.3">
      <c r="A465" s="42"/>
      <c r="B465" s="241" t="s">
        <v>151</v>
      </c>
      <c r="C465" s="241"/>
      <c r="D465" s="241"/>
      <c r="E465" s="114"/>
      <c r="F465" s="107" t="s">
        <v>182</v>
      </c>
      <c r="G465" s="107" t="s">
        <v>50</v>
      </c>
      <c r="H465" s="191" t="s">
        <v>154</v>
      </c>
      <c r="I465" s="191"/>
      <c r="J465" s="191"/>
      <c r="K465" s="191"/>
      <c r="L465" s="166"/>
      <c r="M465" s="45"/>
      <c r="N465" s="16"/>
    </row>
    <row r="466" spans="1:14" x14ac:dyDescent="0.3">
      <c r="A466" s="42"/>
      <c r="B466" s="241" t="s">
        <v>146</v>
      </c>
      <c r="C466" s="241"/>
      <c r="D466" s="241"/>
      <c r="E466" s="114"/>
      <c r="F466" s="107" t="s">
        <v>143</v>
      </c>
      <c r="G466" s="107"/>
      <c r="H466" s="107" t="s">
        <v>144</v>
      </c>
      <c r="I466" s="116"/>
      <c r="J466" s="107"/>
      <c r="K466" s="107" t="s">
        <v>145</v>
      </c>
      <c r="L466" s="11">
        <v>2018</v>
      </c>
      <c r="M466" s="46"/>
      <c r="N466" s="16"/>
    </row>
    <row r="467" spans="1:14" x14ac:dyDescent="0.3">
      <c r="A467" s="42"/>
      <c r="B467" s="103"/>
      <c r="C467" s="16"/>
      <c r="D467" s="16"/>
      <c r="E467" s="16"/>
      <c r="F467" s="16"/>
      <c r="G467" s="16"/>
      <c r="H467" s="16"/>
      <c r="I467" s="16"/>
      <c r="J467" s="16"/>
      <c r="K467" s="16"/>
      <c r="L467" s="16"/>
      <c r="M467" s="46"/>
      <c r="N467" s="9"/>
    </row>
    <row r="468" spans="1:14" x14ac:dyDescent="0.3">
      <c r="A468" s="42"/>
      <c r="B468" s="218" t="s">
        <v>127</v>
      </c>
      <c r="C468" s="218"/>
      <c r="D468" s="218"/>
      <c r="E468" s="218"/>
      <c r="F468" s="218"/>
      <c r="G468" s="218"/>
      <c r="H468" s="218"/>
      <c r="I468" s="218"/>
      <c r="J468" s="218"/>
      <c r="K468" s="218"/>
      <c r="L468" s="218"/>
      <c r="M468" s="46"/>
      <c r="N468" s="9"/>
    </row>
    <row r="469" spans="1:14" x14ac:dyDescent="0.3">
      <c r="A469" s="42"/>
      <c r="B469" s="241" t="s">
        <v>147</v>
      </c>
      <c r="C469" s="241"/>
      <c r="D469" s="241"/>
      <c r="E469" s="114"/>
      <c r="F469" s="252"/>
      <c r="G469" s="252"/>
      <c r="H469" s="252"/>
      <c r="I469" s="252"/>
      <c r="J469" s="252"/>
      <c r="K469" s="252"/>
      <c r="L469" s="252"/>
      <c r="M469" s="46"/>
      <c r="N469" s="9"/>
    </row>
    <row r="470" spans="1:14" x14ac:dyDescent="0.3">
      <c r="A470" s="42"/>
      <c r="B470" s="241" t="s">
        <v>148</v>
      </c>
      <c r="C470" s="241"/>
      <c r="D470" s="241"/>
      <c r="E470" s="114"/>
      <c r="F470" s="11" t="s">
        <v>152</v>
      </c>
      <c r="G470" s="191"/>
      <c r="H470" s="191"/>
      <c r="I470" s="116"/>
      <c r="J470" s="11" t="s">
        <v>153</v>
      </c>
      <c r="K470" s="192"/>
      <c r="L470" s="210"/>
      <c r="M470" s="46"/>
      <c r="N470" s="9"/>
    </row>
    <row r="471" spans="1:14" ht="29.25" customHeight="1" x14ac:dyDescent="0.3">
      <c r="A471" s="42"/>
      <c r="B471" s="241" t="s">
        <v>149</v>
      </c>
      <c r="C471" s="241"/>
      <c r="D471" s="241"/>
      <c r="E471" s="114"/>
      <c r="F471" s="345"/>
      <c r="G471" s="345"/>
      <c r="H471" s="345"/>
      <c r="I471" s="345"/>
      <c r="J471" s="345"/>
      <c r="K471" s="345"/>
      <c r="L471" s="345"/>
      <c r="M471" s="46"/>
      <c r="N471" s="9"/>
    </row>
    <row r="472" spans="1:14" x14ac:dyDescent="0.3">
      <c r="A472" s="42"/>
      <c r="B472" s="241" t="s">
        <v>150</v>
      </c>
      <c r="C472" s="241"/>
      <c r="D472" s="241"/>
      <c r="E472" s="114"/>
      <c r="F472" s="257"/>
      <c r="G472" s="191"/>
      <c r="H472" s="191"/>
      <c r="I472" s="191"/>
      <c r="J472" s="191"/>
      <c r="K472" s="191"/>
      <c r="L472" s="191"/>
      <c r="M472" s="46"/>
      <c r="N472" s="9"/>
    </row>
    <row r="473" spans="1:14" x14ac:dyDescent="0.3">
      <c r="A473" s="42"/>
      <c r="B473" s="241" t="s">
        <v>151</v>
      </c>
      <c r="C473" s="241"/>
      <c r="D473" s="241"/>
      <c r="E473" s="114"/>
      <c r="F473" s="107" t="s">
        <v>182</v>
      </c>
      <c r="G473" s="107" t="s">
        <v>50</v>
      </c>
      <c r="H473" s="191" t="s">
        <v>154</v>
      </c>
      <c r="I473" s="191"/>
      <c r="J473" s="191"/>
      <c r="K473" s="191"/>
      <c r="L473" s="166"/>
      <c r="M473" s="46"/>
      <c r="N473" s="9"/>
    </row>
    <row r="474" spans="1:14" x14ac:dyDescent="0.3">
      <c r="A474" s="42"/>
      <c r="B474" s="241" t="s">
        <v>146</v>
      </c>
      <c r="C474" s="241"/>
      <c r="D474" s="241"/>
      <c r="E474" s="114"/>
      <c r="F474" s="107" t="s">
        <v>143</v>
      </c>
      <c r="G474" s="107"/>
      <c r="H474" s="107" t="s">
        <v>155</v>
      </c>
      <c r="I474" s="116"/>
      <c r="J474" s="107"/>
      <c r="K474" s="107" t="s">
        <v>145</v>
      </c>
      <c r="L474" s="11"/>
      <c r="M474" s="46"/>
      <c r="N474" s="9"/>
    </row>
    <row r="475" spans="1:14" x14ac:dyDescent="0.3">
      <c r="A475" s="42"/>
      <c r="B475" s="37"/>
      <c r="C475" s="16"/>
      <c r="D475" s="16"/>
      <c r="E475" s="16"/>
      <c r="F475" s="16"/>
      <c r="G475" s="16"/>
      <c r="H475" s="16"/>
      <c r="I475" s="16"/>
      <c r="J475" s="16"/>
      <c r="K475" s="16"/>
      <c r="L475" s="16"/>
      <c r="M475" s="46"/>
      <c r="N475" s="9"/>
    </row>
    <row r="476" spans="1:14" x14ac:dyDescent="0.3">
      <c r="A476" s="42"/>
      <c r="B476" s="37"/>
      <c r="C476" s="16"/>
      <c r="D476" s="16"/>
      <c r="E476" s="16"/>
      <c r="F476" s="16"/>
      <c r="G476" s="16"/>
      <c r="H476" s="16"/>
      <c r="I476" s="16"/>
      <c r="J476" s="16"/>
      <c r="K476" s="16"/>
      <c r="L476" s="16"/>
      <c r="M476" s="46"/>
      <c r="N476" s="9"/>
    </row>
    <row r="477" spans="1:14" x14ac:dyDescent="0.3">
      <c r="A477" s="42"/>
      <c r="B477" s="221" t="s">
        <v>119</v>
      </c>
      <c r="C477" s="222"/>
      <c r="D477" s="222"/>
      <c r="E477" s="222"/>
      <c r="F477" s="222"/>
      <c r="G477" s="222"/>
      <c r="H477" s="222"/>
      <c r="I477" s="222"/>
      <c r="J477" s="222"/>
      <c r="K477" s="222"/>
      <c r="L477" s="222"/>
      <c r="M477" s="46"/>
      <c r="N477" s="9"/>
    </row>
    <row r="478" spans="1:14" x14ac:dyDescent="0.3">
      <c r="A478" s="42"/>
      <c r="B478" s="37"/>
      <c r="C478" s="16"/>
      <c r="D478" s="16"/>
      <c r="E478" s="16"/>
      <c r="F478" s="16"/>
      <c r="G478" s="16"/>
      <c r="H478" s="16"/>
      <c r="I478" s="16"/>
      <c r="J478" s="16"/>
      <c r="K478" s="16"/>
      <c r="L478" s="16"/>
      <c r="M478" s="46"/>
      <c r="N478" s="9"/>
    </row>
    <row r="479" spans="1:14" ht="85.5" customHeight="1" x14ac:dyDescent="0.3">
      <c r="A479" s="42"/>
      <c r="B479" s="189" t="s">
        <v>175</v>
      </c>
      <c r="C479" s="190"/>
      <c r="D479" s="190"/>
      <c r="E479" s="190"/>
      <c r="F479" s="190"/>
      <c r="G479" s="190"/>
      <c r="H479" s="190"/>
      <c r="I479" s="190"/>
      <c r="J479" s="190"/>
      <c r="K479" s="190"/>
      <c r="L479" s="190"/>
      <c r="M479" s="58"/>
      <c r="N479" s="30"/>
    </row>
    <row r="480" spans="1:14" x14ac:dyDescent="0.3">
      <c r="A480" s="42"/>
      <c r="B480" s="72"/>
      <c r="C480" s="16"/>
      <c r="D480" s="16"/>
      <c r="E480" s="16"/>
      <c r="F480" s="16"/>
      <c r="G480" s="16"/>
      <c r="H480" s="16"/>
      <c r="I480" s="16"/>
      <c r="J480" s="16"/>
      <c r="K480" s="16"/>
      <c r="L480" s="16"/>
      <c r="M480" s="46"/>
      <c r="N480" s="9"/>
    </row>
    <row r="481" spans="1:14" s="25" customFormat="1" x14ac:dyDescent="0.3">
      <c r="A481" s="54"/>
      <c r="B481" s="208" t="s">
        <v>128</v>
      </c>
      <c r="C481" s="209"/>
      <c r="D481" s="213" t="s">
        <v>20</v>
      </c>
      <c r="E481" s="214"/>
      <c r="F481" s="214"/>
      <c r="G481" s="215"/>
      <c r="H481" s="213" t="s">
        <v>35</v>
      </c>
      <c r="I481" s="214"/>
      <c r="J481" s="214"/>
      <c r="K481" s="214"/>
      <c r="L481" s="215"/>
      <c r="M481" s="55"/>
      <c r="N481" s="24"/>
    </row>
    <row r="482" spans="1:14" x14ac:dyDescent="0.3">
      <c r="A482" s="42"/>
      <c r="B482" s="191"/>
      <c r="C482" s="192"/>
      <c r="D482" s="193" t="s">
        <v>185</v>
      </c>
      <c r="E482" s="194"/>
      <c r="F482" s="194"/>
      <c r="G482" s="195"/>
      <c r="H482" s="193"/>
      <c r="I482" s="194"/>
      <c r="J482" s="194"/>
      <c r="K482" s="194"/>
      <c r="L482" s="195"/>
      <c r="M482" s="46"/>
      <c r="N482" s="9"/>
    </row>
    <row r="483" spans="1:14" x14ac:dyDescent="0.3">
      <c r="A483" s="42"/>
      <c r="B483" s="191"/>
      <c r="C483" s="192"/>
      <c r="D483" s="193"/>
      <c r="E483" s="194"/>
      <c r="F483" s="194"/>
      <c r="G483" s="195"/>
      <c r="H483" s="193"/>
      <c r="I483" s="194"/>
      <c r="J483" s="194"/>
      <c r="K483" s="194"/>
      <c r="L483" s="195"/>
      <c r="M483" s="46"/>
      <c r="N483" s="9"/>
    </row>
    <row r="484" spans="1:14" x14ac:dyDescent="0.3">
      <c r="A484" s="42"/>
      <c r="B484" s="191"/>
      <c r="C484" s="192"/>
      <c r="D484" s="193"/>
      <c r="E484" s="194"/>
      <c r="F484" s="194"/>
      <c r="G484" s="195"/>
      <c r="H484" s="193"/>
      <c r="I484" s="194"/>
      <c r="J484" s="194"/>
      <c r="K484" s="194"/>
      <c r="L484" s="195"/>
      <c r="M484" s="46"/>
      <c r="N484" s="9"/>
    </row>
    <row r="485" spans="1:14" x14ac:dyDescent="0.3">
      <c r="A485" s="42"/>
      <c r="B485" s="191"/>
      <c r="C485" s="210"/>
      <c r="D485" s="193"/>
      <c r="E485" s="194"/>
      <c r="F485" s="194"/>
      <c r="G485" s="195"/>
      <c r="H485" s="193"/>
      <c r="I485" s="194"/>
      <c r="J485" s="194"/>
      <c r="K485" s="194"/>
      <c r="L485" s="195"/>
      <c r="M485" s="46"/>
      <c r="N485" s="9"/>
    </row>
    <row r="486" spans="1:14" ht="31.9" customHeight="1" x14ac:dyDescent="0.3">
      <c r="A486" s="42"/>
      <c r="B486" s="242" t="s">
        <v>156</v>
      </c>
      <c r="C486" s="242"/>
      <c r="D486" s="242"/>
      <c r="E486" s="242"/>
      <c r="F486" s="242"/>
      <c r="G486" s="242"/>
      <c r="H486" s="242"/>
      <c r="I486" s="242"/>
      <c r="J486" s="242"/>
      <c r="K486" s="242"/>
      <c r="L486" s="242"/>
      <c r="M486" s="53"/>
      <c r="N486" s="14"/>
    </row>
    <row r="487" spans="1:14" ht="25.9" customHeight="1" x14ac:dyDescent="0.3">
      <c r="A487" s="42"/>
      <c r="B487" s="211" t="s">
        <v>118</v>
      </c>
      <c r="C487" s="212"/>
      <c r="D487" s="212"/>
      <c r="E487" s="212"/>
      <c r="F487" s="212"/>
      <c r="G487" s="212"/>
      <c r="H487" s="212"/>
      <c r="I487" s="212"/>
      <c r="J487" s="212"/>
      <c r="K487" s="212"/>
      <c r="L487" s="212"/>
      <c r="M487" s="53"/>
      <c r="N487" s="14"/>
    </row>
    <row r="488" spans="1:14" x14ac:dyDescent="0.3">
      <c r="A488" s="42"/>
      <c r="B488" s="37"/>
      <c r="C488" s="16"/>
      <c r="D488" s="16"/>
      <c r="E488" s="16"/>
      <c r="F488" s="16"/>
      <c r="G488" s="16"/>
      <c r="H488" s="16"/>
      <c r="I488" s="16"/>
      <c r="J488" s="16"/>
      <c r="K488" s="16"/>
      <c r="L488" s="16"/>
      <c r="M488" s="46"/>
      <c r="N488" s="9"/>
    </row>
    <row r="489" spans="1:14" ht="50.25" customHeight="1" x14ac:dyDescent="0.3">
      <c r="A489" s="42"/>
      <c r="B489" s="189" t="s">
        <v>93</v>
      </c>
      <c r="C489" s="338"/>
      <c r="D489" s="338"/>
      <c r="E489" s="338"/>
      <c r="F489" s="338"/>
      <c r="G489" s="338"/>
      <c r="H489" s="338"/>
      <c r="I489" s="338"/>
      <c r="J489" s="338"/>
      <c r="K489" s="338"/>
      <c r="L489" s="338"/>
      <c r="M489" s="57"/>
      <c r="N489" s="29"/>
    </row>
    <row r="490" spans="1:14" x14ac:dyDescent="0.3">
      <c r="A490" s="85"/>
      <c r="B490" s="72"/>
      <c r="C490" s="16"/>
      <c r="D490" s="16"/>
      <c r="E490" s="16"/>
      <c r="F490" s="16"/>
      <c r="G490" s="16"/>
      <c r="H490" s="16"/>
      <c r="I490" s="16"/>
      <c r="J490" s="16"/>
      <c r="K490" s="16"/>
      <c r="L490" s="16"/>
      <c r="M490" s="46"/>
      <c r="N490" s="9"/>
    </row>
    <row r="491" spans="1:14" x14ac:dyDescent="0.3">
      <c r="A491" s="85"/>
      <c r="B491" s="216" t="s">
        <v>128</v>
      </c>
      <c r="C491" s="217"/>
      <c r="D491" s="240" t="s">
        <v>20</v>
      </c>
      <c r="E491" s="240"/>
      <c r="F491" s="240"/>
      <c r="G491" s="240"/>
      <c r="H491" s="237" t="s">
        <v>92</v>
      </c>
      <c r="I491" s="341"/>
      <c r="J491" s="341"/>
      <c r="K491" s="341"/>
      <c r="L491" s="238"/>
      <c r="M491" s="46"/>
      <c r="N491" s="9"/>
    </row>
    <row r="492" spans="1:14" x14ac:dyDescent="0.3">
      <c r="A492" s="85"/>
      <c r="B492" s="191"/>
      <c r="C492" s="192"/>
      <c r="D492" s="191" t="str">
        <f>D482</f>
        <v>NO APLICA A LA FECHA</v>
      </c>
      <c r="E492" s="191"/>
      <c r="F492" s="191"/>
      <c r="G492" s="191"/>
      <c r="H492" s="193"/>
      <c r="I492" s="194"/>
      <c r="J492" s="194"/>
      <c r="K492" s="194"/>
      <c r="L492" s="195"/>
      <c r="M492" s="46"/>
      <c r="N492" s="9"/>
    </row>
    <row r="493" spans="1:14" x14ac:dyDescent="0.3">
      <c r="A493" s="85"/>
      <c r="B493" s="191"/>
      <c r="C493" s="192"/>
      <c r="D493" s="191"/>
      <c r="E493" s="191"/>
      <c r="F493" s="191"/>
      <c r="G493" s="191"/>
      <c r="H493" s="193"/>
      <c r="I493" s="194"/>
      <c r="J493" s="194"/>
      <c r="K493" s="194"/>
      <c r="L493" s="195"/>
      <c r="M493" s="46"/>
      <c r="N493" s="9"/>
    </row>
    <row r="494" spans="1:14" x14ac:dyDescent="0.3">
      <c r="A494" s="85"/>
      <c r="B494" s="191"/>
      <c r="C494" s="192"/>
      <c r="D494" s="191"/>
      <c r="E494" s="191"/>
      <c r="F494" s="191"/>
      <c r="G494" s="191"/>
      <c r="H494" s="193"/>
      <c r="I494" s="194"/>
      <c r="J494" s="194"/>
      <c r="K494" s="194"/>
      <c r="L494" s="195"/>
      <c r="M494" s="46"/>
      <c r="N494" s="9"/>
    </row>
    <row r="495" spans="1:14" x14ac:dyDescent="0.3">
      <c r="A495" s="42"/>
      <c r="B495" s="191"/>
      <c r="C495" s="210"/>
      <c r="D495" s="191"/>
      <c r="E495" s="191"/>
      <c r="F495" s="191"/>
      <c r="G495" s="191"/>
      <c r="H495" s="193"/>
      <c r="I495" s="194"/>
      <c r="J495" s="194"/>
      <c r="K495" s="194"/>
      <c r="L495" s="195"/>
      <c r="M495" s="46"/>
      <c r="N495" s="9"/>
    </row>
    <row r="496" spans="1:14" x14ac:dyDescent="0.3">
      <c r="A496" s="42"/>
      <c r="B496" s="243" t="s">
        <v>51</v>
      </c>
      <c r="C496" s="244"/>
      <c r="D496" s="244"/>
      <c r="E496" s="244"/>
      <c r="F496" s="244"/>
      <c r="G496" s="244"/>
      <c r="H496" s="244"/>
      <c r="I496" s="244"/>
      <c r="J496" s="244"/>
      <c r="K496" s="244"/>
      <c r="L496" s="244"/>
      <c r="M496" s="46"/>
      <c r="N496" s="9"/>
    </row>
    <row r="497" spans="1:14" x14ac:dyDescent="0.3">
      <c r="A497" s="42"/>
      <c r="B497" s="37"/>
      <c r="C497" s="16"/>
      <c r="D497" s="16"/>
      <c r="E497" s="16"/>
      <c r="F497" s="16"/>
      <c r="G497" s="16"/>
      <c r="H497" s="16"/>
      <c r="I497" s="16"/>
      <c r="J497" s="16"/>
      <c r="K497" s="16"/>
      <c r="L497" s="16"/>
      <c r="M497" s="46"/>
      <c r="N497" s="9"/>
    </row>
    <row r="498" spans="1:14" ht="68.25" customHeight="1" x14ac:dyDescent="0.3">
      <c r="A498" s="42"/>
      <c r="B498" s="189" t="s">
        <v>98</v>
      </c>
      <c r="C498" s="189"/>
      <c r="D498" s="189"/>
      <c r="E498" s="189"/>
      <c r="F498" s="189"/>
      <c r="G498" s="189"/>
      <c r="H498" s="189"/>
      <c r="I498" s="189"/>
      <c r="J498" s="189"/>
      <c r="K498" s="189"/>
      <c r="L498" s="189"/>
      <c r="M498" s="46"/>
      <c r="N498" s="9"/>
    </row>
    <row r="499" spans="1:14" x14ac:dyDescent="0.3">
      <c r="A499" s="42"/>
      <c r="B499" s="72"/>
      <c r="C499" s="16"/>
      <c r="D499" s="16"/>
      <c r="E499" s="16"/>
      <c r="F499" s="16"/>
      <c r="G499" s="16"/>
      <c r="H499" s="16"/>
      <c r="I499" s="16"/>
      <c r="J499" s="16"/>
      <c r="K499" s="16"/>
      <c r="L499" s="16"/>
      <c r="M499" s="46"/>
      <c r="N499" s="9"/>
    </row>
    <row r="500" spans="1:14" ht="26.25" customHeight="1" x14ac:dyDescent="0.3">
      <c r="A500" s="42"/>
      <c r="B500" s="230" t="s">
        <v>94</v>
      </c>
      <c r="C500" s="232"/>
      <c r="D500" s="334" t="s">
        <v>81</v>
      </c>
      <c r="E500" s="334"/>
      <c r="F500" s="334"/>
      <c r="G500" s="334"/>
      <c r="H500" s="230" t="s">
        <v>74</v>
      </c>
      <c r="I500" s="119"/>
      <c r="J500" s="334" t="s">
        <v>169</v>
      </c>
      <c r="K500" s="334" t="s">
        <v>75</v>
      </c>
      <c r="L500" s="334" t="s">
        <v>157</v>
      </c>
      <c r="M500" s="46"/>
      <c r="N500" s="9"/>
    </row>
    <row r="501" spans="1:14" ht="26.25" customHeight="1" x14ac:dyDescent="0.3">
      <c r="A501" s="42"/>
      <c r="B501" s="332"/>
      <c r="C501" s="333"/>
      <c r="D501" s="334"/>
      <c r="E501" s="334"/>
      <c r="F501" s="334"/>
      <c r="G501" s="334"/>
      <c r="H501" s="332"/>
      <c r="I501" s="120"/>
      <c r="J501" s="334"/>
      <c r="K501" s="334"/>
      <c r="L501" s="334"/>
      <c r="M501" s="46"/>
      <c r="N501" s="9"/>
    </row>
    <row r="502" spans="1:14" x14ac:dyDescent="0.3">
      <c r="A502" s="42"/>
      <c r="B502" s="193"/>
      <c r="C502" s="195"/>
      <c r="D502" s="193" t="s">
        <v>185</v>
      </c>
      <c r="E502" s="194"/>
      <c r="F502" s="194"/>
      <c r="G502" s="195"/>
      <c r="H502" s="15"/>
      <c r="I502" s="15"/>
      <c r="J502" s="15"/>
      <c r="K502" s="11"/>
      <c r="L502" s="11"/>
      <c r="M502" s="46"/>
      <c r="N502" s="9"/>
    </row>
    <row r="503" spans="1:14" x14ac:dyDescent="0.3">
      <c r="A503" s="42"/>
      <c r="B503" s="193"/>
      <c r="C503" s="195"/>
      <c r="D503" s="193"/>
      <c r="E503" s="194"/>
      <c r="F503" s="194"/>
      <c r="G503" s="195"/>
      <c r="H503" s="15"/>
      <c r="I503" s="15"/>
      <c r="J503" s="15"/>
      <c r="K503" s="11"/>
      <c r="L503" s="11"/>
      <c r="M503" s="46"/>
      <c r="N503" s="9"/>
    </row>
    <row r="504" spans="1:14" x14ac:dyDescent="0.3">
      <c r="A504" s="42"/>
      <c r="B504" s="193"/>
      <c r="C504" s="195"/>
      <c r="D504" s="193"/>
      <c r="E504" s="194"/>
      <c r="F504" s="194"/>
      <c r="G504" s="195"/>
      <c r="H504" s="15"/>
      <c r="I504" s="15"/>
      <c r="J504" s="15"/>
      <c r="K504" s="11"/>
      <c r="L504" s="11"/>
      <c r="M504" s="46"/>
      <c r="N504" s="9"/>
    </row>
    <row r="505" spans="1:14" x14ac:dyDescent="0.3">
      <c r="A505" s="42"/>
      <c r="B505" s="193"/>
      <c r="C505" s="195"/>
      <c r="D505" s="193"/>
      <c r="E505" s="194"/>
      <c r="F505" s="194"/>
      <c r="G505" s="195"/>
      <c r="H505" s="15"/>
      <c r="I505" s="15"/>
      <c r="J505" s="15"/>
      <c r="K505" s="11"/>
      <c r="L505" s="11"/>
      <c r="M505" s="46"/>
      <c r="N505" s="9"/>
    </row>
    <row r="506" spans="1:14" x14ac:dyDescent="0.3">
      <c r="A506" s="42"/>
      <c r="B506" s="193"/>
      <c r="C506" s="195"/>
      <c r="D506" s="193"/>
      <c r="E506" s="194"/>
      <c r="F506" s="194"/>
      <c r="G506" s="195"/>
      <c r="H506" s="15"/>
      <c r="I506" s="15"/>
      <c r="J506" s="15"/>
      <c r="K506" s="11"/>
      <c r="L506" s="11"/>
      <c r="M506" s="46"/>
      <c r="N506" s="9"/>
    </row>
    <row r="507" spans="1:14" x14ac:dyDescent="0.3">
      <c r="A507" s="42"/>
      <c r="B507" s="72"/>
      <c r="C507" s="72"/>
      <c r="D507" s="72"/>
      <c r="E507" s="129"/>
      <c r="F507" s="72"/>
      <c r="G507" s="72"/>
      <c r="H507" s="17"/>
      <c r="I507" s="17"/>
      <c r="J507" s="17"/>
      <c r="K507" s="16"/>
      <c r="L507" s="16"/>
      <c r="M507" s="46"/>
      <c r="N507" s="9"/>
    </row>
    <row r="508" spans="1:14" ht="28.5" customHeight="1" x14ac:dyDescent="0.3">
      <c r="A508" s="42"/>
      <c r="B508" s="230" t="s">
        <v>82</v>
      </c>
      <c r="C508" s="231"/>
      <c r="D508" s="232"/>
      <c r="E508" s="136"/>
      <c r="F508" s="230" t="s">
        <v>99</v>
      </c>
      <c r="G508" s="231"/>
      <c r="H508" s="232"/>
      <c r="I508" s="124"/>
      <c r="J508" s="97" t="s">
        <v>76</v>
      </c>
      <c r="K508" s="230" t="s">
        <v>77</v>
      </c>
      <c r="L508" s="232"/>
      <c r="M508" s="46"/>
      <c r="N508" s="9"/>
    </row>
    <row r="509" spans="1:14" ht="13.9" customHeight="1" x14ac:dyDescent="0.3">
      <c r="A509" s="42"/>
      <c r="B509" s="335" t="s">
        <v>185</v>
      </c>
      <c r="C509" s="335"/>
      <c r="D509" s="335"/>
      <c r="E509" s="144"/>
      <c r="F509" s="193"/>
      <c r="G509" s="194"/>
      <c r="H509" s="195"/>
      <c r="I509" s="118"/>
      <c r="J509" s="15"/>
      <c r="K509" s="193"/>
      <c r="L509" s="195"/>
      <c r="M509" s="46"/>
      <c r="N509" s="9"/>
    </row>
    <row r="510" spans="1:14" ht="13.9" customHeight="1" x14ac:dyDescent="0.3">
      <c r="A510" s="42"/>
      <c r="B510" s="234"/>
      <c r="C510" s="235"/>
      <c r="D510" s="236"/>
      <c r="E510" s="126"/>
      <c r="F510" s="193"/>
      <c r="G510" s="194"/>
      <c r="H510" s="195"/>
      <c r="I510" s="118"/>
      <c r="J510" s="15"/>
      <c r="K510" s="193"/>
      <c r="L510" s="195"/>
      <c r="M510" s="46"/>
      <c r="N510" s="9"/>
    </row>
    <row r="511" spans="1:14" ht="13.9" customHeight="1" x14ac:dyDescent="0.3">
      <c r="A511" s="42"/>
      <c r="B511" s="234"/>
      <c r="C511" s="235"/>
      <c r="D511" s="236"/>
      <c r="E511" s="126"/>
      <c r="F511" s="193"/>
      <c r="G511" s="194"/>
      <c r="H511" s="195"/>
      <c r="I511" s="118"/>
      <c r="J511" s="15"/>
      <c r="K511" s="193"/>
      <c r="L511" s="195"/>
      <c r="M511" s="46"/>
      <c r="N511" s="9"/>
    </row>
    <row r="512" spans="1:14" ht="13.9" customHeight="1" x14ac:dyDescent="0.3">
      <c r="A512" s="42"/>
      <c r="B512" s="33"/>
      <c r="C512" s="33"/>
      <c r="D512" s="33"/>
      <c r="E512" s="33"/>
      <c r="F512" s="72"/>
      <c r="G512" s="72"/>
      <c r="H512" s="72"/>
      <c r="I512" s="129"/>
      <c r="J512" s="17"/>
      <c r="K512" s="72"/>
      <c r="L512" s="72"/>
      <c r="M512" s="46"/>
      <c r="N512" s="9"/>
    </row>
    <row r="513" spans="1:14" ht="13.9" customHeight="1" x14ac:dyDescent="0.3">
      <c r="A513" s="42"/>
      <c r="B513" s="33" t="s">
        <v>79</v>
      </c>
      <c r="C513" s="339" t="s">
        <v>158</v>
      </c>
      <c r="D513" s="339"/>
      <c r="E513" s="339"/>
      <c r="F513" s="339"/>
      <c r="G513" s="339"/>
      <c r="H513" s="339"/>
      <c r="I513" s="339"/>
      <c r="J513" s="339"/>
      <c r="K513" s="339"/>
      <c r="L513" s="339"/>
      <c r="M513" s="46"/>
      <c r="N513" s="9"/>
    </row>
    <row r="514" spans="1:14" ht="46.15" customHeight="1" x14ac:dyDescent="0.3">
      <c r="A514" s="42"/>
      <c r="B514" s="84" t="s">
        <v>78</v>
      </c>
      <c r="C514" s="340" t="s">
        <v>176</v>
      </c>
      <c r="D514" s="340"/>
      <c r="E514" s="340"/>
      <c r="F514" s="340"/>
      <c r="G514" s="340"/>
      <c r="H514" s="340"/>
      <c r="I514" s="340"/>
      <c r="J514" s="340"/>
      <c r="K514" s="340"/>
      <c r="L514" s="340"/>
      <c r="M514" s="46"/>
      <c r="N514" s="9"/>
    </row>
    <row r="515" spans="1:14" ht="26.45" customHeight="1" x14ac:dyDescent="0.3">
      <c r="A515" s="42"/>
      <c r="B515" s="84" t="s">
        <v>80</v>
      </c>
      <c r="C515" s="340" t="s">
        <v>159</v>
      </c>
      <c r="D515" s="340"/>
      <c r="E515" s="340"/>
      <c r="F515" s="340"/>
      <c r="G515" s="340"/>
      <c r="H515" s="340"/>
      <c r="I515" s="340"/>
      <c r="J515" s="340"/>
      <c r="K515" s="340"/>
      <c r="L515" s="340"/>
      <c r="M515" s="46"/>
      <c r="N515" s="9"/>
    </row>
    <row r="516" spans="1:14" ht="13.9" customHeight="1" x14ac:dyDescent="0.3">
      <c r="A516" s="42"/>
      <c r="B516" s="33"/>
      <c r="C516" s="33"/>
      <c r="D516" s="33"/>
      <c r="E516" s="33"/>
      <c r="F516" s="37"/>
      <c r="G516" s="37"/>
      <c r="H516" s="37"/>
      <c r="I516" s="129"/>
      <c r="J516" s="17"/>
      <c r="K516" s="37"/>
      <c r="L516" s="37"/>
      <c r="M516" s="46"/>
      <c r="N516" s="9"/>
    </row>
    <row r="517" spans="1:14" x14ac:dyDescent="0.3">
      <c r="A517" s="42"/>
      <c r="B517" s="37"/>
      <c r="C517" s="16"/>
      <c r="D517" s="16"/>
      <c r="E517" s="16"/>
      <c r="F517" s="16"/>
      <c r="G517" s="16"/>
      <c r="H517" s="16"/>
      <c r="I517" s="16"/>
      <c r="J517" s="16"/>
      <c r="K517" s="16"/>
      <c r="L517" s="16"/>
      <c r="M517" s="46"/>
      <c r="N517" s="9"/>
    </row>
    <row r="518" spans="1:14" x14ac:dyDescent="0.3">
      <c r="A518" s="42"/>
      <c r="B518" s="221" t="s">
        <v>129</v>
      </c>
      <c r="C518" s="222"/>
      <c r="D518" s="222"/>
      <c r="E518" s="222"/>
      <c r="F518" s="222"/>
      <c r="G518" s="222"/>
      <c r="H518" s="222"/>
      <c r="I518" s="222"/>
      <c r="J518" s="222"/>
      <c r="K518" s="222"/>
      <c r="L518" s="222"/>
      <c r="M518" s="46"/>
      <c r="N518" s="9"/>
    </row>
    <row r="519" spans="1:14" x14ac:dyDescent="0.3">
      <c r="A519" s="59"/>
      <c r="B519" s="233" t="s">
        <v>168</v>
      </c>
      <c r="C519" s="233"/>
      <c r="D519" s="233"/>
      <c r="E519" s="233"/>
      <c r="F519" s="233"/>
      <c r="G519" s="233"/>
      <c r="H519" s="233"/>
      <c r="I519" s="233"/>
      <c r="J519" s="233"/>
      <c r="K519" s="233"/>
      <c r="L519" s="233"/>
      <c r="M519" s="46"/>
      <c r="N519" s="16"/>
    </row>
    <row r="520" spans="1:14" ht="33" customHeight="1" x14ac:dyDescent="0.3">
      <c r="A520" s="59"/>
      <c r="B520" s="233"/>
      <c r="C520" s="233"/>
      <c r="D520" s="233"/>
      <c r="E520" s="233"/>
      <c r="F520" s="233"/>
      <c r="G520" s="233"/>
      <c r="H520" s="233"/>
      <c r="I520" s="233"/>
      <c r="J520" s="233"/>
      <c r="K520" s="233"/>
      <c r="L520" s="233"/>
      <c r="M520" s="46"/>
      <c r="N520" s="16"/>
    </row>
    <row r="521" spans="1:14" ht="18.75" customHeight="1" x14ac:dyDescent="0.3">
      <c r="A521" s="59"/>
      <c r="B521" s="111"/>
      <c r="C521" s="111"/>
      <c r="D521" s="111"/>
      <c r="E521" s="122"/>
      <c r="F521" s="111"/>
      <c r="G521" s="111"/>
      <c r="H521" s="111"/>
      <c r="I521" s="122"/>
      <c r="J521" s="111"/>
      <c r="K521" s="111"/>
      <c r="L521" s="111"/>
      <c r="M521" s="46"/>
      <c r="N521" s="16"/>
    </row>
    <row r="522" spans="1:14" x14ac:dyDescent="0.3">
      <c r="A522" s="59"/>
      <c r="B522" s="72"/>
      <c r="C522" s="240" t="s">
        <v>60</v>
      </c>
      <c r="D522" s="240"/>
      <c r="E522" s="240"/>
      <c r="F522" s="240"/>
      <c r="G522" s="240"/>
      <c r="H522" s="240"/>
      <c r="I522" s="117"/>
      <c r="J522" s="217" t="s">
        <v>83</v>
      </c>
      <c r="K522" s="217"/>
      <c r="L522" s="86"/>
      <c r="M522" s="46"/>
      <c r="N522" s="16"/>
    </row>
    <row r="523" spans="1:14" x14ac:dyDescent="0.3">
      <c r="A523" s="59"/>
      <c r="B523" s="72"/>
      <c r="C523" s="240"/>
      <c r="D523" s="240"/>
      <c r="E523" s="240"/>
      <c r="F523" s="240"/>
      <c r="G523" s="240"/>
      <c r="H523" s="240"/>
      <c r="I523" s="117"/>
      <c r="J523" s="98" t="s">
        <v>61</v>
      </c>
      <c r="K523" s="98" t="s">
        <v>62</v>
      </c>
      <c r="L523" s="86"/>
      <c r="M523" s="46"/>
      <c r="N523" s="16"/>
    </row>
    <row r="524" spans="1:14" x14ac:dyDescent="0.3">
      <c r="A524" s="59"/>
      <c r="B524" s="72"/>
      <c r="C524" s="336" t="s">
        <v>63</v>
      </c>
      <c r="D524" s="336"/>
      <c r="E524" s="336"/>
      <c r="F524" s="336"/>
      <c r="G524" s="336"/>
      <c r="H524" s="336"/>
      <c r="I524" s="123"/>
      <c r="J524" s="87"/>
      <c r="K524" s="87">
        <v>0</v>
      </c>
      <c r="L524" s="86"/>
      <c r="M524" s="46"/>
      <c r="N524" s="16"/>
    </row>
    <row r="525" spans="1:14" x14ac:dyDescent="0.3">
      <c r="A525" s="59"/>
      <c r="B525" s="72"/>
      <c r="C525" s="336" t="s">
        <v>66</v>
      </c>
      <c r="D525" s="336"/>
      <c r="E525" s="336"/>
      <c r="F525" s="336"/>
      <c r="G525" s="336"/>
      <c r="H525" s="336"/>
      <c r="I525" s="123"/>
      <c r="J525" s="87">
        <v>0</v>
      </c>
      <c r="K525" s="121">
        <v>0</v>
      </c>
      <c r="L525" s="86"/>
      <c r="M525" s="46"/>
      <c r="N525" s="16"/>
    </row>
    <row r="526" spans="1:14" x14ac:dyDescent="0.3">
      <c r="A526" s="59"/>
      <c r="B526" s="72"/>
      <c r="C526" s="336" t="s">
        <v>65</v>
      </c>
      <c r="D526" s="336"/>
      <c r="E526" s="336"/>
      <c r="F526" s="336"/>
      <c r="G526" s="336"/>
      <c r="H526" s="336"/>
      <c r="I526" s="123"/>
      <c r="J526" s="87">
        <v>0</v>
      </c>
      <c r="K526" s="121">
        <v>0</v>
      </c>
      <c r="L526" s="86"/>
      <c r="M526" s="46"/>
      <c r="N526" s="16"/>
    </row>
    <row r="527" spans="1:14" x14ac:dyDescent="0.3">
      <c r="A527" s="59"/>
      <c r="B527" s="72"/>
      <c r="C527" s="336" t="s">
        <v>64</v>
      </c>
      <c r="D527" s="336"/>
      <c r="E527" s="336"/>
      <c r="F527" s="336"/>
      <c r="G527" s="336"/>
      <c r="H527" s="336"/>
      <c r="I527" s="123"/>
      <c r="J527" s="87">
        <v>0</v>
      </c>
      <c r="K527" s="121">
        <v>0</v>
      </c>
      <c r="L527" s="86"/>
      <c r="M527" s="46"/>
      <c r="N527" s="16"/>
    </row>
    <row r="528" spans="1:14" ht="5.25" customHeight="1" x14ac:dyDescent="0.3">
      <c r="A528" s="59"/>
      <c r="B528" s="72"/>
      <c r="C528" s="67"/>
      <c r="D528" s="67"/>
      <c r="E528" s="67"/>
      <c r="F528" s="67"/>
      <c r="G528" s="67"/>
      <c r="H528" s="67"/>
      <c r="I528" s="67"/>
      <c r="J528" s="86"/>
      <c r="K528" s="82"/>
      <c r="L528" s="86"/>
      <c r="M528" s="46"/>
      <c r="N528" s="16"/>
    </row>
    <row r="529" spans="1:14" ht="68.25" customHeight="1" x14ac:dyDescent="0.3">
      <c r="A529" s="59"/>
      <c r="B529" s="233" t="s">
        <v>114</v>
      </c>
      <c r="C529" s="233"/>
      <c r="D529" s="233"/>
      <c r="E529" s="233"/>
      <c r="F529" s="233"/>
      <c r="G529" s="233"/>
      <c r="H529" s="233"/>
      <c r="I529" s="233"/>
      <c r="J529" s="233"/>
      <c r="K529" s="233"/>
      <c r="L529" s="233"/>
      <c r="M529" s="46"/>
      <c r="N529" s="16"/>
    </row>
    <row r="530" spans="1:14" x14ac:dyDescent="0.3">
      <c r="A530" s="42"/>
      <c r="B530" s="66"/>
      <c r="C530" s="2"/>
      <c r="D530" s="2"/>
      <c r="E530" s="2"/>
      <c r="F530" s="2"/>
      <c r="G530" s="2"/>
      <c r="H530" s="2"/>
      <c r="I530" s="2"/>
      <c r="J530" s="2"/>
      <c r="K530" s="2"/>
      <c r="L530" s="66"/>
      <c r="M530" s="46"/>
      <c r="N530" s="9"/>
    </row>
    <row r="531" spans="1:14" x14ac:dyDescent="0.3">
      <c r="A531" s="42"/>
      <c r="B531" s="37"/>
      <c r="C531" s="241" t="s">
        <v>67</v>
      </c>
      <c r="D531" s="241"/>
      <c r="E531" s="241"/>
      <c r="F531" s="241"/>
      <c r="G531" s="116">
        <v>0</v>
      </c>
      <c r="H531" s="241" t="s">
        <v>682</v>
      </c>
      <c r="I531" s="241"/>
      <c r="J531" s="241"/>
      <c r="K531" s="241"/>
      <c r="L531" s="16"/>
      <c r="M531" s="46"/>
      <c r="N531" s="9"/>
    </row>
    <row r="532" spans="1:14" x14ac:dyDescent="0.3">
      <c r="A532" s="42"/>
      <c r="B532" s="37"/>
      <c r="C532" s="241" t="s">
        <v>67</v>
      </c>
      <c r="D532" s="241"/>
      <c r="E532" s="241"/>
      <c r="F532" s="241"/>
      <c r="G532" s="116">
        <v>0</v>
      </c>
      <c r="H532" s="241" t="s">
        <v>68</v>
      </c>
      <c r="I532" s="241"/>
      <c r="J532" s="241"/>
      <c r="K532" s="241"/>
      <c r="L532" s="16"/>
      <c r="M532" s="46"/>
      <c r="N532" s="9"/>
    </row>
    <row r="533" spans="1:14" ht="35.25" customHeight="1" x14ac:dyDescent="0.3">
      <c r="A533" s="42"/>
      <c r="B533" s="337" t="s">
        <v>497</v>
      </c>
      <c r="C533" s="337"/>
      <c r="D533" s="337"/>
      <c r="E533" s="337"/>
      <c r="F533" s="337"/>
      <c r="G533" s="337"/>
      <c r="H533" s="337"/>
      <c r="I533" s="337"/>
      <c r="J533" s="337"/>
      <c r="K533" s="337"/>
      <c r="L533" s="337"/>
      <c r="M533" s="46"/>
      <c r="N533" s="9"/>
    </row>
    <row r="534" spans="1:14" x14ac:dyDescent="0.3">
      <c r="A534" s="42"/>
      <c r="B534" s="37"/>
      <c r="C534" s="16"/>
      <c r="D534" s="16"/>
      <c r="E534" s="16"/>
      <c r="F534" s="16"/>
      <c r="G534" s="16"/>
      <c r="H534" s="16"/>
      <c r="I534" s="16"/>
      <c r="J534" s="16"/>
      <c r="K534" s="16"/>
      <c r="L534" s="16"/>
      <c r="M534" s="46"/>
      <c r="N534" s="9"/>
    </row>
    <row r="535" spans="1:14" x14ac:dyDescent="0.3">
      <c r="A535" s="42"/>
      <c r="B535" s="221" t="s">
        <v>84</v>
      </c>
      <c r="C535" s="222"/>
      <c r="D535" s="222"/>
      <c r="E535" s="222"/>
      <c r="F535" s="222"/>
      <c r="G535" s="222"/>
      <c r="H535" s="222"/>
      <c r="I535" s="222"/>
      <c r="J535" s="222"/>
      <c r="K535" s="222"/>
      <c r="L535" s="222"/>
      <c r="M535" s="46"/>
      <c r="N535" s="9"/>
    </row>
    <row r="536" spans="1:14" x14ac:dyDescent="0.3">
      <c r="A536" s="42"/>
      <c r="B536" s="37"/>
      <c r="C536" s="16"/>
      <c r="D536" s="16"/>
      <c r="E536" s="16"/>
      <c r="F536" s="16"/>
      <c r="G536" s="16"/>
      <c r="H536" s="16"/>
      <c r="I536" s="16"/>
      <c r="J536" s="16"/>
      <c r="K536" s="16"/>
      <c r="L536" s="16"/>
      <c r="M536" s="46"/>
      <c r="N536" s="9"/>
    </row>
    <row r="537" spans="1:14" ht="54" customHeight="1" x14ac:dyDescent="0.3">
      <c r="A537" s="42"/>
      <c r="B537" s="239" t="s">
        <v>173</v>
      </c>
      <c r="C537" s="239"/>
      <c r="D537" s="239"/>
      <c r="E537" s="239"/>
      <c r="F537" s="239"/>
      <c r="G537" s="239"/>
      <c r="H537" s="239"/>
      <c r="I537" s="239"/>
      <c r="J537" s="239"/>
      <c r="K537" s="239"/>
      <c r="L537" s="239"/>
      <c r="M537" s="46"/>
      <c r="N537" s="9"/>
    </row>
    <row r="538" spans="1:14" x14ac:dyDescent="0.3">
      <c r="A538" s="85"/>
      <c r="B538" s="72"/>
      <c r="C538" s="16"/>
      <c r="D538" s="16"/>
      <c r="E538" s="16"/>
      <c r="F538" s="16"/>
      <c r="G538" s="16"/>
      <c r="H538" s="16"/>
      <c r="I538" s="16"/>
      <c r="J538" s="16"/>
      <c r="K538" s="16"/>
      <c r="L538" s="16"/>
      <c r="M538" s="46"/>
      <c r="N538" s="9"/>
    </row>
    <row r="539" spans="1:14" ht="33" x14ac:dyDescent="0.3">
      <c r="A539" s="85"/>
      <c r="B539" s="237" t="s">
        <v>69</v>
      </c>
      <c r="C539" s="238"/>
      <c r="D539" s="94" t="s">
        <v>130</v>
      </c>
      <c r="E539" s="117"/>
      <c r="F539" s="95" t="s">
        <v>72</v>
      </c>
      <c r="G539" s="95" t="s">
        <v>73</v>
      </c>
      <c r="H539" s="94" t="s">
        <v>70</v>
      </c>
      <c r="I539" s="117"/>
      <c r="J539" s="94" t="s">
        <v>95</v>
      </c>
      <c r="K539" s="94" t="s">
        <v>107</v>
      </c>
      <c r="L539" s="16"/>
      <c r="M539" s="46"/>
      <c r="N539" s="9"/>
    </row>
    <row r="540" spans="1:14" x14ac:dyDescent="0.3">
      <c r="A540" s="85"/>
      <c r="B540" s="193" t="s">
        <v>100</v>
      </c>
      <c r="C540" s="195"/>
      <c r="D540" s="11"/>
      <c r="E540" s="11"/>
      <c r="F540" s="11"/>
      <c r="G540" s="88">
        <v>2</v>
      </c>
      <c r="H540" s="11">
        <v>1</v>
      </c>
      <c r="I540" s="11"/>
      <c r="J540" s="11">
        <v>2</v>
      </c>
      <c r="K540" s="11">
        <f>F540+G540+H540+J540</f>
        <v>5</v>
      </c>
      <c r="L540" s="16"/>
      <c r="M540" s="46"/>
      <c r="N540" s="9"/>
    </row>
    <row r="541" spans="1:14" x14ac:dyDescent="0.3">
      <c r="A541" s="85"/>
      <c r="B541" s="193" t="s">
        <v>101</v>
      </c>
      <c r="C541" s="195"/>
      <c r="D541" s="11"/>
      <c r="E541" s="11"/>
      <c r="F541" s="11"/>
      <c r="G541" s="88">
        <v>2</v>
      </c>
      <c r="H541" s="11">
        <v>2</v>
      </c>
      <c r="I541" s="11"/>
      <c r="J541" s="11">
        <v>1</v>
      </c>
      <c r="K541" s="11">
        <f t="shared" ref="K541:K547" si="7">F541+G541+H541+J541</f>
        <v>5</v>
      </c>
      <c r="L541" s="16"/>
      <c r="M541" s="46"/>
      <c r="N541" s="9"/>
    </row>
    <row r="542" spans="1:14" x14ac:dyDescent="0.3">
      <c r="A542" s="85"/>
      <c r="B542" s="193" t="s">
        <v>102</v>
      </c>
      <c r="C542" s="195"/>
      <c r="D542" s="11"/>
      <c r="E542" s="11"/>
      <c r="F542" s="11"/>
      <c r="G542" s="88">
        <v>2</v>
      </c>
      <c r="H542" s="11">
        <v>1</v>
      </c>
      <c r="I542" s="11"/>
      <c r="J542" s="11">
        <v>1</v>
      </c>
      <c r="K542" s="11">
        <f t="shared" si="7"/>
        <v>4</v>
      </c>
      <c r="L542" s="16"/>
      <c r="M542" s="46"/>
      <c r="N542" s="9"/>
    </row>
    <row r="543" spans="1:14" x14ac:dyDescent="0.3">
      <c r="A543" s="85"/>
      <c r="B543" s="193" t="s">
        <v>103</v>
      </c>
      <c r="C543" s="195"/>
      <c r="D543" s="11"/>
      <c r="E543" s="11"/>
      <c r="F543" s="11"/>
      <c r="G543" s="88">
        <v>2</v>
      </c>
      <c r="H543" s="11">
        <v>2</v>
      </c>
      <c r="I543" s="11"/>
      <c r="J543" s="11">
        <v>2</v>
      </c>
      <c r="K543" s="11">
        <f t="shared" si="7"/>
        <v>6</v>
      </c>
      <c r="L543" s="16"/>
      <c r="M543" s="46"/>
      <c r="N543" s="9"/>
    </row>
    <row r="544" spans="1:14" x14ac:dyDescent="0.3">
      <c r="A544" s="85"/>
      <c r="B544" s="193" t="s">
        <v>104</v>
      </c>
      <c r="C544" s="195"/>
      <c r="D544" s="11"/>
      <c r="E544" s="11"/>
      <c r="F544" s="11"/>
      <c r="G544" s="88">
        <v>2</v>
      </c>
      <c r="H544" s="11">
        <v>1</v>
      </c>
      <c r="I544" s="11"/>
      <c r="J544" s="11">
        <v>1</v>
      </c>
      <c r="K544" s="11">
        <f t="shared" si="7"/>
        <v>4</v>
      </c>
      <c r="L544" s="16"/>
      <c r="M544" s="46"/>
      <c r="N544" s="9"/>
    </row>
    <row r="545" spans="1:14" x14ac:dyDescent="0.3">
      <c r="A545" s="85"/>
      <c r="B545" s="193" t="s">
        <v>105</v>
      </c>
      <c r="C545" s="195"/>
      <c r="D545" s="11"/>
      <c r="E545" s="11"/>
      <c r="F545" s="11"/>
      <c r="G545" s="88">
        <v>2</v>
      </c>
      <c r="H545" s="11">
        <v>2</v>
      </c>
      <c r="I545" s="11"/>
      <c r="J545" s="11">
        <v>2</v>
      </c>
      <c r="K545" s="11">
        <f t="shared" si="7"/>
        <v>6</v>
      </c>
      <c r="L545" s="16"/>
      <c r="M545" s="46"/>
      <c r="N545" s="9"/>
    </row>
    <row r="546" spans="1:14" x14ac:dyDescent="0.3">
      <c r="A546" s="85"/>
      <c r="B546" s="193" t="s">
        <v>106</v>
      </c>
      <c r="C546" s="195"/>
      <c r="D546" s="11"/>
      <c r="E546" s="11"/>
      <c r="F546" s="11"/>
      <c r="G546" s="88">
        <v>2</v>
      </c>
      <c r="H546" s="11">
        <v>1</v>
      </c>
      <c r="I546" s="11"/>
      <c r="J546" s="11">
        <v>1</v>
      </c>
      <c r="K546" s="11">
        <f t="shared" si="7"/>
        <v>4</v>
      </c>
      <c r="L546" s="16"/>
      <c r="M546" s="46"/>
      <c r="N546" s="9"/>
    </row>
    <row r="547" spans="1:14" x14ac:dyDescent="0.3">
      <c r="A547" s="85"/>
      <c r="B547" s="191" t="s">
        <v>71</v>
      </c>
      <c r="C547" s="191"/>
      <c r="D547" s="11"/>
      <c r="E547" s="11"/>
      <c r="F547" s="11"/>
      <c r="G547" s="88">
        <v>2</v>
      </c>
      <c r="H547" s="11">
        <v>1</v>
      </c>
      <c r="I547" s="11"/>
      <c r="J547" s="11">
        <v>1</v>
      </c>
      <c r="K547" s="11">
        <f t="shared" si="7"/>
        <v>4</v>
      </c>
      <c r="L547" s="16"/>
      <c r="M547" s="46"/>
      <c r="N547" s="9"/>
    </row>
    <row r="548" spans="1:14" ht="52.5" customHeight="1" x14ac:dyDescent="0.3">
      <c r="A548" s="42"/>
      <c r="B548" s="220" t="s">
        <v>115</v>
      </c>
      <c r="C548" s="220"/>
      <c r="D548" s="220"/>
      <c r="E548" s="220"/>
      <c r="F548" s="220"/>
      <c r="G548" s="220"/>
      <c r="H548" s="220"/>
      <c r="I548" s="220"/>
      <c r="J548" s="220"/>
      <c r="K548" s="220"/>
      <c r="L548" s="220"/>
      <c r="M548" s="46"/>
      <c r="N548" s="9"/>
    </row>
    <row r="549" spans="1:14" ht="31.5" customHeight="1" x14ac:dyDescent="0.3">
      <c r="A549" s="42"/>
      <c r="B549" s="219" t="s">
        <v>498</v>
      </c>
      <c r="C549" s="219"/>
      <c r="D549" s="219"/>
      <c r="E549" s="219"/>
      <c r="F549" s="219"/>
      <c r="G549" s="219"/>
      <c r="H549" s="219"/>
      <c r="I549" s="219"/>
      <c r="J549" s="219"/>
      <c r="K549" s="219"/>
      <c r="L549" s="219"/>
      <c r="M549" s="46"/>
      <c r="N549" s="9"/>
    </row>
    <row r="550" spans="1:14" ht="68.25" customHeight="1" x14ac:dyDescent="0.3">
      <c r="A550" s="42"/>
      <c r="B550" s="200"/>
      <c r="C550" s="201"/>
      <c r="D550" s="201"/>
      <c r="E550" s="201"/>
      <c r="F550" s="201"/>
      <c r="G550" s="202"/>
      <c r="H550" s="200"/>
      <c r="I550" s="201"/>
      <c r="J550" s="201"/>
      <c r="K550" s="201"/>
      <c r="L550" s="203"/>
      <c r="M550" s="91"/>
      <c r="N550" s="9"/>
    </row>
    <row r="551" spans="1:14" ht="15" customHeight="1" x14ac:dyDescent="0.3">
      <c r="A551" s="42"/>
      <c r="B551" s="200" t="s">
        <v>85</v>
      </c>
      <c r="C551" s="201"/>
      <c r="D551" s="201"/>
      <c r="E551" s="201"/>
      <c r="F551" s="201"/>
      <c r="G551" s="202"/>
      <c r="H551" s="200" t="s">
        <v>85</v>
      </c>
      <c r="I551" s="201"/>
      <c r="J551" s="201"/>
      <c r="K551" s="201"/>
      <c r="L551" s="203"/>
      <c r="M551" s="91"/>
      <c r="N551" s="9"/>
    </row>
    <row r="552" spans="1:14" x14ac:dyDescent="0.3">
      <c r="A552" s="42"/>
      <c r="B552" s="89" t="s">
        <v>96</v>
      </c>
      <c r="C552" s="90"/>
      <c r="D552" s="227" t="s">
        <v>179</v>
      </c>
      <c r="E552" s="227"/>
      <c r="F552" s="227"/>
      <c r="G552" s="228"/>
      <c r="H552" s="89" t="s">
        <v>96</v>
      </c>
      <c r="I552" s="90"/>
      <c r="J552" s="227"/>
      <c r="K552" s="227"/>
      <c r="L552" s="228"/>
      <c r="M552" s="92"/>
      <c r="N552" s="9"/>
    </row>
    <row r="553" spans="1:14" ht="30" customHeight="1" x14ac:dyDescent="0.3">
      <c r="A553" s="42"/>
      <c r="B553" s="229" t="s">
        <v>180</v>
      </c>
      <c r="C553" s="224"/>
      <c r="D553" s="224"/>
      <c r="E553" s="224"/>
      <c r="F553" s="224"/>
      <c r="G553" s="226"/>
      <c r="H553" s="223" t="s">
        <v>690</v>
      </c>
      <c r="I553" s="224"/>
      <c r="J553" s="225"/>
      <c r="K553" s="225"/>
      <c r="L553" s="226"/>
      <c r="M553" s="92"/>
      <c r="N553" s="9"/>
    </row>
    <row r="554" spans="1:14" ht="11.25" customHeight="1" x14ac:dyDescent="0.3">
      <c r="A554" s="42"/>
      <c r="B554" s="37"/>
      <c r="C554" s="16"/>
      <c r="D554" s="16"/>
      <c r="E554" s="16"/>
      <c r="F554" s="16"/>
      <c r="G554" s="16"/>
      <c r="H554" s="2"/>
      <c r="I554" s="2"/>
      <c r="J554" s="331" t="s">
        <v>86</v>
      </c>
      <c r="K554" s="331"/>
      <c r="L554" s="331"/>
      <c r="M554" s="45"/>
      <c r="N554" s="9"/>
    </row>
    <row r="555" spans="1:14" ht="11.25" customHeight="1" x14ac:dyDescent="0.3">
      <c r="A555" s="42"/>
      <c r="B555" s="37"/>
      <c r="C555" s="16"/>
      <c r="D555" s="16"/>
      <c r="E555" s="16"/>
      <c r="F555" s="16"/>
      <c r="G555" s="16"/>
      <c r="H555" s="2"/>
      <c r="I555" s="2"/>
      <c r="J555" s="331" t="s">
        <v>87</v>
      </c>
      <c r="K555" s="331"/>
      <c r="L555" s="331"/>
      <c r="M555" s="45"/>
      <c r="N555" s="9"/>
    </row>
    <row r="556" spans="1:14" ht="5.25" customHeight="1" thickBot="1" x14ac:dyDescent="0.35">
      <c r="A556" s="60"/>
      <c r="B556" s="61"/>
      <c r="C556" s="62"/>
      <c r="D556" s="62"/>
      <c r="E556" s="62"/>
      <c r="F556" s="62"/>
      <c r="G556" s="62"/>
      <c r="H556" s="76"/>
      <c r="I556" s="76"/>
      <c r="J556" s="76"/>
      <c r="K556" s="76"/>
      <c r="L556" s="76"/>
      <c r="M556" s="63"/>
      <c r="N556" s="9"/>
    </row>
    <row r="557" spans="1:14" x14ac:dyDescent="0.3">
      <c r="C557" s="9"/>
      <c r="D557" s="9"/>
      <c r="E557" s="9"/>
      <c r="F557" s="9"/>
      <c r="G557" s="9"/>
      <c r="H557" s="9"/>
      <c r="I557" s="9"/>
      <c r="M557" s="9"/>
      <c r="N557" s="9"/>
    </row>
    <row r="558" spans="1:14" x14ac:dyDescent="0.3">
      <c r="C558" s="9"/>
      <c r="D558" s="9"/>
      <c r="E558" s="9"/>
      <c r="F558" s="9"/>
      <c r="G558" s="9"/>
      <c r="H558" s="9"/>
      <c r="I558" s="9"/>
      <c r="J558" s="9"/>
      <c r="K558" s="9"/>
      <c r="L558" s="9"/>
      <c r="M558" s="9"/>
      <c r="N558" s="9"/>
    </row>
    <row r="559" spans="1:14" x14ac:dyDescent="0.3">
      <c r="C559" s="9"/>
      <c r="D559" s="9"/>
      <c r="E559" s="9"/>
      <c r="F559" s="9"/>
      <c r="G559" s="9"/>
      <c r="H559" s="9"/>
      <c r="I559" s="9"/>
      <c r="J559" s="9"/>
      <c r="K559" s="9"/>
      <c r="L559" s="9"/>
      <c r="M559" s="9"/>
      <c r="N559" s="9"/>
    </row>
    <row r="560" spans="1:14" x14ac:dyDescent="0.3">
      <c r="C560" s="9"/>
      <c r="D560" s="9"/>
      <c r="E560" s="9"/>
      <c r="F560" s="9"/>
      <c r="G560" s="9"/>
      <c r="H560" s="9"/>
      <c r="I560" s="9"/>
      <c r="J560" s="9"/>
      <c r="K560" s="9"/>
      <c r="L560" s="9"/>
      <c r="M560" s="9"/>
      <c r="N560" s="9"/>
    </row>
  </sheetData>
  <mergeCells count="858">
    <mergeCell ref="B188:C188"/>
    <mergeCell ref="D188:G188"/>
    <mergeCell ref="B70:C70"/>
    <mergeCell ref="D70:L70"/>
    <mergeCell ref="B241:C241"/>
    <mergeCell ref="D241:G241"/>
    <mergeCell ref="B234:C234"/>
    <mergeCell ref="D234:G234"/>
    <mergeCell ref="B235:C235"/>
    <mergeCell ref="D235:G235"/>
    <mergeCell ref="B236:C236"/>
    <mergeCell ref="D236:G236"/>
    <mergeCell ref="B237:C237"/>
    <mergeCell ref="D237:G237"/>
    <mergeCell ref="B238:C238"/>
    <mergeCell ref="D238:G238"/>
    <mergeCell ref="B231:C231"/>
    <mergeCell ref="D231:G231"/>
    <mergeCell ref="B232:C232"/>
    <mergeCell ref="D232:G232"/>
    <mergeCell ref="B233:C233"/>
    <mergeCell ref="D233:G233"/>
    <mergeCell ref="B239:C239"/>
    <mergeCell ref="D239:G239"/>
    <mergeCell ref="B240:C240"/>
    <mergeCell ref="D240:G240"/>
    <mergeCell ref="B226:C226"/>
    <mergeCell ref="D226:G226"/>
    <mergeCell ref="B227:C227"/>
    <mergeCell ref="D227:G227"/>
    <mergeCell ref="B228:C228"/>
    <mergeCell ref="D228:G228"/>
    <mergeCell ref="B229:C229"/>
    <mergeCell ref="D229:G229"/>
    <mergeCell ref="B230:C230"/>
    <mergeCell ref="D230:G230"/>
    <mergeCell ref="B221:C221"/>
    <mergeCell ref="D221:G221"/>
    <mergeCell ref="B222:C222"/>
    <mergeCell ref="D222:G222"/>
    <mergeCell ref="B223:C223"/>
    <mergeCell ref="D223:G223"/>
    <mergeCell ref="B224:C224"/>
    <mergeCell ref="D224:G224"/>
    <mergeCell ref="B225:C225"/>
    <mergeCell ref="D225:G225"/>
    <mergeCell ref="B216:C216"/>
    <mergeCell ref="D216:G216"/>
    <mergeCell ref="B217:C217"/>
    <mergeCell ref="D217:G217"/>
    <mergeCell ref="B218:C218"/>
    <mergeCell ref="D218:G218"/>
    <mergeCell ref="B219:C219"/>
    <mergeCell ref="D219:G219"/>
    <mergeCell ref="B220:C220"/>
    <mergeCell ref="D220:G220"/>
    <mergeCell ref="B210:C210"/>
    <mergeCell ref="D210:G210"/>
    <mergeCell ref="B212:C212"/>
    <mergeCell ref="D212:G212"/>
    <mergeCell ref="B213:C213"/>
    <mergeCell ref="D213:G213"/>
    <mergeCell ref="B214:C214"/>
    <mergeCell ref="D214:G214"/>
    <mergeCell ref="B215:C215"/>
    <mergeCell ref="D215:G215"/>
    <mergeCell ref="B211:C211"/>
    <mergeCell ref="D211:G211"/>
    <mergeCell ref="B205:C205"/>
    <mergeCell ref="D205:G205"/>
    <mergeCell ref="B206:C206"/>
    <mergeCell ref="D206:G206"/>
    <mergeCell ref="B207:C207"/>
    <mergeCell ref="D207:G207"/>
    <mergeCell ref="B208:C208"/>
    <mergeCell ref="D208:G208"/>
    <mergeCell ref="B209:C209"/>
    <mergeCell ref="D209:G209"/>
    <mergeCell ref="B200:C200"/>
    <mergeCell ref="D200:G200"/>
    <mergeCell ref="B201:C201"/>
    <mergeCell ref="D201:G201"/>
    <mergeCell ref="B202:C202"/>
    <mergeCell ref="D202:G202"/>
    <mergeCell ref="B203:C203"/>
    <mergeCell ref="D203:G203"/>
    <mergeCell ref="B204:C204"/>
    <mergeCell ref="D204:G204"/>
    <mergeCell ref="B195:C195"/>
    <mergeCell ref="D195:G195"/>
    <mergeCell ref="B196:C196"/>
    <mergeCell ref="D196:G196"/>
    <mergeCell ref="B197:C197"/>
    <mergeCell ref="D197:G197"/>
    <mergeCell ref="B198:C198"/>
    <mergeCell ref="D198:G198"/>
    <mergeCell ref="B199:C199"/>
    <mergeCell ref="D199:G199"/>
    <mergeCell ref="B190:C190"/>
    <mergeCell ref="D190:G190"/>
    <mergeCell ref="B191:C191"/>
    <mergeCell ref="D191:G191"/>
    <mergeCell ref="B192:C192"/>
    <mergeCell ref="D192:G192"/>
    <mergeCell ref="B193:C193"/>
    <mergeCell ref="D193:G193"/>
    <mergeCell ref="B194:C194"/>
    <mergeCell ref="D194:G194"/>
    <mergeCell ref="B330:C330"/>
    <mergeCell ref="D330:G330"/>
    <mergeCell ref="B331:C331"/>
    <mergeCell ref="D331:G331"/>
    <mergeCell ref="B332:C332"/>
    <mergeCell ref="D332:G332"/>
    <mergeCell ref="B333:C333"/>
    <mergeCell ref="D333:G333"/>
    <mergeCell ref="B334:C334"/>
    <mergeCell ref="D334:G334"/>
    <mergeCell ref="B325:C325"/>
    <mergeCell ref="D325:G325"/>
    <mergeCell ref="B326:C326"/>
    <mergeCell ref="D326:G326"/>
    <mergeCell ref="B327:C327"/>
    <mergeCell ref="D327:G327"/>
    <mergeCell ref="B328:C328"/>
    <mergeCell ref="D328:G328"/>
    <mergeCell ref="B329:C329"/>
    <mergeCell ref="D329:G329"/>
    <mergeCell ref="B320:C320"/>
    <mergeCell ref="D320:G320"/>
    <mergeCell ref="B321:C321"/>
    <mergeCell ref="D321:G321"/>
    <mergeCell ref="B322:C322"/>
    <mergeCell ref="D322:G322"/>
    <mergeCell ref="B323:C323"/>
    <mergeCell ref="D323:G323"/>
    <mergeCell ref="B324:C324"/>
    <mergeCell ref="D324:G324"/>
    <mergeCell ref="B315:C315"/>
    <mergeCell ref="D315:G315"/>
    <mergeCell ref="B316:C316"/>
    <mergeCell ref="D316:G316"/>
    <mergeCell ref="B317:C317"/>
    <mergeCell ref="D317:G317"/>
    <mergeCell ref="B318:C318"/>
    <mergeCell ref="D318:G318"/>
    <mergeCell ref="B319:C319"/>
    <mergeCell ref="D319:G319"/>
    <mergeCell ref="B310:C310"/>
    <mergeCell ref="D310:G310"/>
    <mergeCell ref="B311:C311"/>
    <mergeCell ref="D311:G311"/>
    <mergeCell ref="B312:C312"/>
    <mergeCell ref="D312:G312"/>
    <mergeCell ref="B313:C313"/>
    <mergeCell ref="D313:G313"/>
    <mergeCell ref="B314:C314"/>
    <mergeCell ref="D314:G314"/>
    <mergeCell ref="B305:C305"/>
    <mergeCell ref="D305:G305"/>
    <mergeCell ref="B306:C306"/>
    <mergeCell ref="D306:G306"/>
    <mergeCell ref="B307:C307"/>
    <mergeCell ref="D307:G307"/>
    <mergeCell ref="B308:C308"/>
    <mergeCell ref="D308:G308"/>
    <mergeCell ref="B309:C309"/>
    <mergeCell ref="D309:G309"/>
    <mergeCell ref="B300:C300"/>
    <mergeCell ref="D300:G300"/>
    <mergeCell ref="B301:C301"/>
    <mergeCell ref="D301:G301"/>
    <mergeCell ref="B302:C302"/>
    <mergeCell ref="D302:G302"/>
    <mergeCell ref="B303:C303"/>
    <mergeCell ref="D303:G303"/>
    <mergeCell ref="B304:C304"/>
    <mergeCell ref="D304:G304"/>
    <mergeCell ref="B295:C295"/>
    <mergeCell ref="D295:G295"/>
    <mergeCell ref="B296:C296"/>
    <mergeCell ref="D296:G296"/>
    <mergeCell ref="B297:C297"/>
    <mergeCell ref="D297:G297"/>
    <mergeCell ref="B298:C298"/>
    <mergeCell ref="D298:G298"/>
    <mergeCell ref="B299:C299"/>
    <mergeCell ref="D299:G299"/>
    <mergeCell ref="B290:C290"/>
    <mergeCell ref="D290:G290"/>
    <mergeCell ref="B291:C291"/>
    <mergeCell ref="D291:G291"/>
    <mergeCell ref="B292:C292"/>
    <mergeCell ref="D292:G292"/>
    <mergeCell ref="B293:C293"/>
    <mergeCell ref="D293:G293"/>
    <mergeCell ref="B294:C294"/>
    <mergeCell ref="D294:G294"/>
    <mergeCell ref="B285:C285"/>
    <mergeCell ref="D285:G285"/>
    <mergeCell ref="B286:C286"/>
    <mergeCell ref="D286:G286"/>
    <mergeCell ref="B287:C287"/>
    <mergeCell ref="D287:G287"/>
    <mergeCell ref="B288:C288"/>
    <mergeCell ref="D288:G288"/>
    <mergeCell ref="B289:C289"/>
    <mergeCell ref="D289:G289"/>
    <mergeCell ref="B280:C280"/>
    <mergeCell ref="D280:G280"/>
    <mergeCell ref="B281:C281"/>
    <mergeCell ref="D281:G281"/>
    <mergeCell ref="B282:C282"/>
    <mergeCell ref="D282:G282"/>
    <mergeCell ref="B283:C283"/>
    <mergeCell ref="D283:G283"/>
    <mergeCell ref="B284:C284"/>
    <mergeCell ref="D284:G284"/>
    <mergeCell ref="B275:C275"/>
    <mergeCell ref="D275:G275"/>
    <mergeCell ref="B276:C276"/>
    <mergeCell ref="D276:G276"/>
    <mergeCell ref="B277:C277"/>
    <mergeCell ref="D277:G277"/>
    <mergeCell ref="B278:C278"/>
    <mergeCell ref="D278:G278"/>
    <mergeCell ref="B279:C279"/>
    <mergeCell ref="D279:G279"/>
    <mergeCell ref="B270:C270"/>
    <mergeCell ref="D270:G270"/>
    <mergeCell ref="B271:C271"/>
    <mergeCell ref="D271:G271"/>
    <mergeCell ref="B272:C272"/>
    <mergeCell ref="D272:G272"/>
    <mergeCell ref="B273:C273"/>
    <mergeCell ref="D273:G273"/>
    <mergeCell ref="B274:C274"/>
    <mergeCell ref="D274:G274"/>
    <mergeCell ref="B265:C265"/>
    <mergeCell ref="D265:G265"/>
    <mergeCell ref="B266:C266"/>
    <mergeCell ref="D266:G266"/>
    <mergeCell ref="B267:C267"/>
    <mergeCell ref="D267:G267"/>
    <mergeCell ref="B268:C268"/>
    <mergeCell ref="D268:G268"/>
    <mergeCell ref="B269:C269"/>
    <mergeCell ref="D269:G269"/>
    <mergeCell ref="B260:C260"/>
    <mergeCell ref="D260:G260"/>
    <mergeCell ref="B261:C261"/>
    <mergeCell ref="D261:G261"/>
    <mergeCell ref="B262:C262"/>
    <mergeCell ref="D262:G262"/>
    <mergeCell ref="B263:C263"/>
    <mergeCell ref="D263:G263"/>
    <mergeCell ref="B264:C264"/>
    <mergeCell ref="D264:G264"/>
    <mergeCell ref="B255:C255"/>
    <mergeCell ref="D255:G255"/>
    <mergeCell ref="B256:C256"/>
    <mergeCell ref="D256:G256"/>
    <mergeCell ref="B257:C257"/>
    <mergeCell ref="D257:G257"/>
    <mergeCell ref="B258:C258"/>
    <mergeCell ref="D258:G258"/>
    <mergeCell ref="B259:C259"/>
    <mergeCell ref="D259:G259"/>
    <mergeCell ref="B250:C250"/>
    <mergeCell ref="D250:G250"/>
    <mergeCell ref="B251:C251"/>
    <mergeCell ref="D251:G251"/>
    <mergeCell ref="B252:C252"/>
    <mergeCell ref="D252:G252"/>
    <mergeCell ref="B253:C253"/>
    <mergeCell ref="D253:G253"/>
    <mergeCell ref="B254:C254"/>
    <mergeCell ref="D254:G254"/>
    <mergeCell ref="B338:C338"/>
    <mergeCell ref="D338:G338"/>
    <mergeCell ref="B339:C339"/>
    <mergeCell ref="D339:G339"/>
    <mergeCell ref="B340:C340"/>
    <mergeCell ref="D340:G340"/>
    <mergeCell ref="B341:C341"/>
    <mergeCell ref="D341:G341"/>
    <mergeCell ref="B342:C342"/>
    <mergeCell ref="D342:G342"/>
    <mergeCell ref="B245:C245"/>
    <mergeCell ref="D245:G245"/>
    <mergeCell ref="B246:C246"/>
    <mergeCell ref="D246:G246"/>
    <mergeCell ref="B247:C247"/>
    <mergeCell ref="D247:G247"/>
    <mergeCell ref="B248:C248"/>
    <mergeCell ref="D248:G248"/>
    <mergeCell ref="B249:C249"/>
    <mergeCell ref="D249:G249"/>
    <mergeCell ref="B460:L460"/>
    <mergeCell ref="H465:K465"/>
    <mergeCell ref="D89:F89"/>
    <mergeCell ref="B113:G113"/>
    <mergeCell ref="H120:J120"/>
    <mergeCell ref="B115:G115"/>
    <mergeCell ref="B117:L117"/>
    <mergeCell ref="B119:G119"/>
    <mergeCell ref="B120:G120"/>
    <mergeCell ref="B456:L456"/>
    <mergeCell ref="K115:L115"/>
    <mergeCell ref="K119:L119"/>
    <mergeCell ref="B335:C335"/>
    <mergeCell ref="D335:G335"/>
    <mergeCell ref="B336:C336"/>
    <mergeCell ref="D336:G336"/>
    <mergeCell ref="B337:C337"/>
    <mergeCell ref="D337:G337"/>
    <mergeCell ref="B242:C242"/>
    <mergeCell ref="D242:G242"/>
    <mergeCell ref="B243:C243"/>
    <mergeCell ref="D243:G243"/>
    <mergeCell ref="B244:C244"/>
    <mergeCell ref="D244:G244"/>
    <mergeCell ref="D491:G491"/>
    <mergeCell ref="H491:L491"/>
    <mergeCell ref="B126:L126"/>
    <mergeCell ref="B463:D463"/>
    <mergeCell ref="B469:D469"/>
    <mergeCell ref="B461:D461"/>
    <mergeCell ref="H473:K473"/>
    <mergeCell ref="F463:L463"/>
    <mergeCell ref="B185:L185"/>
    <mergeCell ref="B187:C187"/>
    <mergeCell ref="B189:C189"/>
    <mergeCell ref="K470:L470"/>
    <mergeCell ref="F471:L471"/>
    <mergeCell ref="B343:C343"/>
    <mergeCell ref="B464:D464"/>
    <mergeCell ref="B465:D465"/>
    <mergeCell ref="B466:D466"/>
    <mergeCell ref="F464:L464"/>
    <mergeCell ref="B470:D470"/>
    <mergeCell ref="D343:G343"/>
    <mergeCell ref="F461:L461"/>
    <mergeCell ref="G462:H462"/>
    <mergeCell ref="K462:L462"/>
    <mergeCell ref="B457:L457"/>
    <mergeCell ref="C527:H527"/>
    <mergeCell ref="J552:L552"/>
    <mergeCell ref="H550:L550"/>
    <mergeCell ref="H531:K531"/>
    <mergeCell ref="H532:K532"/>
    <mergeCell ref="B533:L533"/>
    <mergeCell ref="B489:L489"/>
    <mergeCell ref="K510:L510"/>
    <mergeCell ref="B506:C506"/>
    <mergeCell ref="H500:H501"/>
    <mergeCell ref="B494:C494"/>
    <mergeCell ref="C531:F531"/>
    <mergeCell ref="B492:C492"/>
    <mergeCell ref="C513:L513"/>
    <mergeCell ref="C515:L515"/>
    <mergeCell ref="B519:L520"/>
    <mergeCell ref="C524:H524"/>
    <mergeCell ref="B495:C495"/>
    <mergeCell ref="C514:L514"/>
    <mergeCell ref="K511:L511"/>
    <mergeCell ref="B535:L535"/>
    <mergeCell ref="B540:C540"/>
    <mergeCell ref="B541:C541"/>
    <mergeCell ref="B542:C542"/>
    <mergeCell ref="B462:D462"/>
    <mergeCell ref="D187:G187"/>
    <mergeCell ref="H119:J119"/>
    <mergeCell ref="J554:L554"/>
    <mergeCell ref="J555:L555"/>
    <mergeCell ref="B500:C501"/>
    <mergeCell ref="J500:J501"/>
    <mergeCell ref="K500:K501"/>
    <mergeCell ref="D500:G501"/>
    <mergeCell ref="L500:L501"/>
    <mergeCell ref="D506:G506"/>
    <mergeCell ref="D502:G502"/>
    <mergeCell ref="D503:G503"/>
    <mergeCell ref="D504:G504"/>
    <mergeCell ref="D505:G505"/>
    <mergeCell ref="B502:C502"/>
    <mergeCell ref="B503:C503"/>
    <mergeCell ref="B504:C504"/>
    <mergeCell ref="B505:C505"/>
    <mergeCell ref="B511:D511"/>
    <mergeCell ref="B509:D509"/>
    <mergeCell ref="F509:H509"/>
    <mergeCell ref="C525:H525"/>
    <mergeCell ref="C526:H526"/>
    <mergeCell ref="B76:C76"/>
    <mergeCell ref="B77:C77"/>
    <mergeCell ref="B80:L80"/>
    <mergeCell ref="B83:C83"/>
    <mergeCell ref="G87:J87"/>
    <mergeCell ref="B86:L86"/>
    <mergeCell ref="K87:L87"/>
    <mergeCell ref="D83:H83"/>
    <mergeCell ref="J73:L73"/>
    <mergeCell ref="D81:H82"/>
    <mergeCell ref="B81:C82"/>
    <mergeCell ref="B84:J84"/>
    <mergeCell ref="B78:J78"/>
    <mergeCell ref="D87:F88"/>
    <mergeCell ref="B87:C88"/>
    <mergeCell ref="D73:H74"/>
    <mergeCell ref="B73:C74"/>
    <mergeCell ref="B72:L72"/>
    <mergeCell ref="B75:C75"/>
    <mergeCell ref="B60:C60"/>
    <mergeCell ref="B61:C61"/>
    <mergeCell ref="D58:F58"/>
    <mergeCell ref="D59:F59"/>
    <mergeCell ref="D69:L69"/>
    <mergeCell ref="D60:F60"/>
    <mergeCell ref="D61:F61"/>
    <mergeCell ref="D62:F62"/>
    <mergeCell ref="B68:L68"/>
    <mergeCell ref="B69:C69"/>
    <mergeCell ref="B62:C62"/>
    <mergeCell ref="B64:H64"/>
    <mergeCell ref="B63:J63"/>
    <mergeCell ref="B66:L66"/>
    <mergeCell ref="B47:L47"/>
    <mergeCell ref="B49:L49"/>
    <mergeCell ref="B58:C58"/>
    <mergeCell ref="B59:C59"/>
    <mergeCell ref="F24:H24"/>
    <mergeCell ref="J24:L24"/>
    <mergeCell ref="B32:L32"/>
    <mergeCell ref="F27:H27"/>
    <mergeCell ref="J27:L27"/>
    <mergeCell ref="F26:H26"/>
    <mergeCell ref="J26:L26"/>
    <mergeCell ref="B46:C46"/>
    <mergeCell ref="D46:J46"/>
    <mergeCell ref="K43:L43"/>
    <mergeCell ref="K44:L44"/>
    <mergeCell ref="K45:L45"/>
    <mergeCell ref="K46:L46"/>
    <mergeCell ref="F22:H22"/>
    <mergeCell ref="B39:L39"/>
    <mergeCell ref="B40:L40"/>
    <mergeCell ref="B44:C44"/>
    <mergeCell ref="B45:C45"/>
    <mergeCell ref="B43:C43"/>
    <mergeCell ref="D44:J44"/>
    <mergeCell ref="D45:J45"/>
    <mergeCell ref="D43:J43"/>
    <mergeCell ref="B41:L41"/>
    <mergeCell ref="B37:L37"/>
    <mergeCell ref="B33:L33"/>
    <mergeCell ref="B34:L34"/>
    <mergeCell ref="B35:L35"/>
    <mergeCell ref="B36:L36"/>
    <mergeCell ref="B24:D24"/>
    <mergeCell ref="B25:D25"/>
    <mergeCell ref="B26:D26"/>
    <mergeCell ref="B27:D27"/>
    <mergeCell ref="B29:L29"/>
    <mergeCell ref="B30:L30"/>
    <mergeCell ref="B31:C31"/>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D2:J3"/>
    <mergeCell ref="F7:G7"/>
    <mergeCell ref="F21:H21"/>
    <mergeCell ref="F8:L8"/>
    <mergeCell ref="F9:L9"/>
    <mergeCell ref="F10:L10"/>
    <mergeCell ref="F11:L11"/>
    <mergeCell ref="B13:L13"/>
    <mergeCell ref="F472:L472"/>
    <mergeCell ref="B471:D471"/>
    <mergeCell ref="B472:D472"/>
    <mergeCell ref="B473:D473"/>
    <mergeCell ref="B56:L56"/>
    <mergeCell ref="H481:L481"/>
    <mergeCell ref="D482:G482"/>
    <mergeCell ref="D483:G483"/>
    <mergeCell ref="D4:J4"/>
    <mergeCell ref="B54:C54"/>
    <mergeCell ref="D51:L51"/>
    <mergeCell ref="D52:L52"/>
    <mergeCell ref="D53:L53"/>
    <mergeCell ref="D54:L54"/>
    <mergeCell ref="B51:C51"/>
    <mergeCell ref="B52:C52"/>
    <mergeCell ref="B53:C53"/>
    <mergeCell ref="B19:D19"/>
    <mergeCell ref="B20:D20"/>
    <mergeCell ref="B21:D21"/>
    <mergeCell ref="B22:D22"/>
    <mergeCell ref="B23:D23"/>
    <mergeCell ref="J21:L21"/>
    <mergeCell ref="B7:D7"/>
    <mergeCell ref="D484:G484"/>
    <mergeCell ref="D485:G485"/>
    <mergeCell ref="H484:L484"/>
    <mergeCell ref="H485:L485"/>
    <mergeCell ref="B486:L486"/>
    <mergeCell ref="B496:L496"/>
    <mergeCell ref="D75:H75"/>
    <mergeCell ref="D76:H76"/>
    <mergeCell ref="D77:H77"/>
    <mergeCell ref="J81:L81"/>
    <mergeCell ref="B89:C89"/>
    <mergeCell ref="D495:G495"/>
    <mergeCell ref="H483:L483"/>
    <mergeCell ref="H495:L495"/>
    <mergeCell ref="J122:K122"/>
    <mergeCell ref="B124:L124"/>
    <mergeCell ref="D189:G189"/>
    <mergeCell ref="K120:L120"/>
    <mergeCell ref="B474:D474"/>
    <mergeCell ref="F469:L469"/>
    <mergeCell ref="G470:H470"/>
    <mergeCell ref="B121:J121"/>
    <mergeCell ref="K121:L121"/>
    <mergeCell ref="H115:J115"/>
    <mergeCell ref="H553:L553"/>
    <mergeCell ref="D552:G552"/>
    <mergeCell ref="B550:G550"/>
    <mergeCell ref="B553:G553"/>
    <mergeCell ref="B498:L498"/>
    <mergeCell ref="B508:D508"/>
    <mergeCell ref="F508:H508"/>
    <mergeCell ref="K508:L508"/>
    <mergeCell ref="B529:L529"/>
    <mergeCell ref="B510:D510"/>
    <mergeCell ref="B544:C544"/>
    <mergeCell ref="B545:C545"/>
    <mergeCell ref="B546:C546"/>
    <mergeCell ref="B539:C539"/>
    <mergeCell ref="B537:L537"/>
    <mergeCell ref="B518:L518"/>
    <mergeCell ref="J522:K522"/>
    <mergeCell ref="F510:H510"/>
    <mergeCell ref="C522:H523"/>
    <mergeCell ref="F511:H511"/>
    <mergeCell ref="K509:L509"/>
    <mergeCell ref="B547:C547"/>
    <mergeCell ref="B543:C543"/>
    <mergeCell ref="C532:F532"/>
    <mergeCell ref="B16:D16"/>
    <mergeCell ref="B17:D17"/>
    <mergeCell ref="B18:D18"/>
    <mergeCell ref="C15:D15"/>
    <mergeCell ref="B551:G551"/>
    <mergeCell ref="H551:L551"/>
    <mergeCell ref="C129:D169"/>
    <mergeCell ref="B493:C493"/>
    <mergeCell ref="B481:C481"/>
    <mergeCell ref="B484:C484"/>
    <mergeCell ref="B485:C485"/>
    <mergeCell ref="B487:L487"/>
    <mergeCell ref="D481:G481"/>
    <mergeCell ref="B491:C491"/>
    <mergeCell ref="B468:L468"/>
    <mergeCell ref="B549:L549"/>
    <mergeCell ref="B548:L548"/>
    <mergeCell ref="D492:G492"/>
    <mergeCell ref="H492:L492"/>
    <mergeCell ref="D493:G493"/>
    <mergeCell ref="H493:L493"/>
    <mergeCell ref="D494:G494"/>
    <mergeCell ref="H494:L494"/>
    <mergeCell ref="B477:L477"/>
    <mergeCell ref="B479:L479"/>
    <mergeCell ref="B482:C482"/>
    <mergeCell ref="B483:C483"/>
    <mergeCell ref="H482:L482"/>
    <mergeCell ref="B439:C439"/>
    <mergeCell ref="D439:G439"/>
    <mergeCell ref="B440:C440"/>
    <mergeCell ref="D440:G440"/>
    <mergeCell ref="B365:C365"/>
    <mergeCell ref="D365:G365"/>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25:C425"/>
    <mergeCell ref="D425:G425"/>
    <mergeCell ref="B426:C426"/>
    <mergeCell ref="D426:G426"/>
    <mergeCell ref="B427:C427"/>
    <mergeCell ref="D427:G427"/>
    <mergeCell ref="B418:C418"/>
    <mergeCell ref="D418:G418"/>
    <mergeCell ref="B419:C419"/>
    <mergeCell ref="D419:G419"/>
    <mergeCell ref="B420:C420"/>
    <mergeCell ref="D420:G420"/>
    <mergeCell ref="B421:C421"/>
    <mergeCell ref="D421:G421"/>
    <mergeCell ref="B422:C422"/>
    <mergeCell ref="D422:G422"/>
    <mergeCell ref="B428:C428"/>
    <mergeCell ref="D428:G428"/>
    <mergeCell ref="B429:C429"/>
    <mergeCell ref="D429:G429"/>
    <mergeCell ref="B430:C430"/>
    <mergeCell ref="D430:G430"/>
    <mergeCell ref="B431:C431"/>
    <mergeCell ref="D431:G431"/>
    <mergeCell ref="B412:C412"/>
    <mergeCell ref="D412:G412"/>
    <mergeCell ref="B413:C413"/>
    <mergeCell ref="D413:G413"/>
    <mergeCell ref="B414:C414"/>
    <mergeCell ref="D414:G414"/>
    <mergeCell ref="B415:C415"/>
    <mergeCell ref="D415:G415"/>
    <mergeCell ref="B416:C416"/>
    <mergeCell ref="D416:G416"/>
    <mergeCell ref="B417:C417"/>
    <mergeCell ref="D417:G417"/>
    <mergeCell ref="B423:C423"/>
    <mergeCell ref="D423:G423"/>
    <mergeCell ref="B424:C424"/>
    <mergeCell ref="D424:G424"/>
    <mergeCell ref="B410:C410"/>
    <mergeCell ref="D410:G410"/>
    <mergeCell ref="B401:C401"/>
    <mergeCell ref="D401:G401"/>
    <mergeCell ref="B402:C402"/>
    <mergeCell ref="D402:G402"/>
    <mergeCell ref="B403:C403"/>
    <mergeCell ref="D403:G403"/>
    <mergeCell ref="B404:C404"/>
    <mergeCell ref="D404:G404"/>
    <mergeCell ref="B405:C405"/>
    <mergeCell ref="D405:G405"/>
    <mergeCell ref="B379:C379"/>
    <mergeCell ref="D379:G379"/>
    <mergeCell ref="B380:C380"/>
    <mergeCell ref="D380:G380"/>
    <mergeCell ref="B381:C381"/>
    <mergeCell ref="D381:G381"/>
    <mergeCell ref="B408:C408"/>
    <mergeCell ref="D408:G408"/>
    <mergeCell ref="B409:C409"/>
    <mergeCell ref="D409:G409"/>
    <mergeCell ref="B406:C406"/>
    <mergeCell ref="D406:G406"/>
    <mergeCell ref="B407:C407"/>
    <mergeCell ref="D407:G407"/>
    <mergeCell ref="B396:C396"/>
    <mergeCell ref="D396:G396"/>
    <mergeCell ref="B397:C397"/>
    <mergeCell ref="D397:G397"/>
    <mergeCell ref="B398:C398"/>
    <mergeCell ref="D398:G398"/>
    <mergeCell ref="B399:C399"/>
    <mergeCell ref="D399:G399"/>
    <mergeCell ref="B400:C400"/>
    <mergeCell ref="D400:G400"/>
    <mergeCell ref="B411:C411"/>
    <mergeCell ref="D411:G411"/>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49:C349"/>
    <mergeCell ref="D349:G349"/>
    <mergeCell ref="B350:C350"/>
    <mergeCell ref="D350:G350"/>
    <mergeCell ref="B351:C351"/>
    <mergeCell ref="D351:G351"/>
    <mergeCell ref="B387:C387"/>
    <mergeCell ref="D387:G387"/>
    <mergeCell ref="B388:C388"/>
    <mergeCell ref="D388:G388"/>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344:C344"/>
    <mergeCell ref="D344:G344"/>
    <mergeCell ref="B345:C345"/>
    <mergeCell ref="D345:G345"/>
    <mergeCell ref="B346:C346"/>
    <mergeCell ref="D346:G346"/>
    <mergeCell ref="B347:C347"/>
    <mergeCell ref="D347:G347"/>
    <mergeCell ref="B348:C348"/>
    <mergeCell ref="D348:G348"/>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449:C449"/>
    <mergeCell ref="D449:G449"/>
    <mergeCell ref="B450:C450"/>
    <mergeCell ref="D450:G450"/>
    <mergeCell ref="B362:C362"/>
    <mergeCell ref="D362:G362"/>
    <mergeCell ref="B363:C363"/>
    <mergeCell ref="D363:G363"/>
    <mergeCell ref="B364:C364"/>
    <mergeCell ref="D364:G364"/>
    <mergeCell ref="B392:C392"/>
    <mergeCell ref="D392:G392"/>
    <mergeCell ref="B393:C393"/>
    <mergeCell ref="D393:G393"/>
    <mergeCell ref="B394:C394"/>
    <mergeCell ref="D394:G394"/>
    <mergeCell ref="B395:C395"/>
    <mergeCell ref="D395:G395"/>
    <mergeCell ref="B389:C389"/>
    <mergeCell ref="D389:G389"/>
    <mergeCell ref="B390:C390"/>
    <mergeCell ref="D390:G390"/>
    <mergeCell ref="B391:C391"/>
    <mergeCell ref="D391:G391"/>
    <mergeCell ref="B451:C451"/>
    <mergeCell ref="D451:G451"/>
    <mergeCell ref="B452:C452"/>
    <mergeCell ref="D452:G452"/>
    <mergeCell ref="B453:C453"/>
    <mergeCell ref="D453:G453"/>
    <mergeCell ref="B454:C454"/>
    <mergeCell ref="D454:G454"/>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90:C90"/>
    <mergeCell ref="D90:F90"/>
    <mergeCell ref="B91:C91"/>
    <mergeCell ref="D91:F91"/>
    <mergeCell ref="B92:C92"/>
    <mergeCell ref="D92:F92"/>
    <mergeCell ref="B93:C93"/>
    <mergeCell ref="D93:F93"/>
    <mergeCell ref="B94:C94"/>
    <mergeCell ref="D94:F94"/>
    <mergeCell ref="B95:C95"/>
    <mergeCell ref="D95:F95"/>
    <mergeCell ref="B96:C96"/>
    <mergeCell ref="D96:F96"/>
    <mergeCell ref="B97:C97"/>
    <mergeCell ref="D97:F97"/>
    <mergeCell ref="B98:C98"/>
    <mergeCell ref="D98:F98"/>
    <mergeCell ref="B99:C99"/>
    <mergeCell ref="D99:F99"/>
    <mergeCell ref="B100:C100"/>
    <mergeCell ref="D100:F100"/>
    <mergeCell ref="B101:C101"/>
    <mergeCell ref="D101:F101"/>
    <mergeCell ref="B102:C102"/>
    <mergeCell ref="D102:F102"/>
    <mergeCell ref="B103:C103"/>
    <mergeCell ref="D103:F103"/>
    <mergeCell ref="B104:C104"/>
    <mergeCell ref="D104:F104"/>
    <mergeCell ref="B110:C110"/>
    <mergeCell ref="D110:F110"/>
    <mergeCell ref="B111:C111"/>
    <mergeCell ref="D111:F111"/>
    <mergeCell ref="B112:C112"/>
    <mergeCell ref="D112:F112"/>
    <mergeCell ref="B105:C105"/>
    <mergeCell ref="D105:F105"/>
    <mergeCell ref="B106:C106"/>
    <mergeCell ref="D106:F106"/>
    <mergeCell ref="B107:C107"/>
    <mergeCell ref="D107:F107"/>
    <mergeCell ref="B108:C108"/>
    <mergeCell ref="D108:F108"/>
    <mergeCell ref="B109:C109"/>
    <mergeCell ref="D109:F109"/>
  </mergeCells>
  <pageMargins left="0.7" right="0.7" top="0.75" bottom="0.75" header="0.3" footer="0.3"/>
  <pageSetup scale="64" fitToHeight="0" orientation="portrait" r:id="rId1"/>
  <headerFooter>
    <oddFooter>&amp;CPágina &amp;P de &amp;N</oddFooter>
  </headerFooter>
  <rowBreaks count="5" manualBreakCount="5">
    <brk id="48" max="10" man="1"/>
    <brk id="123" max="12" man="1"/>
    <brk id="459" max="10" man="1"/>
    <brk id="496" max="10" man="1"/>
    <brk id="534"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topLeftCell="A34" zoomScale="70" zoomScaleNormal="70" workbookViewId="0">
      <selection activeCell="O65" sqref="O65"/>
    </sheetView>
  </sheetViews>
  <sheetFormatPr baseColWidth="10" defaultRowHeight="12.75" x14ac:dyDescent="0.2"/>
  <sheetData>
    <row r="1" spans="1:11" x14ac:dyDescent="0.2">
      <c r="A1" s="359" t="s">
        <v>683</v>
      </c>
      <c r="B1" s="359"/>
      <c r="C1" s="359"/>
      <c r="D1" s="359"/>
      <c r="E1" s="359"/>
      <c r="F1" s="359"/>
      <c r="G1" s="359"/>
      <c r="H1" s="359"/>
      <c r="I1" s="359"/>
      <c r="J1" s="359"/>
      <c r="K1" s="359"/>
    </row>
    <row r="22" spans="1:12" x14ac:dyDescent="0.2">
      <c r="A22" s="355" t="s">
        <v>684</v>
      </c>
      <c r="B22" s="356"/>
      <c r="C22" s="356"/>
      <c r="D22" s="356"/>
      <c r="E22" s="356"/>
      <c r="F22" s="356"/>
      <c r="G22" s="355" t="s">
        <v>684</v>
      </c>
      <c r="H22" s="355"/>
      <c r="I22" s="355"/>
      <c r="J22" s="355"/>
      <c r="K22" s="355"/>
      <c r="L22" s="355"/>
    </row>
    <row r="23" spans="1:12" x14ac:dyDescent="0.2">
      <c r="A23" s="356"/>
      <c r="B23" s="356"/>
      <c r="C23" s="356"/>
      <c r="D23" s="356"/>
      <c r="E23" s="356"/>
      <c r="F23" s="356"/>
      <c r="G23" s="355"/>
      <c r="H23" s="355"/>
      <c r="I23" s="355"/>
      <c r="J23" s="355"/>
      <c r="K23" s="355"/>
      <c r="L23" s="355"/>
    </row>
    <row r="43" spans="1:12" x14ac:dyDescent="0.2">
      <c r="A43" s="355" t="s">
        <v>685</v>
      </c>
      <c r="B43" s="356"/>
      <c r="C43" s="356"/>
      <c r="D43" s="356"/>
      <c r="E43" s="356"/>
      <c r="F43" s="356"/>
      <c r="G43" s="355" t="s">
        <v>686</v>
      </c>
      <c r="H43" s="356"/>
      <c r="I43" s="356"/>
      <c r="J43" s="356"/>
      <c r="K43" s="356"/>
      <c r="L43" s="356"/>
    </row>
    <row r="44" spans="1:12" ht="35.25" customHeight="1" x14ac:dyDescent="0.2">
      <c r="A44" s="356"/>
      <c r="B44" s="356"/>
      <c r="C44" s="356"/>
      <c r="D44" s="356"/>
      <c r="E44" s="356"/>
      <c r="F44" s="356"/>
      <c r="G44" s="356"/>
      <c r="H44" s="356"/>
      <c r="I44" s="356"/>
      <c r="J44" s="356"/>
      <c r="K44" s="356"/>
      <c r="L44" s="356"/>
    </row>
    <row r="67" spans="1:12" x14ac:dyDescent="0.2">
      <c r="A67" s="355" t="s">
        <v>687</v>
      </c>
      <c r="B67" s="356"/>
      <c r="C67" s="356"/>
      <c r="D67" s="356"/>
      <c r="E67" s="356"/>
      <c r="F67" s="356"/>
      <c r="G67" s="357" t="s">
        <v>688</v>
      </c>
      <c r="H67" s="358"/>
      <c r="I67" s="358"/>
      <c r="J67" s="358"/>
      <c r="K67" s="358"/>
      <c r="L67" s="358"/>
    </row>
    <row r="68" spans="1:12" x14ac:dyDescent="0.2">
      <c r="A68" s="356"/>
      <c r="B68" s="356"/>
      <c r="C68" s="356"/>
      <c r="D68" s="356"/>
      <c r="E68" s="356"/>
      <c r="F68" s="356"/>
      <c r="G68" s="358"/>
      <c r="H68" s="358"/>
      <c r="I68" s="358"/>
      <c r="J68" s="358"/>
      <c r="K68" s="358"/>
      <c r="L68" s="358"/>
    </row>
    <row r="89" spans="1:13" x14ac:dyDescent="0.2">
      <c r="A89" s="354"/>
      <c r="B89" s="354"/>
      <c r="C89" s="354"/>
      <c r="D89" s="354"/>
      <c r="E89" s="354"/>
      <c r="F89" s="354"/>
      <c r="G89" s="354"/>
      <c r="H89" s="354"/>
      <c r="I89" s="354"/>
      <c r="J89" s="354"/>
      <c r="K89" s="354"/>
      <c r="L89" s="354"/>
      <c r="M89" s="354"/>
    </row>
    <row r="90" spans="1:13" x14ac:dyDescent="0.2">
      <c r="A90" s="354"/>
      <c r="B90" s="354"/>
      <c r="C90" s="354"/>
      <c r="D90" s="354"/>
      <c r="E90" s="354"/>
      <c r="F90" s="354"/>
      <c r="G90" s="354"/>
      <c r="H90" s="354"/>
      <c r="I90" s="354"/>
      <c r="J90" s="354"/>
      <c r="K90" s="354"/>
      <c r="L90" s="354"/>
      <c r="M90" s="354"/>
    </row>
  </sheetData>
  <mergeCells count="9">
    <mergeCell ref="A89:F90"/>
    <mergeCell ref="G89:M90"/>
    <mergeCell ref="A67:F68"/>
    <mergeCell ref="G67:L68"/>
    <mergeCell ref="A1:K1"/>
    <mergeCell ref="A22:F23"/>
    <mergeCell ref="G22:L23"/>
    <mergeCell ref="A43:F44"/>
    <mergeCell ref="G43:L4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F6CCF0-5EFC-45AD-B05C-AF09C02C40AF}">
  <ds:schemaRefs>
    <ds:schemaRef ds:uri="http://purl.org/dc/dcmitype/"/>
    <ds:schemaRef ds:uri="http://schemas.microsoft.com/office/infopath/2007/PartnerControls"/>
    <ds:schemaRef ds:uri="http://purl.org/dc/elements/1.1/"/>
    <ds:schemaRef ds:uri="http://purl.org/dc/terms/"/>
    <ds:schemaRef ds:uri="http://schemas.microsoft.com/office/2006/documentManagement/types"/>
    <ds:schemaRef ds:uri="0564e017-8905-42f9-822f-b7649bd4283c"/>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REGISTRO FOTOGRÁFICO</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2017-10-30T22:19:24Z</cp:lastPrinted>
  <dcterms:created xsi:type="dcterms:W3CDTF">2008-02-28T20:43:19Z</dcterms:created>
  <dcterms:modified xsi:type="dcterms:W3CDTF">2019-08-20T17:43:14Z</dcterms:modified>
</cp:coreProperties>
</file>