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drawings/drawing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0" windowWidth="15345" windowHeight="3870" activeTab="1"/>
  </bookViews>
  <sheets>
    <sheet name="FMI017" sheetId="3" r:id="rId1"/>
    <sheet name="REGISTRO FOTOGRÁFICO" sheetId="4" r:id="rId2"/>
  </sheets>
  <definedNames>
    <definedName name="_xlnm.Print_Area" localSheetId="0">'FMI017'!$A$1:$M$556</definedName>
  </definedNames>
  <calcPr calcId="144525"/>
  <customWorkbookViews>
    <customWorkbookView name="igaray - Vista personalizada" guid="{EC7D1C3D-EF87-4C2F-AF0F-74582594229A}" mergeInterval="0" personalView="1" maximized="1" xWindow="1" yWindow="1" windowWidth="1280" windowHeight="777" activeSheetId="1"/>
  </customWorkbookViews>
</workbook>
</file>

<file path=xl/calcChain.xml><?xml version="1.0" encoding="utf-8"?>
<calcChain xmlns="http://schemas.openxmlformats.org/spreadsheetml/2006/main">
  <c r="G169" i="3" l="1"/>
  <c r="H169" i="3" l="1"/>
  <c r="I169" i="3"/>
  <c r="J169" i="3"/>
  <c r="L7" i="3" l="1"/>
  <c r="L316" i="3" l="1"/>
  <c r="L292" i="3"/>
  <c r="L223" i="3"/>
  <c r="L213" i="3"/>
  <c r="L207" i="3"/>
  <c r="L211" i="3"/>
  <c r="L189" i="3"/>
  <c r="D90" i="3" l="1"/>
  <c r="D91" i="3"/>
  <c r="D92" i="3"/>
  <c r="D93" i="3"/>
  <c r="D94" i="3"/>
  <c r="D95" i="3"/>
  <c r="D96" i="3"/>
  <c r="D97" i="3"/>
  <c r="D98" i="3"/>
  <c r="D99" i="3"/>
  <c r="D100" i="3"/>
  <c r="D101" i="3"/>
  <c r="D102" i="3"/>
  <c r="D103" i="3"/>
  <c r="D104" i="3"/>
  <c r="D105" i="3"/>
  <c r="D106" i="3"/>
  <c r="D107" i="3"/>
  <c r="D108" i="3"/>
  <c r="D109" i="3"/>
  <c r="D110" i="3"/>
  <c r="D111" i="3"/>
  <c r="D112" i="3"/>
  <c r="D89" i="3"/>
  <c r="B90" i="3"/>
  <c r="B91" i="3"/>
  <c r="B92" i="3"/>
  <c r="B93" i="3"/>
  <c r="B94" i="3"/>
  <c r="B95" i="3"/>
  <c r="B96" i="3"/>
  <c r="B97" i="3"/>
  <c r="B98" i="3"/>
  <c r="B99" i="3"/>
  <c r="B100" i="3"/>
  <c r="B101" i="3"/>
  <c r="B102" i="3"/>
  <c r="B103" i="3"/>
  <c r="B104" i="3"/>
  <c r="B105" i="3"/>
  <c r="B106" i="3"/>
  <c r="B107" i="3"/>
  <c r="B108" i="3"/>
  <c r="B109" i="3"/>
  <c r="B110" i="3"/>
  <c r="B111" i="3"/>
  <c r="B112" i="3"/>
  <c r="B89" i="3"/>
  <c r="J90" i="3"/>
  <c r="J96" i="3" s="1"/>
  <c r="J102" i="3" s="1"/>
  <c r="J108" i="3" s="1"/>
  <c r="J91" i="3"/>
  <c r="J97" i="3" s="1"/>
  <c r="J103" i="3" s="1"/>
  <c r="J109" i="3" s="1"/>
  <c r="J92" i="3"/>
  <c r="J98" i="3" s="1"/>
  <c r="J104" i="3" s="1"/>
  <c r="J110" i="3" s="1"/>
  <c r="J93" i="3"/>
  <c r="J94" i="3"/>
  <c r="J100" i="3" s="1"/>
  <c r="J106" i="3" s="1"/>
  <c r="J112" i="3" s="1"/>
  <c r="L345" i="3"/>
  <c r="L346" i="3"/>
  <c r="L347" i="3"/>
  <c r="L348" i="3"/>
  <c r="L349" i="3"/>
  <c r="L350" i="3"/>
  <c r="L351" i="3"/>
  <c r="L352" i="3"/>
  <c r="L353" i="3"/>
  <c r="L354" i="3"/>
  <c r="L355" i="3"/>
  <c r="L356" i="3"/>
  <c r="L357" i="3"/>
  <c r="L358" i="3"/>
  <c r="L359" i="3"/>
  <c r="L360" i="3"/>
  <c r="L361" i="3"/>
  <c r="L362" i="3"/>
  <c r="L363" i="3"/>
  <c r="L364" i="3"/>
  <c r="L365" i="3"/>
  <c r="L366" i="3"/>
  <c r="L367" i="3"/>
  <c r="L368" i="3"/>
  <c r="L369" i="3"/>
  <c r="L370" i="3"/>
  <c r="L371" i="3"/>
  <c r="L372" i="3"/>
  <c r="L373" i="3"/>
  <c r="L374" i="3"/>
  <c r="L375" i="3"/>
  <c r="L376" i="3"/>
  <c r="L377" i="3"/>
  <c r="L378" i="3"/>
  <c r="L379" i="3"/>
  <c r="L380" i="3"/>
  <c r="L381" i="3"/>
  <c r="L382" i="3"/>
  <c r="L383" i="3"/>
  <c r="L384" i="3"/>
  <c r="L385" i="3"/>
  <c r="L386" i="3"/>
  <c r="L387" i="3"/>
  <c r="L388" i="3"/>
  <c r="L389" i="3"/>
  <c r="L390" i="3"/>
  <c r="L391" i="3"/>
  <c r="L392" i="3"/>
  <c r="L393" i="3"/>
  <c r="L394" i="3"/>
  <c r="L395" i="3"/>
  <c r="L396" i="3"/>
  <c r="L397" i="3"/>
  <c r="L398" i="3"/>
  <c r="L399" i="3"/>
  <c r="L400" i="3"/>
  <c r="L401" i="3"/>
  <c r="L402" i="3"/>
  <c r="L403" i="3"/>
  <c r="L404" i="3"/>
  <c r="L405" i="3"/>
  <c r="L406" i="3"/>
  <c r="L407" i="3"/>
  <c r="L408" i="3"/>
  <c r="L409" i="3"/>
  <c r="L410" i="3"/>
  <c r="L411" i="3"/>
  <c r="L412" i="3"/>
  <c r="L413" i="3"/>
  <c r="L414" i="3"/>
  <c r="L415" i="3"/>
  <c r="L416" i="3"/>
  <c r="L417" i="3"/>
  <c r="L418" i="3"/>
  <c r="L419" i="3"/>
  <c r="L420" i="3"/>
  <c r="L421" i="3"/>
  <c r="L422" i="3"/>
  <c r="L423" i="3"/>
  <c r="L424" i="3"/>
  <c r="L425" i="3"/>
  <c r="L426" i="3"/>
  <c r="L427" i="3"/>
  <c r="L428" i="3"/>
  <c r="L429" i="3"/>
  <c r="L430" i="3"/>
  <c r="L431" i="3"/>
  <c r="L432" i="3"/>
  <c r="L433" i="3"/>
  <c r="L434" i="3"/>
  <c r="L435" i="3"/>
  <c r="L436" i="3"/>
  <c r="L437" i="3"/>
  <c r="L438" i="3"/>
  <c r="L439" i="3"/>
  <c r="L440" i="3"/>
  <c r="L441" i="3"/>
  <c r="L442" i="3"/>
  <c r="L443" i="3"/>
  <c r="L444" i="3"/>
  <c r="L445" i="3"/>
  <c r="L446" i="3"/>
  <c r="L447" i="3"/>
  <c r="L448" i="3"/>
  <c r="L449" i="3"/>
  <c r="L450" i="3"/>
  <c r="L451" i="3"/>
  <c r="L452" i="3"/>
  <c r="L453" i="3"/>
  <c r="L454" i="3"/>
  <c r="L344" i="3"/>
  <c r="J99" i="3" l="1"/>
  <c r="J105" i="3" s="1"/>
  <c r="J111" i="3" s="1"/>
  <c r="L200" i="3" l="1"/>
  <c r="L199" i="3"/>
  <c r="L260" i="3" l="1"/>
  <c r="L251" i="3"/>
  <c r="J24" i="3" l="1"/>
  <c r="K547" i="3" l="1"/>
  <c r="K541" i="3"/>
  <c r="K542" i="3"/>
  <c r="K543" i="3"/>
  <c r="K544" i="3"/>
  <c r="K545" i="3"/>
  <c r="K546" i="3"/>
  <c r="K540" i="3"/>
  <c r="D492" i="3"/>
  <c r="J129" i="3" l="1"/>
  <c r="K121" i="3"/>
  <c r="J89" i="3"/>
  <c r="L83" i="3"/>
  <c r="D83" i="3"/>
  <c r="J95" i="3" l="1"/>
  <c r="J101" i="3" s="1"/>
  <c r="J107" i="3" s="1"/>
  <c r="K115" i="3"/>
  <c r="L84" i="3"/>
  <c r="K120" i="3"/>
  <c r="F27" i="3"/>
  <c r="J27" i="3"/>
  <c r="L25" i="3"/>
  <c r="J25" i="3"/>
  <c r="L19" i="3"/>
  <c r="F19" i="3"/>
  <c r="K119" i="3" l="1"/>
  <c r="J19" i="3"/>
  <c r="J20" i="3" l="1"/>
  <c r="H20" i="3"/>
  <c r="L20" i="3" s="1"/>
  <c r="F21" i="3"/>
  <c r="J21" i="3" s="1"/>
  <c r="J17" i="3"/>
  <c r="F18" i="3" l="1"/>
  <c r="J18" i="3" s="1"/>
</calcChain>
</file>

<file path=xl/sharedStrings.xml><?xml version="1.0" encoding="utf-8"?>
<sst xmlns="http://schemas.openxmlformats.org/spreadsheetml/2006/main" count="1586" uniqueCount="691">
  <si>
    <t>VERDE</t>
  </si>
  <si>
    <t>AMARILLO</t>
  </si>
  <si>
    <t>NARANJA</t>
  </si>
  <si>
    <t>ROJO</t>
  </si>
  <si>
    <t>Programado</t>
  </si>
  <si>
    <t>Ejecutado</t>
  </si>
  <si>
    <t xml:space="preserve">Plazo inicial </t>
  </si>
  <si>
    <t>Plazo actual</t>
  </si>
  <si>
    <t>Fecha Contractual de terminación</t>
  </si>
  <si>
    <t>Valor inicial del Contrato</t>
  </si>
  <si>
    <t>PROYECTO</t>
  </si>
  <si>
    <t>SUPERVISOR</t>
  </si>
  <si>
    <t>Acumulado a última acta pagada</t>
  </si>
  <si>
    <t>Estimado ejecutado por llevar a acta</t>
  </si>
  <si>
    <t>1. INFORMACIÓN GENERAL DE LOS CONTRATOS</t>
  </si>
  <si>
    <t>3. CONTROL DE ALCANCE</t>
  </si>
  <si>
    <t>4. CONTROL  DE PLAZO (control exclusivamente con programas del Plan de Gestión de Proyecto aprobado por FONADE)</t>
  </si>
  <si>
    <t>Actual</t>
  </si>
  <si>
    <t>Variación</t>
  </si>
  <si>
    <t>Detectados la presente semana</t>
  </si>
  <si>
    <t>Descripción</t>
  </si>
  <si>
    <t xml:space="preserve">Cantidad </t>
  </si>
  <si>
    <t>Valor Unitario</t>
  </si>
  <si>
    <t>Incremento</t>
  </si>
  <si>
    <t>Disminución</t>
  </si>
  <si>
    <t>Incrementa</t>
  </si>
  <si>
    <t>Disminuye</t>
  </si>
  <si>
    <t>Subtotales</t>
  </si>
  <si>
    <t>3.3. Valor de Contrato ESTIMADO A TERMINAR</t>
  </si>
  <si>
    <t>Subtotal B</t>
  </si>
  <si>
    <t>Subtotal C</t>
  </si>
  <si>
    <t>A</t>
  </si>
  <si>
    <t>B</t>
  </si>
  <si>
    <t>D</t>
  </si>
  <si>
    <t>Sumatoria B+C+D</t>
  </si>
  <si>
    <t>Causal de no verificación de cumplimiento</t>
  </si>
  <si>
    <t>Hito según Plan de Gestión de Proyecto vigente</t>
  </si>
  <si>
    <t>Cumplido (SI/NO)</t>
  </si>
  <si>
    <t>Fecha pactada</t>
  </si>
  <si>
    <t>Fecha terminación</t>
  </si>
  <si>
    <t>CÓDIGO:</t>
  </si>
  <si>
    <t>VERSIÓN:</t>
  </si>
  <si>
    <t>GERENCIA DE PROYECTOS</t>
  </si>
  <si>
    <t>VIGENCIA:</t>
  </si>
  <si>
    <t>Contrato No.</t>
  </si>
  <si>
    <t xml:space="preserve">Radicado FONADE </t>
  </si>
  <si>
    <t>No. Radicado</t>
  </si>
  <si>
    <t>Fecha</t>
  </si>
  <si>
    <t>Semana</t>
  </si>
  <si>
    <t xml:space="preserve"> No.</t>
  </si>
  <si>
    <r>
      <t xml:space="preserve">NO </t>
    </r>
    <r>
      <rPr>
        <sz val="11"/>
        <color theme="0" tint="-0.34998626667073579"/>
        <rFont val="Arial Narrow"/>
        <family val="2"/>
      </rPr>
      <t>(X)</t>
    </r>
  </si>
  <si>
    <t>Se anexa archivo &lt;nombre del archivo&gt; con registros de ensayo y/o verificación.</t>
  </si>
  <si>
    <t>Días remanentes del Contrato</t>
  </si>
  <si>
    <t>Ítem</t>
  </si>
  <si>
    <t>Variación Neta valor ítems de Contrato</t>
  </si>
  <si>
    <t xml:space="preserve">Valor total estimado de Nuevos ítems de contrato </t>
  </si>
  <si>
    <t>No.</t>
  </si>
  <si>
    <t>LOCALIZACIÓN DEL PROYECTO</t>
  </si>
  <si>
    <t>Descripción de la modificación de alcance</t>
  </si>
  <si>
    <t>En proceso de legalización (Presentados a FONADE con todo el soporte técnico, comercial y legal para modificación de contrato)</t>
  </si>
  <si>
    <t>CONCEPTO</t>
  </si>
  <si>
    <t>Interventoría</t>
  </si>
  <si>
    <t>Contratista</t>
  </si>
  <si>
    <r>
      <t xml:space="preserve">Ingreso de personal nuevo al proyecto </t>
    </r>
    <r>
      <rPr>
        <sz val="8"/>
        <rFont val="Arial Narrow"/>
        <family val="2"/>
      </rPr>
      <t># personas</t>
    </r>
  </si>
  <si>
    <r>
      <t xml:space="preserve">Se dictó capacitación a </t>
    </r>
    <r>
      <rPr>
        <sz val="8"/>
        <rFont val="Arial Narrow"/>
        <family val="2"/>
      </rPr>
      <t xml:space="preserve"> # personas</t>
    </r>
  </si>
  <si>
    <r>
      <t xml:space="preserve">Se dictó reinducción a </t>
    </r>
    <r>
      <rPr>
        <sz val="8"/>
        <rFont val="Arial Narrow"/>
        <family val="2"/>
      </rPr>
      <t xml:space="preserve"> # personas</t>
    </r>
  </si>
  <si>
    <r>
      <t xml:space="preserve">Se dictó inducción a  </t>
    </r>
    <r>
      <rPr>
        <sz val="8"/>
        <rFont val="Arial Narrow"/>
        <family val="2"/>
      </rPr>
      <t># personas</t>
    </r>
  </si>
  <si>
    <t xml:space="preserve">Durante el período se presentaron </t>
  </si>
  <si>
    <t>Accidentes de trabajo - Adjunto informes</t>
  </si>
  <si>
    <t>Personal</t>
  </si>
  <si>
    <t>Profesional</t>
  </si>
  <si>
    <t>Promedio</t>
  </si>
  <si>
    <t xml:space="preserve">Técnico </t>
  </si>
  <si>
    <t>Operadores de equipo</t>
  </si>
  <si>
    <t>Norma técnica aplicable</t>
  </si>
  <si>
    <t>Fecha de elaboración</t>
  </si>
  <si>
    <t>Fecha vencimiento</t>
  </si>
  <si>
    <t>Lotes para los cuales aplica</t>
  </si>
  <si>
    <t xml:space="preserve"> .(2)</t>
  </si>
  <si>
    <t>.(1)</t>
  </si>
  <si>
    <t xml:space="preserve"> .(3)</t>
  </si>
  <si>
    <t>Descripción o nombre del ensayo</t>
  </si>
  <si>
    <t xml:space="preserve"> No. de orden del certificado de conformidad o sello de calidad</t>
  </si>
  <si>
    <t>No. DE PERSONAS de</t>
  </si>
  <si>
    <t>7. PERSONAL Y EQUIPOS</t>
  </si>
  <si>
    <t>Firma</t>
  </si>
  <si>
    <t>Original: FONADE</t>
  </si>
  <si>
    <t>Copias: Contratista, Interventoría</t>
  </si>
  <si>
    <t>Registro de aprobación (1)</t>
  </si>
  <si>
    <t>Subtotal D</t>
  </si>
  <si>
    <t>Estimado (Clase 1 según Manual de Interv)</t>
  </si>
  <si>
    <t>Variación Neta valor ítems de Contrato (puede ser negativa)</t>
  </si>
  <si>
    <t>Causal de rechazo</t>
  </si>
  <si>
    <t>5.2. El Interventor informa que los entregables que se relacionan a continuación, fueron rechazados por no conformidad con la norma técnica aplicable y se encuentran en reprocesos o reparación para nueva inspección o el Contratista ha controvertido la decisión y esta se encuentra en revisión.</t>
  </si>
  <si>
    <r>
      <t xml:space="preserve">No. de orden del ensayo </t>
    </r>
    <r>
      <rPr>
        <b/>
        <sz val="9"/>
        <rFont val="Arial Narrow"/>
        <family val="2"/>
      </rPr>
      <t>(1)</t>
    </r>
  </si>
  <si>
    <t>Administrativo</t>
  </si>
  <si>
    <t>Nombre</t>
  </si>
  <si>
    <t>Estimado (clase 3 según Manual de Interv.)</t>
  </si>
  <si>
    <t>5.3. Con el formato que se indica a continuación, se incluye anexo archivo digital que contiene la relación de todos los ensayos, certificados de conformidad y sellos de calidad realizados y/o revisados y verificados por la Interventoría en el período correspondiente a este informe, los cuales en su totalidad cumplen sin excepción con la norma técnica aplicable. Los ensayos, los certificados de conformidad y los sellos de calidad  se numeran sin repetición desde el inicio hasta el final del proyecto.</t>
  </si>
  <si>
    <t>Productos o materiales para los cuales aplica</t>
  </si>
  <si>
    <t>Día 1</t>
  </si>
  <si>
    <t>Día 2</t>
  </si>
  <si>
    <t>Día 3</t>
  </si>
  <si>
    <t>Día 4</t>
  </si>
  <si>
    <t>Día 5</t>
  </si>
  <si>
    <t>Día 6</t>
  </si>
  <si>
    <t>Día 7</t>
  </si>
  <si>
    <t>Total</t>
  </si>
  <si>
    <t>Variación en plazo</t>
  </si>
  <si>
    <t>Porcentual</t>
  </si>
  <si>
    <t>Ejecución del Contrato</t>
  </si>
  <si>
    <t>Variación del valor en termino</t>
  </si>
  <si>
    <t>Absoluto</t>
  </si>
  <si>
    <t>4.2. Control de hitos de Contrato. Incluye sin excepción la totalidad de hitos con fecha programada para terminar en el pasado y al menos el mes calendario siguiente:</t>
  </si>
  <si>
    <t>El interventor declara que verificó en campo que todas y cada una de las personas que laboraron en el período para la Interventoría, el Contratista o sus subcontratistas, estaba vinculado desde el  momento de inicio  a la seguridad social y recibió inducción como condición previa para inicio de sus actividades. El Interventor dispone de lista de asistencia a todas las reuniones de inducción y capacitación firmadas por los asistentes (con # de Cédula de ciudadanía) y registró fotográfico de las mismas.</t>
  </si>
  <si>
    <t>El Interventor manifiesta que ha hecho un cruce de información y el número de personas reportadas en el cuadro anterior coincide exactamente con el número de personas que se encontraban afiliadas en el período a la Seguridad Social y a las cuales se dio inducción como condición previa para el inicio de actividades.</t>
  </si>
  <si>
    <t>Días</t>
  </si>
  <si>
    <t>FECHA DE PRESENTACIÓN:</t>
  </si>
  <si>
    <t>El Interventor certifica que ninguno de los  elementos y/o entregables que se relacionan en el cuadro anterior, ha sido declarado como entregable verificado y ninguno de ellos ha sido pagado parcial ni totalmente.</t>
  </si>
  <si>
    <t>5.CONTROL DE CALIDAD. Entregables pendientes de verificación (5.1) y entregables rechazados (5.2)</t>
  </si>
  <si>
    <t xml:space="preserve">Periodo del </t>
  </si>
  <si>
    <t>al</t>
  </si>
  <si>
    <t>CONTRATO PRINCIPAL</t>
  </si>
  <si>
    <t>GERENCIA DE FONADE A CARGO</t>
  </si>
  <si>
    <t>3.1. Ítems de contrato que en concepto de Contratista e Interventor sufrieron o sufrirían variación en cantidades</t>
  </si>
  <si>
    <t>Estimado (Clase 2 según manual de Interv)</t>
  </si>
  <si>
    <t xml:space="preserve">Acción de proyecto   No. 1 </t>
  </si>
  <si>
    <t>Acción de proyecto  No. 2</t>
  </si>
  <si>
    <t xml:space="preserve">Ítem de contrato </t>
  </si>
  <si>
    <t xml:space="preserve">6. SEGURIDAD Y SALUD EN EL TRABAJO </t>
  </si>
  <si>
    <t xml:space="preserve">Auxiliar y/o Campo </t>
  </si>
  <si>
    <t>FMI017</t>
  </si>
  <si>
    <t>(1) Registro de aprobación: nota en libro de obra, oficio, acta o documento por medio del cual el Interventor autoriza la modificación PREVIO a la ejecución.</t>
  </si>
  <si>
    <t>El control de alcance se divide en dos: eventos que afecten plazo, valor o calidad y eventos que NO afecten plazo, valor o calidad.</t>
  </si>
  <si>
    <t>3.2. Ítems de contrato no previstos que se requieren y para los cuales ya se inició revisión de diseño, valoración y revisión por parte del Contratista e Interventor: Contratista e Interventor declaran no estar omitiendo ningún ítem que a la fecha estimen necesario modificar, incluir o excluir.</t>
  </si>
  <si>
    <t>Detectados anteriormente y para los cuales se han definido especificaciones y diseño</t>
  </si>
  <si>
    <t>Valor Total</t>
  </si>
  <si>
    <t>Con los APU presentados por el Contratista y en proceso de revisión y acuerdo Interventor - Contratista</t>
  </si>
  <si>
    <t xml:space="preserve">Valor Unitario </t>
  </si>
  <si>
    <t>VALOR ESTIMADO DEL CONTRATO A TERMINAR</t>
  </si>
  <si>
    <t>4.1. Avance del programa de proyecto, tomado obligatoriamente del software de programación utilizado. En caso de que no se disponga de información proveniente de un software especializado o de red de programa con memoria de cálculo y seguimiento manual, así debe indicarse de manera expresa y el Supervisor debe proceder inmediatamente a citar a audiencia de explicación o descargos.</t>
  </si>
  <si>
    <t>Días de atraso o adelanto</t>
  </si>
  <si>
    <t>Para garantizar la trazabilidad, las acciones correctivas se numeran en estricto consecutivo cronológico desde la No. 1 o primera del Contrato hasta última. Nunca se utilizará un mismo número para dos acciones diferentes. Cuando una acción es cumplida, se cierra y no se incluye en el presente informe semanal, pero, si una acción está pendiente de cumplirse, obligatoriamente se presenta en los informes semanales.</t>
  </si>
  <si>
    <t>Día:</t>
  </si>
  <si>
    <t>Mes :</t>
  </si>
  <si>
    <t>Año:</t>
  </si>
  <si>
    <t>Fecha estimada de corrección total:</t>
  </si>
  <si>
    <t>Descripción:</t>
  </si>
  <si>
    <t>Profesional Responsable:</t>
  </si>
  <si>
    <t>Indicador de avance establecido:</t>
  </si>
  <si>
    <t>Reporte de avance:</t>
  </si>
  <si>
    <t>Mejora de acuerdo a lo pactado:</t>
  </si>
  <si>
    <t>Del Contratista:</t>
  </si>
  <si>
    <t>Del Interventor:</t>
  </si>
  <si>
    <t>Porcentaje estimado de avance:</t>
  </si>
  <si>
    <t>Mes:</t>
  </si>
  <si>
    <t>Para todos los efectos técnicos, legales y de ética profesional, se entiende que si un resultado de ensayo de calidad no se relaciona en el cuadro anterior, fue porque ese (esos) ensayo(s) se realizó(aron) conforme a la norma y cumplieron en un todo con la(s) misma(s).</t>
  </si>
  <si>
    <t>Registro o documento que lo contiene (3)</t>
  </si>
  <si>
    <t>El número de orden es único durante todo el proyecto. No se repite, no se asigna el mismo número a dos ensayos, certificados o sellos diferentes.</t>
  </si>
  <si>
    <t>Indica los números de documentos, radicación o cualquier registro que permita el seguimiento y trazabilidad del ensayo y sus resultados, del sello de calidad o del certificado de conformidad.</t>
  </si>
  <si>
    <t>INFORME SEMANAL DE INTERVENTORÍA</t>
  </si>
  <si>
    <t>CONTRATO DE INTERVENTORÍA</t>
  </si>
  <si>
    <t>2. SEMÁFORO DEL PROYECTO en los términos del Manual de Interventoría</t>
  </si>
  <si>
    <t>2.2. Causas de semáforo NO verde. Resuma brevemente las nuevas causas que generaron el semáforo NO verde y las causas preexistentes del Semáforo NO verde que no se han sido subsanadas.</t>
  </si>
  <si>
    <t>El Control de plazo del programa se indicará porcentualmente con información tomada directamente del software de programación de acuerdo a medición o reporte de avance avalado por el Interventor</t>
  </si>
  <si>
    <r>
      <t xml:space="preserve">2.1. Si el semáforo NO es verde, indique el número de las acciones relacionadas en el </t>
    </r>
    <r>
      <rPr>
        <i/>
        <sz val="11"/>
        <rFont val="Arial Narrow"/>
        <family val="2"/>
      </rPr>
      <t>FMI054 Cuadro de control y trazabilidad de acciones del proyecto</t>
    </r>
    <r>
      <rPr>
        <sz val="11"/>
        <rFont val="Arial Narrow"/>
        <family val="2"/>
      </rPr>
      <t xml:space="preserve"> en proceso (no se deben incluir las acciones cerradas).</t>
    </r>
  </si>
  <si>
    <r>
      <t xml:space="preserve">La información anterior es un resumen de las Acciones del proyecto  que se reportan en las actas de seguimiento de Contrato y mas adelante en este informe. Al presente formato se anexa en medio digital y/o remite por correo electrónico el </t>
    </r>
    <r>
      <rPr>
        <i/>
        <sz val="9"/>
        <rFont val="Arial Narrow"/>
        <family val="2"/>
      </rPr>
      <t>FMI054 Cuadro de control y trazabilidad de acciones del proyecto</t>
    </r>
    <r>
      <rPr>
        <sz val="9"/>
        <rFont val="Arial Narrow"/>
        <family val="2"/>
      </rPr>
      <t>.</t>
    </r>
  </si>
  <si>
    <r>
      <t xml:space="preserve">Para todo hito NO cumplido, debe existir una Acción correctiva que se detalla en este mismo informe, la cual debe incluirse en el </t>
    </r>
    <r>
      <rPr>
        <i/>
        <sz val="11"/>
        <rFont val="Arial Narrow"/>
        <family val="2"/>
      </rPr>
      <t>FMI054 Cuadro de control y trazabilidad de acciones del proyecto.</t>
    </r>
  </si>
  <si>
    <t xml:space="preserve">La Interventoría verificó en campo el cumplimiento de las normas de seguridad industrial y en particular el cumplimiento del Decreto 1072 de 2.015, con los resultados detallados que se muestran en el formato FMI036 Control de seguridad industrial </t>
  </si>
  <si>
    <r>
      <t>Lote</t>
    </r>
    <r>
      <rPr>
        <b/>
        <sz val="9"/>
        <rFont val="Arial Narrow"/>
        <family val="2"/>
      </rPr>
      <t xml:space="preserve"> (2) </t>
    </r>
  </si>
  <si>
    <t>Relacione los cambios en alcance (especificación, diseño, requisitos) aprobados por el Interventor y que NO afectan el plazo, el valor o la calidad. Estos son cambios que el Interventor puede contractual o legalmente autorizar sin previo visto bueno o autorización de FONADE.</t>
  </si>
  <si>
    <t>A continuación relacione los cambios en alcance (especificación, diseño o requisito) que SI afectan el plazo, el valor o la calidad y que requieren previa y expresa autorización de FONADE</t>
  </si>
  <si>
    <t>Valor actual del Contrato</t>
  </si>
  <si>
    <t>Durante el período objeto de este informe, se beberán diligenciar los formatos FMI021 Control de personal  y FMI033 Control de equipos  sujetos a los suministrados por el contratista  y el interventor,  de igual manera  deberá suministrar la presente información como parte básica del control de personal:</t>
  </si>
  <si>
    <t>Descripción de la(s) modificación(es) de alcance que en concepto de Contratista y/o Interventor puede(n) ser necesario(s). Incluir alternativas viables en orden de elegibilidad.</t>
  </si>
  <si>
    <r>
      <t xml:space="preserve">5.1. El Interventor certifica que ha verificado la calidad de todos los procesos, materiales, equipos y elementos de protección personal, ha verificado el cumplimiento de las normas técnicas aplicables que se reportaron en el formato </t>
    </r>
    <r>
      <rPr>
        <i/>
        <sz val="11"/>
        <rFont val="Arial Narrow"/>
        <family val="2"/>
      </rPr>
      <t>FMI055 - Relación de Normas Técnicas</t>
    </r>
    <r>
      <rPr>
        <sz val="11"/>
        <rFont val="Arial Narrow"/>
        <family val="2"/>
      </rPr>
      <t>, todos los ensayos indicados en las normas se han realizado con equipos y en laboratorios conforme a los Decretos 1074 del 26 de mayo de 2,015 y el Decreto 1595 del 5 de Agosto de 2,015, los ensayos se han hecho a muestras mínimo del tamaño que la norma exige, con excepción única y exclusiva de los procesos, materiales, equipos o elementos de protección personal que a continuación se relacionan en razón a que no fue posible su verificación (cuadro del numeral 5.1)  o que fueron rechazados (cuadro del numeral 5.2.):</t>
    </r>
  </si>
  <si>
    <t>Se indica el número de lote al cual es aplicable el ensayo. En los documentos soporte se describe el lote bien sea por localización, número de factura,  lote del proveedor, lote de producción u otro que permita su exacta localización y en especial que permita tener trazabilidad técnicamente confiable. El número de lote es esencial para demostrar la trazabilidad en actas y facturas.</t>
  </si>
  <si>
    <t>INTERVENTORÍA TÉCNICA, ADMINISTRATIVA, FINANCIERA, DE CONTROL AMBIENTAL, JURÍDICA Y SOCIAL DE LAS ACTIVIDADES DE OPERACIÓN Y MANTENIMIENTO DE LAS PLANTAS DE TRATAMIENTO DE AGUA EN OCHO (8) ESTABLECIMIENTOS A CARGO DEL INSTITUTO NACIONAL PENITENCIARIO Y CARCELARIO – INPEC</t>
  </si>
  <si>
    <t>10 MESES Y  15 QUINCE DIAS</t>
  </si>
  <si>
    <t>HENRY ALBERTO CASTRO REINA</t>
  </si>
  <si>
    <r>
      <t xml:space="preserve">Director de Interventoría
</t>
    </r>
    <r>
      <rPr>
        <sz val="9"/>
        <color theme="1"/>
        <rFont val="Arial Narrow"/>
        <family val="2"/>
      </rPr>
      <t>&lt;NO se admiten firmas diferentes a las solicitadas.</t>
    </r>
  </si>
  <si>
    <t>CONVENIO: 216144 DE 2016</t>
  </si>
  <si>
    <t>X</t>
  </si>
  <si>
    <t>NO APLICA</t>
  </si>
  <si>
    <t>NINGUNA A LA FECHA</t>
  </si>
  <si>
    <t>NO APLICA A LA FECHA</t>
  </si>
  <si>
    <t xml:space="preserve">Suministro e instalacion de Malla Eslabonada 2x2 galvanizada incluye marco en angulo de  1 1/2" </t>
  </si>
  <si>
    <t>Roseria del terreno y sacada de  residuos</t>
  </si>
  <si>
    <t xml:space="preserve">Motor de 25 Hp de  caudal con union  para conexión a 4" incluye tablero de bombas </t>
  </si>
  <si>
    <t>Motor para soplador de 3.500 revoluciones  de 12 HP</t>
  </si>
  <si>
    <t>Motor de 5 HP caudal  para filtracion planta auxiliar</t>
  </si>
  <si>
    <t>Cambio compuerta</t>
  </si>
  <si>
    <t>Valvula  de purga de 6"</t>
  </si>
  <si>
    <t>Valvula de purga de 8"</t>
  </si>
  <si>
    <t>Union de 4 "  con una reduccioon de 4 a 2 PVC</t>
  </si>
  <si>
    <t>Ventosas de 4"</t>
  </si>
  <si>
    <t>Uniones tipo Dresser de 3" de succion</t>
  </si>
  <si>
    <t>Sistema de dosificacion de cloro completo  PTAR</t>
  </si>
  <si>
    <t>Sistema de Agitadores para dosificacion de quimicos</t>
  </si>
  <si>
    <t>Sistema de disposicion de cribado   con geomembrana  HDPE CAL 30 incluye estructura y cubierta en teja de zinc</t>
  </si>
  <si>
    <t>2.1.3</t>
  </si>
  <si>
    <t>2.1.12</t>
  </si>
  <si>
    <t>2.2.1.2</t>
  </si>
  <si>
    <t>2.2.1.3</t>
  </si>
  <si>
    <t>2.2.1.19</t>
  </si>
  <si>
    <t>2.4.1</t>
  </si>
  <si>
    <t>3.2.1.3</t>
  </si>
  <si>
    <t>3.2.1.4</t>
  </si>
  <si>
    <t>3.2.1.7</t>
  </si>
  <si>
    <t>3.2.2.1</t>
  </si>
  <si>
    <t>3.2.6.18</t>
  </si>
  <si>
    <t>3.2.6.19</t>
  </si>
  <si>
    <t>3.2.7.4</t>
  </si>
  <si>
    <t>3.3.1.4</t>
  </si>
  <si>
    <t>3.3.1.5</t>
  </si>
  <si>
    <t>3.3.4.1</t>
  </si>
  <si>
    <t>8.1.1.4</t>
  </si>
  <si>
    <t>8.1.1.5</t>
  </si>
  <si>
    <t>8.1.3.25</t>
  </si>
  <si>
    <t>8.1.3.35</t>
  </si>
  <si>
    <t>8.1.3.36</t>
  </si>
  <si>
    <t>8.1.3.37</t>
  </si>
  <si>
    <t>8.5.4.1</t>
  </si>
  <si>
    <t>8.5.4.5</t>
  </si>
  <si>
    <t>8.5.4.6</t>
  </si>
  <si>
    <t>8.5.4.8</t>
  </si>
  <si>
    <t>8.5.4.9</t>
  </si>
  <si>
    <t>8.5.4.11</t>
  </si>
  <si>
    <t>8.5.4.24</t>
  </si>
  <si>
    <t>8.5.4.26</t>
  </si>
  <si>
    <t>8.5.4.27</t>
  </si>
  <si>
    <t>8.5.4.28</t>
  </si>
  <si>
    <t>8.5.4.29</t>
  </si>
  <si>
    <t>8.5.4.39</t>
  </si>
  <si>
    <t>8.5.4.40</t>
  </si>
  <si>
    <t>9.2.1.2</t>
  </si>
  <si>
    <t>9.2.1.3</t>
  </si>
  <si>
    <t>9.2.6.4</t>
  </si>
  <si>
    <t>9.2.6.5</t>
  </si>
  <si>
    <t>9.2.6.6</t>
  </si>
  <si>
    <t>9.2.6.7</t>
  </si>
  <si>
    <t>9.2.9.3</t>
  </si>
  <si>
    <t>9.2.9.4</t>
  </si>
  <si>
    <t>9.2.11.7</t>
  </si>
  <si>
    <t>9.2.11.20</t>
  </si>
  <si>
    <t>9.4.1.7</t>
  </si>
  <si>
    <t>9.4.6.2</t>
  </si>
  <si>
    <t>9.4.7.2</t>
  </si>
  <si>
    <t>9.4.8.2</t>
  </si>
  <si>
    <t>9.4.8.3</t>
  </si>
  <si>
    <t>9.4.11.2</t>
  </si>
  <si>
    <t>9.6.2</t>
  </si>
  <si>
    <t>10.1.1.30</t>
  </si>
  <si>
    <t>10.2.1.1</t>
  </si>
  <si>
    <t>10.2.1.2</t>
  </si>
  <si>
    <t>10.2.1.3</t>
  </si>
  <si>
    <t>10.2.1.4</t>
  </si>
  <si>
    <t>10.2.1.5</t>
  </si>
  <si>
    <t>10.2.1.7</t>
  </si>
  <si>
    <t>10.2.1.8</t>
  </si>
  <si>
    <t>10.2.1.9</t>
  </si>
  <si>
    <t>10.2.1.11</t>
  </si>
  <si>
    <t>10.2.1.12</t>
  </si>
  <si>
    <t>10.2.1.13</t>
  </si>
  <si>
    <t>10.2.1.14</t>
  </si>
  <si>
    <t>10.2.1.15</t>
  </si>
  <si>
    <t>10.2.1.16</t>
  </si>
  <si>
    <t>10.2.1.18</t>
  </si>
  <si>
    <t>10.2.1.23</t>
  </si>
  <si>
    <t>10.2.1.24</t>
  </si>
  <si>
    <t>10.2.1.25</t>
  </si>
  <si>
    <t>10.2.1.26</t>
  </si>
  <si>
    <t>10.2.1.27</t>
  </si>
  <si>
    <t>10.2.1.28</t>
  </si>
  <si>
    <t>10.2.1.29</t>
  </si>
  <si>
    <t>10.2.1.30</t>
  </si>
  <si>
    <t>10.2.1.31</t>
  </si>
  <si>
    <t>10.2.1.32</t>
  </si>
  <si>
    <t>10.2.1.40</t>
  </si>
  <si>
    <t>10.2.1.41</t>
  </si>
  <si>
    <t>10.2.2.1</t>
  </si>
  <si>
    <t>10.2.2.8</t>
  </si>
  <si>
    <t>10.2.2.9</t>
  </si>
  <si>
    <t>10.2.2.10</t>
  </si>
  <si>
    <t>10.2.2.11</t>
  </si>
  <si>
    <t>10.2.2.12</t>
  </si>
  <si>
    <t>10.2.2.13</t>
  </si>
  <si>
    <t>10.2.2.14</t>
  </si>
  <si>
    <t>10.2.2.15</t>
  </si>
  <si>
    <t>10.2.2.17</t>
  </si>
  <si>
    <t>10.2.2.26</t>
  </si>
  <si>
    <t>10.2.2.27</t>
  </si>
  <si>
    <t>10.2.2.28</t>
  </si>
  <si>
    <t>10.2.2.29</t>
  </si>
  <si>
    <t>10.2.2.41</t>
  </si>
  <si>
    <t>10.2.2.42</t>
  </si>
  <si>
    <t>10.2.2.43</t>
  </si>
  <si>
    <t>10.2.2.44</t>
  </si>
  <si>
    <t>10.2.2.60</t>
  </si>
  <si>
    <t>10.2.2.61</t>
  </si>
  <si>
    <t>10.2.2.62</t>
  </si>
  <si>
    <t>10.2.3.35</t>
  </si>
  <si>
    <t>10.2.3.37</t>
  </si>
  <si>
    <t>10.2.3.38</t>
  </si>
  <si>
    <t>10.2.3.47</t>
  </si>
  <si>
    <t>10.2.4.1</t>
  </si>
  <si>
    <t>10.2.4.2</t>
  </si>
  <si>
    <t>10.2.4.3</t>
  </si>
  <si>
    <t>10.2.4.4</t>
  </si>
  <si>
    <t>10.2.4.6</t>
  </si>
  <si>
    <t>10.2.4.7</t>
  </si>
  <si>
    <t>10.2.4.8</t>
  </si>
  <si>
    <t>10.2.4.9</t>
  </si>
  <si>
    <t>10.2.4.17</t>
  </si>
  <si>
    <t>10.2.4.18</t>
  </si>
  <si>
    <t>10.2.4.19</t>
  </si>
  <si>
    <t>10.2.4.20</t>
  </si>
  <si>
    <t>10.2.4.21</t>
  </si>
  <si>
    <t>10.2.4.27</t>
  </si>
  <si>
    <t>10.2.4.29</t>
  </si>
  <si>
    <t>10.2.4.30</t>
  </si>
  <si>
    <t>10.2.4.31</t>
  </si>
  <si>
    <t>10.2.4.32</t>
  </si>
  <si>
    <t>10.2.4.34</t>
  </si>
  <si>
    <t>10.2.4.37</t>
  </si>
  <si>
    <t>10.2.4.46</t>
  </si>
  <si>
    <t>10.2.4.60</t>
  </si>
  <si>
    <t>10.2.4.61</t>
  </si>
  <si>
    <t>10.2.4.62</t>
  </si>
  <si>
    <t>10.2.4.64</t>
  </si>
  <si>
    <t>10.2.4.65</t>
  </si>
  <si>
    <t>10.2.4.66</t>
  </si>
  <si>
    <t>10.2.4.67</t>
  </si>
  <si>
    <t>10.2.4.68</t>
  </si>
  <si>
    <t>10.2.4.69</t>
  </si>
  <si>
    <t>10.2.4.70</t>
  </si>
  <si>
    <t>10.2.4.71</t>
  </si>
  <si>
    <t>10.2.4.74</t>
  </si>
  <si>
    <t>10.2.4.75</t>
  </si>
  <si>
    <t>10.2.4.76</t>
  </si>
  <si>
    <t>AD 1</t>
  </si>
  <si>
    <t>AD 2</t>
  </si>
  <si>
    <t>AD 3</t>
  </si>
  <si>
    <t>AD 4</t>
  </si>
  <si>
    <t>AD 5</t>
  </si>
  <si>
    <t>AD 6</t>
  </si>
  <si>
    <t>AD 7</t>
  </si>
  <si>
    <t>AD 8</t>
  </si>
  <si>
    <t>AD 9</t>
  </si>
  <si>
    <t>AD 10</t>
  </si>
  <si>
    <t>AD 11</t>
  </si>
  <si>
    <t>AD 12</t>
  </si>
  <si>
    <t>AD 13</t>
  </si>
  <si>
    <t>AD 14</t>
  </si>
  <si>
    <t>Excavación mecánica en material común. Incluye cargue, retiro, disposición de escombros a sitio aprobado por la autoridad ambiental.</t>
  </si>
  <si>
    <t>Relleno manual con recebo B-200. Incluye extendido, humedecimiento y compactación.</t>
  </si>
  <si>
    <t>Concreto pobre de limpieza /solado e.= 5 cm f'c=2500 PSI.</t>
  </si>
  <si>
    <t>Cimientos en Concreto ciclópeo, 60% piedra rajón o media songa / 40% de concreto f'c=3000 PSI. No incluye formaletería por ser fundido contra terreno.</t>
  </si>
  <si>
    <t>Placa de contrapiso en concreto e= 25,0 cm f'c=3000 PSI. Incluye polietileno cal.4 negro en doble capa como aislante e impermeabilizante contra rellenos, ejecución de dilataciones inducidas con listones de madera ubicados según planos de diseño. NO incluye aceros ni mallas electrosoldadas.</t>
  </si>
  <si>
    <t>Acero de 60.000 PSI 420 MPa. Incluye corte, figurado y fijación.</t>
  </si>
  <si>
    <t>Tubería PVCP 2" RDE 21, instalada subterránea y/o a nivel y/o en alturas hasta 10,00 m. Incluye suministro, regata y resane, instalación, uniones codos tés y demás accesorios para el correcto tendido y funcionamiento de la tubería. NO incluye excavación, ni accesorios especiales como tés dobles, bridas de conexión, u similares que excedan de manera considerable el costos de los accesorios ordinarios.</t>
  </si>
  <si>
    <t>Tubería PVCP 2,1/2" RDE 21, instalada subterránea y/o a nivel y/o en alturas hasta 10,00 m. Incluye suministro, regata y resane, instalación, uniones codos tés y demás accesorios para el correcto tendido y funcionamiento de la tubería. NO incluye excavación, ni accesorios especiales como tés dobles, bridas de conexión, u similares que excedan de manera considerable el costos de los accesorios ordinarios.</t>
  </si>
  <si>
    <t>Tubería PVCP 3" RDE 21, instalada subterránea y/o a nivel y/o en alturas hasta 10,00 m. Incluye suministro, instalación, uniones codos tés y demás accesorios para el correcto tendido y funcionamiento de la tubería. NO incluye excavación, ni regata, ni resane, ni accesorios especiales como tés dobles, bridas de conexión, u similares que excedan de manera considerable el costos de los accesorios ordinarios.</t>
  </si>
  <si>
    <t>Tubería para alcantarillado de pared estructural 200 mm PVC, instalada subterránea y/o a nivel, doble extrusión, pared interior lisa y exterior corrugada, sistema de unión mecánico, campana espigo con hidrosello de caucho. Incluye suministro e instalación. NO incluye accesorios especiales como sillas de conexión, u similares que excedan de manera considerable el costos de los accesorios ordinarios.</t>
  </si>
  <si>
    <t>Limpieza de cajas de inspección existentes de redes sanitarias y/o de aguas lluvias hasta medidas 1,00x1,00x1,00 m (a x L x h), incluyendo trabajos necesarios para la apertura de la misma, retiro de obstrucciones dentro de la caja, bombeo de agua estancada, limpieza con agua a presión, cargue, disposición de escombros a sitio aprobado por la autoridad ambiental. NO incluye reparaciones internas ni externas de la caja.</t>
  </si>
  <si>
    <t>Limpieza de trampas de grasas existentes desde medidas 1,01x1,01x1,01 m y hasta medidas 2,00x1,00x1,00 m (a x L x h), incluyendo trabajos necesarios para la apertura de la misma, recolección y disposición adecuada de grasas acumuladas, bombeo de agua estancada, retiro de obstrucciones dentro de la caja, limpieza y puesta en funcionamiento del filtro del fondo, limpieza con agua a presión, cargue, disposición de escombros a sitio aprobado por la autoridad ambiental. NO incluye reparaciones internas ni externas de la caja.</t>
  </si>
  <si>
    <t>Macromedidor de agua Dn.=80 mm (3") de tipo Woltman horizontal de velocidad, cuerpo de hierro fundido, bridado, cámara seca, módulo removible, (Q3/Q1) R.=80, T. 0°-50°, transmisión magnética, pre-equipado con recetáculo para emisión de impulsos, incluye empaques; cumpliendo la norma ISO 4064 y la NTC 1063; tipo WP-SDC Dn.=80 de AQUASOFT o equivalente de igual calidad o superior. Incluye certificado de calibración emitido por laboratorio aprobado por la ONAC, niples galvanizados, dos (2) válvulas registro tipo globo 3", una (1) válvula de alivio 3", bridas, accesorios galvanizados, tuercas acoples empaques y otros, suministro e instalación de la totalidad de elementos y puesta en funcionamiento. NO incluye caja de mampostería.</t>
  </si>
  <si>
    <t>Limpieza de cajas existentes de redes eléctricas y/o de comunicaciones hasta medidas 1,00x1,00x1,00m (a x L x h), incluyendo trabajos necesarios para la apertura de la misma, bombeo de agua estancada, retiro de obstrucciones dentro de la caja, limpieza y puesta en funcionamiento del filtro del fondo, limpieza con agua a presión, cargue, disposición de escombros a sitio aprobado por la autoridad ambiental. NO incluye reparaciones internas ni externas de la caja</t>
  </si>
  <si>
    <t>Limpieza de cajas existentes de redes eléctricas y/o de comunicaciones desde medidas 1,01x1,01x1,01m y hasta medidas 2,00x1,00x1,00m (a x L x h), incluyendo trabajos necesarios para la apertura de la misma, bombeo de agua estancada, retiro de obstrucciones dentro de la caja, limpieza y puesta en funcionamiento del filtro del fondo, limpieza con agua a presión, cargue, disposición de escombros a sitio aprobado por la autoridad ambiental. NO incluye reparaciones internas ni externas de la caja</t>
  </si>
  <si>
    <t>Suministro e Instalación de Sistema de puesta a Tierra, Incluye varilla cu-cu de 2,4m X 5/8, suelo artificial, soldadura exotérmica, equipotencialización hasta 5 m en cable de cobre desnudo 2/0, con el Sistema Existente, Caja de inspección y certificación  con informe escrito de medición de variables Eléctricas.</t>
  </si>
  <si>
    <t>Válvula de Pie en bronce con canastilla en latón 2", tipo HAVM de HELBERT o equivalente de igual calidad o superior. Incluye suministro e instalación.</t>
  </si>
  <si>
    <t>Válvula de Pie en bronce con canastilla en bronce 3", tipo HBVP de HELBERT o equivalente de igual calidad o superior. Incluye suministro e instalación.</t>
  </si>
  <si>
    <t>Tubería PVCP 2,1/2" RDE 21, instalada subterránea y/o a nivel y/o en alturas hasta 10,00 m. Incluye suministro, instalación, uniones codos tés y demás accesorios para el correcto tendido y funcionamiento de la tubería. NO incluye regata ni resane, ni accesorios especiales como tés dobles, bridas de conexión, u similares que excedan de manera considerable el costos de los accesorios ordinarios.</t>
  </si>
  <si>
    <t>Suministro e instalación de bridas PVCP 4" tipo soldar. No incluye tornillería.</t>
  </si>
  <si>
    <t>Suministro e instalación de bridas PVCP 6" tipo soldar. No incluye tornillería.</t>
  </si>
  <si>
    <t>Suministro e instalación de universal HG 3". Incluye adaptadores laterales PVCP.</t>
  </si>
  <si>
    <t>Válvula registro tipo Bola PVC 1/2" de roscar, presión de trabajo 150 PSI, cuerpo total en PVC rígido blanco, con empaques de nitrilo dureza 70 shore A, tipo H2OFF de PAVCO o equivalente de igual calidad o superior. Incluye suministro, instalación, sellante líquido para las roscas, universal y los dos (2) adaptadores macho laterales en PVCP.</t>
  </si>
  <si>
    <t>Válvula registro tipo Bola PVC 1,1/2" de roscar, presión de trabajo 150 PSI, cuerpo total en PVC rígido blanco, con empaques de nitrilo dureza 70 shore A, tipo H2OFF de PAVCO o equivalente de igual calidad o superior. Incluye suministro, instalación, sellante líquido para las roscas, universal y los dos (2) adaptadores macho laterales en PVCP.</t>
  </si>
  <si>
    <t>Válvula registro tipo Bola PVC 2" de roscar, presión de trabajo 150 PSI, cuerpo total en PVC rígido blanco, con empaques de nitrilo dureza 70 shore A, tipo H2OFF de PAVCO o equivalente de igual calidad o superior. Incluye suministro, instalación, sellante líquido para las roscas, universal y los dos (2) adaptadores macho laterales en PVCP.</t>
  </si>
  <si>
    <t>Válvula registro tipo Bola PVC 3" monoradial de roscar, con universales laterales incorporadas en ambos costados, presión de trabajo 150 PSI, cuerpo total en PVC-C, con empaques de EPDM, juntas del asiento de la bola en teflón, tipo CP.73IN.FT6 Cepex de HELBERT o equivalente de igual calidad o superior. Incluye suministro e instalación.</t>
  </si>
  <si>
    <t>Válvula registro tipo Bola PVC 4" monoradial de roscar, con universales laterales incorporadas en ambos costados, presión de trabajo 150 PSI, cuerpo total en PVC-C, con empaques de EPDM, juntas del asiento de la bola en teflón, tipo CP.73IN.FT6 Cepex de HELBERT o equivalente de igual calidad o superior. Incluye suministro e instalación.</t>
  </si>
  <si>
    <t>Válvula registro tipo Bola pesado 2", presión de trabajo 175 PSI, cuerpo total y bola en latón, mango en aluminio, tipo 740 de NOVASFER o equivalente de igual calidad o superior. Incluye suministro, instalación, sellante líquido para las roscas, universal y los dos (2) adaptadores macho laterales en PVCP.</t>
  </si>
  <si>
    <t>Válvula registro tipo Cortina / Paso directo (PD) pesado 2", presión de trabajo 200 PSI, con cuerpo y cuello y vastago y disco (todos) en bronce, tipo 206 de RED WHITE o equivalente de igual calidad o superior. Incluye suministro, instalación, sellante líquido para las roscas, universal y los dos (2) adaptadores macho laterales en PVCP.</t>
  </si>
  <si>
    <t>Válvula registro tipo Cortina / Paso directo (PD) pesado 3", presión de trabajo 200 PSI, con cuerpo y cuello y vastago y disco (todos) en bronce, tipo 206 de RED WHITE o equivalente de igual calidad o superior. Incluye suministro, instalación, sellante líquido para las roscas, universal y los dos (2) adaptadores macho laterales en PVCP.</t>
  </si>
  <si>
    <t>Válvula registro tipo Cortina / Paso directo (PD) pesado 4", presión de trabajo 200 PSI, con cuerpo y cuello y vastago y disco (todos) en bronce, tipo 206 de RED WHITE o equivalente de igual calidad o superior. Incluye suministro, instalación, sellante líquido para las roscas, universal y los dos (2) adaptadores macho laterales en PVCP.</t>
  </si>
  <si>
    <t>Válvula registro tipo Mariposa 3" Wafer, presión de trabajo 240 PSI, cuerpo en hierro fundido, compuerta (disco) en acero inoxidable 304, vástago en acero inoxidable 416, sello en caucho EPDM, para instalación entre bridas ANSI 125, tipo HELBERT o equivalente de igual calidad o superior. Incluye suministro, instalación, y las dos (2) bridas laterales ranuradas.</t>
  </si>
  <si>
    <t>Válvula registro tipo Mariposa 4" Wafer, presión de trabajo 240 PSI, cuerpo en hierro fundido, compuerta (disco) en acero inoxidable 304, vástago en acero inoxidable 416, sello en caucho EPDM, para instalación entre bridas ANSI 125, tipo HELBERT o equivalente de igual calidad o superior. Incluye suministro, instalación, y las dos (2) bridas laterales ranuradas.</t>
  </si>
  <si>
    <t>Válvula cheque tipo Cortina / horizontal en bronce 2", presión de trabajo 150 PSI, roscas NPT, sello metálico, tipo HICC de HELBERT o equivalente de igual calidad o superior. Incluye suministro, instalación, sellante líquido para las roscas, universal y los dos (2) adaptadores macho laterales en PVCP.</t>
  </si>
  <si>
    <t>Válvula cheque tipo Cortina / horizontal en bronce 3", presión de trabajo 150 PSI, roscas NPT, sello metálico, tipo HICC de HELBERT o equivalente de igual calidad o superior. Incluye suministro, instalación, sellante líquido para las roscas, universal y los dos (2) adaptadores macho laterales en PVCP.</t>
  </si>
  <si>
    <t>Manómetro con glicerina, medidor / dial ø.=2,5", rango de presión 0-200 PSI, caja en acero inoxidable SAE 304, ventana en acrílico, conexión vertical 1/4" NPT en acero inoxidable, temperatura de trabajo 0°C-60°C, tipo "321.13 Case A" de FTB o equivalente de igual calidad o superior. Incluye suministro e instalación.</t>
  </si>
  <si>
    <t>Módulo de sedimentación acelerada fabricado en tubulares redondos ø.=2" e.=1,5 mm, material ABS, unidos entre si formando tipología colmena, con altura 1,04 m e inclinación de 60°, para atrapamiento y filtro de flóculos. Incluye suministro e instalación, soportería y anclajes necesarios para el montaje.</t>
  </si>
  <si>
    <t>Suministro e instalación de motobomba centrífuga de 3,0 HP Trifásica. Qmed = 70 GPM a HDTmed= 31 m.c.a. Incluye: elementos necesarios para su anclaje, pruebas necesarias y todos los elementos y actividades que garanticen el buen funcionamiento.</t>
  </si>
  <si>
    <t>Suministro e instalación de motobomba centrífuga de 5,0 HP Trifásica. Qmed = 80 GPM a HDT= 40 m.c.a. Incluye: elementos necesarios para su anclaje, pruebas necesarias y todos los elementos y actividades que garanticen el buen funcionamiento.</t>
  </si>
  <si>
    <t>Suministro e instalación de motobomba centrífuga de 7,5 HP Trifásica. Qmed = 95 GPM a HDT= 50 m.c.a. Incluye: elementos necesarios para su anclaje, pruebas necesarias y todos los elementos y actividades que garanticen el buen funcionamiento.</t>
  </si>
  <si>
    <t>Suministro e instalación de motobomba centrífuga de 10,0 HP Trifásica. Qmed = 150 GPM a HDT= 60 m.c.a. Incluye: elementos necesarios para su anclaje, pruebas necesarias y todos los elementos y actividades que garanticen el buen funcionamiento.</t>
  </si>
  <si>
    <t>Suministro e instalación de motobomba dosificadora de 20,0 LPH - 55 PSI Monofásica. Incluye: mangueras se succión y descarga, válvulas se succión e inyección, elementos necesarios para su anclaje, pruebas necesarias y todos los elementos y actividades que garanticen el buen funcionamiento.</t>
  </si>
  <si>
    <t>Suministro e instalación de motobomba dosificadora de 30,0 LPH - 60 PSI Monofásica. Incluye: mangueras se succión y descarga, válvulas se succión e inyección, elementos necesarios para su anclaje, pruebas necesarias y todos los elementos y actividades que garanticen el buen funcionamiento.</t>
  </si>
  <si>
    <t>Suministro e instalacion de interruptor flotlador control de nivel. Incluye cable de conexión a sistema de control y pruebas funcionales.</t>
  </si>
  <si>
    <t>Fabricación, suministro, transporte, instalación y puesta en marcha de tanque compacto fabricado en acero al carbono con capacidad de 5,0 LPS para tratar aguas de pozos profundos. Paredes en lámina de acero al carbono, espesor 1/4", piso en acero al carbono con espesor de 1/4" de EDOSPINA, de igual calidad o superior. Incluye soportes estructurales en canal "C" de 3", uniones roscadas de entrada, salida, purga y rebose, pintura interna epoxifenólica, pintura externa epóxica, preparación de superficie con sandblasting y demás materiales, elementos y actividades necesarias para su correcta instalación y funcionamiento que asegure el cumplimiento de la normatividad ambiental vigente. NO incluye excavaciones, ni alistamientos de terreno, ni placa de concreto base del tanque.</t>
  </si>
  <si>
    <t>Fabricación e instalación de tanque metálico hermético para sistema de filtración con medidas 36"x48" (ø x h, 0,91x1,22 m) para la sección del cuerpo, altura total de 79" (2,00 m) incluyendo apoyos y tapas, con capacidad de procesamiento de 10,0 LPS, con dos (2) tapas tipo "manhole", una superior ø.=12" y una lateral ø.=24"; la totalidad del material de fabricación será lámina de acero al carbón, sección del cuerpo en lámina e.=3/16", tapas embombadas en lámina e.=1/4", tapas "manhole" con cuerpo en lámina e.=3/16" y tapa e.=1/4", apoyos en perfil "U" de ancho 4", tornillería galvanizada 1.1/2"; con distribuidor superior tipo rosca y distribuidor inferior tipo araña (flautas internas) ambos en material PVC ø.=1,1/2"; con conectores incluidos para sistemas roscados en entrada ø.=2"-3", salida ø.=2"-3", enjuague ø.=1,1/2", y purga ø.=1,1/2"; acabado interior con pintura epóxica; todo el conjunto de tipo suministrado por INGENIERÍA METALMECÁNICA LAR o equivalente de igual calidad o superior. NO incluye tuberías externas, ni manómetros, ni rellenos de material filtrante.</t>
  </si>
  <si>
    <t>Mantenimiento preventivo / correctivo a Soplador lobular de 5,0 HP, Trifásico. Incluye reemplazo de filtro de succión, manometro de glicerina, empaquetadura, rodamientos, juego de correas, limpieza de rotor, camara, placas, lubricación, cambio de aceite, transporte a taller certificado y todos los elementos y actividades necesarios para su correcto funcionamiento.</t>
  </si>
  <si>
    <t>Suministro e instalación de motobomba Sumergible 1,0 HP Trifásica. Qmed = 110 GPM a HDTmed= 9 m.c.a. Incluye: elementos necesarios para su anclaje, pruebas necesarias y todos los elementos y actividades que garanticen el buen funcionamiento.</t>
  </si>
  <si>
    <t>Suministro e instalación de motobomba autocebante de 2,0 HP Trifásica. Qmed = 70 GPM a HDTmed= 18 m.c.a. Incluye: elementos necesarios para su anclaje, pruebas necesarias y todos los elementos y actividades que garanticen el buen funcionamiento.</t>
  </si>
  <si>
    <t>Suministro e instalación de motobomba autocebante de 3,0 HP Trifásica. Qmed = 110 GPM a HDTmed= 18 m.c.a.  Incluye: elementos necesarios para su anclaje, pruebas necesarias y todos los elementos y actividades que garanticen el buen funcionamiento.</t>
  </si>
  <si>
    <t>Suministro e instalación de Soplador lobular de 5,0 HP, Trifásico conjunto motor, base y soplador. Incluye filtro de succión, manometro de glicerina, válvula de alivio, correas, base estructural, elementos necesarios para su anclaje, pruebas necesarias y todos los elementos y actividades que garanticen el buen funcionamiento.</t>
  </si>
  <si>
    <t xml:space="preserve">Manejo y retiro de lodos de origen orgánico y/o doméstico excedentes del tratamiento de aguas potables y/o residuales, contemplando la extracción, estabilización con cal, secado, limpieza, cargue, disposición de material final a sitio aprobado por la autoridad ambiental según los procesos de normativa departamental. Incluye manifiesto de carga y certificado de disposición final. </t>
  </si>
  <si>
    <t>Suministro e instalacion de fusible tipo HH de 25A 24kV</t>
  </si>
  <si>
    <t>Suministro e Instalación de Tubería PVC de 1/2", Incluye Todos los Elementos y Accesorios Necesarios para su Correcto Montaje y  Funcionamiento.</t>
  </si>
  <si>
    <t>Suministro e Instalación de Tubería PVC de 3/4", Incluye Todos los Elementos y Accesorios Necesarios para su Correcto Montaje y  Funcionamiento.</t>
  </si>
  <si>
    <t>Suministro e Instalación de Tubería PVC de 3/4" sobre puesta con abrazadera plastica doble ala, Incluye Todos los Elementos y Accesorios Necesarios para su Correcto Montaje y  Funcionamiento.</t>
  </si>
  <si>
    <t>Suministro e Instalación de Tubería PVC de 1", Incluye Todos los Elementos y Accesorios Necesarios para su Correcto Montaje y  Funcionamiento.</t>
  </si>
  <si>
    <t>Suministro e Instalación de Tubería PVC de 1 1/2", Incluye Todos los Elementos y Accesorios Necesarios para su Correcto Montaje y  Funcionamiento.</t>
  </si>
  <si>
    <t>Suministro e Instalación de Tubería PVC de 2", Incluye Todos los Elementos y Accesorios Necesarios para su Correcto Montaje y  Funcionamiento.</t>
  </si>
  <si>
    <t>Suministro e Instalación de Tubería PVC de 3", Incluye Todos los Elementos y Accesorios Necesarios para su Correcto Montaje y  Funcionamiento.</t>
  </si>
  <si>
    <t>Suministro e Instalación de Tubería PVC de 4", Tipo TDP corrugado, Incluye Todos los Elementos y Accesorios Necesarios para su Correcto Montaje y  Funcionamiento.</t>
  </si>
  <si>
    <t>Suministro e Instalación de Tubería EMT de 1/2", Incluye Todos los Elementos y Accesorios Necesarios para su Correcto Montaje y  Funcionamiento</t>
  </si>
  <si>
    <t>Suministro e Instalación de Tubería EMT de 3/4", Incluye Todos los Elementos y Accesorios Necesarios para su Correcto Montaje y  Funcionamiento</t>
  </si>
  <si>
    <t>Suministro e Instalación de Tubería EMT de 1", Incluye Todos los Elementos y Accesorios Necesarios para su Correcto Montaje y  Funcionamiento</t>
  </si>
  <si>
    <t>Suministro e Instalación de Tubería EMT de 1 1/4", Incluye Todos los Elementos y Accesorios Necesarios para su Correcto Montaje y  Funcionamiento</t>
  </si>
  <si>
    <t>Suministro e Instalación de Tubería EMT de 1 1/2", Incluye Todos los Elementos y Accesorios Necesarios para su Correcto Montaje y  Funcionamiento</t>
  </si>
  <si>
    <t>Suministro e Instalación de Tubería EMT de 2", Incluye Todos los Elementos y Accesorios Necesarios para su Correcto Montaje y  Funcionamiento</t>
  </si>
  <si>
    <t>Suministro e Instalación de Tubería Metálica Galvanizada IMC de 1/2", Incluye Todos los Elementos y Accesorios Necesarios para su Correcto Montaje y  Funcionamiento.</t>
  </si>
  <si>
    <t>Suministro e Instalación de Tubería Metálica Galvanizada IMC de 2", Incluye Todos los Elementos y Accesorios Necesarios para su Correcto Montaje y  Funcionamiento.</t>
  </si>
  <si>
    <t>Suministro e Instalación de Tubería Metálica Galvanizada IMC de 3", Incluye Todos los Elementos y Accesorios Necesarios para su Correcto Montaje y  Funcionamiento.</t>
  </si>
  <si>
    <t>Suministro e Instalación de Coraza PVC Liquid Tight de 1/2", Incluye Todos los Elementos y Accesorios Necesarios para su Correcto Montaje y  Funcionamiento.</t>
  </si>
  <si>
    <t>Suministro e Instalación de Coraza PVC Liquid Tight de 3/4", Incluye Todos los Elementos y Accesorios Necesarios para su Correcto Montaje y  Funcionamiento.</t>
  </si>
  <si>
    <t>Suministro e Instalación de Coraza PVC Liquid Tight de 1", Incluye Todos los Elementos y Accesorios Necesarios para su Correcto Montaje y  Funcionamiento.</t>
  </si>
  <si>
    <t>Suministro e Instalación de Coraza PVC Liquid Tight de 1 1/4", Incluye Todos los Elementos y Accesorios Necesarios para su Correcto Montaje y  Funcionamiento.</t>
  </si>
  <si>
    <t>Suministro e Instalación de Coraza PVC Liquid Tight de 1 1/2", Incluye Todos los Elementos y Accesorios Necesarios para su Correcto Montaje y  Funcionamiento.</t>
  </si>
  <si>
    <t>Suministro e Instalación de Coraza PVC Liquid Tight de 2", Incluye Todos los Elementos y Accesorios Necesarios para su Correcto Montaje y  Funcionamiento.</t>
  </si>
  <si>
    <t>Suministro e Instalación de Coraza PVC Liquid Tight de 2 1/2", Incluye Todos los Elementos y Accesorios Necesarios para su Correcto Montaje y  Funcionamiento.</t>
  </si>
  <si>
    <t>Suministro e Instalación de Coraza PVC Liquid Tight de 3", Incluye Todos los Elementos y Accesorios Necesarios para su Correcto Montaje y  Funcionamiento.</t>
  </si>
  <si>
    <t>Suministro e isntalacion de caja de paso de 15x15x10 cm, asegurada con chazo en muro.</t>
  </si>
  <si>
    <t>Suministro e isntalacion de caja de paso de 20x20x10 cm, asegurada con chazo en muro.</t>
  </si>
  <si>
    <t>Red de entrada y salida en Cable Encauchetado 3 x No. 10 AWG.</t>
  </si>
  <si>
    <t>Red eléctrica Trifásica en Cable de Cu en 4 x N°  12 AWG (3 Fases + 1 Neutro) + 1 x N° 12T AWG  THHN/THWN 90°</t>
  </si>
  <si>
    <t>Red eléctrica Trifásica en Cable de Cu en 4 x N°  10 AWG (3 Fases + 1 Neutro) + 1 x N° 12T AWG  THHN/THWN 90°</t>
  </si>
  <si>
    <t>Red eléctrica Trifásica en Cable de Cu en 4 x N°  8 AWG (3 Fases + 1 Neutro) + 1 x N° 10T AWG  THHN/THWN 90°</t>
  </si>
  <si>
    <t>Red eléctrica Trifásica en Cable de Cu en 4 x N°  6 AWG (3 Fases + 1 Neutro) + 1 x N° 8T AWG  THHN/THWN 90°</t>
  </si>
  <si>
    <t>Red eléctrica Trifásica en Cable de Cu en 4 x N°  4 AWG (3 Fases + 1 Neutro) + 1 x N° 6T AWG  THHN/THWN 90°</t>
  </si>
  <si>
    <t>Red eléctricaTrifásica en Cable de Cu en 4 x N°  2 AWG (3 Fases + 1 Neutro) + 1 x N° 4T AWG  THHN/THWN 90°</t>
  </si>
  <si>
    <t>Red eléctrica Trifásica en Cable de Cu en 4 x N°  1/0 AWG (3 Fases + 1 Neutro) + 1 x N° 2T AWG  THHN/THWN 90°</t>
  </si>
  <si>
    <t>Red eléctrica Trifásica en Cable de Cu en 4 x N°  2/0 AWG (3 Fases + 1 Neutro) + 1 x N° 1/0 T AWG  THHN/THWN 90°</t>
  </si>
  <si>
    <t>Red eléctrica Trifásica en Cable de Cu en 4 x N°  4/0 AWG (3 Fases + 1 Neutro) + 1 x N° 3/0 T AWG  THHN/THWN 90°</t>
  </si>
  <si>
    <t>Red eléctrica Bifásica en Cable de Cu en 3 x N°  12 AWG (2 Fases + 1 Neutro) + 1 x N° 12T AWG  THHN/THWN 90°</t>
  </si>
  <si>
    <t>Red eléctrica Bifásica en Cable de Cu en 3 x N°  10 AWG (2 Fases + 1 Neutro) + 1 x N° 12T AWG  THHN/THWN 90°</t>
  </si>
  <si>
    <t>Red eléctricaa Bifásica en Cable de Cu en 3 x N°  8 AWG (2 Fases + 1 Neutro) + 1 x N° 10T AWG  THHN/THWN 90°</t>
  </si>
  <si>
    <t>Red eléctrica Bifásica en Cable de Cu en 3 x N°  6 AWG (2 Fases + 1 Neutro) + 1 x N° 8T AWG  THHN/THWN 90°</t>
  </si>
  <si>
    <t>Red eléctricaa Monofásica en Cable de Cu en 2 x N°  12 AWG (1 Fase + 1 Neutro) + 1 x N° 12T AWG  THHN/THWN 90°</t>
  </si>
  <si>
    <t>Red eléctrica Monofásica en Cable de Cu en 2 x N°  10 AWG (1 Fase + 1 Neutro) + 1 x N° 12T AWG  THHN/THWN 90°</t>
  </si>
  <si>
    <t>Red eléctrica Monofásica en Cable de Cu en 2 x N°  8 AWG (1 Fase + 1 Neutro) + 1 x N° 10T AWG  THHN/THWN 90°</t>
  </si>
  <si>
    <t>Red eléctrica Monofásica en Cable de Cu en 2 x N°  6 AWG (1 Fase + 1 Neutro) + 1 x N° 8T AWG  THHN/THWN 90°</t>
  </si>
  <si>
    <t>Suministro e instalacion de Conductor de Continuidad Desnudo No. 12 AWG</t>
  </si>
  <si>
    <t>Suministro e instalacion de Cable de cobre desnudo No 2 AWG</t>
  </si>
  <si>
    <t>Suministro e instalacion de Cable de cobre desnudo No 2/0 AWG</t>
  </si>
  <si>
    <t>Limpieza y Mantenimiento de Tablero de 12 Circuitos Existente. Incluye tapa, cambio de Breakers Requeridos, organización Identificación y marcación de Circuitos</t>
  </si>
  <si>
    <t>Limpieza y Mantenimiento de Tablero de 24 Circuitos Existente. Incluye tapa, cambio de Breakers Requeridos, organización Identificación y marcación de Circuitos</t>
  </si>
  <si>
    <t>Limpieza y Mantenimiento de Tablero de 30 Circuitos Existente. Incluye tapa, cambio de Breakers Requeridos, organización Identificación y marcación de Circuitos</t>
  </si>
  <si>
    <t>Suministro e instalacion de Bornera BORNA #12AWG 8WA1011-1DF11   26A P/RIEL 66144 0</t>
  </si>
  <si>
    <t>Suministro e instalacion de Interruptor Monopolar de 1x15 A,  Tipo Enchufable</t>
  </si>
  <si>
    <t>Suministro e instalacion de Interruptor Monopolar de 1x20 A,  Tipo Enchufable</t>
  </si>
  <si>
    <t>Suministro e instalacion de Interruptor Monopolar de 1x30 A,  Tipo Enchufable</t>
  </si>
  <si>
    <t>Suministro e instalacion de Interruptor Monopolar de 1x40 A,  Tipo Enchufable</t>
  </si>
  <si>
    <t>Suministro e instalacion de Interruptor Bipolar de 2x15 A,  Tipo Enchufable</t>
  </si>
  <si>
    <t>Suministro e instalacion de Interruptor Bipolar de 2x20 A,  Tipo Enchufable</t>
  </si>
  <si>
    <t>Suministro e instalacion de Interruptor Bipolar de 2x30 A,  Tipo Enchufable</t>
  </si>
  <si>
    <t>Suministro e instalacion de Interruptor Bipolar de 2x40 A,  Tipo Enchufable</t>
  </si>
  <si>
    <t>Suministro e instalacion de Interruptor Tripolar de 3x15 A,  Tipo Enchufable</t>
  </si>
  <si>
    <t>Suministro e instalacion de Interruptor Tripolar de 3x20 A,  Tipo Enchufable</t>
  </si>
  <si>
    <t>Suministro e instalacion de Interruptor Tripolar de 3x30 A,  Tipo Enchufable</t>
  </si>
  <si>
    <t>Suministro e instalacion de Interruptor Tripolar de 3x40 A,  Tipo Enchufable</t>
  </si>
  <si>
    <t>Suministro e instalacion de Interruptor Tripolar de 3x50 A,  Tipo Enchufable</t>
  </si>
  <si>
    <t>Suministro e instalacion interruptor Automático Tripolar con Unidad de Disparo Termomagnética de 50A , 240 V, UL-489, Incluye su Montaje y Todos los Elementos y Accesorios Necesarios para su Correcto Montaje y Funcionamiento.</t>
  </si>
  <si>
    <t>Suministro e instalacion interruptor Automático Tripolar con Unidad de Disparo Termomagnética de 70A, 240 V, UL-489, Incluye su Montaje y Todos los Elementos y Accesorios Necesarios para su Correcto Montaje y Funcionamiento.</t>
  </si>
  <si>
    <t>Suministro e instalacion interruptor Automático Tripolar con Unidad de Disparo Termomagnética de 100A , 240 V, UL-489, Incluye su Montaje y Todos los Elementos y Accesorios Necesarios para su Correcto Montaje y Funcionamiento.</t>
  </si>
  <si>
    <t>Suministro e instalacion interruptor Automático Tripolar con Unidad de Disparo Termomagnética de 125A, 240 V, UL-489, Incluye su Montaje y Todos los Elementos y Accesorios Necesarios para su Correcto Montaje y Funcionamiento.</t>
  </si>
  <si>
    <t>Suministro e instalacion interruptor Automático Tripolar con Unidad de Disparo Termomagnética de 150A, 240 V, UL-489, Incluye su Montaje y Todos los Elementos y Accesorios Necesarios para su Correcto Montaje y Funcionamiento.</t>
  </si>
  <si>
    <t>Suministro e instalacion interruptor Automático Tripolar con Unidad de Disparo Termomagnética de 200A, 240 V, UL-489, Incluye su Montaje y Todos los Elementos y Accesorios Necesarios para su Correcto Montaje y Funcionamiento.</t>
  </si>
  <si>
    <t>Suministro e instalacion de interruptor  tripolar de 300-700A 600V. Incluye su Montaje y Todos los Elementos y Accesorios Necesarios para su Correcto Funcionamiento.</t>
  </si>
  <si>
    <t>Suministro e instalacion de contactor 50A 20HP  NA+NC 110/220V .</t>
  </si>
  <si>
    <t>Suministro e instalacion de guardamotor 0.63-1A 0.25HP  .</t>
  </si>
  <si>
    <t>Suministro e instalacion de guardamotor 1.0-1.6A 0.34HP  .</t>
  </si>
  <si>
    <t>Suministro e instalacion de guardamotor 1.6-2.5A 0.5HP  .</t>
  </si>
  <si>
    <t>Suministro e instalacion de guardamotor 4-6.3A 1.5HP  .</t>
  </si>
  <si>
    <t>Suministro e instalacion de guardamotor 6.0-10A 3.0HP  .</t>
  </si>
  <si>
    <t>Suministro e instalacion de guardamotor 9-14A 4.0HP  .</t>
  </si>
  <si>
    <t>Suministro e instalacion de guardamotor13-18A 5.0HP  .</t>
  </si>
  <si>
    <t>Suministro e instalacion de guardamotor17-23A 7.0HP  .</t>
  </si>
  <si>
    <t>Suministro e instalacion de guardamotor 24-32A 10HP  .</t>
  </si>
  <si>
    <t>Suministro e instalacion de guardamotor 30-40A 14HP  .</t>
  </si>
  <si>
    <t xml:space="preserve">Suministro e instalacion de guardamotor 37-50A 20HP tipo </t>
  </si>
  <si>
    <t>Suministro e instalacion de Contacto auxiliar tipo ABB CA5-40E para contactor, 4NO. Montaje frontal</t>
  </si>
  <si>
    <t>Relé temporizado electronico, 24 VAC/AC ó 110-240 VAC estrella delta</t>
  </si>
  <si>
    <t xml:space="preserve">Suministro e instalacion de Relevo 24VAC 4 Contactos 14 Pines 6A Con LED. Incluye base </t>
  </si>
  <si>
    <t>INICIO DE CONTRATO</t>
  </si>
  <si>
    <t>SI</t>
  </si>
  <si>
    <t>HENRY CASTRO</t>
  </si>
  <si>
    <r>
      <t xml:space="preserve">Los cuales fueron reportados por esta Interventoría a la Alta Dirección del Contratista y la Administradora de Riesgos Laborales - ARL según los siguientes oficios cuya copia digital se anexa: </t>
    </r>
    <r>
      <rPr>
        <sz val="8"/>
        <rFont val="Arial Narrow"/>
        <family val="2"/>
      </rPr>
      <t>NO APLICA.</t>
    </r>
  </si>
  <si>
    <t>*Trazabilidad: toda la documentación que soporta este informe debe incluirse en un archivo digital de  esta manera; carpeta para cada capitulo y subcarpetas para cada subcapitulo. Eje: carpeta 5 sub carpeta 5.3 debe incluir copia digital de cada uno de los ensayos que se declararon conformes en el periodo.</t>
  </si>
  <si>
    <t>JOSE IGNACIO GONZALEZ</t>
  </si>
  <si>
    <t>NINGUNA</t>
  </si>
  <si>
    <t>9,4,13,1</t>
  </si>
  <si>
    <t>Suministro y/o alquiler de equipos y herramientas necesarias para la correcta ejecución del monitoreo, las pruebas, y los análisis requeridos dentro del alcance contractual, garantizando el cumplimiento de la normatividad vigente para funcionamiento de la PTAP. Los equipos contemplados son: pH - metro, conductimetro, medidor de cloro residual, turbidímetro y medidor de color aparente.</t>
  </si>
  <si>
    <t>9,4,1,5</t>
  </si>
  <si>
    <t>Suministro e instalación de difusores de membrana de 12", de burbuja fina, para conexión a tubería de 3/4", con mebrana en EPDM con recubrimiento en PTFE y VITON, con cuerpo difusor en polipropileno, del tipo suministrado por GESTIÓN INTEGRAL EN MANTENIMIENTO o equivalente de igual calidad o superior.</t>
  </si>
  <si>
    <t>9,4,15,1</t>
  </si>
  <si>
    <t>Suministro y/o alquiler de equipos y herramientas necesarias para la correcta ejecución del monitoreo, las pruebas, y los análisis requeridos dentro del alcance contractual, garantizando el cumplimiento de la normatividad vigente para funcionamiento de la PTAR. Los equipos contemplados son: Cono Imnhoff, medidor de oxígeno disuelto, Ph metro.</t>
  </si>
  <si>
    <t>9,7,1,1</t>
  </si>
  <si>
    <t>Monitoreo y medición de parámetros de agua potable, realizando el muestreo en tres (3) puntos, contemplando la totalidad de los costos operativos de la toma de los parámetros incluidos en el presupuesto. Incluye honorarios de trabajo en campo, auxiliares de campo, transporte, viáticos, muestreo puntual y mediciones in situ. NO incluye los ensayos de caracterización de aguas (análisis y resultados del laboratorio).</t>
  </si>
  <si>
    <t>9,7,1,3</t>
  </si>
  <si>
    <t>Parámetros de agua potable con análisis de alcalinidad total, método de referencia SM2320 B, límite de detección 5,0 mg/LCaCO3. No incluye los costos operativos para el monitoreo de aguas (honorarios de trabajo en campo, auxiliares de campo, transporte, viáticos, muestreo puntual y mediciones in situ). Resultados emitidos por laboratorios acreditados ante la IDEAM.</t>
  </si>
  <si>
    <t>9,7,1,6</t>
  </si>
  <si>
    <t>Parámetros de agua potable con análisis de aluminio total, método de referencia SM3111 D, límite de detección 1,5 mg/L. No incluye los costos operativos para el monitoreo de aguas (honorarios de trabajo en campo, auxiliares de campo, transporte, viáticos, muestreo puntual y mediciones in situ). Resultados emitidos por laboratorios acreditados ante la IDEAM.</t>
  </si>
  <si>
    <t>9,7,1,7</t>
  </si>
  <si>
    <t>Parámetros de agua potable con análisis de antimonio, método de referencia SM3030 F - SM3120 B, límite de detección 0,028 mg/L. No incluye los costos operativos para el monitoreo de aguas (honorarios de trabajo en campo, auxiliares de campo, transporte, viáticos, muestreo puntual y mediciones in situ). Resultados emitidos por laboratorios acreditados ante la IDEAM.</t>
  </si>
  <si>
    <t>9,7,1,8</t>
  </si>
  <si>
    <t>Parámetros de agua potable con análisis de aesénico, método de referencia SM3030 F - SM3120 B, límite de detección 0,105 mg/L. No incluye los costos operativos para el monitoreo de aguas (honorarios de trabajo en campo, auxiliares de campo, transporte, viáticos, muestreo puntual y mediciones in situ). Resultados emitidos por laboratorios acreditados ante la IDEAM.</t>
  </si>
  <si>
    <t>9,7,1,9</t>
  </si>
  <si>
    <t>Parámetros de agua potable con análisis de bario, método de referencia SM3030 F - SM3120 B, límite de detección 0,102 mg/L. No incluye los costos operativos para el monitoreo de aguas (honorarios de trabajo en campo, auxiliares de campo, transporte, viáticos, muestreo puntual y mediciones in situ). Resultados emitidos por laboratorios acreditados ante la IDEAM.</t>
  </si>
  <si>
    <t>9,7,1,10</t>
  </si>
  <si>
    <t>Parámetros de agua potable con análisis de cadmio, método de referencia SM3111 B, límite de detección 0,005 mg/L. No incluye los costos operativos para el monitoreo de aguas (honorarios de trabajo en campo, auxiliares de campo, transporte, viáticos, muestreo puntual y mediciones in situ). Resultados emitidos por laboratorios acreditados ante la IDEAM.</t>
  </si>
  <si>
    <t>9,7,1,11</t>
  </si>
  <si>
    <t>Parámetros de agua potable con análisis de calcio, método de referencia SM3030 F - SM3120 B, límite de detección 0,10 mg/L. No incluye los costos operativos para el monitoreo de aguas (honorarios de trabajo en campo, auxiliares de campo, transporte, viáticos, muestreo puntual y mediciones in situ). Resultados emitidos por laboratorios acreditados ante la IDEAM.</t>
  </si>
  <si>
    <t>9,7,1,15</t>
  </si>
  <si>
    <t>Parámetros de agua potable con análisis de carbonico orgánico total (COT), método de referencia SM 5310 C, límite de detección 0,5 mg/L. No incluye los costos operativos para el monitoreo de aguas (honorarios de trabajo en campo, auxiliares de campo, transporte, viáticos, muestreo puntual y mediciones in situ). Resultados emitidos por laboratorios acreditados ante la IDEAM.</t>
  </si>
  <si>
    <t>9,7,1,16</t>
  </si>
  <si>
    <t>Parámetros de agua potable con análisis de cianuro disociable, método de referencia ASTM D6888-09, límite de detección 0.01mgCN/L. No incluye los costos operativos para el monitoreo de aguas (honorarios de trabajo en campo, auxiliares de campo, transporte, viáticos, muestreo puntual y mediciones in situ). Resultados emitidos por laboratorios acreditados ante la IDEAM.</t>
  </si>
  <si>
    <t>9,7,1,17</t>
  </si>
  <si>
    <t>Parámetros de agua potable con análisis de cianuro libre, método de referencia ASTM 7237-10, límite de detección 0.01mgCN/L. No incluye los costos operativos para el monitoreo de aguas (honorarios de trabajo en campo, auxiliares de campo, transporte, viáticos, muestreo puntual y mediciones in situ). Resultados emitidos por laboratorios acreditados ante la IDEAM.</t>
  </si>
  <si>
    <t>9,7,1,19</t>
  </si>
  <si>
    <t>Parámetros de agua potable con análisis de cloro libre o cloro residual, método de referencia SM 4500-CI F, límite de detección 0,2 mg/L. No incluye los costos operativos para el monitoreo de aguas (honorarios de trabajo en campo, auxiliares de campo, transporte, viáticos, muestreo puntual y mediciones in situ). Resultados emitidos por laboratorios acreditados ante la IDEAM.</t>
  </si>
  <si>
    <t>9,7,1,23</t>
  </si>
  <si>
    <t>Parámetros de agua potable con análisis de cloruros, método de referencia SM 4500-CL B, límite de detección 9,9 mg/L. No incluye los costos operativos para el monitoreo de aguas (honorarios de trabajo en campo, auxiliares de campo, transporte, viáticos, muestreo puntual y mediciones in situ). Resultados emitidos por laboratorios acreditados ante la IDEAM.</t>
  </si>
  <si>
    <t>9,7,1,24</t>
  </si>
  <si>
    <t>Parámetros de agua potable con análisis de cobre, método de referencia SM3030 - SM3111 B, límite de detección 0,033 mg/L. No incluye los costos operativos para el monitoreo de aguas (honorarios de trabajo en campo, auxiliares de campo, transporte, viáticos, muestreo puntual y mediciones in situ). Resultados emitidos por laboratorios acreditados ante la IDEAM.</t>
  </si>
  <si>
    <t>9,7,1,26</t>
  </si>
  <si>
    <t>Parámetros de agua potable con análisis de coliformes fecales totales, método de referencia SM9223, límite de detección 1UFC/100ml. No incluye los costos operativos para el monitoreo de aguas (honorarios de trabajo en campo, auxiliares de campo, transporte, viáticos, muestreo puntual y mediciones in situ). Resultados emitidos por laboratorios acreditados ante la IDEAM.</t>
  </si>
  <si>
    <t>9,7,1,27</t>
  </si>
  <si>
    <t>Parámetros de agua potable con análisis de color real, método de referencia SM2120 C, límite de detección 1UC. No incluye los costos operativos para el monitoreo de aguas (honorarios de trabajo en campo, auxiliares de campo, transporte, viáticos, muestreo puntual y mediciones in situ). Resultados emitidos por laboratorios acreditados ante la IDEAM.</t>
  </si>
  <si>
    <t>9,7,1,29</t>
  </si>
  <si>
    <t>Parámetros de agua potable con análisis de color aparente, método de referencia SM2120 C, límite de detección 3UPC. No incluye los costos operativos para el monitoreo de aguas (honorarios de trabajo en campo, auxiliares de campo, transporte, viáticos, muestreo puntual y mediciones in situ). Resultados emitidos por laboratorios acreditados ante la IDEAM.</t>
  </si>
  <si>
    <t>9,7,1,30</t>
  </si>
  <si>
    <t>Parámetros de agua potable con análisis de conductividad, método de referencia SM2510 B, límite de detección µs/cm a 25°C. No incluye los costos operativos para el monitoreo de aguas (honorarios de trabajo en campo, auxiliares de campo, transporte, viáticos, muestreo puntual y mediciones in situ). Resultados emitidos por laboratorios acreditados ante la IDEAM.</t>
  </si>
  <si>
    <t>9,7,1,31</t>
  </si>
  <si>
    <t>Parámetros de agua potable con análisis de cromo total, método de referencia SM3111 D, límite de detección 0,043 mg/L. No incluye los costos operativos para el monitoreo de aguas (honorarios de trabajo en campo, auxiliares de campo, transporte, viáticos, muestreo puntual y mediciones in situ). Resultados emitidos por laboratorios acreditados ante la IDEAM.</t>
  </si>
  <si>
    <t>9,7,1,34</t>
  </si>
  <si>
    <t>Parámetros de agua potable con análisis de dureza total, método de referencia SM2340 C, límite de detección 5,0 mg/L. No incluye los costos operativos para el monitoreo de aguas (honorarios de trabajo en campo, auxiliares de campo, transporte, viáticos, muestreo puntual y mediciones in situ). Resultados emitidos por laboratorios acreditados ante la IDEAM.</t>
  </si>
  <si>
    <t>9,7,1,35</t>
  </si>
  <si>
    <t>Parámetros de agua potable con análisis de E.Coli, método de referencia SM9222 D NTC 4772, límite de detección 1UCF/100ml. No incluye los costos operativos para el monitoreo de aguas (honorarios de trabajo en campo, auxiliares de campo, transporte, viáticos, muestreo puntual y mediciones in situ). Resultados emitidos por laboratorios acreditados ante la IDEAM.</t>
  </si>
  <si>
    <t>9,7,1,37</t>
  </si>
  <si>
    <t>Parámetros de agua potable con análisis de fluoruros, método de referencia EPA 300, límite de detección 0,039 mg/L. No incluye los costos operativos para el monitoreo de aguas (honorarios de trabajo en campo, auxiliares de campo, transporte, viáticos, muestreo puntual y mediciones in situ). Resultados emitidos por laboratorios acreditados ante la IDEAM.</t>
  </si>
  <si>
    <t>9,7,1,39</t>
  </si>
  <si>
    <t>Parámetros de agua potable con análisis de fosfatos, método de referencia SM4500 PE, límite de detección 0,017 mg/L. No incluye los costos operativos para el monitoreo de aguas (honorarios de trabajo en campo, auxiliares de campo, transporte, viáticos, muestreo puntual y mediciones in situ). Resultados emitidos por laboratorios acreditados ante la IDEAM.</t>
  </si>
  <si>
    <t>9,7,1,43</t>
  </si>
  <si>
    <t>Parámetros de agua potable con análisis de hierro total, método de referencia SM3111 B, límite de detección 0,2 mg/L. No incluye los costos operativos para el monitoreo de aguas (honorarios de trabajo en campo, auxiliares de campo, transporte, viáticos, muestreo puntual y mediciones in situ). Resultados emitidos por laboratorios acreditados ante la IDEAM.</t>
  </si>
  <si>
    <t>9,7,1,45</t>
  </si>
  <si>
    <t>Parámetros de agua potable con análisis de magnesio, método de referencia SM2340 C. No incluye los costos operativos para el monitoreo de aguas (honorarios de trabajo en campo, auxiliares de campo, transporte, viáticos, muestreo puntual y mediciones in situ). Resultados emitidos por laboratorios acreditados ante la IDEAM.</t>
  </si>
  <si>
    <t>9,7,1,46</t>
  </si>
  <si>
    <t>Parámetros de agua potable con análisis de magnesio, método de referencia SM3030 F - SM3120 B, límite de detección 0,55 mg/L. No incluye los costos operativos para el monitoreo de aguas (honorarios de trabajo en campo, auxiliares de campo, transporte, viáticos, muestreo puntual y mediciones in situ). Resultados emitidos por laboratorios acreditados ante la IDEAM.</t>
  </si>
  <si>
    <t>9,7,1,49</t>
  </si>
  <si>
    <t>Parámetros de agua potable con análisis de manganeso, método de referencia SM3111 B, límite de detección 0,1 mg/L. No incluye los costos operativos para el monitoreo de aguas (honorarios de trabajo en campo, auxiliares de campo, transporte, viáticos, muestreo puntual y mediciones in situ). Resultados emitidos por laboratorios acreditados ante la IDEAM.</t>
  </si>
  <si>
    <t>9,7,1,50</t>
  </si>
  <si>
    <t>Parámetros de agua potable con análisis de mercurio, método de referencia SM3112 B, límite de detección 0,01 mg/L. No incluye los costos operativos para el monitoreo de aguas (honorarios de trabajo en campo, auxiliares de campo, transporte, viáticos, muestreo puntual y mediciones in situ). Resultados emitidos por laboratorios acreditados ante la IDEAM.</t>
  </si>
  <si>
    <t>9,7,1,52</t>
  </si>
  <si>
    <t>Parámetros de agua potable con análisis de molibdeno, método de referencia SM3030 E - SM3120 B, límite de detección 0,01 mg/L. No incluye los costos operativos para el monitoreo de aguas (honorarios de trabajo en campo, auxiliares de campo, transporte, viáticos, muestreo puntual y mediciones in situ). Resultados emitidos por laboratorios acreditados ante la IDEAM.</t>
  </si>
  <si>
    <t>9,7,1,53</t>
  </si>
  <si>
    <t>Parámetros de agua potable con análisis de níquel, método de referencia SM3111 B, límite de detección 0,942 mg/L. No incluye los costos operativos para el monitoreo de aguas (honorarios de trabajo en campo, auxiliares de campo, transporte, viáticos, muestreo puntual y mediciones in situ). Resultados emitidos por laboratorios acreditados ante la IDEAM.</t>
  </si>
  <si>
    <t>9,7,1,55</t>
  </si>
  <si>
    <t>Parámetros de agua potable con análisis de nitratos, método de referencia SM4500 - NO3 - B, límite de detección 0,01 mg/L NO3-N. No incluye los costos operativos para el monitoreo de aguas (honorarios de trabajo en campo, auxiliares de campo, transporte, viáticos, muestreo puntual y mediciones in situ). Resultados emitidos por laboratorios acreditados ante la IDEAM.</t>
  </si>
  <si>
    <t>9,7,1,57</t>
  </si>
  <si>
    <t>Parámetros de agua potable con análisis de nitritos, método de referencia SM4500 - NO3 B, límite de detección 0,02 mg/L. No incluye los costos operativos para el monitoreo de aguas (honorarios de trabajo en campo, auxiliares de campo, transporte, viáticos, muestreo puntual y mediciones in situ). Resultados emitidos por laboratorios acreditados ante la IDEAM.</t>
  </si>
  <si>
    <t>9,7,1,58</t>
  </si>
  <si>
    <t>Parámetros de agua potable con análisis de olor, método de referencia aceptabilidad. No incluye los costos operativos para el monitoreo de aguas (honorarios de trabajo en campo, auxiliares de campo, transporte, viáticos, muestreo puntual y mediciones in situ). Resultados emitidos por laboratorios acreditados ante la IDEAM.</t>
  </si>
  <si>
    <t>9,7,1,59</t>
  </si>
  <si>
    <t>Parámetros de agua potable con análisis de pH, método de referencia SM4500 H+b. No incluye los costos operativos para el monitoreo de aguas (honorarios de trabajo en campo, auxiliares de campo, transporte, viáticos, muestreo puntual y mediciones in situ). Resultados emitidos por laboratorios acreditados ante la IDEAM.</t>
  </si>
  <si>
    <t>9,7,1,60</t>
  </si>
  <si>
    <t>Parámetros de agua potable con análisis de plomo, método de referencia SM3111 B, límite de detección 0,049 mg/L. No incluye los costos operativos para el monitoreo de aguas (honorarios de trabajo en campo, auxiliares de campo, transporte, viáticos, muestreo puntual y mediciones in situ). Resultados emitidos por laboratorios acreditados ante la IDEAM.</t>
  </si>
  <si>
    <t>9,7,1,61</t>
  </si>
  <si>
    <t>Parámetros de agua potable con análisis de sabor, método de referencia aceptabilidad. No incluye los costos operativos para el monitoreo de aguas (honorarios de trabajo en campo, auxiliares de campo, transporte, viáticos, muestreo puntual y mediciones in situ). Resultados emitidos por laboratorios acreditados ante la IDEAM.</t>
  </si>
  <si>
    <t>9,7,1,62</t>
  </si>
  <si>
    <t>Parámetros de agua potable con análisis de selenio, método de referencia SM3030 F - SM3120 B, límite de detección 0,18 mg/L. No incluye los costos operativos para el monitoreo de aguas (honorarios de trabajo en campo, auxiliares de campo, transporte, viáticos, muestreo puntual y mediciones in situ). Resultados emitidos por laboratorios acreditados ante la IDEAM.</t>
  </si>
  <si>
    <t>9,7,1,64</t>
  </si>
  <si>
    <t>Parámetros de agua potable con análisis de sulfatos, método de referencia SM4500-SO4 E, límite de detección 2,0 mg/L. No incluye los costos operativos para el monitoreo de aguas (honorarios de trabajo en campo, auxiliares de campo, transporte, viáticos, muestreo puntual y mediciones in situ). Resultados emitidos por laboratorios acreditados ante la IDEAM.</t>
  </si>
  <si>
    <t>9,7,1,65</t>
  </si>
  <si>
    <t>Parámetros de agua potable con análisis de turbiedad, método de referencia SM2130 B, límite de detección INTU. No incluye los costos operativos para el monitoreo de aguas (honorarios de trabajo en campo, auxiliares de campo, transporte, viáticos, muestreo puntual y mediciones in situ). Resultados emitidos por laboratorios acreditados ante la IDEAM.</t>
  </si>
  <si>
    <t>9,7,1,66</t>
  </si>
  <si>
    <t>Parámetros de agua potable con análisis de temperatura, método de referencia SM2550 B, límite de detección 0.1°C. No incluye los costos operativos para el monitoreo de aguas (honorarios de trabajo en campo, auxiliares de campo, transporte, viáticos, muestreo puntual y mediciones in situ). Resultados emitidos por laboratorios acreditados ante la IDEAM.</t>
  </si>
  <si>
    <t>9,7,1,67</t>
  </si>
  <si>
    <t>Parámetros de agua potable con análisis de zinc, método de referencia SM3111 B, límite de detección 0,005 mg/L. No incluye los costos operativos para el monitoreo de aguas (honorarios de trabajo en campo, auxiliares de campo, transporte, viáticos, muestreo puntual y mediciones in situ). Resultados emitidos por laboratorios acreditados ante la IDEAM.</t>
  </si>
  <si>
    <t>9,7,1,69</t>
  </si>
  <si>
    <t>Parámetros de agua potable con análisis de hidrocarburos aromáticos policíclicos (HAP´s); detectando acenafteno, acenaftileno, antraceno, benzo (a) antraceno, benzo (a) pireno, benzo (b) fluoranteno, benzo (g,h,i) perileno, benzo (k) fluoranteno, criseno, dibenzo (a, h) antraceno, fluoranteno, fluoreno, indeno (1,2,3-cd) pireno, naftaleno, fenantreno, pireno, metilnaftaleno; método de referencia EPA 3510 C y EPA 8100, límite de detección 0.001mg/L. No incluye los costos operativos para el monitoreo de aguas (honorarios de trabajo en campo, auxiliares de campo, transporte, viáticos, muestreo puntual y mediciones in situ). Resultados emitidos por laboratorios acreditados ante la IDEAM.</t>
  </si>
  <si>
    <t>9.7.2</t>
  </si>
  <si>
    <t>ANÁLISIS FISICOQUÍMICOS Y MICROBIOLÓGICOS DE AGUA RESIDUAL.</t>
  </si>
  <si>
    <t>9.7.2.1</t>
  </si>
  <si>
    <t>Monitoreo y medición de parámetros de agua residual, realizando el muestreo en tres (3) puntos, contemplando la totalidad de los costos operativos de la toma de los parámetros incluidos en el presupuesto. Incluye honorarios de trabajo en campo, auxiliares de campo, transporte, viáticos, muestreo compuesto 24 horas, mediciones in situ e integración alícuota cada hora. NO incluye los ensayos de caracterización de aguas (análisis y resultados del laboratorio).</t>
  </si>
  <si>
    <t>9.7.2.4</t>
  </si>
  <si>
    <t>Parámetros de agua residual con análisis de bario, método de referencia SM3030 F -SM3120 B, límite de detección 0,102 mg/L. No incluye los costos operativos para el monitoreo de aguas (honorarios de trabajo en campo, auxiliares de campo, transporte, viáticos, muestreo compuesto 24 horas, mediciones in situ e integración alícuota cada hora). Resultados emitidos por laboratorios acreditados ante la IDEAM.</t>
  </si>
  <si>
    <t>9.7.2.8</t>
  </si>
  <si>
    <t>Parámetros de agua residual con análisis de caudal con micromolinete, método de referencia área-velocidad con micromolinete, límite de detección L/s o m3/s. No incluye los costos operativos para el monitoreo de aguas (honorarios de trabajo en campo, auxiliares de campo, transporte, viáticos, muestreo compuesto 24 horas, mediciones in situ e integración alícuota cada hora). Resultados emitidos por laboratorios acreditados ante la IDEAM.</t>
  </si>
  <si>
    <t>9.7.2.14</t>
  </si>
  <si>
    <t>Parámetros de agua residual con análisis de coliformes fecales totales, método de referencia SM9222 B - SM3111 B - NTC4772, límite de detección 1UFC/100ml. No incluye los costos operativos para el monitoreo de aguas (honorarios de trabajo en campo, auxiliares de campo, transporte, viáticos, muestreo compuesto 24 horas, mediciones in situ e integración alícuota cada hora). Resultados emitidos por laboratorios acreditados ante la IDEAM.</t>
  </si>
  <si>
    <t>9.7.2.20</t>
  </si>
  <si>
    <t>Parámetros de agua residual con análisis de DBO5 (demanda bioquímica de oxigeno), método de referencia SM 5210 B y SM 4500 OG, límite de detección 5,0 mg/L. No incluye los costos operativos para el monitoreo de aguas (honorarios de trabajo en campo, auxiliares de campo, transporte, viáticos, muestreo compuesto 24 horas, mediciones in situ e integración alícuota cada hora). Resultados emitidos por laboratorios acreditados ante la IDEAM.</t>
  </si>
  <si>
    <t>9.7.2.22</t>
  </si>
  <si>
    <t>Parámetros de agua residual con análisis de DQO (demanda química de oxigeno), método de referencia SM 5220 C, D, límite de detección 5,0 a 6,0 mg/L. No incluye los costos operativos para el monitoreo de aguas (honorarios de trabajo en campo, auxiliares de campo, transporte, viáticos, muestreo compuesto 24 horas, mediciones in situ e integración alícuota cada hora). Resultados emitidos por laboratorios acreditados ante la IDEAM.</t>
  </si>
  <si>
    <t>9.7.2.25</t>
  </si>
  <si>
    <t>Parámetros de agua residual con análisis de fosforo total, método de referencia SM4500 P, B, C. No incluye los costos operativos para el monitoreo de aguas (honorarios de trabajo en campo, auxiliares de campo, transporte, viáticos, muestreo compuesto 24 horas, mediciones in situ e integración alícuota cada hora). Resultados emitidos por laboratorios acreditados ante la IDEAM.</t>
  </si>
  <si>
    <t>9.7.2.27</t>
  </si>
  <si>
    <t>Parámetros de agua residual con análisis de grasas y aceites, método de referencia SM 5520 B, límite de detección 10,0 mg/L. No incluye los costos operativos para el monitoreo de aguas (honorarios de trabajo en campo, auxiliares de campo, transporte, viáticos, muestreo compuesto 24 horas, mediciones in situ e integración alícuota cada hora). Resultados emitidos por laboratorios acreditados ante la IDEAM.</t>
  </si>
  <si>
    <t>9.7.2.31</t>
  </si>
  <si>
    <t>Parámetros de agua residual con análisis de nitratos, método de referencia SM 4500 NO3-B, límite de detección 0,01 mg/L NO3-N. No incluye los costos operativos para el monitoreo de aguas (honorarios de trabajo en campo, auxiliares de campo, transporte, viáticos, muestreo compuesto 24 horas, mediciones in situ e integración alícuota cada hora). Resultados emitidos por laboratorios acreditados ante la IDEAM.</t>
  </si>
  <si>
    <t>9.7.2.34</t>
  </si>
  <si>
    <t>Parámetros de agua residual con análisis de nitritos, método de referencia SM 4500 NO2 B, límite de detección 0,040 mg/L N. No incluye los costos operativos para el monitoreo de aguas (honorarios de trabajo en campo, auxiliares de campo, transporte, viáticos, muestreo compuesto 24 horas, mediciones in situ e integración alícuota cada hora). Resultados emitidos por laboratorios acreditados ante la IDEAM.</t>
  </si>
  <si>
    <t>9.7.2.35</t>
  </si>
  <si>
    <t>Parámetros de agua residual con análisis de nitrógeno amoniacal, método de referencia SM 4500 NH3 B y SM 4500 NH3 C, límite de detección 1,0 mg/L NH3-N. No incluye los costos operativos para el monitoreo de aguas (honorarios de trabajo en campo, auxiliares de campo, transporte, viáticos, muestreo compuesto 24 horas, mediciones in situ e integración alícuota cada hora). Resultados emitidos por laboratorios acreditados ante la IDEAM.</t>
  </si>
  <si>
    <t>9.7.2.36</t>
  </si>
  <si>
    <t>Parámetros de agua residual con análisis de NTK, método de referencia SM4500 Norg C SM4500 NH3 B, C. No incluye los costos operativos para el monitoreo de aguas (honorarios de trabajo en campo, auxiliares de campo, transporte, viáticos, muestreo compuesto 24 horas, mediciones in situ e integración alícuota cada hora). Resultados emitidos por laboratorios acreditados ante la IDEAM.</t>
  </si>
  <si>
    <t>9.7.2.37</t>
  </si>
  <si>
    <t>Parámetros de agua residual con análisis de pH, método de referencia SM4500 H+b, límite de detección unidades. No incluye los costos operativos para el monitoreo de aguas (honorarios de trabajo en campo, auxiliares de campo, transporte, viáticos, muestreo compuesto 24 horas, mediciones in situ e integración alícuota cada hora). Resultados emitidos por laboratorios acreditados ante la IDEAM.</t>
  </si>
  <si>
    <t>9.7.2.38</t>
  </si>
  <si>
    <t>9.7.2.49</t>
  </si>
  <si>
    <t>Parámetros de agua residual con análisis de Solidos suspendidos totales SST, método de referencia SM 2540 D, límite de detección 10,0 mg/L. No incluye los costos operativos para el monitoreo de aguas (honorarios de trabajo en campo, auxiliares de campo, transporte, viáticos, muestreo compuesto 24 horas, mediciones in situ e integración alícuota cada hora). Resultados emitidos por laboratorios acreditados ante la IDEAM.</t>
  </si>
  <si>
    <t>9.7.2.51</t>
  </si>
  <si>
    <t>Parámetros de agua residual con análisis de solidos sedimentables, método de referencia SM 2540 F, límite de detección 0,1 mg/L. No incluye los costos operativos para el monitoreo de aguas (honorarios de trabajo en campo, auxiliares de campo, transporte, viáticos, muestreo compuesto 24 horas, mediciones in situ e integración alícuota cada hora). Resultados emitidos por laboratorios acreditados ante la IDEAM.</t>
  </si>
  <si>
    <t>9.7.2.53</t>
  </si>
  <si>
    <t>Parámetros de agua residual con análisis de temperatura, método de referencia SM2550 B, límite de detección °C. No incluye los costos operativos para el monitoreo de aguas (honorarios de trabajo en campo, auxiliares de campo, transporte, viáticos, muestreo compuesto 24 horas, mediciones in situ e integración alícuota cada hora). Resultados emitidos por laboratorios acreditados ante la IDEAM.</t>
  </si>
  <si>
    <t>9.7.2.54</t>
  </si>
  <si>
    <t>Parámetros de agua residual con análisis de tensoactivos (SAAM), método de referencia SM 5540 C, límite de detección 0,07 mg/L LAS. No incluye los costos operativos para el monitoreo de aguas (honorarios de trabajo en campo, auxiliares de campo, transporte, viáticos, muestreo compuesto 24 horas, mediciones in situ e integración alícuota cada hora). Resultados emitidos por laboratorios acreditados ante la IDEAM.</t>
  </si>
  <si>
    <t>9.7.2.58</t>
  </si>
  <si>
    <t>Parámetros de agua residual con análisis de hidrocarburos totales, método de referencia SM 5520 D y SM 5520 F, límite de detección 10,0 mg/L. No incluye los costos operativos para el monitoreo de aguas (honorarios de trabajo en campo, auxiliares de campo, transporte, viáticos, muestreo compuesto 24 horas, mediciones in situ e integración alícuota cada hora). Resultados emitidos por laboratorios acreditados ante la IDEAM.</t>
  </si>
  <si>
    <t>9.7.2.59</t>
  </si>
  <si>
    <t>Parámetros de agua residual con análisis de ortofosfatos, método de referencia SM 4500 P D, límite de detección 0,09 mg/L. No incluye los costos operativos para el monitoreo de aguas (honorarios de trabajo en campo, auxiliares de campo, transporte, viáticos, muestreo compuesto 24 horas, mediciones in situ e integración alícuota cada hora). Resultados emitidos por laboratorios acreditados ante la IDEAM.</t>
  </si>
  <si>
    <t>9,7,13</t>
  </si>
  <si>
    <t>Suministro y puesta en sitio de potasa caústica. No incluye dilución y/o su disposición en dosificadores.</t>
  </si>
  <si>
    <t>9,8,16</t>
  </si>
  <si>
    <t>Suministro y puesta en sitio de sulfato de aluminio tipo A. grano libre de hierro. No incluye dilución y/o su disposición en dosificadores.</t>
  </si>
  <si>
    <t>9,8,18</t>
  </si>
  <si>
    <t>Suministro y puesta en sitio de hipoclorito granulado de calcio al 70%. No incluye dilución y/o su disposición en dosificadores.</t>
  </si>
  <si>
    <t>AD 21</t>
  </si>
  <si>
    <t>AD 26</t>
  </si>
  <si>
    <t>AD 27</t>
  </si>
  <si>
    <t>AD 30</t>
  </si>
  <si>
    <t>AD 31</t>
  </si>
  <si>
    <t>AD 32</t>
  </si>
  <si>
    <t>AD 33</t>
  </si>
  <si>
    <t>AD 34</t>
  </si>
  <si>
    <t>AD 35</t>
  </si>
  <si>
    <t>AD 37</t>
  </si>
  <si>
    <t>AD 38</t>
  </si>
  <si>
    <t>AD 41</t>
  </si>
  <si>
    <t>AD 42</t>
  </si>
  <si>
    <t>AD 43</t>
  </si>
  <si>
    <t>AD 44</t>
  </si>
  <si>
    <t>Mantenimiento interno del tanque en concreto de almacenamiento ubicado patio principal y distribución de agua potable, utilizando detergente líquido súlfonico de alto poder germicidad, solución de cloro granulado e hipoclorito de sodio al 6.5% especial para matar todo microorganismo patógeno y ácido nitrico al 50%, consistente en limpieza, desinfección y desincrustación de las paredes y piso. Con una capacidad de 92,4 m3.</t>
  </si>
  <si>
    <t>Cambio del lecho filtrante de arena sílice, por una arena sílice con un tamaño de 0,5 mm aproximadamente</t>
  </si>
  <si>
    <t>Cambio del lecho filtrante de carbón antracita con un tamaño aproximado de 1 mm.</t>
  </si>
  <si>
    <t>Mantenimiento correctivo y preventivo integral del Filtro Metalico, consistente en el lavado y desinfección del filtro internamente, con hipoclorito, incluye colectores y distribuidores internos del citado filtro.</t>
  </si>
  <si>
    <t>Mantenimiento preventivo y correctivo integral consistente en revisión del motor, cableado de alimentación y protección, tablero de mando para corregir posibles daños en los mismos</t>
  </si>
  <si>
    <t>Mantenimiento preventivo y correctivo integral del filtro atmosférico: incluye cambio lecho filtrante, limpieza de gravas, limpieza interna, con hipoclorito.</t>
  </si>
  <si>
    <t>Mantenimiento  preventivo  y correctivo integral  del filtro metálico de carbón activado incluye cambio de lecho filtrante, limpieza de colectores internos, lavado y desinfección interna,  con hipoclorito.</t>
  </si>
  <si>
    <t xml:space="preserve">Mantenimiento  preventivo  y correctivo integral  de flautas incluye accesorios </t>
  </si>
  <si>
    <t>Válvula registro tipo Mariposa 2" Wafer, presión de trabajo 240 PSI, cuerpo en hierro fundido, compuerta (disco) en acero inoxidable 304, vástago en acero inoxidable 416, sello en caucho EPDM, para instalación entre bridas ANSI 125, tipo HELBERT o equivalente de igual calidad o superior. Incluye suministro, instalación, y las dos (2) bridas laterales ranuradas.</t>
  </si>
  <si>
    <t>Reposición e instalacion de tanque PE. 500 LT. Incluye accesorios para su correcta instalacion</t>
  </si>
  <si>
    <t>Reposición e Instalación de Caja de Inspección 1 X 1</t>
  </si>
  <si>
    <t>Excavación material comun Manual con profundidad maxima 1,2mts</t>
  </si>
  <si>
    <t>Mantenimiento y reposición e instalación de alistado de piso 4cm impermeabilizado</t>
  </si>
  <si>
    <t>Reposición e instalacion de pañete impermeabilizado  1:4</t>
  </si>
  <si>
    <t>ACERO DE REFUERZO</t>
  </si>
  <si>
    <t>Construcción de Viga de cimentacion en concreto clase D 21 MPA  0,20 x 0,25. (Incluye FORMALETA, y demás actividades para su correcta colocación en  obra)</t>
  </si>
  <si>
    <t>Construcción de machon en concreto clase D 21 MPA  0,15 x 0,20 (Incluye FORMALETA, y demás actividades para su correcta colocación en  obra)</t>
  </si>
  <si>
    <t>Levante de Muro en Bloque 0,15</t>
  </si>
  <si>
    <t>Suministro de Tubo Galvanizado 1 1/2" X 6 mts pesado</t>
  </si>
  <si>
    <t>Reposición e instalación de cerramiento en malla eslabonada</t>
  </si>
  <si>
    <t xml:space="preserve">Mantenimiento e instalación pintura anticorrosiva </t>
  </si>
  <si>
    <t>SUMINISTRO DE GRAVILLA (Incluye Suministro, Transporte, Extensión)</t>
  </si>
  <si>
    <t>Aseo general permanente en las obras de mantenimiento</t>
  </si>
  <si>
    <t>Retiro de escombros a lugar autorizado por autoridades ambientales</t>
  </si>
  <si>
    <t>EN PROCESO</t>
  </si>
  <si>
    <t>+</t>
  </si>
  <si>
    <t>8.1.3.9</t>
  </si>
  <si>
    <t>Tubería PVCP 1" RDE 13,5, instalada subterránea y/o a nivel y/o en alturas hasta 10,00 m. Incluye suministro, instalación, uniones codos tés y demás accesorios para el correcto tendido y funcionamiento de la tubería. NO incluye regata ni resane, ni accesorios especiales como tés dobles, bridas de conexión, u similares que excedan de manera considerable el costos de los accesorios ordinarios.</t>
  </si>
  <si>
    <t>CAPACITACION</t>
  </si>
  <si>
    <t>REGISTRO FOTOGRÁFICO</t>
  </si>
  <si>
    <t>JAIR KALED GUTIERREZ LOPEZ</t>
  </si>
  <si>
    <t>Supervisor: JAIR KALED GUTIERREZ LOPEZ</t>
  </si>
  <si>
    <t>MUNICIPIO DE MAGANGUE - DEPARTAMENTO DE BOLIVAR</t>
  </si>
  <si>
    <t>TRATAMIENTO CON CAL A LOS DESECHOS SACADOS DE LA CAJAS DE INSPECCION EN LA PETAR1</t>
  </si>
  <si>
    <t>LIMPIEZA Y TRATAMIENTO CON CAL A LOS DESECHOS SACADOS DE LA CAJAS DE INSPECCION EN LA PETAR1</t>
  </si>
  <si>
    <t>RECOLECCION Y TRASLADO DE DESECHOS TRATADOS  CON CAL DE LA CAJAS DE INSPECCION EN LA PETAR1 HACIA OTRO LUGAR</t>
  </si>
  <si>
    <t>MANTENIMIENTO Y LIMPIEZA A LAS ELECTROBOMBAS SUMRGIBLES EN LA PETAR 2</t>
  </si>
  <si>
    <t>MANTENIMIENTO Y LIMPEZA DE LOS TABLEROS ELECTRICOS EN LA  PETAR 2</t>
  </si>
</sst>
</file>

<file path=xl/styles.xml><?xml version="1.0" encoding="utf-8"?>
<styleSheet xmlns="http://schemas.openxmlformats.org/spreadsheetml/2006/main" xmlns:mc="http://schemas.openxmlformats.org/markup-compatibility/2006" xmlns:x14ac="http://schemas.microsoft.com/office/spreadsheetml/2009/9/ac" mc:Ignorable="x14ac">
  <numFmts count="9">
    <numFmt numFmtId="44" formatCode="_-* #,##0.00\ &quot;€&quot;_-;\-* #,##0.00\ &quot;€&quot;_-;_-* &quot;-&quot;??\ &quot;€&quot;_-;_-@_-"/>
    <numFmt numFmtId="164" formatCode="_-&quot;$&quot;* #,##0_-;\-&quot;$&quot;* #,##0_-;_-&quot;$&quot;* &quot;-&quot;_-;_-@_-"/>
    <numFmt numFmtId="165" formatCode="_(* #,##0.00_);_(* \(#,##0.00\);_(* &quot;-&quot;??_);_(@_)"/>
    <numFmt numFmtId="166" formatCode="_ &quot;$&quot;\ * #,##0.00_ ;_ &quot;$&quot;\ * \-#,##0.00_ ;_ &quot;$&quot;\ * &quot;-&quot;??_ ;_ @_ "/>
    <numFmt numFmtId="167" formatCode="yyyy\-mm\-dd;@"/>
    <numFmt numFmtId="168" formatCode="00"/>
    <numFmt numFmtId="169" formatCode="[$$-240A]\ #,##0.00"/>
    <numFmt numFmtId="170" formatCode="_(&quot;$&quot;\ * #,##0.00_);_(&quot;$&quot;\ * \(#,##0.00\);_(&quot;$&quot;\ * &quot;-&quot;??_);_(@_)"/>
    <numFmt numFmtId="171" formatCode="_ * #,##0.00_ ;_ * \-#,##0.00_ ;_ * &quot;-&quot;??_ ;_ @_ "/>
  </numFmts>
  <fonts count="31" x14ac:knownFonts="1">
    <font>
      <sz val="10"/>
      <name val="Arial"/>
    </font>
    <font>
      <sz val="11"/>
      <color theme="1"/>
      <name val="Calibri"/>
      <family val="2"/>
      <scheme val="minor"/>
    </font>
    <font>
      <sz val="10"/>
      <name val="Arial"/>
      <family val="2"/>
    </font>
    <font>
      <sz val="10"/>
      <name val="Arial"/>
      <family val="2"/>
    </font>
    <font>
      <b/>
      <sz val="10"/>
      <name val="Arial"/>
      <family val="2"/>
    </font>
    <font>
      <i/>
      <sz val="10"/>
      <name val="Arial"/>
      <family val="2"/>
    </font>
    <font>
      <b/>
      <sz val="16"/>
      <name val="Arial"/>
      <family val="2"/>
    </font>
    <font>
      <b/>
      <sz val="15"/>
      <name val="Arial"/>
      <family val="2"/>
    </font>
    <font>
      <b/>
      <sz val="12"/>
      <name val="Arial"/>
      <family val="2"/>
    </font>
    <font>
      <b/>
      <sz val="11"/>
      <name val="Arial"/>
      <family val="2"/>
    </font>
    <font>
      <sz val="11"/>
      <name val="Arial Narrow"/>
      <family val="2"/>
    </font>
    <font>
      <b/>
      <sz val="11"/>
      <name val="Arial Narrow"/>
      <family val="2"/>
    </font>
    <font>
      <i/>
      <sz val="11"/>
      <name val="Arial Narrow"/>
      <family val="2"/>
    </font>
    <font>
      <sz val="9"/>
      <name val="Arial Narrow"/>
      <family val="2"/>
    </font>
    <font>
      <b/>
      <sz val="11"/>
      <color theme="0" tint="-0.34998626667073579"/>
      <name val="Arial Narrow"/>
      <family val="2"/>
    </font>
    <font>
      <sz val="11"/>
      <color theme="0" tint="-0.34998626667073579"/>
      <name val="Arial Narrow"/>
      <family val="2"/>
    </font>
    <font>
      <sz val="9"/>
      <name val="Arial"/>
      <family val="2"/>
    </font>
    <font>
      <sz val="8"/>
      <name val="Arial Narrow"/>
      <family val="2"/>
    </font>
    <font>
      <sz val="10"/>
      <name val="Arial Narrow"/>
      <family val="2"/>
    </font>
    <font>
      <b/>
      <sz val="11"/>
      <color theme="1"/>
      <name val="Arial Narrow"/>
      <family val="2"/>
    </font>
    <font>
      <sz val="11"/>
      <color theme="1"/>
      <name val="Arial Narrow"/>
      <family val="2"/>
    </font>
    <font>
      <sz val="9"/>
      <color theme="1"/>
      <name val="Arial Narrow"/>
      <family val="2"/>
    </font>
    <font>
      <sz val="7.5"/>
      <color theme="1"/>
      <name val="Arial Narrow"/>
      <family val="2"/>
    </font>
    <font>
      <b/>
      <sz val="9"/>
      <name val="Arial Narrow"/>
      <family val="2"/>
    </font>
    <font>
      <i/>
      <sz val="9"/>
      <name val="Arial Narrow"/>
      <family val="2"/>
    </font>
    <font>
      <b/>
      <sz val="10"/>
      <name val="Arial Narrow"/>
      <family val="2"/>
    </font>
    <font>
      <sz val="10"/>
      <name val="Arial"/>
      <family val="2"/>
    </font>
    <font>
      <sz val="11"/>
      <color theme="0"/>
      <name val="Arial Narrow"/>
      <family val="2"/>
    </font>
    <font>
      <sz val="8"/>
      <name val="Arial"/>
      <family val="2"/>
    </font>
    <font>
      <sz val="10"/>
      <color theme="1"/>
      <name val="Verdana"/>
      <family val="2"/>
    </font>
    <font>
      <sz val="10"/>
      <color theme="1"/>
      <name val="Arial"/>
      <family val="2"/>
    </font>
  </fonts>
  <fills count="11">
    <fill>
      <patternFill patternType="none"/>
    </fill>
    <fill>
      <patternFill patternType="gray125"/>
    </fill>
    <fill>
      <patternFill patternType="solid">
        <fgColor indexed="9"/>
        <bgColor indexed="64"/>
      </patternFill>
    </fill>
    <fill>
      <patternFill patternType="solid">
        <fgColor rgb="FFFF0000"/>
        <bgColor indexed="64"/>
      </patternFill>
    </fill>
    <fill>
      <patternFill patternType="solid">
        <fgColor theme="0" tint="-0.499984740745262"/>
        <bgColor indexed="64"/>
      </patternFill>
    </fill>
    <fill>
      <patternFill patternType="solid">
        <fgColor theme="0" tint="-0.14999847407452621"/>
        <bgColor indexed="64"/>
      </patternFill>
    </fill>
    <fill>
      <patternFill patternType="solid">
        <fgColor rgb="FFFFFF00"/>
        <bgColor indexed="64"/>
      </patternFill>
    </fill>
    <fill>
      <patternFill patternType="solid">
        <fgColor rgb="FF92D050"/>
        <bgColor indexed="64"/>
      </patternFill>
    </fill>
    <fill>
      <patternFill patternType="solid">
        <fgColor rgb="FFFFC000"/>
        <bgColor indexed="64"/>
      </patternFill>
    </fill>
    <fill>
      <patternFill patternType="solid">
        <fgColor theme="0" tint="-4.9989318521683403E-2"/>
        <bgColor indexed="64"/>
      </patternFill>
    </fill>
    <fill>
      <patternFill patternType="solid">
        <fgColor theme="0" tint="-0.249977111117893"/>
        <bgColor indexed="64"/>
      </patternFill>
    </fill>
  </fills>
  <borders count="3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diagonal/>
    </border>
    <border>
      <left/>
      <right style="thin">
        <color indexed="64"/>
      </right>
      <top style="medium">
        <color indexed="64"/>
      </top>
      <bottom/>
      <diagonal/>
    </border>
    <border>
      <left style="thin">
        <color indexed="64"/>
      </left>
      <right/>
      <top style="medium">
        <color indexed="64"/>
      </top>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s>
  <cellStyleXfs count="21">
    <xf numFmtId="0" fontId="0" fillId="0" borderId="0"/>
    <xf numFmtId="165" fontId="3" fillId="0" borderId="0" applyFont="0" applyFill="0" applyBorder="0" applyAlignment="0" applyProtection="0"/>
    <xf numFmtId="166" fontId="3" fillId="0" borderId="0" applyFont="0" applyFill="0" applyBorder="0" applyAlignment="0" applyProtection="0"/>
    <xf numFmtId="0" fontId="3" fillId="0" borderId="0"/>
    <xf numFmtId="9" fontId="3" fillId="0" borderId="0" applyFont="0" applyFill="0" applyBorder="0" applyAlignment="0" applyProtection="0"/>
    <xf numFmtId="9" fontId="26" fillId="0" borderId="0" applyFont="0" applyFill="0" applyBorder="0" applyAlignment="0" applyProtection="0"/>
    <xf numFmtId="49" fontId="29" fillId="0" borderId="0" applyFill="0" applyBorder="0" applyProtection="0">
      <alignment horizontal="left" vertical="center"/>
    </xf>
    <xf numFmtId="0" fontId="1" fillId="0" borderId="0"/>
    <xf numFmtId="165" fontId="1" fillId="0" borderId="0" applyFont="0" applyFill="0" applyBorder="0" applyAlignment="0" applyProtection="0"/>
    <xf numFmtId="170" fontId="1" fillId="0" borderId="0" applyFont="0" applyFill="0" applyBorder="0" applyAlignment="0" applyProtection="0"/>
    <xf numFmtId="0" fontId="2" fillId="0" borderId="0"/>
    <xf numFmtId="9" fontId="1" fillId="0" borderId="0" applyFont="0" applyFill="0" applyBorder="0" applyAlignment="0" applyProtection="0"/>
    <xf numFmtId="164" fontId="1" fillId="0" borderId="0" applyFont="0" applyFill="0" applyBorder="0" applyAlignment="0" applyProtection="0"/>
    <xf numFmtId="170" fontId="1" fillId="0" borderId="0" applyFont="0" applyFill="0" applyBorder="0" applyAlignment="0" applyProtection="0"/>
    <xf numFmtId="44" fontId="30" fillId="0" borderId="0" applyFont="0" applyFill="0" applyBorder="0" applyAlignment="0" applyProtection="0"/>
    <xf numFmtId="3" fontId="29" fillId="0" borderId="0" applyFill="0" applyBorder="0" applyProtection="0">
      <alignment horizontal="right" vertical="center"/>
    </xf>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cellStyleXfs>
  <cellXfs count="360">
    <xf numFmtId="0" fontId="0" fillId="0" borderId="0" xfId="0"/>
    <xf numFmtId="0" fontId="0" fillId="0" borderId="0" xfId="0" applyAlignment="1">
      <alignment horizontal="center"/>
    </xf>
    <xf numFmtId="0" fontId="0" fillId="0" borderId="0" xfId="0" applyBorder="1"/>
    <xf numFmtId="0" fontId="4" fillId="0" borderId="0" xfId="0" applyFont="1"/>
    <xf numFmtId="0" fontId="0" fillId="0" borderId="0" xfId="0" applyBorder="1" applyAlignment="1">
      <alignment horizontal="center"/>
    </xf>
    <xf numFmtId="0" fontId="5" fillId="0" borderId="0" xfId="0" applyFont="1"/>
    <xf numFmtId="0" fontId="2" fillId="0" borderId="0" xfId="0" applyFont="1" applyBorder="1" applyAlignment="1">
      <alignment vertical="center"/>
    </xf>
    <xf numFmtId="0" fontId="6" fillId="0" borderId="0" xfId="0" applyFont="1" applyFill="1" applyBorder="1" applyAlignment="1">
      <alignment vertical="center"/>
    </xf>
    <xf numFmtId="0" fontId="2" fillId="2" borderId="1" xfId="3" applyFont="1" applyFill="1" applyBorder="1" applyAlignment="1">
      <alignment horizontal="center" vertical="center"/>
    </xf>
    <xf numFmtId="0" fontId="10" fillId="0" borderId="0" xfId="0" applyFont="1"/>
    <xf numFmtId="0" fontId="11" fillId="0" borderId="0" xfId="0" applyFont="1"/>
    <xf numFmtId="0" fontId="10" fillId="0" borderId="1" xfId="0" applyFont="1" applyBorder="1"/>
    <xf numFmtId="0" fontId="12" fillId="0" borderId="0" xfId="0" applyFont="1"/>
    <xf numFmtId="0" fontId="10" fillId="0" borderId="0" xfId="0" applyFont="1" applyAlignment="1">
      <alignment horizontal="center"/>
    </xf>
    <xf numFmtId="0" fontId="10" fillId="0" borderId="0" xfId="0" applyFont="1" applyBorder="1" applyAlignment="1">
      <alignment horizontal="center"/>
    </xf>
    <xf numFmtId="0" fontId="10" fillId="0" borderId="1" xfId="0" applyFont="1" applyBorder="1" applyAlignment="1"/>
    <xf numFmtId="0" fontId="10" fillId="0" borderId="0" xfId="0" applyFont="1" applyBorder="1"/>
    <xf numFmtId="0" fontId="10" fillId="0" borderId="0" xfId="0" applyFont="1" applyBorder="1" applyAlignment="1"/>
    <xf numFmtId="0" fontId="7" fillId="0" borderId="0" xfId="0" applyFont="1" applyFill="1" applyBorder="1" applyAlignment="1">
      <alignment vertical="center"/>
    </xf>
    <xf numFmtId="0" fontId="8" fillId="0" borderId="0" xfId="0" applyFont="1" applyBorder="1" applyAlignment="1">
      <alignment vertical="center" wrapText="1"/>
    </xf>
    <xf numFmtId="0" fontId="8" fillId="0" borderId="0" xfId="0" applyFont="1" applyBorder="1" applyAlignment="1">
      <alignment vertical="center"/>
    </xf>
    <xf numFmtId="0" fontId="11" fillId="0" borderId="0" xfId="0" applyFont="1" applyBorder="1"/>
    <xf numFmtId="0" fontId="4" fillId="0" borderId="0" xfId="0" applyFont="1" applyBorder="1"/>
    <xf numFmtId="0" fontId="14" fillId="0" borderId="1" xfId="0" applyFont="1" applyBorder="1" applyAlignment="1">
      <alignment horizontal="center"/>
    </xf>
    <xf numFmtId="0" fontId="10" fillId="0" borderId="0" xfId="0" applyFont="1" applyAlignment="1">
      <alignment vertical="center"/>
    </xf>
    <xf numFmtId="0" fontId="0" fillId="0" borderId="0" xfId="0" applyAlignment="1">
      <alignment vertical="center"/>
    </xf>
    <xf numFmtId="0" fontId="10" fillId="0" borderId="0" xfId="0" applyFont="1" applyBorder="1" applyAlignment="1">
      <alignment wrapText="1"/>
    </xf>
    <xf numFmtId="9" fontId="10" fillId="0" borderId="1" xfId="0" applyNumberFormat="1" applyFont="1" applyBorder="1"/>
    <xf numFmtId="9" fontId="10" fillId="0" borderId="0" xfId="0" applyNumberFormat="1" applyFont="1" applyBorder="1"/>
    <xf numFmtId="0" fontId="10" fillId="0" borderId="0" xfId="0" applyFont="1" applyAlignment="1">
      <alignment wrapText="1"/>
    </xf>
    <xf numFmtId="0" fontId="10" fillId="0" borderId="0" xfId="0" applyFont="1" applyAlignment="1">
      <alignment vertical="center" wrapText="1"/>
    </xf>
    <xf numFmtId="0" fontId="10" fillId="0" borderId="0" xfId="0" applyFont="1" applyBorder="1" applyAlignment="1">
      <alignment horizontal="center"/>
    </xf>
    <xf numFmtId="0" fontId="11" fillId="0" borderId="0" xfId="0" applyFont="1" applyBorder="1" applyAlignment="1">
      <alignment horizontal="center"/>
    </xf>
    <xf numFmtId="0" fontId="18" fillId="0" borderId="0" xfId="0" applyFont="1" applyBorder="1" applyAlignment="1">
      <alignment horizontal="center"/>
    </xf>
    <xf numFmtId="0" fontId="10" fillId="0" borderId="1" xfId="0" applyFont="1" applyBorder="1" applyAlignment="1">
      <alignment horizontal="center"/>
    </xf>
    <xf numFmtId="0" fontId="10" fillId="0" borderId="1" xfId="0" applyFont="1" applyBorder="1" applyAlignment="1">
      <alignment horizontal="center" wrapText="1"/>
    </xf>
    <xf numFmtId="0" fontId="10" fillId="0" borderId="0" xfId="0" applyFont="1" applyFill="1" applyBorder="1" applyAlignment="1">
      <alignment horizontal="left" wrapText="1"/>
    </xf>
    <xf numFmtId="0" fontId="10" fillId="0" borderId="0" xfId="0" applyFont="1" applyBorder="1" applyAlignment="1">
      <alignment horizontal="center"/>
    </xf>
    <xf numFmtId="0" fontId="0" fillId="0" borderId="15" xfId="0" applyBorder="1"/>
    <xf numFmtId="0" fontId="10" fillId="0" borderId="16" xfId="0" applyFont="1" applyBorder="1" applyAlignment="1">
      <alignment horizontal="center"/>
    </xf>
    <xf numFmtId="0" fontId="0" fillId="0" borderId="16" xfId="0" applyBorder="1"/>
    <xf numFmtId="0" fontId="0" fillId="0" borderId="17" xfId="0" applyBorder="1"/>
    <xf numFmtId="0" fontId="0" fillId="0" borderId="18" xfId="0" applyBorder="1"/>
    <xf numFmtId="0" fontId="6" fillId="0" borderId="19" xfId="0" applyFont="1" applyFill="1" applyBorder="1" applyAlignment="1">
      <alignment vertical="center"/>
    </xf>
    <xf numFmtId="0" fontId="8" fillId="0" borderId="19" xfId="0" applyFont="1" applyBorder="1" applyAlignment="1">
      <alignment vertical="center"/>
    </xf>
    <xf numFmtId="0" fontId="0" fillId="0" borderId="19" xfId="0" applyBorder="1"/>
    <xf numFmtId="0" fontId="10" fillId="0" borderId="19" xfId="0" applyFont="1" applyBorder="1"/>
    <xf numFmtId="0" fontId="4" fillId="0" borderId="18" xfId="0" applyFont="1" applyBorder="1"/>
    <xf numFmtId="0" fontId="11" fillId="0" borderId="19" xfId="0" applyFont="1" applyBorder="1"/>
    <xf numFmtId="0" fontId="4" fillId="0" borderId="19" xfId="0" applyFont="1" applyBorder="1"/>
    <xf numFmtId="0" fontId="5" fillId="0" borderId="18" xfId="0" applyFont="1" applyBorder="1"/>
    <xf numFmtId="0" fontId="12" fillId="0" borderId="19" xfId="0" applyFont="1" applyBorder="1"/>
    <xf numFmtId="0" fontId="0" fillId="0" borderId="18" xfId="0" applyBorder="1" applyAlignment="1">
      <alignment horizontal="center"/>
    </xf>
    <xf numFmtId="0" fontId="10" fillId="0" borderId="19" xfId="0" applyFont="1" applyBorder="1" applyAlignment="1">
      <alignment horizontal="center"/>
    </xf>
    <xf numFmtId="0" fontId="0" fillId="0" borderId="18" xfId="0" applyBorder="1" applyAlignment="1">
      <alignment vertical="center"/>
    </xf>
    <xf numFmtId="0" fontId="10" fillId="0" borderId="19" xfId="0" applyFont="1" applyBorder="1" applyAlignment="1">
      <alignment vertical="center"/>
    </xf>
    <xf numFmtId="0" fontId="10" fillId="0" borderId="19" xfId="0" applyFont="1" applyBorder="1" applyAlignment="1"/>
    <xf numFmtId="0" fontId="10" fillId="0" borderId="19" xfId="0" applyFont="1" applyBorder="1" applyAlignment="1">
      <alignment wrapText="1"/>
    </xf>
    <xf numFmtId="0" fontId="10" fillId="0" borderId="19" xfId="0" applyFont="1" applyBorder="1" applyAlignment="1">
      <alignment vertical="center" wrapText="1"/>
    </xf>
    <xf numFmtId="0" fontId="0" fillId="0" borderId="18" xfId="0" applyFill="1" applyBorder="1"/>
    <xf numFmtId="0" fontId="0" fillId="0" borderId="20" xfId="0" applyBorder="1"/>
    <xf numFmtId="0" fontId="10" fillId="0" borderId="21" xfId="0" applyFont="1" applyBorder="1" applyAlignment="1">
      <alignment horizontal="center"/>
    </xf>
    <xf numFmtId="0" fontId="10" fillId="0" borderId="21" xfId="0" applyFont="1" applyBorder="1"/>
    <xf numFmtId="0" fontId="10" fillId="0" borderId="22" xfId="0" applyFont="1" applyBorder="1"/>
    <xf numFmtId="0" fontId="5" fillId="0" borderId="0" xfId="0" applyFont="1" applyFill="1"/>
    <xf numFmtId="0" fontId="12" fillId="0" borderId="0" xfId="0" applyFont="1" applyFill="1"/>
    <xf numFmtId="0" fontId="10" fillId="0" borderId="0" xfId="0" applyFont="1" applyFill="1" applyBorder="1" applyAlignment="1">
      <alignment wrapText="1"/>
    </xf>
    <xf numFmtId="0" fontId="10" fillId="0" borderId="0" xfId="0" applyFont="1" applyFill="1" applyBorder="1" applyAlignment="1">
      <alignment horizontal="left"/>
    </xf>
    <xf numFmtId="0" fontId="7" fillId="0" borderId="19" xfId="0" applyFont="1" applyFill="1" applyBorder="1" applyAlignment="1">
      <alignment vertical="center"/>
    </xf>
    <xf numFmtId="0" fontId="5" fillId="0" borderId="18" xfId="0" applyFont="1" applyFill="1" applyBorder="1"/>
    <xf numFmtId="0" fontId="12" fillId="0" borderId="19" xfId="0" applyFont="1" applyFill="1" applyBorder="1"/>
    <xf numFmtId="0" fontId="10" fillId="0" borderId="1" xfId="0" applyFont="1" applyBorder="1" applyAlignment="1">
      <alignment horizontal="center"/>
    </xf>
    <xf numFmtId="0" fontId="10" fillId="0" borderId="0" xfId="0" applyFont="1" applyBorder="1" applyAlignment="1">
      <alignment horizontal="center"/>
    </xf>
    <xf numFmtId="0" fontId="10" fillId="0" borderId="1" xfId="0" applyFont="1" applyBorder="1" applyAlignment="1">
      <alignment horizontal="center" vertical="center"/>
    </xf>
    <xf numFmtId="0" fontId="10" fillId="0" borderId="0" xfId="0" applyFont="1" applyBorder="1" applyAlignment="1">
      <alignment horizontal="left"/>
    </xf>
    <xf numFmtId="0" fontId="11" fillId="0" borderId="1" xfId="0" applyFont="1" applyBorder="1" applyAlignment="1">
      <alignment horizontal="center" vertical="center" wrapText="1"/>
    </xf>
    <xf numFmtId="0" fontId="0" fillId="0" borderId="21" xfId="0" applyBorder="1"/>
    <xf numFmtId="0" fontId="11" fillId="0" borderId="1" xfId="0" applyFont="1" applyBorder="1" applyAlignment="1">
      <alignment horizontal="center" vertical="center"/>
    </xf>
    <xf numFmtId="0" fontId="11" fillId="0" borderId="1" xfId="0" applyFont="1" applyBorder="1" applyAlignment="1">
      <alignment horizontal="center"/>
    </xf>
    <xf numFmtId="0" fontId="11" fillId="6" borderId="1" xfId="0" applyFont="1" applyFill="1" applyBorder="1" applyAlignment="1">
      <alignment horizontal="center"/>
    </xf>
    <xf numFmtId="0" fontId="11" fillId="8" borderId="1" xfId="0" applyFont="1" applyFill="1" applyBorder="1" applyAlignment="1">
      <alignment horizontal="center"/>
    </xf>
    <xf numFmtId="0" fontId="11" fillId="3" borderId="1" xfId="0" applyFont="1" applyFill="1" applyBorder="1" applyAlignment="1">
      <alignment horizontal="center"/>
    </xf>
    <xf numFmtId="0" fontId="2" fillId="0" borderId="0" xfId="0" applyFont="1" applyBorder="1"/>
    <xf numFmtId="0" fontId="2" fillId="0" borderId="0" xfId="0" applyFont="1" applyBorder="1" applyAlignment="1">
      <alignment horizontal="left"/>
    </xf>
    <xf numFmtId="0" fontId="18" fillId="0" borderId="0" xfId="0" applyFont="1" applyBorder="1" applyAlignment="1">
      <alignment horizontal="center" vertical="center"/>
    </xf>
    <xf numFmtId="0" fontId="2" fillId="0" borderId="18" xfId="0" applyFont="1" applyBorder="1"/>
    <xf numFmtId="0" fontId="2" fillId="0" borderId="0" xfId="0" applyFont="1" applyFill="1" applyBorder="1" applyAlignment="1">
      <alignment horizontal="center"/>
    </xf>
    <xf numFmtId="0" fontId="2" fillId="0" borderId="1" xfId="0" applyFont="1" applyFill="1" applyBorder="1" applyAlignment="1">
      <alignment horizontal="center"/>
    </xf>
    <xf numFmtId="0" fontId="2" fillId="0" borderId="1" xfId="0" applyFont="1" applyBorder="1"/>
    <xf numFmtId="0" fontId="20" fillId="0" borderId="9" xfId="0" applyFont="1" applyBorder="1" applyAlignment="1"/>
    <xf numFmtId="0" fontId="20" fillId="0" borderId="0" xfId="0" applyFont="1" applyBorder="1" applyAlignment="1"/>
    <xf numFmtId="0" fontId="19" fillId="0" borderId="23" xfId="0" applyFont="1" applyBorder="1" applyAlignment="1"/>
    <xf numFmtId="0" fontId="20" fillId="0" borderId="23" xfId="0" applyFont="1" applyBorder="1" applyAlignment="1"/>
    <xf numFmtId="0" fontId="13" fillId="0" borderId="2" xfId="0" applyFont="1" applyBorder="1" applyAlignment="1"/>
    <xf numFmtId="0" fontId="11" fillId="9" borderId="1" xfId="0" applyFont="1" applyFill="1" applyBorder="1" applyAlignment="1">
      <alignment horizontal="center" vertical="center"/>
    </xf>
    <xf numFmtId="0" fontId="11" fillId="9" borderId="1" xfId="0" applyFont="1" applyFill="1" applyBorder="1" applyAlignment="1">
      <alignment horizontal="center" vertical="center" wrapText="1"/>
    </xf>
    <xf numFmtId="0" fontId="11" fillId="9" borderId="1" xfId="0" applyFont="1" applyFill="1" applyBorder="1" applyAlignment="1">
      <alignment horizontal="center" wrapText="1"/>
    </xf>
    <xf numFmtId="0" fontId="11" fillId="9" borderId="4" xfId="0" applyFont="1" applyFill="1" applyBorder="1" applyAlignment="1">
      <alignment horizontal="center" vertical="center" wrapText="1"/>
    </xf>
    <xf numFmtId="0" fontId="4" fillId="9" borderId="1" xfId="0" applyFont="1" applyFill="1" applyBorder="1" applyAlignment="1">
      <alignment horizontal="center"/>
    </xf>
    <xf numFmtId="0" fontId="4" fillId="0" borderId="1" xfId="3" applyFont="1" applyFill="1" applyBorder="1" applyAlignment="1">
      <alignment horizontal="center" vertical="center"/>
    </xf>
    <xf numFmtId="168" fontId="4" fillId="0" borderId="1" xfId="3" applyNumberFormat="1" applyFont="1" applyFill="1" applyBorder="1" applyAlignment="1">
      <alignment horizontal="center" vertical="center"/>
    </xf>
    <xf numFmtId="0" fontId="10" fillId="0" borderId="0" xfId="0" applyFont="1" applyBorder="1" applyAlignment="1">
      <alignment horizontal="justify" wrapText="1"/>
    </xf>
    <xf numFmtId="0" fontId="0" fillId="0" borderId="0" xfId="0" applyBorder="1" applyAlignment="1">
      <alignment horizontal="justify" wrapText="1"/>
    </xf>
    <xf numFmtId="0" fontId="10" fillId="0" borderId="0" xfId="0" applyFont="1" applyBorder="1" applyAlignment="1">
      <alignment horizontal="center"/>
    </xf>
    <xf numFmtId="0" fontId="2" fillId="0" borderId="10" xfId="0" applyFont="1" applyBorder="1" applyAlignment="1">
      <alignment wrapText="1"/>
    </xf>
    <xf numFmtId="0" fontId="0" fillId="0" borderId="1" xfId="0" applyBorder="1" applyAlignment="1">
      <alignment horizontal="center"/>
    </xf>
    <xf numFmtId="0" fontId="0" fillId="0" borderId="1" xfId="0" applyBorder="1" applyAlignment="1"/>
    <xf numFmtId="0" fontId="10" fillId="0" borderId="1" xfId="0" applyFont="1" applyBorder="1" applyAlignment="1">
      <alignment horizontal="center"/>
    </xf>
    <xf numFmtId="0" fontId="11" fillId="0" borderId="1" xfId="0" applyFont="1" applyBorder="1" applyAlignment="1">
      <alignment horizontal="center"/>
    </xf>
    <xf numFmtId="0" fontId="0" fillId="0" borderId="0" xfId="0" applyBorder="1" applyAlignment="1">
      <alignment horizontal="left"/>
    </xf>
    <xf numFmtId="0" fontId="10" fillId="0" borderId="0" xfId="0" applyFont="1" applyBorder="1" applyAlignment="1">
      <alignment horizontal="left"/>
    </xf>
    <xf numFmtId="0" fontId="10" fillId="0" borderId="0" xfId="0" applyFont="1" applyFill="1" applyBorder="1" applyAlignment="1">
      <alignment horizontal="left" wrapText="1"/>
    </xf>
    <xf numFmtId="167" fontId="4" fillId="0" borderId="1" xfId="3" applyNumberFormat="1" applyFont="1" applyFill="1" applyBorder="1" applyAlignment="1">
      <alignment horizontal="center" vertical="center"/>
    </xf>
    <xf numFmtId="14" fontId="0" fillId="0" borderId="1" xfId="0" applyNumberFormat="1" applyBorder="1" applyAlignment="1"/>
    <xf numFmtId="0" fontId="10" fillId="0" borderId="1" xfId="0" applyFont="1" applyBorder="1" applyAlignment="1">
      <alignment horizontal="left"/>
    </xf>
    <xf numFmtId="0" fontId="10" fillId="0" borderId="1" xfId="0" applyFont="1" applyBorder="1" applyAlignment="1">
      <alignment horizontal="center" wrapText="1"/>
    </xf>
    <xf numFmtId="0" fontId="10" fillId="0" borderId="1" xfId="0" applyFont="1" applyBorder="1" applyAlignment="1">
      <alignment horizontal="center"/>
    </xf>
    <xf numFmtId="0" fontId="11" fillId="9" borderId="1" xfId="0" applyFont="1" applyFill="1" applyBorder="1" applyAlignment="1">
      <alignment horizontal="center" vertical="center"/>
    </xf>
    <xf numFmtId="0" fontId="10" fillId="0" borderId="8" xfId="0" applyFont="1" applyBorder="1" applyAlignment="1">
      <alignment horizontal="center"/>
    </xf>
    <xf numFmtId="0" fontId="11" fillId="9" borderId="12" xfId="0" applyFont="1" applyFill="1" applyBorder="1" applyAlignment="1">
      <alignment horizontal="center" vertical="center" wrapText="1"/>
    </xf>
    <xf numFmtId="0" fontId="11" fillId="9" borderId="11" xfId="0" applyFont="1" applyFill="1" applyBorder="1" applyAlignment="1">
      <alignment horizontal="center" vertical="center" wrapText="1"/>
    </xf>
    <xf numFmtId="0" fontId="2" fillId="0" borderId="1" xfId="0" applyFont="1" applyBorder="1" applyAlignment="1">
      <alignment horizontal="center"/>
    </xf>
    <xf numFmtId="0" fontId="10" fillId="0" borderId="0" xfId="0" applyFont="1" applyFill="1" applyBorder="1" applyAlignment="1">
      <alignment horizontal="left" wrapText="1"/>
    </xf>
    <xf numFmtId="0" fontId="10" fillId="0" borderId="1" xfId="0" applyFont="1" applyFill="1" applyBorder="1" applyAlignment="1">
      <alignment horizontal="left"/>
    </xf>
    <xf numFmtId="0" fontId="11" fillId="9" borderId="14" xfId="0" applyFont="1" applyFill="1" applyBorder="1" applyAlignment="1">
      <alignment horizontal="center" vertical="center" wrapText="1"/>
    </xf>
    <xf numFmtId="0" fontId="11" fillId="9" borderId="1" xfId="0" applyFont="1" applyFill="1" applyBorder="1" applyAlignment="1">
      <alignment horizontal="center" vertical="center" wrapText="1"/>
    </xf>
    <xf numFmtId="0" fontId="18" fillId="0" borderId="3" xfId="0" applyFont="1" applyBorder="1" applyAlignment="1">
      <alignment horizontal="center"/>
    </xf>
    <xf numFmtId="0" fontId="0" fillId="0" borderId="0" xfId="0" applyBorder="1" applyAlignment="1">
      <alignment horizontal="justify" wrapText="1"/>
    </xf>
    <xf numFmtId="0" fontId="11" fillId="0" borderId="1" xfId="0" applyFont="1" applyBorder="1" applyAlignment="1">
      <alignment horizontal="center" vertical="center"/>
    </xf>
    <xf numFmtId="0" fontId="10" fillId="0" borderId="0" xfId="0" applyFont="1" applyBorder="1" applyAlignment="1">
      <alignment horizontal="center"/>
    </xf>
    <xf numFmtId="0" fontId="11" fillId="0" borderId="1" xfId="0" applyFont="1" applyBorder="1" applyAlignment="1">
      <alignment horizontal="center"/>
    </xf>
    <xf numFmtId="0" fontId="2" fillId="5" borderId="1" xfId="0" applyFont="1" applyFill="1" applyBorder="1" applyAlignment="1">
      <alignment horizontal="center"/>
    </xf>
    <xf numFmtId="0" fontId="0" fillId="0" borderId="1" xfId="0" applyBorder="1" applyAlignment="1">
      <alignment horizontal="left"/>
    </xf>
    <xf numFmtId="0" fontId="13" fillId="0" borderId="1" xfId="0" applyFont="1" applyBorder="1" applyAlignment="1">
      <alignment horizontal="left"/>
    </xf>
    <xf numFmtId="0" fontId="0" fillId="0" borderId="0" xfId="0" applyBorder="1" applyAlignment="1">
      <alignment horizontal="left"/>
    </xf>
    <xf numFmtId="0" fontId="13" fillId="0" borderId="3" xfId="0" applyFont="1" applyBorder="1" applyAlignment="1">
      <alignment horizontal="right" vertical="center"/>
    </xf>
    <xf numFmtId="0" fontId="11" fillId="9" borderId="13" xfId="0" applyFont="1" applyFill="1" applyBorder="1" applyAlignment="1">
      <alignment horizontal="center" vertical="center" wrapText="1"/>
    </xf>
    <xf numFmtId="0" fontId="2" fillId="0" borderId="10" xfId="0" applyFont="1" applyBorder="1" applyAlignment="1">
      <alignment horizontal="center" vertical="center" wrapText="1"/>
    </xf>
    <xf numFmtId="0" fontId="13" fillId="0" borderId="3" xfId="0" applyFont="1" applyBorder="1" applyAlignment="1">
      <alignment horizontal="right"/>
    </xf>
    <xf numFmtId="169" fontId="13" fillId="0" borderId="1" xfId="0" applyNumberFormat="1" applyFont="1" applyBorder="1" applyAlignment="1">
      <alignment horizontal="right"/>
    </xf>
    <xf numFmtId="0" fontId="25" fillId="0" borderId="2" xfId="0" applyFont="1" applyBorder="1" applyAlignment="1">
      <alignment horizontal="left" vertical="center"/>
    </xf>
    <xf numFmtId="0" fontId="25" fillId="0" borderId="2" xfId="0" applyFont="1" applyBorder="1" applyAlignment="1">
      <alignment horizontal="left"/>
    </xf>
    <xf numFmtId="0" fontId="4" fillId="0" borderId="2" xfId="0" applyFont="1" applyBorder="1" applyAlignment="1">
      <alignment horizontal="left"/>
    </xf>
    <xf numFmtId="0" fontId="0" fillId="0" borderId="2" xfId="0" applyBorder="1" applyAlignment="1">
      <alignment horizontal="left"/>
    </xf>
    <xf numFmtId="0" fontId="18" fillId="0" borderId="2" xfId="0" applyFont="1" applyBorder="1" applyAlignment="1">
      <alignment horizontal="center" vertical="center" wrapText="1"/>
    </xf>
    <xf numFmtId="0" fontId="10" fillId="0" borderId="26" xfId="0" applyFont="1" applyBorder="1" applyAlignment="1">
      <alignment horizontal="center"/>
    </xf>
    <xf numFmtId="0" fontId="0" fillId="0" borderId="33" xfId="0" applyBorder="1" applyAlignment="1">
      <alignment horizontal="left"/>
    </xf>
    <xf numFmtId="14" fontId="27" fillId="0" borderId="0" xfId="0" applyNumberFormat="1" applyFont="1" applyBorder="1" applyAlignment="1">
      <alignment horizontal="center"/>
    </xf>
    <xf numFmtId="9" fontId="13" fillId="0" borderId="8" xfId="5" applyFont="1" applyBorder="1" applyAlignment="1"/>
    <xf numFmtId="9" fontId="13" fillId="0" borderId="30" xfId="0" applyNumberFormat="1" applyFont="1" applyBorder="1" applyAlignment="1"/>
    <xf numFmtId="0" fontId="11" fillId="0" borderId="27" xfId="0" applyFont="1" applyBorder="1" applyAlignment="1">
      <alignment horizontal="center"/>
    </xf>
    <xf numFmtId="0" fontId="13" fillId="0" borderId="33" xfId="0" applyFont="1" applyBorder="1" applyAlignment="1">
      <alignment horizontal="left"/>
    </xf>
    <xf numFmtId="0" fontId="11" fillId="0" borderId="7" xfId="0" applyFont="1" applyBorder="1" applyAlignment="1">
      <alignment horizontal="center" vertical="center"/>
    </xf>
    <xf numFmtId="2" fontId="13" fillId="0" borderId="1" xfId="0" applyNumberFormat="1" applyFont="1" applyBorder="1" applyAlignment="1"/>
    <xf numFmtId="0" fontId="13" fillId="0" borderId="1" xfId="0" applyFont="1" applyBorder="1" applyAlignment="1"/>
    <xf numFmtId="2" fontId="16" fillId="0" borderId="1" xfId="0" applyNumberFormat="1" applyFont="1" applyBorder="1"/>
    <xf numFmtId="0" fontId="16" fillId="0" borderId="1" xfId="0" applyFont="1" applyBorder="1"/>
    <xf numFmtId="0" fontId="28" fillId="0" borderId="2" xfId="0" applyFont="1" applyBorder="1" applyAlignment="1">
      <alignment horizontal="left"/>
    </xf>
    <xf numFmtId="0" fontId="17" fillId="0" borderId="3" xfId="0" applyFont="1" applyBorder="1" applyAlignment="1"/>
    <xf numFmtId="169" fontId="13" fillId="0" borderId="1" xfId="0" applyNumberFormat="1" applyFont="1" applyBorder="1" applyAlignment="1"/>
    <xf numFmtId="9" fontId="13" fillId="0" borderId="30" xfId="5" applyFont="1" applyBorder="1" applyAlignment="1"/>
    <xf numFmtId="169" fontId="10" fillId="0" borderId="1" xfId="0" applyNumberFormat="1" applyFont="1" applyBorder="1"/>
    <xf numFmtId="169" fontId="13" fillId="0" borderId="1" xfId="0" applyNumberFormat="1" applyFont="1" applyBorder="1"/>
    <xf numFmtId="169" fontId="18" fillId="0" borderId="1" xfId="0" applyNumberFormat="1" applyFont="1" applyBorder="1" applyAlignment="1"/>
    <xf numFmtId="0" fontId="2" fillId="0" borderId="17" xfId="0" applyFont="1" applyBorder="1" applyAlignment="1">
      <alignment wrapText="1"/>
    </xf>
    <xf numFmtId="14" fontId="10" fillId="0" borderId="1" xfId="0" applyNumberFormat="1" applyFont="1" applyBorder="1" applyAlignment="1">
      <alignment horizontal="center" wrapText="1"/>
    </xf>
    <xf numFmtId="9" fontId="0" fillId="0" borderId="1" xfId="0" applyNumberFormat="1" applyBorder="1" applyAlignment="1">
      <alignment horizontal="center"/>
    </xf>
    <xf numFmtId="0" fontId="10" fillId="0" borderId="1" xfId="0" applyFont="1" applyBorder="1" applyAlignment="1">
      <alignment horizontal="center"/>
    </xf>
    <xf numFmtId="171" fontId="2" fillId="0" borderId="1" xfId="8" applyNumberFormat="1" applyFont="1" applyFill="1" applyBorder="1" applyAlignment="1">
      <alignment horizontal="center" vertical="center" wrapText="1"/>
    </xf>
    <xf numFmtId="171" fontId="13" fillId="0" borderId="1" xfId="0" applyNumberFormat="1" applyFont="1" applyBorder="1" applyAlignment="1">
      <alignment horizontal="center"/>
    </xf>
    <xf numFmtId="0" fontId="10" fillId="0" borderId="1" xfId="0" applyFont="1" applyBorder="1" applyAlignment="1">
      <alignment horizontal="center"/>
    </xf>
    <xf numFmtId="0" fontId="10" fillId="0" borderId="1" xfId="0" applyFont="1" applyBorder="1" applyAlignment="1">
      <alignment horizontal="center"/>
    </xf>
    <xf numFmtId="0" fontId="13" fillId="0" borderId="0" xfId="0" applyFont="1" applyBorder="1" applyAlignment="1">
      <alignment horizontal="left" vertical="center" wrapText="1"/>
    </xf>
    <xf numFmtId="0" fontId="10" fillId="0" borderId="1" xfId="0" applyFont="1" applyBorder="1" applyAlignment="1">
      <alignment horizontal="center" wrapText="1"/>
    </xf>
    <xf numFmtId="0" fontId="10" fillId="0" borderId="0" xfId="0" applyFont="1" applyBorder="1" applyAlignment="1">
      <alignment horizontal="center" vertical="center"/>
    </xf>
    <xf numFmtId="0" fontId="0" fillId="0" borderId="0" xfId="0" applyBorder="1" applyAlignment="1">
      <alignment horizontal="center" vertical="center"/>
    </xf>
    <xf numFmtId="49" fontId="13" fillId="0" borderId="0" xfId="0" applyNumberFormat="1" applyFont="1" applyBorder="1" applyAlignment="1">
      <alignment horizontal="left" vertical="center" wrapText="1"/>
    </xf>
    <xf numFmtId="14" fontId="10" fillId="0" borderId="0" xfId="0" applyNumberFormat="1" applyFont="1" applyBorder="1" applyAlignment="1">
      <alignment horizontal="center" wrapText="1"/>
    </xf>
    <xf numFmtId="0" fontId="10" fillId="0" borderId="0" xfId="0" applyFont="1" applyBorder="1" applyAlignment="1">
      <alignment horizontal="center" wrapText="1"/>
    </xf>
    <xf numFmtId="0" fontId="10" fillId="0" borderId="2" xfId="0" applyFont="1" applyBorder="1" applyAlignment="1">
      <alignment horizontal="center" vertical="center"/>
    </xf>
    <xf numFmtId="0" fontId="2" fillId="0" borderId="8" xfId="0" applyFont="1" applyBorder="1" applyAlignment="1">
      <alignment horizontal="center" vertical="center"/>
    </xf>
    <xf numFmtId="0" fontId="17" fillId="0" borderId="2" xfId="0" applyFont="1" applyBorder="1" applyAlignment="1">
      <alignment horizontal="left" wrapText="1"/>
    </xf>
    <xf numFmtId="0" fontId="17" fillId="0" borderId="3" xfId="0" applyFont="1" applyBorder="1" applyAlignment="1">
      <alignment horizontal="left" wrapText="1"/>
    </xf>
    <xf numFmtId="0" fontId="17" fillId="0" borderId="8" xfId="0" applyFont="1" applyBorder="1" applyAlignment="1">
      <alignment horizontal="left" wrapText="1"/>
    </xf>
    <xf numFmtId="0" fontId="10" fillId="0" borderId="1" xfId="0" applyFont="1" applyBorder="1" applyAlignment="1">
      <alignment horizontal="center" vertical="center"/>
    </xf>
    <xf numFmtId="0" fontId="0" fillId="0" borderId="1" xfId="0" applyBorder="1" applyAlignment="1">
      <alignment horizontal="center" vertical="center"/>
    </xf>
    <xf numFmtId="49" fontId="13" fillId="0" borderId="2" xfId="0" applyNumberFormat="1" applyFont="1" applyBorder="1" applyAlignment="1">
      <alignment horizontal="left" vertical="center" wrapText="1"/>
    </xf>
    <xf numFmtId="49" fontId="13" fillId="0" borderId="3" xfId="0" applyNumberFormat="1" applyFont="1" applyBorder="1" applyAlignment="1">
      <alignment horizontal="left" vertical="center" wrapText="1"/>
    </xf>
    <xf numFmtId="49" fontId="13" fillId="0" borderId="8" xfId="0" applyNumberFormat="1" applyFont="1" applyBorder="1" applyAlignment="1">
      <alignment horizontal="left" vertical="center" wrapText="1"/>
    </xf>
    <xf numFmtId="0" fontId="10" fillId="5" borderId="0" xfId="0" applyFont="1" applyFill="1" applyBorder="1" applyAlignment="1">
      <alignment horizontal="justify" wrapText="1"/>
    </xf>
    <xf numFmtId="0" fontId="2" fillId="5" borderId="0" xfId="0" applyFont="1" applyFill="1" applyBorder="1" applyAlignment="1">
      <alignment horizontal="justify" wrapText="1"/>
    </xf>
    <xf numFmtId="0" fontId="10" fillId="0" borderId="1" xfId="0" applyFont="1" applyBorder="1" applyAlignment="1">
      <alignment horizontal="center"/>
    </xf>
    <xf numFmtId="0" fontId="2" fillId="0" borderId="1" xfId="0" applyFont="1" applyBorder="1" applyAlignment="1">
      <alignment horizontal="center"/>
    </xf>
    <xf numFmtId="0" fontId="10" fillId="0" borderId="2" xfId="0" applyFont="1" applyBorder="1" applyAlignment="1">
      <alignment horizontal="center"/>
    </xf>
    <xf numFmtId="0" fontId="10" fillId="0" borderId="3" xfId="0" applyFont="1" applyBorder="1" applyAlignment="1">
      <alignment horizontal="center"/>
    </xf>
    <xf numFmtId="0" fontId="10" fillId="0" borderId="8" xfId="0" applyFont="1" applyBorder="1" applyAlignment="1">
      <alignment horizontal="center"/>
    </xf>
    <xf numFmtId="0" fontId="10" fillId="0" borderId="29" xfId="0" applyFont="1" applyBorder="1" applyAlignment="1">
      <alignment horizontal="left"/>
    </xf>
    <xf numFmtId="0" fontId="0" fillId="0" borderId="1" xfId="0" applyBorder="1" applyAlignment="1">
      <alignment horizontal="left"/>
    </xf>
    <xf numFmtId="0" fontId="10" fillId="0" borderId="24" xfId="0" applyFont="1" applyBorder="1" applyAlignment="1">
      <alignment horizontal="center"/>
    </xf>
    <xf numFmtId="0" fontId="10" fillId="0" borderId="25" xfId="0" applyFont="1" applyBorder="1" applyAlignment="1">
      <alignment horizontal="center"/>
    </xf>
    <xf numFmtId="0" fontId="19" fillId="0" borderId="12" xfId="0" applyFont="1" applyBorder="1" applyAlignment="1">
      <alignment horizontal="center"/>
    </xf>
    <xf numFmtId="0" fontId="19" fillId="0" borderId="13" xfId="0" applyFont="1" applyBorder="1" applyAlignment="1">
      <alignment horizontal="center"/>
    </xf>
    <xf numFmtId="0" fontId="0" fillId="0" borderId="14" xfId="0" applyBorder="1" applyAlignment="1">
      <alignment horizontal="center"/>
    </xf>
    <xf numFmtId="0" fontId="19" fillId="0" borderId="14" xfId="0" applyFont="1" applyBorder="1" applyAlignment="1">
      <alignment horizontal="center"/>
    </xf>
    <xf numFmtId="0" fontId="2" fillId="0" borderId="18" xfId="0" applyFont="1" applyBorder="1" applyAlignment="1">
      <alignment horizontal="center" vertical="center" wrapText="1"/>
    </xf>
    <xf numFmtId="0" fontId="2" fillId="0" borderId="19" xfId="0" applyFont="1" applyBorder="1" applyAlignment="1">
      <alignment horizontal="center" vertical="center" wrapText="1"/>
    </xf>
    <xf numFmtId="0" fontId="2" fillId="0" borderId="20" xfId="0" applyFont="1" applyBorder="1" applyAlignment="1">
      <alignment horizontal="center" vertical="center" wrapText="1"/>
    </xf>
    <xf numFmtId="0" fontId="2" fillId="0" borderId="22" xfId="0" applyFont="1" applyBorder="1" applyAlignment="1">
      <alignment horizontal="center" vertical="center" wrapText="1"/>
    </xf>
    <xf numFmtId="0" fontId="11" fillId="0" borderId="1" xfId="0" applyFont="1" applyBorder="1" applyAlignment="1">
      <alignment horizontal="center"/>
    </xf>
    <xf numFmtId="0" fontId="4" fillId="0" borderId="1" xfId="0" applyFont="1" applyBorder="1" applyAlignment="1">
      <alignment horizontal="center"/>
    </xf>
    <xf numFmtId="0" fontId="0" fillId="0" borderId="1" xfId="0" applyBorder="1" applyAlignment="1">
      <alignment horizontal="center"/>
    </xf>
    <xf numFmtId="0" fontId="13" fillId="0" borderId="0" xfId="0" applyFont="1" applyBorder="1" applyAlignment="1">
      <alignment horizontal="left" vertical="center" wrapText="1"/>
    </xf>
    <xf numFmtId="0" fontId="16" fillId="0" borderId="0" xfId="0" applyFont="1" applyBorder="1" applyAlignment="1">
      <alignment horizontal="left" vertical="center" wrapText="1"/>
    </xf>
    <xf numFmtId="0" fontId="11" fillId="0" borderId="2" xfId="0" applyFont="1" applyBorder="1" applyAlignment="1">
      <alignment horizontal="center" vertical="center"/>
    </xf>
    <xf numFmtId="0" fontId="11" fillId="0" borderId="3" xfId="0" applyFont="1" applyBorder="1" applyAlignment="1">
      <alignment horizontal="center" vertical="center"/>
    </xf>
    <xf numFmtId="0" fontId="11" fillId="0" borderId="8" xfId="0" applyFont="1" applyBorder="1" applyAlignment="1">
      <alignment horizontal="center" vertical="center"/>
    </xf>
    <xf numFmtId="0" fontId="11" fillId="9" borderId="1" xfId="0" applyFont="1" applyFill="1" applyBorder="1" applyAlignment="1">
      <alignment horizontal="center"/>
    </xf>
    <xf numFmtId="0" fontId="4" fillId="9" borderId="1" xfId="0" applyFont="1" applyFill="1" applyBorder="1" applyAlignment="1">
      <alignment horizontal="center"/>
    </xf>
    <xf numFmtId="0" fontId="11" fillId="5" borderId="1" xfId="0" applyFont="1" applyFill="1" applyBorder="1" applyAlignment="1">
      <alignment horizontal="center"/>
    </xf>
    <xf numFmtId="0" fontId="10" fillId="10" borderId="5" xfId="0" applyFont="1" applyFill="1" applyBorder="1" applyAlignment="1">
      <alignment horizontal="justify" vertical="top" wrapText="1"/>
    </xf>
    <xf numFmtId="0" fontId="10" fillId="0" borderId="0" xfId="0" applyFont="1" applyBorder="1" applyAlignment="1">
      <alignment horizontal="justify" wrapText="1"/>
    </xf>
    <xf numFmtId="0" fontId="11" fillId="4" borderId="0" xfId="0" applyFont="1" applyFill="1" applyBorder="1" applyAlignment="1">
      <alignment horizontal="center"/>
    </xf>
    <xf numFmtId="0" fontId="0" fillId="4" borderId="0" xfId="0" applyFill="1" applyBorder="1" applyAlignment="1">
      <alignment horizontal="center"/>
    </xf>
    <xf numFmtId="0" fontId="20" fillId="0" borderId="11" xfId="0" applyFont="1" applyBorder="1" applyAlignment="1">
      <alignment horizontal="left" vertical="top"/>
    </xf>
    <xf numFmtId="0" fontId="20" fillId="0" borderId="5" xfId="0" applyFont="1" applyBorder="1" applyAlignment="1">
      <alignment horizontal="left" vertical="top"/>
    </xf>
    <xf numFmtId="0" fontId="0" fillId="0" borderId="5" xfId="0" applyBorder="1" applyAlignment="1">
      <alignment horizontal="left" vertical="top"/>
    </xf>
    <xf numFmtId="0" fontId="0" fillId="0" borderId="6" xfId="0" applyBorder="1" applyAlignment="1">
      <alignment horizontal="left" vertical="top"/>
    </xf>
    <xf numFmtId="0" fontId="20" fillId="0" borderId="5" xfId="0" applyFont="1" applyBorder="1" applyAlignment="1">
      <alignment horizontal="center"/>
    </xf>
    <xf numFmtId="0" fontId="20" fillId="0" borderId="6" xfId="0" applyFont="1" applyBorder="1" applyAlignment="1">
      <alignment horizontal="center"/>
    </xf>
    <xf numFmtId="0" fontId="20" fillId="0" borderId="11" xfId="0" applyFont="1" applyBorder="1" applyAlignment="1">
      <alignment horizontal="left" vertical="top" wrapText="1"/>
    </xf>
    <xf numFmtId="0" fontId="11" fillId="9" borderId="12" xfId="0" applyFont="1" applyFill="1" applyBorder="1" applyAlignment="1">
      <alignment horizontal="center" vertical="center" wrapText="1"/>
    </xf>
    <xf numFmtId="0" fontId="11" fillId="9" borderId="13" xfId="0" applyFont="1" applyFill="1" applyBorder="1" applyAlignment="1">
      <alignment horizontal="center" vertical="center" wrapText="1"/>
    </xf>
    <xf numFmtId="0" fontId="11" fillId="9" borderId="14" xfId="0" applyFont="1" applyFill="1" applyBorder="1" applyAlignment="1">
      <alignment horizontal="center" vertical="center" wrapText="1"/>
    </xf>
    <xf numFmtId="0" fontId="10" fillId="0" borderId="0" xfId="0" applyFont="1" applyFill="1" applyBorder="1" applyAlignment="1">
      <alignment horizontal="left" wrapText="1"/>
    </xf>
    <xf numFmtId="0" fontId="18" fillId="0" borderId="2" xfId="0" applyFont="1" applyBorder="1" applyAlignment="1">
      <alignment horizontal="center"/>
    </xf>
    <xf numFmtId="0" fontId="18" fillId="0" borderId="3" xfId="0" applyFont="1" applyBorder="1" applyAlignment="1">
      <alignment horizontal="center"/>
    </xf>
    <xf numFmtId="0" fontId="18" fillId="0" borderId="8" xfId="0" applyFont="1" applyBorder="1" applyAlignment="1">
      <alignment horizontal="center"/>
    </xf>
    <xf numFmtId="0" fontId="11" fillId="9" borderId="2" xfId="0" applyFont="1" applyFill="1" applyBorder="1" applyAlignment="1">
      <alignment horizontal="center" vertical="center"/>
    </xf>
    <xf numFmtId="0" fontId="11" fillId="9" borderId="8" xfId="0" applyFont="1" applyFill="1" applyBorder="1" applyAlignment="1">
      <alignment horizontal="center" vertical="center"/>
    </xf>
    <xf numFmtId="0" fontId="10" fillId="0" borderId="0" xfId="0" applyFont="1" applyBorder="1" applyAlignment="1">
      <alignment horizontal="left" wrapText="1"/>
    </xf>
    <xf numFmtId="0" fontId="11" fillId="9" borderId="1" xfId="0" applyFont="1" applyFill="1" applyBorder="1" applyAlignment="1">
      <alignment horizontal="center" vertical="center"/>
    </xf>
    <xf numFmtId="0" fontId="10" fillId="0" borderId="1" xfId="0" applyFont="1" applyBorder="1" applyAlignment="1">
      <alignment horizontal="left"/>
    </xf>
    <xf numFmtId="0" fontId="13" fillId="0" borderId="13" xfId="0" applyFont="1" applyBorder="1" applyAlignment="1">
      <alignment horizontal="left" wrapText="1"/>
    </xf>
    <xf numFmtId="0" fontId="13" fillId="0" borderId="0" xfId="0" applyFont="1" applyBorder="1" applyAlignment="1">
      <alignment horizontal="left"/>
    </xf>
    <xf numFmtId="0" fontId="16" fillId="0" borderId="0" xfId="0" applyFont="1" applyBorder="1" applyAlignment="1">
      <alignment horizontal="left"/>
    </xf>
    <xf numFmtId="0" fontId="11" fillId="0" borderId="7" xfId="0" applyFont="1" applyBorder="1" applyAlignment="1">
      <alignment horizontal="center"/>
    </xf>
    <xf numFmtId="0" fontId="10" fillId="0" borderId="0" xfId="0" applyFont="1" applyBorder="1" applyAlignment="1">
      <alignment horizontal="center"/>
    </xf>
    <xf numFmtId="0" fontId="11" fillId="4" borderId="0" xfId="0" applyFont="1" applyFill="1" applyBorder="1" applyAlignment="1">
      <alignment horizontal="center" vertical="center" wrapText="1"/>
    </xf>
    <xf numFmtId="0" fontId="0" fillId="4" borderId="0" xfId="0" applyFill="1" applyBorder="1" applyAlignment="1">
      <alignment horizontal="center" vertical="center" wrapText="1"/>
    </xf>
    <xf numFmtId="0" fontId="13" fillId="0" borderId="3" xfId="0" applyFont="1" applyBorder="1" applyAlignment="1">
      <alignment horizontal="left" vertical="center" wrapText="1"/>
    </xf>
    <xf numFmtId="0" fontId="13" fillId="0" borderId="8" xfId="0" applyFont="1" applyBorder="1" applyAlignment="1">
      <alignment horizontal="left" vertical="center" wrapText="1"/>
    </xf>
    <xf numFmtId="169" fontId="10" fillId="0" borderId="1" xfId="0" applyNumberFormat="1" applyFont="1" applyBorder="1" applyAlignment="1">
      <alignment horizontal="center"/>
    </xf>
    <xf numFmtId="0" fontId="13" fillId="0" borderId="1" xfId="0" applyFont="1" applyBorder="1" applyAlignment="1">
      <alignment horizontal="center"/>
    </xf>
    <xf numFmtId="0" fontId="10" fillId="5" borderId="2" xfId="0" applyFont="1" applyFill="1" applyBorder="1" applyAlignment="1">
      <alignment horizontal="left"/>
    </xf>
    <xf numFmtId="0" fontId="0" fillId="5" borderId="3" xfId="0" applyFill="1" applyBorder="1" applyAlignment="1">
      <alignment horizontal="left"/>
    </xf>
    <xf numFmtId="0" fontId="0" fillId="5" borderId="8" xfId="0" applyFill="1" applyBorder="1" applyAlignment="1">
      <alignment horizontal="left"/>
    </xf>
    <xf numFmtId="169" fontId="10" fillId="0" borderId="2" xfId="0" applyNumberFormat="1" applyFont="1" applyBorder="1" applyAlignment="1">
      <alignment horizontal="center"/>
    </xf>
    <xf numFmtId="9" fontId="10" fillId="0" borderId="1" xfId="0" applyNumberFormat="1" applyFont="1" applyBorder="1" applyAlignment="1">
      <alignment horizontal="center"/>
    </xf>
    <xf numFmtId="0" fontId="10" fillId="5" borderId="0" xfId="0" applyFont="1" applyFill="1" applyBorder="1" applyAlignment="1">
      <alignment horizontal="left"/>
    </xf>
    <xf numFmtId="0" fontId="2" fillId="5" borderId="0" xfId="0" applyFont="1" applyFill="1" applyBorder="1" applyAlignment="1">
      <alignment horizontal="left"/>
    </xf>
    <xf numFmtId="0" fontId="4" fillId="2" borderId="1" xfId="3" applyFont="1" applyFill="1" applyBorder="1" applyAlignment="1">
      <alignment horizontal="center" vertical="center"/>
    </xf>
    <xf numFmtId="0" fontId="11" fillId="0" borderId="2" xfId="0" applyFont="1" applyBorder="1" applyAlignment="1">
      <alignment horizontal="center" wrapText="1"/>
    </xf>
    <xf numFmtId="0" fontId="11" fillId="0" borderId="3" xfId="0" applyFont="1" applyBorder="1" applyAlignment="1">
      <alignment horizontal="center" wrapText="1"/>
    </xf>
    <xf numFmtId="0" fontId="11" fillId="0" borderId="8" xfId="0" applyFont="1" applyBorder="1" applyAlignment="1">
      <alignment horizontal="center" wrapText="1"/>
    </xf>
    <xf numFmtId="0" fontId="10" fillId="0" borderId="2" xfId="0" applyFont="1" applyBorder="1" applyAlignment="1"/>
    <xf numFmtId="0" fontId="10" fillId="0" borderId="3" xfId="0" applyFont="1" applyBorder="1" applyAlignment="1"/>
    <xf numFmtId="0" fontId="10" fillId="0" borderId="8" xfId="0" applyFont="1" applyBorder="1" applyAlignment="1"/>
    <xf numFmtId="0" fontId="4" fillId="0" borderId="1" xfId="0" applyFont="1" applyBorder="1" applyAlignment="1">
      <alignment horizontal="center" vertical="center"/>
    </xf>
    <xf numFmtId="2" fontId="13" fillId="0" borderId="2" xfId="0" applyNumberFormat="1" applyFont="1" applyBorder="1" applyAlignment="1">
      <alignment horizontal="right"/>
    </xf>
    <xf numFmtId="0" fontId="13" fillId="0" borderId="3" xfId="0" applyFont="1" applyBorder="1" applyAlignment="1">
      <alignment horizontal="right"/>
    </xf>
    <xf numFmtId="0" fontId="13" fillId="0" borderId="30" xfId="0" applyFont="1" applyBorder="1" applyAlignment="1">
      <alignment horizontal="right"/>
    </xf>
    <xf numFmtId="0" fontId="25" fillId="0" borderId="1" xfId="0" applyFont="1" applyBorder="1" applyAlignment="1">
      <alignment horizontal="left" vertical="center"/>
    </xf>
    <xf numFmtId="0" fontId="25" fillId="0" borderId="1" xfId="0" applyFont="1" applyBorder="1" applyAlignment="1">
      <alignment horizontal="left"/>
    </xf>
    <xf numFmtId="0" fontId="4" fillId="0" borderId="1" xfId="0" applyFont="1" applyBorder="1" applyAlignment="1">
      <alignment horizontal="left"/>
    </xf>
    <xf numFmtId="14" fontId="13" fillId="0" borderId="2" xfId="0" applyNumberFormat="1" applyFont="1" applyBorder="1" applyAlignment="1">
      <alignment horizontal="right"/>
    </xf>
    <xf numFmtId="169" fontId="13" fillId="0" borderId="1" xfId="0" applyNumberFormat="1" applyFont="1" applyBorder="1" applyAlignment="1">
      <alignment horizontal="right"/>
    </xf>
    <xf numFmtId="0" fontId="11" fillId="0" borderId="27" xfId="0" applyFont="1" applyBorder="1" applyAlignment="1">
      <alignment horizontal="center"/>
    </xf>
    <xf numFmtId="0" fontId="11" fillId="0" borderId="28" xfId="0" applyFont="1" applyBorder="1" applyAlignment="1">
      <alignment horizontal="center"/>
    </xf>
    <xf numFmtId="0" fontId="13" fillId="0" borderId="2" xfId="0" applyFont="1" applyBorder="1" applyAlignment="1">
      <alignment horizontal="right" vertical="center"/>
    </xf>
    <xf numFmtId="0" fontId="13" fillId="0" borderId="3" xfId="0" applyFont="1" applyBorder="1" applyAlignment="1">
      <alignment horizontal="right" vertical="center"/>
    </xf>
    <xf numFmtId="0" fontId="13" fillId="0" borderId="8" xfId="0" applyFont="1" applyBorder="1" applyAlignment="1">
      <alignment horizontal="right" vertical="center"/>
    </xf>
    <xf numFmtId="0" fontId="13" fillId="0" borderId="30" xfId="0" applyFont="1" applyBorder="1" applyAlignment="1">
      <alignment horizontal="right" vertical="center"/>
    </xf>
    <xf numFmtId="169" fontId="13" fillId="0" borderId="31" xfId="0" applyNumberFormat="1" applyFont="1" applyBorder="1" applyAlignment="1">
      <alignment horizontal="right"/>
    </xf>
    <xf numFmtId="0" fontId="9" fillId="2" borderId="1" xfId="3" applyFont="1" applyFill="1" applyBorder="1" applyAlignment="1">
      <alignment horizontal="center" vertical="center" wrapText="1"/>
    </xf>
    <xf numFmtId="14" fontId="0" fillId="0" borderId="2" xfId="0" applyNumberFormat="1" applyBorder="1" applyAlignment="1">
      <alignment horizontal="center"/>
    </xf>
    <xf numFmtId="0" fontId="0" fillId="0" borderId="3" xfId="0" applyBorder="1" applyAlignment="1">
      <alignment horizontal="center"/>
    </xf>
    <xf numFmtId="0" fontId="13" fillId="0" borderId="8" xfId="0" applyFont="1" applyBorder="1" applyAlignment="1">
      <alignment horizontal="right"/>
    </xf>
    <xf numFmtId="0" fontId="10" fillId="0" borderId="2" xfId="0" applyFont="1" applyBorder="1" applyAlignment="1">
      <alignment horizontal="justify" vertical="justify" wrapText="1"/>
    </xf>
    <xf numFmtId="0" fontId="10" fillId="0" borderId="3" xfId="0" applyFont="1" applyBorder="1" applyAlignment="1">
      <alignment horizontal="justify" vertical="justify" wrapText="1"/>
    </xf>
    <xf numFmtId="0" fontId="10" fillId="0" borderId="8" xfId="0" applyFont="1" applyBorder="1" applyAlignment="1">
      <alignment horizontal="justify" vertical="justify" wrapText="1"/>
    </xf>
    <xf numFmtId="0" fontId="13" fillId="0" borderId="2" xfId="0" applyFont="1" applyBorder="1" applyAlignment="1">
      <alignment horizontal="left"/>
    </xf>
    <xf numFmtId="0" fontId="13" fillId="0" borderId="3" xfId="0" applyFont="1" applyBorder="1" applyAlignment="1">
      <alignment horizontal="left"/>
    </xf>
    <xf numFmtId="0" fontId="13" fillId="0" borderId="8" xfId="0" applyFont="1" applyBorder="1" applyAlignment="1">
      <alignment horizontal="left"/>
    </xf>
    <xf numFmtId="0" fontId="10" fillId="0" borderId="0" xfId="0" applyFont="1" applyBorder="1" applyAlignment="1">
      <alignment horizontal="left"/>
    </xf>
    <xf numFmtId="0" fontId="13" fillId="0" borderId="13" xfId="0" applyFont="1" applyBorder="1" applyAlignment="1">
      <alignment horizontal="left" vertical="top" wrapText="1"/>
    </xf>
    <xf numFmtId="0" fontId="23" fillId="0" borderId="2" xfId="0" applyFont="1" applyBorder="1" applyAlignment="1">
      <alignment horizontal="center" vertical="top"/>
    </xf>
    <xf numFmtId="0" fontId="4" fillId="0" borderId="3" xfId="0" applyFont="1" applyBorder="1" applyAlignment="1">
      <alignment horizontal="center" vertical="top"/>
    </xf>
    <xf numFmtId="0" fontId="4" fillId="0" borderId="8" xfId="0" applyFont="1" applyBorder="1" applyAlignment="1">
      <alignment horizontal="center" vertical="top"/>
    </xf>
    <xf numFmtId="0" fontId="10" fillId="0" borderId="2" xfId="0" applyFont="1" applyBorder="1" applyAlignment="1">
      <alignment horizontal="left" wrapText="1"/>
    </xf>
    <xf numFmtId="0" fontId="0" fillId="0" borderId="3" xfId="0" applyBorder="1" applyAlignment="1">
      <alignment horizontal="left" wrapText="1"/>
    </xf>
    <xf numFmtId="0" fontId="0" fillId="0" borderId="8" xfId="0" applyBorder="1" applyAlignment="1">
      <alignment horizontal="left" wrapText="1"/>
    </xf>
    <xf numFmtId="0" fontId="13" fillId="0" borderId="2" xfId="0" applyFont="1" applyFill="1" applyBorder="1" applyAlignment="1">
      <alignment horizontal="center" vertical="top"/>
    </xf>
    <xf numFmtId="0" fontId="2" fillId="0" borderId="3" xfId="0" applyFont="1" applyFill="1" applyBorder="1" applyAlignment="1">
      <alignment horizontal="center" vertical="top"/>
    </xf>
    <xf numFmtId="0" fontId="2" fillId="0" borderId="8" xfId="0" applyFont="1" applyFill="1" applyBorder="1" applyAlignment="1">
      <alignment horizontal="center" vertical="top"/>
    </xf>
    <xf numFmtId="0" fontId="13" fillId="0" borderId="2" xfId="0" applyFont="1" applyFill="1" applyBorder="1" applyAlignment="1">
      <alignment horizontal="left" vertical="top" wrapText="1"/>
    </xf>
    <xf numFmtId="0" fontId="2" fillId="0" borderId="3" xfId="0" applyFont="1" applyFill="1" applyBorder="1" applyAlignment="1">
      <alignment horizontal="left" vertical="top" wrapText="1"/>
    </xf>
    <xf numFmtId="0" fontId="2" fillId="0" borderId="8" xfId="0" applyFont="1" applyFill="1" applyBorder="1" applyAlignment="1">
      <alignment horizontal="left" vertical="top" wrapText="1"/>
    </xf>
    <xf numFmtId="0" fontId="10" fillId="0" borderId="32" xfId="0" applyFont="1" applyBorder="1" applyAlignment="1">
      <alignment horizontal="left"/>
    </xf>
    <xf numFmtId="0" fontId="0" fillId="0" borderId="33" xfId="0" applyBorder="1" applyAlignment="1">
      <alignment horizontal="left"/>
    </xf>
    <xf numFmtId="0" fontId="11" fillId="4" borderId="2" xfId="0" applyFont="1" applyFill="1" applyBorder="1" applyAlignment="1">
      <alignment horizontal="center"/>
    </xf>
    <xf numFmtId="0" fontId="0" fillId="4" borderId="3" xfId="0" applyFill="1" applyBorder="1" applyAlignment="1">
      <alignment horizontal="center"/>
    </xf>
    <xf numFmtId="0" fontId="0" fillId="4" borderId="8" xfId="0" applyFill="1" applyBorder="1" applyAlignment="1">
      <alignment horizontal="center"/>
    </xf>
    <xf numFmtId="0" fontId="13" fillId="0" borderId="1" xfId="0" applyFont="1" applyBorder="1" applyAlignment="1">
      <alignment horizontal="left"/>
    </xf>
    <xf numFmtId="0" fontId="11" fillId="7" borderId="1" xfId="0" applyFont="1" applyFill="1" applyBorder="1" applyAlignment="1">
      <alignment horizontal="left"/>
    </xf>
    <xf numFmtId="0" fontId="0" fillId="7" borderId="1" xfId="0" applyFill="1" applyBorder="1" applyAlignment="1">
      <alignment horizontal="left"/>
    </xf>
    <xf numFmtId="0" fontId="0" fillId="0" borderId="0" xfId="0" applyBorder="1" applyAlignment="1">
      <alignment horizontal="left"/>
    </xf>
    <xf numFmtId="0" fontId="0" fillId="0" borderId="0" xfId="0" applyBorder="1" applyAlignment="1">
      <alignment horizontal="left" wrapText="1"/>
    </xf>
    <xf numFmtId="0" fontId="11" fillId="0" borderId="1" xfId="0" applyFont="1" applyBorder="1" applyAlignment="1">
      <alignment horizontal="center" vertical="center"/>
    </xf>
    <xf numFmtId="0" fontId="2" fillId="0" borderId="1" xfId="0" applyFont="1" applyBorder="1" applyAlignment="1">
      <alignment horizontal="center" vertical="center"/>
    </xf>
    <xf numFmtId="169" fontId="13" fillId="0" borderId="33" xfId="0" applyNumberFormat="1" applyFont="1" applyBorder="1" applyAlignment="1">
      <alignment horizontal="right"/>
    </xf>
    <xf numFmtId="0" fontId="4" fillId="9" borderId="1" xfId="0" applyFont="1" applyFill="1" applyBorder="1" applyAlignment="1">
      <alignment horizontal="center" vertical="center"/>
    </xf>
    <xf numFmtId="0" fontId="10" fillId="0" borderId="3" xfId="0" applyFont="1" applyBorder="1" applyAlignment="1">
      <alignment horizontal="left" wrapText="1"/>
    </xf>
    <xf numFmtId="0" fontId="10" fillId="0" borderId="8" xfId="0" applyFont="1" applyBorder="1" applyAlignment="1">
      <alignment horizontal="left" wrapText="1"/>
    </xf>
    <xf numFmtId="0" fontId="4" fillId="9" borderId="3" xfId="0" applyFont="1" applyFill="1" applyBorder="1" applyAlignment="1">
      <alignment horizontal="center" vertical="center"/>
    </xf>
    <xf numFmtId="0" fontId="4" fillId="9" borderId="8" xfId="0" applyFont="1" applyFill="1" applyBorder="1" applyAlignment="1">
      <alignment horizontal="center" vertical="center"/>
    </xf>
    <xf numFmtId="0" fontId="10" fillId="5" borderId="1" xfId="0" applyFont="1" applyFill="1" applyBorder="1" applyAlignment="1">
      <alignment horizontal="center"/>
    </xf>
    <xf numFmtId="0" fontId="2" fillId="5" borderId="1" xfId="0" applyFont="1" applyFill="1" applyBorder="1" applyAlignment="1">
      <alignment horizontal="center"/>
    </xf>
    <xf numFmtId="0" fontId="11" fillId="9" borderId="2" xfId="0" applyFont="1" applyFill="1" applyBorder="1" applyAlignment="1">
      <alignment horizontal="center" vertical="center" wrapText="1"/>
    </xf>
    <xf numFmtId="0" fontId="11" fillId="9" borderId="3" xfId="0" applyFont="1" applyFill="1" applyBorder="1" applyAlignment="1">
      <alignment horizontal="center" vertical="center" wrapText="1"/>
    </xf>
    <xf numFmtId="0" fontId="11" fillId="9" borderId="8" xfId="0" applyFont="1" applyFill="1" applyBorder="1" applyAlignment="1">
      <alignment horizontal="center" vertical="center" wrapText="1"/>
    </xf>
    <xf numFmtId="0" fontId="17" fillId="0" borderId="1" xfId="0" applyFont="1" applyBorder="1" applyAlignment="1">
      <alignment horizontal="left"/>
    </xf>
    <xf numFmtId="0" fontId="22" fillId="0" borderId="0" xfId="0" applyFont="1" applyBorder="1" applyAlignment="1">
      <alignment horizontal="right"/>
    </xf>
    <xf numFmtId="0" fontId="11" fillId="9" borderId="11" xfId="0" applyFont="1" applyFill="1" applyBorder="1" applyAlignment="1">
      <alignment horizontal="center" vertical="center" wrapText="1"/>
    </xf>
    <xf numFmtId="0" fontId="11" fillId="9" borderId="6" xfId="0" applyFont="1" applyFill="1" applyBorder="1" applyAlignment="1">
      <alignment horizontal="center" vertical="center" wrapText="1"/>
    </xf>
    <xf numFmtId="0" fontId="11" fillId="9" borderId="1" xfId="0" applyFont="1" applyFill="1" applyBorder="1" applyAlignment="1">
      <alignment horizontal="center" vertical="center" wrapText="1"/>
    </xf>
    <xf numFmtId="0" fontId="18" fillId="0" borderId="1" xfId="0" applyFont="1" applyBorder="1" applyAlignment="1">
      <alignment horizontal="center" vertical="center" wrapText="1"/>
    </xf>
    <xf numFmtId="0" fontId="10" fillId="0" borderId="1" xfId="0" applyFont="1" applyFill="1" applyBorder="1" applyAlignment="1">
      <alignment horizontal="left"/>
    </xf>
    <xf numFmtId="0" fontId="10" fillId="0" borderId="0" xfId="0" applyFont="1" applyBorder="1" applyAlignment="1">
      <alignment horizontal="left" vertical="center" wrapText="1"/>
    </xf>
    <xf numFmtId="0" fontId="0" fillId="5" borderId="0" xfId="0" applyFill="1" applyBorder="1" applyAlignment="1">
      <alignment horizontal="justify" wrapText="1"/>
    </xf>
    <xf numFmtId="0" fontId="18" fillId="0" borderId="0" xfId="0" applyFont="1" applyBorder="1" applyAlignment="1">
      <alignment horizontal="justify" vertical="center"/>
    </xf>
    <xf numFmtId="0" fontId="18" fillId="0" borderId="0" xfId="0" applyFont="1" applyBorder="1" applyAlignment="1">
      <alignment horizontal="justify" vertical="center" wrapText="1"/>
    </xf>
    <xf numFmtId="0" fontId="11" fillId="9" borderId="3" xfId="0" applyFont="1" applyFill="1" applyBorder="1" applyAlignment="1">
      <alignment horizontal="center" vertical="center"/>
    </xf>
    <xf numFmtId="0" fontId="10" fillId="5" borderId="0" xfId="0" applyFont="1" applyFill="1" applyBorder="1" applyAlignment="1">
      <alignment horizontal="left" wrapText="1"/>
    </xf>
    <xf numFmtId="0" fontId="10" fillId="0" borderId="1" xfId="0" applyFont="1" applyBorder="1" applyAlignment="1">
      <alignment horizontal="center" wrapText="1"/>
    </xf>
    <xf numFmtId="0" fontId="0" fillId="5" borderId="0" xfId="0" applyFill="1" applyBorder="1" applyAlignment="1">
      <alignment horizontal="left" wrapText="1"/>
    </xf>
    <xf numFmtId="0" fontId="18" fillId="0" borderId="1" xfId="0" applyFont="1" applyBorder="1" applyAlignment="1">
      <alignment horizontal="center" wrapText="1"/>
    </xf>
    <xf numFmtId="0" fontId="0" fillId="0" borderId="0" xfId="0" applyBorder="1" applyAlignment="1">
      <alignment horizontal="justify" wrapText="1"/>
    </xf>
    <xf numFmtId="0" fontId="0" fillId="5" borderId="0" xfId="0" applyFill="1" applyBorder="1" applyAlignment="1">
      <alignment horizontal="left"/>
    </xf>
    <xf numFmtId="0" fontId="10" fillId="0" borderId="2" xfId="0" applyFont="1" applyBorder="1" applyAlignment="1">
      <alignment horizontal="left"/>
    </xf>
    <xf numFmtId="0" fontId="0" fillId="0" borderId="3" xfId="0" applyBorder="1" applyAlignment="1">
      <alignment horizontal="left"/>
    </xf>
    <xf numFmtId="0" fontId="0" fillId="0" borderId="8" xfId="0" applyBorder="1" applyAlignment="1">
      <alignment horizontal="left"/>
    </xf>
    <xf numFmtId="49" fontId="23" fillId="0" borderId="2" xfId="0" applyNumberFormat="1" applyFont="1" applyBorder="1" applyAlignment="1">
      <alignment horizontal="left" vertical="center" wrapText="1"/>
    </xf>
    <xf numFmtId="0" fontId="23" fillId="0" borderId="3" xfId="0" applyFont="1" applyBorder="1" applyAlignment="1">
      <alignment horizontal="left" vertical="center" wrapText="1"/>
    </xf>
    <xf numFmtId="0" fontId="23" fillId="0" borderId="8" xfId="0" applyFont="1" applyBorder="1" applyAlignment="1">
      <alignment horizontal="left" vertical="center" wrapText="1"/>
    </xf>
    <xf numFmtId="0" fontId="0" fillId="0" borderId="0" xfId="0" applyAlignment="1">
      <alignment horizontal="left"/>
    </xf>
    <xf numFmtId="0" fontId="2" fillId="0" borderId="0" xfId="0" applyFont="1" applyAlignment="1">
      <alignment horizontal="left" wrapText="1"/>
    </xf>
    <xf numFmtId="0" fontId="0" fillId="0" borderId="0" xfId="0" applyAlignment="1">
      <alignment horizontal="left" wrapText="1"/>
    </xf>
    <xf numFmtId="0" fontId="2" fillId="0" borderId="0" xfId="0" applyFont="1" applyAlignment="1">
      <alignment horizontal="center" wrapText="1"/>
    </xf>
    <xf numFmtId="0" fontId="0" fillId="0" borderId="0" xfId="0" applyAlignment="1">
      <alignment horizontal="center" wrapText="1"/>
    </xf>
    <xf numFmtId="0" fontId="0" fillId="0" borderId="0" xfId="0" applyAlignment="1">
      <alignment horizontal="center"/>
    </xf>
  </cellXfs>
  <cellStyles count="21">
    <cellStyle name="BodyStyle" xfId="6"/>
    <cellStyle name="Currency" xfId="14"/>
    <cellStyle name="Millares 2" xfId="1"/>
    <cellStyle name="Millares 3" xfId="8"/>
    <cellStyle name="Moneda [0] 2" xfId="12"/>
    <cellStyle name="Moneda 2" xfId="2"/>
    <cellStyle name="Moneda 3" xfId="9"/>
    <cellStyle name="Moneda 4" xfId="17"/>
    <cellStyle name="Moneda 5" xfId="18"/>
    <cellStyle name="Moneda 6" xfId="13"/>
    <cellStyle name="Moneda 7" xfId="19"/>
    <cellStyle name="Moneda 8" xfId="20"/>
    <cellStyle name="Moneda 9" xfId="16"/>
    <cellStyle name="Normal" xfId="0" builtinId="0"/>
    <cellStyle name="Normal 2" xfId="3"/>
    <cellStyle name="Normal 2 2" xfId="10"/>
    <cellStyle name="Normal 3" xfId="7"/>
    <cellStyle name="Numeric" xfId="15"/>
    <cellStyle name="Porcentaje" xfId="5" builtinId="5"/>
    <cellStyle name="Porcentaje 2" xfId="11"/>
    <cellStyle name="Porcentual 2" xfId="4"/>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10" Type="http://schemas.openxmlformats.org/officeDocument/2006/relationships/customXml" Target="../customXml/item4.xml"/><Relationship Id="rId4" Type="http://schemas.openxmlformats.org/officeDocument/2006/relationships/styles" Target="styles.xml"/><Relationship Id="rId9" Type="http://schemas.openxmlformats.org/officeDocument/2006/relationships/customXml" Target="../customXml/item3.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es-CO"/>
              <a:t>Control de Plazo</a:t>
            </a:r>
          </a:p>
        </c:rich>
      </c:tx>
      <c:layout/>
      <c:overlay val="0"/>
    </c:title>
    <c:autoTitleDeleted val="0"/>
    <c:plotArea>
      <c:layout/>
      <c:lineChart>
        <c:grouping val="standard"/>
        <c:varyColors val="0"/>
        <c:ser>
          <c:idx val="3"/>
          <c:order val="0"/>
          <c:tx>
            <c:strRef>
              <c:f>'FMI017'!$H$128</c:f>
              <c:strCache>
                <c:ptCount val="1"/>
                <c:pt idx="0">
                  <c:v>Ejecutado</c:v>
                </c:pt>
              </c:strCache>
            </c:strRef>
          </c:tx>
          <c:cat>
            <c:strRef>
              <c:f>'FMI017'!$F$129:$F$169</c:f>
              <c:strCache>
                <c:ptCount val="4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pt idx="31">
                  <c:v>32</c:v>
                </c:pt>
                <c:pt idx="32">
                  <c:v>33</c:v>
                </c:pt>
                <c:pt idx="33">
                  <c:v>34</c:v>
                </c:pt>
                <c:pt idx="34">
                  <c:v>35</c:v>
                </c:pt>
                <c:pt idx="35">
                  <c:v>36</c:v>
                </c:pt>
                <c:pt idx="36">
                  <c:v>37</c:v>
                </c:pt>
                <c:pt idx="37">
                  <c:v>38</c:v>
                </c:pt>
                <c:pt idx="38">
                  <c:v>39</c:v>
                </c:pt>
                <c:pt idx="39">
                  <c:v>40</c:v>
                </c:pt>
                <c:pt idx="40">
                  <c:v>Actual</c:v>
                </c:pt>
              </c:strCache>
            </c:strRef>
          </c:cat>
          <c:val>
            <c:numRef>
              <c:f>'FMI017'!$H$129:$H$169</c:f>
              <c:numCache>
                <c:formatCode>0%</c:formatCode>
                <c:ptCount val="41"/>
                <c:pt idx="0">
                  <c:v>0.01</c:v>
                </c:pt>
                <c:pt idx="1">
                  <c:v>0.01</c:v>
                </c:pt>
                <c:pt idx="2">
                  <c:v>0.02</c:v>
                </c:pt>
                <c:pt idx="3">
                  <c:v>0.03</c:v>
                </c:pt>
                <c:pt idx="4">
                  <c:v>0.04</c:v>
                </c:pt>
                <c:pt idx="5">
                  <c:v>0.04</c:v>
                </c:pt>
                <c:pt idx="6">
                  <c:v>0.04</c:v>
                </c:pt>
                <c:pt idx="7">
                  <c:v>0.02</c:v>
                </c:pt>
                <c:pt idx="8">
                  <c:v>0.04</c:v>
                </c:pt>
                <c:pt idx="9">
                  <c:v>0.04</c:v>
                </c:pt>
                <c:pt idx="10">
                  <c:v>0.05</c:v>
                </c:pt>
                <c:pt idx="11">
                  <c:v>0.02</c:v>
                </c:pt>
                <c:pt idx="12">
                  <c:v>0.02</c:v>
                </c:pt>
                <c:pt idx="13">
                  <c:v>0.02</c:v>
                </c:pt>
                <c:pt idx="14">
                  <c:v>0.08</c:v>
                </c:pt>
                <c:pt idx="15">
                  <c:v>0.06</c:v>
                </c:pt>
                <c:pt idx="16">
                  <c:v>0</c:v>
                </c:pt>
                <c:pt idx="17">
                  <c:v>0.01</c:v>
                </c:pt>
                <c:pt idx="18">
                  <c:v>0.03</c:v>
                </c:pt>
                <c:pt idx="19">
                  <c:v>0.02</c:v>
                </c:pt>
                <c:pt idx="20">
                  <c:v>0.02</c:v>
                </c:pt>
                <c:pt idx="21">
                  <c:v>0.01</c:v>
                </c:pt>
                <c:pt idx="22">
                  <c:v>0.03</c:v>
                </c:pt>
                <c:pt idx="23">
                  <c:v>0.02</c:v>
                </c:pt>
                <c:pt idx="24">
                  <c:v>0.02</c:v>
                </c:pt>
                <c:pt idx="25">
                  <c:v>0.05</c:v>
                </c:pt>
                <c:pt idx="40">
                  <c:v>0.75000000000000022</c:v>
                </c:pt>
              </c:numCache>
            </c:numRef>
          </c:val>
          <c:smooth val="0"/>
          <c:extLst xmlns:c16r2="http://schemas.microsoft.com/office/drawing/2015/06/chart">
            <c:ext xmlns:c16="http://schemas.microsoft.com/office/drawing/2014/chart" uri="{C3380CC4-5D6E-409C-BE32-E72D297353CC}">
              <c16:uniqueId val="{00000000-A168-4244-A0C4-72157F8A1F2C}"/>
            </c:ext>
          </c:extLst>
        </c:ser>
        <c:ser>
          <c:idx val="0"/>
          <c:order val="1"/>
          <c:tx>
            <c:strRef>
              <c:f>'FMI017'!$G$128</c:f>
              <c:strCache>
                <c:ptCount val="1"/>
                <c:pt idx="0">
                  <c:v>Programado</c:v>
                </c:pt>
              </c:strCache>
            </c:strRef>
          </c:tx>
          <c:spPr>
            <a:ln w="12700" cap="rnd">
              <a:solidFill>
                <a:schemeClr val="accent2">
                  <a:lumMod val="75000"/>
                </a:schemeClr>
              </a:solidFill>
            </a:ln>
          </c:spPr>
          <c:marker>
            <c:spPr>
              <a:ln w="9525">
                <a:solidFill>
                  <a:schemeClr val="tx1"/>
                </a:solidFill>
              </a:ln>
            </c:spPr>
          </c:marker>
          <c:cat>
            <c:strRef>
              <c:f>'FMI017'!$F$129:$F$169</c:f>
              <c:strCache>
                <c:ptCount val="4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pt idx="31">
                  <c:v>32</c:v>
                </c:pt>
                <c:pt idx="32">
                  <c:v>33</c:v>
                </c:pt>
                <c:pt idx="33">
                  <c:v>34</c:v>
                </c:pt>
                <c:pt idx="34">
                  <c:v>35</c:v>
                </c:pt>
                <c:pt idx="35">
                  <c:v>36</c:v>
                </c:pt>
                <c:pt idx="36">
                  <c:v>37</c:v>
                </c:pt>
                <c:pt idx="37">
                  <c:v>38</c:v>
                </c:pt>
                <c:pt idx="38">
                  <c:v>39</c:v>
                </c:pt>
                <c:pt idx="39">
                  <c:v>40</c:v>
                </c:pt>
                <c:pt idx="40">
                  <c:v>Actual</c:v>
                </c:pt>
              </c:strCache>
            </c:strRef>
          </c:cat>
          <c:val>
            <c:numRef>
              <c:f>'FMI017'!$G$129:$G$154</c:f>
              <c:numCache>
                <c:formatCode>0%</c:formatCode>
                <c:ptCount val="26"/>
                <c:pt idx="0">
                  <c:v>0.01</c:v>
                </c:pt>
                <c:pt idx="1">
                  <c:v>0.01</c:v>
                </c:pt>
                <c:pt idx="2">
                  <c:v>0.02</c:v>
                </c:pt>
                <c:pt idx="3">
                  <c:v>0.03</c:v>
                </c:pt>
                <c:pt idx="4">
                  <c:v>0.04</c:v>
                </c:pt>
                <c:pt idx="5">
                  <c:v>0.04</c:v>
                </c:pt>
                <c:pt idx="6">
                  <c:v>0.04</c:v>
                </c:pt>
                <c:pt idx="7">
                  <c:v>0.02</c:v>
                </c:pt>
                <c:pt idx="8">
                  <c:v>0.04</c:v>
                </c:pt>
                <c:pt idx="9">
                  <c:v>0.04</c:v>
                </c:pt>
                <c:pt idx="10">
                  <c:v>0.05</c:v>
                </c:pt>
                <c:pt idx="11">
                  <c:v>0.02</c:v>
                </c:pt>
                <c:pt idx="12">
                  <c:v>0.02</c:v>
                </c:pt>
                <c:pt idx="13">
                  <c:v>0.02</c:v>
                </c:pt>
                <c:pt idx="14">
                  <c:v>0.08</c:v>
                </c:pt>
                <c:pt idx="15">
                  <c:v>0.09</c:v>
                </c:pt>
                <c:pt idx="16">
                  <c:v>0.04</c:v>
                </c:pt>
                <c:pt idx="17">
                  <c:v>0.01</c:v>
                </c:pt>
                <c:pt idx="18">
                  <c:v>0.03</c:v>
                </c:pt>
                <c:pt idx="19">
                  <c:v>0.02</c:v>
                </c:pt>
                <c:pt idx="20">
                  <c:v>0.02</c:v>
                </c:pt>
                <c:pt idx="21">
                  <c:v>0.03</c:v>
                </c:pt>
                <c:pt idx="22">
                  <c:v>0.02</c:v>
                </c:pt>
                <c:pt idx="23">
                  <c:v>0.02</c:v>
                </c:pt>
                <c:pt idx="24">
                  <c:v>0.02</c:v>
                </c:pt>
                <c:pt idx="25">
                  <c:v>0.02</c:v>
                </c:pt>
              </c:numCache>
            </c:numRef>
          </c:val>
          <c:smooth val="0"/>
          <c:extLst xmlns:c16r2="http://schemas.microsoft.com/office/drawing/2015/06/chart">
            <c:ext xmlns:c16="http://schemas.microsoft.com/office/drawing/2014/chart" uri="{C3380CC4-5D6E-409C-BE32-E72D297353CC}">
              <c16:uniqueId val="{00000001-A168-4244-A0C4-72157F8A1F2C}"/>
            </c:ext>
          </c:extLst>
        </c:ser>
        <c:dLbls>
          <c:showLegendKey val="0"/>
          <c:showVal val="0"/>
          <c:showCatName val="0"/>
          <c:showSerName val="0"/>
          <c:showPercent val="0"/>
          <c:showBubbleSize val="0"/>
        </c:dLbls>
        <c:marker val="1"/>
        <c:smooth val="0"/>
        <c:axId val="262989312"/>
        <c:axId val="166502400"/>
      </c:lineChart>
      <c:catAx>
        <c:axId val="262989312"/>
        <c:scaling>
          <c:orientation val="minMax"/>
        </c:scaling>
        <c:delete val="0"/>
        <c:axPos val="b"/>
        <c:numFmt formatCode="General" sourceLinked="0"/>
        <c:majorTickMark val="none"/>
        <c:minorTickMark val="none"/>
        <c:tickLblPos val="nextTo"/>
        <c:crossAx val="166502400"/>
        <c:crosses val="autoZero"/>
        <c:auto val="1"/>
        <c:lblAlgn val="ctr"/>
        <c:lblOffset val="100"/>
        <c:noMultiLvlLbl val="0"/>
      </c:catAx>
      <c:valAx>
        <c:axId val="166502400"/>
        <c:scaling>
          <c:orientation val="minMax"/>
        </c:scaling>
        <c:delete val="0"/>
        <c:axPos val="l"/>
        <c:majorGridlines/>
        <c:numFmt formatCode="0%" sourceLinked="1"/>
        <c:majorTickMark val="none"/>
        <c:minorTickMark val="none"/>
        <c:tickLblPos val="nextTo"/>
        <c:crossAx val="262989312"/>
        <c:crosses val="autoZero"/>
        <c:crossBetween val="between"/>
      </c:valAx>
    </c:plotArea>
    <c:legend>
      <c:legendPos val="r"/>
      <c:layout/>
      <c:overlay val="0"/>
    </c:legend>
    <c:plotVisOnly val="1"/>
    <c:dispBlanksAs val="gap"/>
    <c:showDLblsOverMax val="0"/>
  </c:chart>
  <c:printSettings>
    <c:headerFooter/>
    <c:pageMargins b="0.75" l="0.7" r="0.7" t="0.75" header="0.3" footer="0.3"/>
    <c:pageSetup orientation="portrait"/>
  </c:printSettings>
</c:chartSpace>
</file>

<file path=xl/drawings/_rels/drawing1.xml.rels><?xml version="1.0" encoding="UTF-8" standalone="yes"?>
<Relationships xmlns="http://schemas.openxmlformats.org/package/2006/relationships"><Relationship Id="rId2" Type="http://schemas.openxmlformats.org/officeDocument/2006/relationships/chart" Target="../charts/chart1.xml"/><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8" Type="http://schemas.openxmlformats.org/officeDocument/2006/relationships/image" Target="../media/image9.png"/><Relationship Id="rId3" Type="http://schemas.openxmlformats.org/officeDocument/2006/relationships/image" Target="../media/image4.png"/><Relationship Id="rId7" Type="http://schemas.openxmlformats.org/officeDocument/2006/relationships/image" Target="../media/image8.png"/><Relationship Id="rId2" Type="http://schemas.openxmlformats.org/officeDocument/2006/relationships/image" Target="../media/image3.png"/><Relationship Id="rId1" Type="http://schemas.openxmlformats.org/officeDocument/2006/relationships/image" Target="../media/image2.png"/><Relationship Id="rId6" Type="http://schemas.openxmlformats.org/officeDocument/2006/relationships/image" Target="../media/image7.png"/><Relationship Id="rId5" Type="http://schemas.openxmlformats.org/officeDocument/2006/relationships/image" Target="../media/image6.png"/><Relationship Id="rId4" Type="http://schemas.openxmlformats.org/officeDocument/2006/relationships/image" Target="../media/image5.png"/></Relationships>
</file>

<file path=xl/drawings/drawing1.xml><?xml version="1.0" encoding="utf-8"?>
<xdr:wsDr xmlns:xdr="http://schemas.openxmlformats.org/drawingml/2006/spreadsheetDrawing" xmlns:a="http://schemas.openxmlformats.org/drawingml/2006/main">
  <xdr:oneCellAnchor>
    <xdr:from>
      <xdr:col>1</xdr:col>
      <xdr:colOff>47625</xdr:colOff>
      <xdr:row>1</xdr:row>
      <xdr:rowOff>47625</xdr:rowOff>
    </xdr:from>
    <xdr:ext cx="829652" cy="819150"/>
    <xdr:pic>
      <xdr:nvPicPr>
        <xdr:cNvPr id="3" name="Imagen 2" descr="Manual de Imagen Corporativa FONADE 2013-1">
          <a:extLst>
            <a:ext uri="{FF2B5EF4-FFF2-40B4-BE49-F238E27FC236}">
              <a16:creationId xmlns:a16="http://schemas.microsoft.com/office/drawing/2014/main" xmlns="" id="{00000000-0008-0000-00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3938" t="3268" r="4311"/>
        <a:stretch>
          <a:fillRect/>
        </a:stretch>
      </xdr:blipFill>
      <xdr:spPr bwMode="auto">
        <a:xfrm>
          <a:off x="152400" y="85725"/>
          <a:ext cx="829652" cy="819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twoCellAnchor>
    <xdr:from>
      <xdr:col>2</xdr:col>
      <xdr:colOff>209416</xdr:colOff>
      <xdr:row>169</xdr:row>
      <xdr:rowOff>126375</xdr:rowOff>
    </xdr:from>
    <xdr:to>
      <xdr:col>11</xdr:col>
      <xdr:colOff>123691</xdr:colOff>
      <xdr:row>182</xdr:row>
      <xdr:rowOff>116850</xdr:rowOff>
    </xdr:to>
    <xdr:graphicFrame macro="">
      <xdr:nvGraphicFramePr>
        <xdr:cNvPr id="4" name="3 Gráfico">
          <a:extLst>
            <a:ext uri="{FF2B5EF4-FFF2-40B4-BE49-F238E27FC236}">
              <a16:creationId xmlns:a16="http://schemas.microsoft.com/office/drawing/2014/main" xmlns="" id="{00000000-0008-0000-0000-000004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1</xdr:row>
      <xdr:rowOff>54429</xdr:rowOff>
    </xdr:from>
    <xdr:to>
      <xdr:col>5</xdr:col>
      <xdr:colOff>625929</xdr:colOff>
      <xdr:row>20</xdr:row>
      <xdr:rowOff>85726</xdr:rowOff>
    </xdr:to>
    <xdr:pic>
      <xdr:nvPicPr>
        <xdr:cNvPr id="8" name="Imagen 3"/>
        <xdr:cNvPicPr>
          <a:picLocks noChangeAspect="1"/>
        </xdr:cNvPicPr>
      </xdr:nvPicPr>
      <xdr:blipFill rotWithShape="1">
        <a:blip xmlns:r="http://schemas.openxmlformats.org/officeDocument/2006/relationships" r:embed="rId1"/>
        <a:srcRect l="36215" t="6879" r="35838" b="12688"/>
        <a:stretch/>
      </xdr:blipFill>
      <xdr:spPr>
        <a:xfrm>
          <a:off x="0" y="217715"/>
          <a:ext cx="4435929" cy="3133725"/>
        </a:xfrm>
        <a:prstGeom prst="rect">
          <a:avLst/>
        </a:prstGeom>
      </xdr:spPr>
    </xdr:pic>
    <xdr:clientData/>
  </xdr:twoCellAnchor>
  <xdr:twoCellAnchor editAs="oneCell">
    <xdr:from>
      <xdr:col>6</xdr:col>
      <xdr:colOff>95250</xdr:colOff>
      <xdr:row>1</xdr:row>
      <xdr:rowOff>81642</xdr:rowOff>
    </xdr:from>
    <xdr:to>
      <xdr:col>11</xdr:col>
      <xdr:colOff>394607</xdr:colOff>
      <xdr:row>20</xdr:row>
      <xdr:rowOff>65315</xdr:rowOff>
    </xdr:to>
    <xdr:pic>
      <xdr:nvPicPr>
        <xdr:cNvPr id="9" name="Imagen 4"/>
        <xdr:cNvPicPr>
          <a:picLocks noChangeAspect="1"/>
        </xdr:cNvPicPr>
      </xdr:nvPicPr>
      <xdr:blipFill rotWithShape="1">
        <a:blip xmlns:r="http://schemas.openxmlformats.org/officeDocument/2006/relationships" r:embed="rId2"/>
        <a:srcRect l="35884" t="8466" r="36004" b="13217"/>
        <a:stretch/>
      </xdr:blipFill>
      <xdr:spPr>
        <a:xfrm>
          <a:off x="4667250" y="244928"/>
          <a:ext cx="4109357" cy="3086101"/>
        </a:xfrm>
        <a:prstGeom prst="rect">
          <a:avLst/>
        </a:prstGeom>
      </xdr:spPr>
    </xdr:pic>
    <xdr:clientData/>
  </xdr:twoCellAnchor>
  <xdr:twoCellAnchor editAs="oneCell">
    <xdr:from>
      <xdr:col>0</xdr:col>
      <xdr:colOff>68036</xdr:colOff>
      <xdr:row>23</xdr:row>
      <xdr:rowOff>136073</xdr:rowOff>
    </xdr:from>
    <xdr:to>
      <xdr:col>5</xdr:col>
      <xdr:colOff>312965</xdr:colOff>
      <xdr:row>42</xdr:row>
      <xdr:rowOff>40822</xdr:rowOff>
    </xdr:to>
    <xdr:pic>
      <xdr:nvPicPr>
        <xdr:cNvPr id="10" name="Imagen 6"/>
        <xdr:cNvPicPr>
          <a:picLocks noChangeAspect="1"/>
        </xdr:cNvPicPr>
      </xdr:nvPicPr>
      <xdr:blipFill rotWithShape="1">
        <a:blip xmlns:r="http://schemas.openxmlformats.org/officeDocument/2006/relationships" r:embed="rId3"/>
        <a:srcRect l="36545" t="7144" r="35508" b="13745"/>
        <a:stretch/>
      </xdr:blipFill>
      <xdr:spPr>
        <a:xfrm>
          <a:off x="68036" y="3891644"/>
          <a:ext cx="4054929" cy="3007178"/>
        </a:xfrm>
        <a:prstGeom prst="rect">
          <a:avLst/>
        </a:prstGeom>
      </xdr:spPr>
    </xdr:pic>
    <xdr:clientData/>
  </xdr:twoCellAnchor>
  <xdr:twoCellAnchor editAs="oneCell">
    <xdr:from>
      <xdr:col>5</xdr:col>
      <xdr:colOff>625928</xdr:colOff>
      <xdr:row>24</xdr:row>
      <xdr:rowOff>1</xdr:rowOff>
    </xdr:from>
    <xdr:to>
      <xdr:col>11</xdr:col>
      <xdr:colOff>749753</xdr:colOff>
      <xdr:row>41</xdr:row>
      <xdr:rowOff>54430</xdr:rowOff>
    </xdr:to>
    <xdr:pic>
      <xdr:nvPicPr>
        <xdr:cNvPr id="13" name="Imagen 11"/>
        <xdr:cNvPicPr>
          <a:picLocks noChangeAspect="1"/>
        </xdr:cNvPicPr>
      </xdr:nvPicPr>
      <xdr:blipFill rotWithShape="1">
        <a:blip xmlns:r="http://schemas.openxmlformats.org/officeDocument/2006/relationships" r:embed="rId4"/>
        <a:srcRect l="36049" t="7144" r="36004" b="13481"/>
        <a:stretch/>
      </xdr:blipFill>
      <xdr:spPr>
        <a:xfrm>
          <a:off x="4435928" y="3918858"/>
          <a:ext cx="4695825" cy="2830286"/>
        </a:xfrm>
        <a:prstGeom prst="rect">
          <a:avLst/>
        </a:prstGeom>
      </xdr:spPr>
    </xdr:pic>
    <xdr:clientData/>
  </xdr:twoCellAnchor>
  <xdr:twoCellAnchor editAs="oneCell">
    <xdr:from>
      <xdr:col>0</xdr:col>
      <xdr:colOff>0</xdr:colOff>
      <xdr:row>44</xdr:row>
      <xdr:rowOff>81643</xdr:rowOff>
    </xdr:from>
    <xdr:to>
      <xdr:col>5</xdr:col>
      <xdr:colOff>190500</xdr:colOff>
      <xdr:row>65</xdr:row>
      <xdr:rowOff>129268</xdr:rowOff>
    </xdr:to>
    <xdr:pic>
      <xdr:nvPicPr>
        <xdr:cNvPr id="14" name="Imagen 17"/>
        <xdr:cNvPicPr>
          <a:picLocks noChangeAspect="1"/>
        </xdr:cNvPicPr>
      </xdr:nvPicPr>
      <xdr:blipFill rotWithShape="1">
        <a:blip xmlns:r="http://schemas.openxmlformats.org/officeDocument/2006/relationships" r:embed="rId5"/>
        <a:srcRect l="35884" t="6350" r="35508" b="12688"/>
        <a:stretch/>
      </xdr:blipFill>
      <xdr:spPr>
        <a:xfrm>
          <a:off x="0" y="7551964"/>
          <a:ext cx="4000500" cy="3476625"/>
        </a:xfrm>
        <a:prstGeom prst="rect">
          <a:avLst/>
        </a:prstGeom>
      </xdr:spPr>
    </xdr:pic>
    <xdr:clientData/>
  </xdr:twoCellAnchor>
  <xdr:twoCellAnchor editAs="oneCell">
    <xdr:from>
      <xdr:col>5</xdr:col>
      <xdr:colOff>653143</xdr:colOff>
      <xdr:row>44</xdr:row>
      <xdr:rowOff>108857</xdr:rowOff>
    </xdr:from>
    <xdr:to>
      <xdr:col>12</xdr:col>
      <xdr:colOff>157843</xdr:colOff>
      <xdr:row>65</xdr:row>
      <xdr:rowOff>146957</xdr:rowOff>
    </xdr:to>
    <xdr:pic>
      <xdr:nvPicPr>
        <xdr:cNvPr id="15" name="Imagen 18"/>
        <xdr:cNvPicPr>
          <a:picLocks noChangeAspect="1"/>
        </xdr:cNvPicPr>
      </xdr:nvPicPr>
      <xdr:blipFill rotWithShape="1">
        <a:blip xmlns:r="http://schemas.openxmlformats.org/officeDocument/2006/relationships" r:embed="rId6"/>
        <a:srcRect l="36215" t="7408" r="35673" b="12688"/>
        <a:stretch/>
      </xdr:blipFill>
      <xdr:spPr>
        <a:xfrm>
          <a:off x="4463143" y="7579178"/>
          <a:ext cx="4838700" cy="3467100"/>
        </a:xfrm>
        <a:prstGeom prst="rect">
          <a:avLst/>
        </a:prstGeom>
      </xdr:spPr>
    </xdr:pic>
    <xdr:clientData/>
  </xdr:twoCellAnchor>
  <xdr:twoCellAnchor editAs="oneCell">
    <xdr:from>
      <xdr:col>0</xdr:col>
      <xdr:colOff>0</xdr:colOff>
      <xdr:row>69</xdr:row>
      <xdr:rowOff>40822</xdr:rowOff>
    </xdr:from>
    <xdr:to>
      <xdr:col>5</xdr:col>
      <xdr:colOff>163286</xdr:colOff>
      <xdr:row>89</xdr:row>
      <xdr:rowOff>137432</xdr:rowOff>
    </xdr:to>
    <xdr:pic>
      <xdr:nvPicPr>
        <xdr:cNvPr id="16" name="Imagen 12"/>
        <xdr:cNvPicPr>
          <a:picLocks noChangeAspect="1"/>
        </xdr:cNvPicPr>
      </xdr:nvPicPr>
      <xdr:blipFill rotWithShape="1">
        <a:blip xmlns:r="http://schemas.openxmlformats.org/officeDocument/2006/relationships" r:embed="rId7"/>
        <a:srcRect l="36215" t="7144" r="35508" b="14011"/>
        <a:stretch/>
      </xdr:blipFill>
      <xdr:spPr>
        <a:xfrm>
          <a:off x="0" y="11593286"/>
          <a:ext cx="3973286" cy="3362325"/>
        </a:xfrm>
        <a:prstGeom prst="rect">
          <a:avLst/>
        </a:prstGeom>
      </xdr:spPr>
    </xdr:pic>
    <xdr:clientData/>
  </xdr:twoCellAnchor>
  <xdr:twoCellAnchor editAs="oneCell">
    <xdr:from>
      <xdr:col>5</xdr:col>
      <xdr:colOff>653144</xdr:colOff>
      <xdr:row>68</xdr:row>
      <xdr:rowOff>108856</xdr:rowOff>
    </xdr:from>
    <xdr:to>
      <xdr:col>11</xdr:col>
      <xdr:colOff>394608</xdr:colOff>
      <xdr:row>88</xdr:row>
      <xdr:rowOff>157842</xdr:rowOff>
    </xdr:to>
    <xdr:pic>
      <xdr:nvPicPr>
        <xdr:cNvPr id="17" name="Imagen 13"/>
        <xdr:cNvPicPr>
          <a:picLocks noChangeAspect="1"/>
        </xdr:cNvPicPr>
      </xdr:nvPicPr>
      <xdr:blipFill rotWithShape="1">
        <a:blip xmlns:r="http://schemas.openxmlformats.org/officeDocument/2006/relationships" r:embed="rId8"/>
        <a:srcRect l="36049" t="7672" r="36335" b="12423"/>
        <a:stretch/>
      </xdr:blipFill>
      <xdr:spPr>
        <a:xfrm>
          <a:off x="4463144" y="11498035"/>
          <a:ext cx="4313464" cy="331470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I560"/>
  <sheetViews>
    <sheetView showGridLines="0" view="pageBreakPreview" topLeftCell="A37" zoomScaleNormal="100" zoomScaleSheetLayoutView="100" workbookViewId="0">
      <selection activeCell="H155" sqref="H155"/>
    </sheetView>
  </sheetViews>
  <sheetFormatPr baseColWidth="10" defaultRowHeight="16.5" x14ac:dyDescent="0.3"/>
  <cols>
    <col min="1" max="1" width="1.5703125" customWidth="1"/>
    <col min="2" max="2" width="6.5703125" style="31" customWidth="1"/>
    <col min="3" max="3" width="8.42578125" customWidth="1"/>
    <col min="4" max="4" width="21.5703125" customWidth="1"/>
    <col min="5" max="5" width="6.28515625" customWidth="1"/>
    <col min="6" max="6" width="15.5703125" customWidth="1"/>
    <col min="7" max="7" width="14.85546875" customWidth="1"/>
    <col min="8" max="8" width="12.7109375" customWidth="1"/>
    <col min="9" max="9" width="5.28515625" customWidth="1"/>
    <col min="10" max="10" width="15.5703125" customWidth="1"/>
    <col min="11" max="11" width="17.42578125" customWidth="1"/>
    <col min="12" max="12" width="14.85546875" customWidth="1"/>
    <col min="13" max="13" width="1.5703125" customWidth="1"/>
    <col min="14" max="14" width="12.7109375" customWidth="1"/>
  </cols>
  <sheetData>
    <row r="1" spans="1:14" ht="3" customHeight="1" x14ac:dyDescent="0.3">
      <c r="A1" s="38"/>
      <c r="B1" s="39"/>
      <c r="C1" s="40"/>
      <c r="D1" s="40"/>
      <c r="E1" s="40"/>
      <c r="F1" s="40"/>
      <c r="G1" s="40"/>
      <c r="H1" s="40"/>
      <c r="I1" s="40"/>
      <c r="J1" s="40"/>
      <c r="K1" s="40"/>
      <c r="L1" s="40"/>
      <c r="M1" s="41"/>
    </row>
    <row r="2" spans="1:14" ht="27" customHeight="1" x14ac:dyDescent="0.2">
      <c r="A2" s="42"/>
      <c r="B2" s="210"/>
      <c r="C2" s="210"/>
      <c r="D2" s="283" t="s">
        <v>160</v>
      </c>
      <c r="E2" s="283"/>
      <c r="F2" s="283"/>
      <c r="G2" s="283"/>
      <c r="H2" s="283"/>
      <c r="I2" s="283"/>
      <c r="J2" s="283"/>
      <c r="K2" s="8" t="s">
        <v>40</v>
      </c>
      <c r="L2" s="99" t="s">
        <v>131</v>
      </c>
      <c r="M2" s="43"/>
      <c r="N2" s="7"/>
    </row>
    <row r="3" spans="1:14" ht="24.75" customHeight="1" x14ac:dyDescent="0.2">
      <c r="A3" s="42"/>
      <c r="B3" s="210"/>
      <c r="C3" s="210"/>
      <c r="D3" s="283"/>
      <c r="E3" s="283"/>
      <c r="F3" s="283"/>
      <c r="G3" s="283"/>
      <c r="H3" s="283"/>
      <c r="I3" s="283"/>
      <c r="J3" s="283"/>
      <c r="K3" s="8" t="s">
        <v>41</v>
      </c>
      <c r="L3" s="100">
        <v>7</v>
      </c>
      <c r="M3" s="43"/>
      <c r="N3" s="7"/>
    </row>
    <row r="4" spans="1:14" ht="19.5" x14ac:dyDescent="0.2">
      <c r="A4" s="42"/>
      <c r="B4" s="210"/>
      <c r="C4" s="210"/>
      <c r="D4" s="260" t="s">
        <v>42</v>
      </c>
      <c r="E4" s="260"/>
      <c r="F4" s="260"/>
      <c r="G4" s="260"/>
      <c r="H4" s="260"/>
      <c r="I4" s="260"/>
      <c r="J4" s="260"/>
      <c r="K4" s="8" t="s">
        <v>43</v>
      </c>
      <c r="L4" s="112">
        <v>43038</v>
      </c>
      <c r="M4" s="68"/>
      <c r="N4" s="18"/>
    </row>
    <row r="5" spans="1:14" ht="15.75" x14ac:dyDescent="0.2">
      <c r="A5" s="42"/>
      <c r="B5" s="2"/>
      <c r="C5" s="6"/>
      <c r="D5" s="6"/>
      <c r="E5" s="6"/>
      <c r="F5" s="19"/>
      <c r="G5" s="20"/>
      <c r="H5" s="20"/>
      <c r="I5" s="20"/>
      <c r="J5" s="20"/>
      <c r="K5" s="20"/>
      <c r="L5" s="20"/>
      <c r="M5" s="44"/>
      <c r="N5" s="20"/>
    </row>
    <row r="6" spans="1:14" x14ac:dyDescent="0.3">
      <c r="A6" s="42"/>
      <c r="B6" s="147">
        <v>43322</v>
      </c>
      <c r="C6" s="2"/>
      <c r="D6" s="2"/>
      <c r="E6" s="2"/>
      <c r="F6" s="2"/>
      <c r="G6" s="2"/>
      <c r="H6" s="2"/>
      <c r="I6" s="2"/>
      <c r="J6" s="2"/>
      <c r="K6" s="2"/>
      <c r="L6" s="2"/>
      <c r="M6" s="45"/>
    </row>
    <row r="7" spans="1:14" ht="12.75" x14ac:dyDescent="0.2">
      <c r="A7" s="42"/>
      <c r="B7" s="271" t="s">
        <v>117</v>
      </c>
      <c r="C7" s="271"/>
      <c r="D7" s="271"/>
      <c r="E7" s="140"/>
      <c r="F7" s="284">
        <v>43506</v>
      </c>
      <c r="G7" s="285"/>
      <c r="H7" s="106" t="s">
        <v>120</v>
      </c>
      <c r="I7" s="106">
        <v>26</v>
      </c>
      <c r="J7" s="113">
        <v>43499</v>
      </c>
      <c r="K7" s="105" t="s">
        <v>121</v>
      </c>
      <c r="L7" s="113">
        <f>J7+7</f>
        <v>43506</v>
      </c>
      <c r="M7" s="45"/>
    </row>
    <row r="8" spans="1:14" ht="51.75" customHeight="1" x14ac:dyDescent="0.3">
      <c r="A8" s="42"/>
      <c r="B8" s="272" t="s">
        <v>10</v>
      </c>
      <c r="C8" s="272"/>
      <c r="D8" s="272"/>
      <c r="E8" s="141"/>
      <c r="F8" s="287" t="s">
        <v>177</v>
      </c>
      <c r="G8" s="288"/>
      <c r="H8" s="288"/>
      <c r="I8" s="288"/>
      <c r="J8" s="288"/>
      <c r="K8" s="288"/>
      <c r="L8" s="289"/>
      <c r="M8" s="46"/>
      <c r="N8" s="9"/>
    </row>
    <row r="9" spans="1:14" x14ac:dyDescent="0.3">
      <c r="A9" s="42"/>
      <c r="B9" s="272" t="s">
        <v>57</v>
      </c>
      <c r="C9" s="273"/>
      <c r="D9" s="273"/>
      <c r="E9" s="142"/>
      <c r="F9" s="290" t="s">
        <v>685</v>
      </c>
      <c r="G9" s="291"/>
      <c r="H9" s="291"/>
      <c r="I9" s="291"/>
      <c r="J9" s="291"/>
      <c r="K9" s="291"/>
      <c r="L9" s="292"/>
      <c r="M9" s="46"/>
      <c r="N9" s="9"/>
    </row>
    <row r="10" spans="1:14" x14ac:dyDescent="0.3">
      <c r="A10" s="42"/>
      <c r="B10" s="272" t="s">
        <v>123</v>
      </c>
      <c r="C10" s="273"/>
      <c r="D10" s="273"/>
      <c r="E10" s="142"/>
      <c r="F10" s="290" t="s">
        <v>181</v>
      </c>
      <c r="G10" s="291"/>
      <c r="H10" s="291"/>
      <c r="I10" s="291"/>
      <c r="J10" s="291"/>
      <c r="K10" s="291"/>
      <c r="L10" s="292"/>
      <c r="M10" s="46"/>
      <c r="N10" s="9"/>
    </row>
    <row r="11" spans="1:14" x14ac:dyDescent="0.3">
      <c r="A11" s="42"/>
      <c r="B11" s="272" t="s">
        <v>11</v>
      </c>
      <c r="C11" s="273"/>
      <c r="D11" s="273"/>
      <c r="E11" s="142"/>
      <c r="F11" s="290" t="s">
        <v>683</v>
      </c>
      <c r="G11" s="291"/>
      <c r="H11" s="291"/>
      <c r="I11" s="291"/>
      <c r="J11" s="291"/>
      <c r="K11" s="291"/>
      <c r="L11" s="292"/>
      <c r="M11" s="46"/>
      <c r="N11" s="9"/>
    </row>
    <row r="12" spans="1:14" x14ac:dyDescent="0.3">
      <c r="A12" s="42"/>
      <c r="B12" s="2"/>
      <c r="C12" s="16"/>
      <c r="D12" s="16"/>
      <c r="E12" s="16"/>
      <c r="F12" s="16"/>
      <c r="G12" s="16"/>
      <c r="H12" s="16"/>
      <c r="I12" s="16"/>
      <c r="J12" s="16"/>
      <c r="K12" s="16"/>
      <c r="L12" s="16"/>
      <c r="M12" s="46"/>
      <c r="N12" s="9"/>
    </row>
    <row r="13" spans="1:14" s="3" customFormat="1" x14ac:dyDescent="0.3">
      <c r="A13" s="47"/>
      <c r="B13" s="221" t="s">
        <v>14</v>
      </c>
      <c r="C13" s="222"/>
      <c r="D13" s="222"/>
      <c r="E13" s="222"/>
      <c r="F13" s="222"/>
      <c r="G13" s="222"/>
      <c r="H13" s="222"/>
      <c r="I13" s="222"/>
      <c r="J13" s="222"/>
      <c r="K13" s="222"/>
      <c r="L13" s="222"/>
      <c r="M13" s="48"/>
      <c r="N13" s="10"/>
    </row>
    <row r="14" spans="1:14" s="3" customFormat="1" ht="17.25" thickBot="1" x14ac:dyDescent="0.35">
      <c r="A14" s="47"/>
      <c r="B14" s="22"/>
      <c r="C14" s="32"/>
      <c r="D14" s="32"/>
      <c r="E14" s="32"/>
      <c r="F14" s="32"/>
      <c r="G14" s="32"/>
      <c r="H14" s="32"/>
      <c r="I14" s="32"/>
      <c r="J14" s="32"/>
      <c r="K14" s="32"/>
      <c r="L14" s="32"/>
      <c r="M14" s="48"/>
      <c r="N14" s="10"/>
    </row>
    <row r="15" spans="1:14" x14ac:dyDescent="0.3">
      <c r="A15" s="42"/>
      <c r="B15" s="38"/>
      <c r="C15" s="198"/>
      <c r="D15" s="199"/>
      <c r="E15" s="145"/>
      <c r="F15" s="276" t="s">
        <v>161</v>
      </c>
      <c r="G15" s="276"/>
      <c r="H15" s="276"/>
      <c r="I15" s="150"/>
      <c r="J15" s="276" t="s">
        <v>122</v>
      </c>
      <c r="K15" s="276"/>
      <c r="L15" s="277"/>
      <c r="M15" s="46"/>
      <c r="N15" s="9"/>
    </row>
    <row r="16" spans="1:14" ht="15" customHeight="1" x14ac:dyDescent="0.3">
      <c r="A16" s="42"/>
      <c r="B16" s="196" t="s">
        <v>44</v>
      </c>
      <c r="C16" s="197"/>
      <c r="D16" s="197"/>
      <c r="E16" s="143"/>
      <c r="F16" s="278">
        <v>2181129</v>
      </c>
      <c r="G16" s="279"/>
      <c r="H16" s="280"/>
      <c r="I16" s="135"/>
      <c r="J16" s="278">
        <v>2180736</v>
      </c>
      <c r="K16" s="279"/>
      <c r="L16" s="281"/>
      <c r="M16" s="46"/>
      <c r="N16" s="9"/>
    </row>
    <row r="17" spans="1:14" ht="15" customHeight="1" x14ac:dyDescent="0.3">
      <c r="A17" s="42"/>
      <c r="B17" s="196" t="s">
        <v>6</v>
      </c>
      <c r="C17" s="197"/>
      <c r="D17" s="197"/>
      <c r="E17" s="143"/>
      <c r="F17" s="278" t="s">
        <v>178</v>
      </c>
      <c r="G17" s="279"/>
      <c r="H17" s="280"/>
      <c r="I17" s="135"/>
      <c r="J17" s="278" t="str">
        <f>F17</f>
        <v>10 MESES Y  15 QUINCE DIAS</v>
      </c>
      <c r="K17" s="279"/>
      <c r="L17" s="281"/>
      <c r="M17" s="46"/>
      <c r="N17" s="9"/>
    </row>
    <row r="18" spans="1:14" ht="15" customHeight="1" x14ac:dyDescent="0.3">
      <c r="A18" s="42"/>
      <c r="B18" s="196" t="s">
        <v>7</v>
      </c>
      <c r="C18" s="197"/>
      <c r="D18" s="197"/>
      <c r="E18" s="143"/>
      <c r="F18" s="278" t="str">
        <f>F17</f>
        <v>10 MESES Y  15 QUINCE DIAS</v>
      </c>
      <c r="G18" s="279"/>
      <c r="H18" s="280"/>
      <c r="I18" s="135"/>
      <c r="J18" s="278" t="str">
        <f>F18</f>
        <v>10 MESES Y  15 QUINCE DIAS</v>
      </c>
      <c r="K18" s="279"/>
      <c r="L18" s="281"/>
      <c r="M18" s="46"/>
      <c r="N18" s="9"/>
    </row>
    <row r="19" spans="1:14" ht="15" customHeight="1" x14ac:dyDescent="0.3">
      <c r="A19" s="42"/>
      <c r="B19" s="196" t="s">
        <v>108</v>
      </c>
      <c r="C19" s="197"/>
      <c r="D19" s="197"/>
      <c r="E19" s="93" t="s">
        <v>116</v>
      </c>
      <c r="F19" s="155">
        <f>F22-B6</f>
        <v>303</v>
      </c>
      <c r="G19" s="138" t="s">
        <v>109</v>
      </c>
      <c r="H19" s="148">
        <v>0</v>
      </c>
      <c r="I19" s="93" t="s">
        <v>116</v>
      </c>
      <c r="J19" s="153">
        <f>F19</f>
        <v>303</v>
      </c>
      <c r="K19" s="138" t="s">
        <v>109</v>
      </c>
      <c r="L19" s="149">
        <f>H19</f>
        <v>0</v>
      </c>
      <c r="M19" s="46"/>
      <c r="N19" s="9"/>
    </row>
    <row r="20" spans="1:14" ht="15" customHeight="1" x14ac:dyDescent="0.3">
      <c r="A20" s="42"/>
      <c r="B20" s="196" t="s">
        <v>110</v>
      </c>
      <c r="C20" s="197"/>
      <c r="D20" s="197"/>
      <c r="E20" s="93" t="s">
        <v>116</v>
      </c>
      <c r="F20" s="156">
        <v>35</v>
      </c>
      <c r="G20" s="138" t="s">
        <v>109</v>
      </c>
      <c r="H20" s="148">
        <f>F20/F19</f>
        <v>0.11551155115511551</v>
      </c>
      <c r="I20" s="93" t="s">
        <v>116</v>
      </c>
      <c r="J20" s="154">
        <f>F20</f>
        <v>35</v>
      </c>
      <c r="K20" s="138" t="s">
        <v>109</v>
      </c>
      <c r="L20" s="149">
        <f>H20</f>
        <v>0.11551155115511551</v>
      </c>
      <c r="M20" s="46"/>
      <c r="N20" s="9"/>
    </row>
    <row r="21" spans="1:14" ht="15" customHeight="1" x14ac:dyDescent="0.3">
      <c r="A21" s="42"/>
      <c r="B21" s="196" t="s">
        <v>52</v>
      </c>
      <c r="C21" s="197"/>
      <c r="D21" s="197"/>
      <c r="E21" s="132"/>
      <c r="F21" s="268">
        <f>F19-F20</f>
        <v>268</v>
      </c>
      <c r="G21" s="269"/>
      <c r="H21" s="286"/>
      <c r="I21" s="133"/>
      <c r="J21" s="268">
        <f>F21</f>
        <v>268</v>
      </c>
      <c r="K21" s="269"/>
      <c r="L21" s="270"/>
      <c r="M21" s="46"/>
      <c r="N21" s="9"/>
    </row>
    <row r="22" spans="1:14" ht="15" customHeight="1" x14ac:dyDescent="0.3">
      <c r="A22" s="42"/>
      <c r="B22" s="196" t="s">
        <v>8</v>
      </c>
      <c r="C22" s="197"/>
      <c r="D22" s="197"/>
      <c r="E22" s="143"/>
      <c r="F22" s="274">
        <v>43625</v>
      </c>
      <c r="G22" s="269"/>
      <c r="H22" s="286"/>
      <c r="I22" s="138"/>
      <c r="J22" s="274">
        <v>43625</v>
      </c>
      <c r="K22" s="269"/>
      <c r="L22" s="270"/>
      <c r="M22" s="46"/>
      <c r="N22" s="9"/>
    </row>
    <row r="23" spans="1:14" ht="15" customHeight="1" x14ac:dyDescent="0.3">
      <c r="A23" s="42"/>
      <c r="B23" s="196" t="s">
        <v>9</v>
      </c>
      <c r="C23" s="197"/>
      <c r="D23" s="197"/>
      <c r="E23" s="132"/>
      <c r="F23" s="275">
        <v>264563384</v>
      </c>
      <c r="G23" s="275"/>
      <c r="H23" s="275"/>
      <c r="I23" s="139"/>
      <c r="J23" s="275">
        <v>917993812</v>
      </c>
      <c r="K23" s="275"/>
      <c r="L23" s="282"/>
      <c r="M23" s="46"/>
      <c r="N23" s="9"/>
    </row>
    <row r="24" spans="1:14" ht="15" customHeight="1" x14ac:dyDescent="0.3">
      <c r="A24" s="42"/>
      <c r="B24" s="196" t="s">
        <v>172</v>
      </c>
      <c r="C24" s="197"/>
      <c r="D24" s="197"/>
      <c r="E24" s="132"/>
      <c r="F24" s="275">
        <v>331650527</v>
      </c>
      <c r="G24" s="275"/>
      <c r="H24" s="275"/>
      <c r="I24" s="139"/>
      <c r="J24" s="275">
        <f>J23</f>
        <v>917993812</v>
      </c>
      <c r="K24" s="275"/>
      <c r="L24" s="282"/>
      <c r="M24" s="46"/>
      <c r="N24" s="9"/>
    </row>
    <row r="25" spans="1:14" ht="15" customHeight="1" x14ac:dyDescent="0.3">
      <c r="A25" s="42"/>
      <c r="B25" s="196" t="s">
        <v>111</v>
      </c>
      <c r="C25" s="197"/>
      <c r="D25" s="197"/>
      <c r="E25" s="157" t="s">
        <v>112</v>
      </c>
      <c r="F25" s="159"/>
      <c r="G25" s="138" t="s">
        <v>109</v>
      </c>
      <c r="H25" s="148">
        <v>0</v>
      </c>
      <c r="I25" s="158" t="s">
        <v>112</v>
      </c>
      <c r="J25" s="159">
        <f>J23-J24</f>
        <v>0</v>
      </c>
      <c r="K25" s="138" t="s">
        <v>109</v>
      </c>
      <c r="L25" s="160">
        <f>J23-J24</f>
        <v>0</v>
      </c>
      <c r="M25" s="46"/>
      <c r="N25" s="9"/>
    </row>
    <row r="26" spans="1:14" ht="15" customHeight="1" x14ac:dyDescent="0.3">
      <c r="A26" s="42"/>
      <c r="B26" s="196" t="s">
        <v>12</v>
      </c>
      <c r="C26" s="197"/>
      <c r="D26" s="197"/>
      <c r="E26" s="132"/>
      <c r="F26" s="275">
        <v>0</v>
      </c>
      <c r="G26" s="275"/>
      <c r="H26" s="275"/>
      <c r="I26" s="133"/>
      <c r="J26" s="275">
        <v>0</v>
      </c>
      <c r="K26" s="275"/>
      <c r="L26" s="275"/>
      <c r="M26" s="46"/>
      <c r="N26" s="9"/>
    </row>
    <row r="27" spans="1:14" ht="15" customHeight="1" thickBot="1" x14ac:dyDescent="0.35">
      <c r="A27" s="42"/>
      <c r="B27" s="307" t="s">
        <v>13</v>
      </c>
      <c r="C27" s="308"/>
      <c r="D27" s="308"/>
      <c r="E27" s="146"/>
      <c r="F27" s="319">
        <f>F24*0.05</f>
        <v>16582526.350000001</v>
      </c>
      <c r="G27" s="319"/>
      <c r="H27" s="319"/>
      <c r="I27" s="151"/>
      <c r="J27" s="319">
        <f>J24*0.05</f>
        <v>45899690.600000001</v>
      </c>
      <c r="K27" s="319"/>
      <c r="L27" s="319"/>
      <c r="M27" s="46"/>
      <c r="N27" s="9"/>
    </row>
    <row r="28" spans="1:14" x14ac:dyDescent="0.3">
      <c r="A28" s="42"/>
      <c r="B28" s="82"/>
      <c r="C28" s="16"/>
      <c r="D28" s="16"/>
      <c r="E28" s="16"/>
      <c r="F28" s="16"/>
      <c r="G28" s="16"/>
      <c r="H28" s="16"/>
      <c r="I28" s="16"/>
      <c r="J28" s="16"/>
      <c r="K28" s="16"/>
      <c r="L28" s="16"/>
      <c r="M28" s="46"/>
      <c r="N28" s="9"/>
    </row>
    <row r="29" spans="1:14" s="3" customFormat="1" x14ac:dyDescent="0.3">
      <c r="A29" s="47"/>
      <c r="B29" s="309" t="s">
        <v>162</v>
      </c>
      <c r="C29" s="310"/>
      <c r="D29" s="310"/>
      <c r="E29" s="310"/>
      <c r="F29" s="310"/>
      <c r="G29" s="310"/>
      <c r="H29" s="310"/>
      <c r="I29" s="310"/>
      <c r="J29" s="310"/>
      <c r="K29" s="310"/>
      <c r="L29" s="311"/>
      <c r="M29" s="49"/>
    </row>
    <row r="30" spans="1:14" s="3" customFormat="1" ht="13.5" x14ac:dyDescent="0.25">
      <c r="A30" s="47"/>
      <c r="B30" s="312"/>
      <c r="C30" s="197"/>
      <c r="D30" s="197"/>
      <c r="E30" s="197"/>
      <c r="F30" s="197"/>
      <c r="G30" s="197"/>
      <c r="H30" s="197"/>
      <c r="I30" s="197"/>
      <c r="J30" s="197"/>
      <c r="K30" s="197"/>
      <c r="L30" s="197"/>
      <c r="M30" s="49"/>
    </row>
    <row r="31" spans="1:14" x14ac:dyDescent="0.3">
      <c r="A31" s="42"/>
      <c r="B31" s="313" t="s">
        <v>0</v>
      </c>
      <c r="C31" s="314"/>
      <c r="D31" s="23" t="s">
        <v>182</v>
      </c>
      <c r="E31" s="23"/>
      <c r="F31" s="79" t="s">
        <v>1</v>
      </c>
      <c r="G31" s="23"/>
      <c r="H31" s="80" t="s">
        <v>2</v>
      </c>
      <c r="I31" s="80"/>
      <c r="J31" s="23"/>
      <c r="K31" s="81" t="s">
        <v>3</v>
      </c>
      <c r="L31" s="23"/>
      <c r="M31" s="46"/>
      <c r="N31" s="9"/>
    </row>
    <row r="32" spans="1:14" ht="31.9" customHeight="1" x14ac:dyDescent="0.3">
      <c r="A32" s="42"/>
      <c r="B32" s="298" t="s">
        <v>165</v>
      </c>
      <c r="C32" s="299"/>
      <c r="D32" s="299"/>
      <c r="E32" s="299"/>
      <c r="F32" s="299"/>
      <c r="G32" s="299"/>
      <c r="H32" s="299"/>
      <c r="I32" s="299"/>
      <c r="J32" s="299"/>
      <c r="K32" s="299"/>
      <c r="L32" s="300"/>
      <c r="M32" s="46"/>
      <c r="N32" s="9"/>
    </row>
    <row r="33" spans="1:14" ht="19.149999999999999" customHeight="1" x14ac:dyDescent="0.3">
      <c r="A33" s="42"/>
      <c r="B33" s="295" t="s">
        <v>500</v>
      </c>
      <c r="C33" s="296"/>
      <c r="D33" s="296"/>
      <c r="E33" s="296"/>
      <c r="F33" s="296"/>
      <c r="G33" s="296"/>
      <c r="H33" s="296"/>
      <c r="I33" s="296"/>
      <c r="J33" s="296"/>
      <c r="K33" s="296"/>
      <c r="L33" s="297"/>
      <c r="M33" s="46"/>
      <c r="N33" s="9"/>
    </row>
    <row r="34" spans="1:14" ht="36" customHeight="1" x14ac:dyDescent="0.3">
      <c r="A34" s="42"/>
      <c r="B34" s="298" t="s">
        <v>163</v>
      </c>
      <c r="C34" s="299"/>
      <c r="D34" s="299"/>
      <c r="E34" s="299"/>
      <c r="F34" s="299"/>
      <c r="G34" s="299"/>
      <c r="H34" s="299"/>
      <c r="I34" s="299"/>
      <c r="J34" s="299"/>
      <c r="K34" s="299"/>
      <c r="L34" s="300"/>
      <c r="M34" s="46"/>
      <c r="N34" s="9"/>
    </row>
    <row r="35" spans="1:14" x14ac:dyDescent="0.3">
      <c r="A35" s="42"/>
      <c r="B35" s="301"/>
      <c r="C35" s="302"/>
      <c r="D35" s="302"/>
      <c r="E35" s="302"/>
      <c r="F35" s="302"/>
      <c r="G35" s="302"/>
      <c r="H35" s="302"/>
      <c r="I35" s="302"/>
      <c r="J35" s="302"/>
      <c r="K35" s="302"/>
      <c r="L35" s="303"/>
      <c r="M35" s="46"/>
      <c r="N35" s="9"/>
    </row>
    <row r="36" spans="1:14" x14ac:dyDescent="0.3">
      <c r="A36" s="42"/>
      <c r="B36" s="304"/>
      <c r="C36" s="305"/>
      <c r="D36" s="305"/>
      <c r="E36" s="305"/>
      <c r="F36" s="305"/>
      <c r="G36" s="305"/>
      <c r="H36" s="305"/>
      <c r="I36" s="305"/>
      <c r="J36" s="305"/>
      <c r="K36" s="305"/>
      <c r="L36" s="306"/>
      <c r="M36" s="46"/>
      <c r="N36" s="9"/>
    </row>
    <row r="37" spans="1:14" ht="27" customHeight="1" x14ac:dyDescent="0.3">
      <c r="A37" s="42"/>
      <c r="B37" s="294" t="s">
        <v>166</v>
      </c>
      <c r="C37" s="294"/>
      <c r="D37" s="294"/>
      <c r="E37" s="294"/>
      <c r="F37" s="294"/>
      <c r="G37" s="294"/>
      <c r="H37" s="294"/>
      <c r="I37" s="294"/>
      <c r="J37" s="294"/>
      <c r="K37" s="294"/>
      <c r="L37" s="294"/>
      <c r="M37" s="46"/>
      <c r="N37" s="9"/>
    </row>
    <row r="38" spans="1:14" x14ac:dyDescent="0.3">
      <c r="A38" s="42"/>
      <c r="B38" s="2"/>
      <c r="C38" s="37"/>
      <c r="D38" s="37"/>
      <c r="E38" s="129"/>
      <c r="F38" s="37"/>
      <c r="G38" s="37"/>
      <c r="H38" s="4"/>
      <c r="I38" s="4"/>
      <c r="J38" s="4"/>
      <c r="K38" s="4"/>
      <c r="L38" s="4"/>
      <c r="M38" s="46"/>
      <c r="N38" s="9"/>
    </row>
    <row r="39" spans="1:14" s="3" customFormat="1" x14ac:dyDescent="0.3">
      <c r="A39" s="47"/>
      <c r="B39" s="221" t="s">
        <v>15</v>
      </c>
      <c r="C39" s="221"/>
      <c r="D39" s="221"/>
      <c r="E39" s="221"/>
      <c r="F39" s="221"/>
      <c r="G39" s="221"/>
      <c r="H39" s="221"/>
      <c r="I39" s="221"/>
      <c r="J39" s="221"/>
      <c r="K39" s="221"/>
      <c r="L39" s="221"/>
      <c r="M39" s="48"/>
      <c r="N39" s="10"/>
    </row>
    <row r="40" spans="1:14" s="3" customFormat="1" x14ac:dyDescent="0.3">
      <c r="A40" s="47"/>
      <c r="B40" s="293" t="s">
        <v>133</v>
      </c>
      <c r="C40" s="293"/>
      <c r="D40" s="293"/>
      <c r="E40" s="293"/>
      <c r="F40" s="293"/>
      <c r="G40" s="293"/>
      <c r="H40" s="293"/>
      <c r="I40" s="293"/>
      <c r="J40" s="293"/>
      <c r="K40" s="293"/>
      <c r="L40" s="293"/>
      <c r="M40" s="48"/>
      <c r="N40" s="10"/>
    </row>
    <row r="41" spans="1:14" ht="33" customHeight="1" x14ac:dyDescent="0.3">
      <c r="A41" s="42"/>
      <c r="B41" s="239" t="s">
        <v>170</v>
      </c>
      <c r="C41" s="239"/>
      <c r="D41" s="239"/>
      <c r="E41" s="239"/>
      <c r="F41" s="239"/>
      <c r="G41" s="239"/>
      <c r="H41" s="239"/>
      <c r="I41" s="239"/>
      <c r="J41" s="239"/>
      <c r="K41" s="239"/>
      <c r="L41" s="239"/>
      <c r="M41" s="46"/>
      <c r="N41" s="9"/>
    </row>
    <row r="42" spans="1:14" ht="4.5" customHeight="1" x14ac:dyDescent="0.3">
      <c r="A42" s="42"/>
      <c r="B42" s="2"/>
      <c r="C42" s="16"/>
      <c r="D42" s="16"/>
      <c r="E42" s="16"/>
      <c r="F42" s="16"/>
      <c r="G42" s="16"/>
      <c r="H42" s="16"/>
      <c r="I42" s="16"/>
      <c r="J42" s="16"/>
      <c r="K42" s="16"/>
      <c r="L42" s="16"/>
      <c r="M42" s="46"/>
      <c r="N42" s="9"/>
    </row>
    <row r="43" spans="1:14" x14ac:dyDescent="0.3">
      <c r="A43" s="42"/>
      <c r="B43" s="267" t="s">
        <v>56</v>
      </c>
      <c r="C43" s="267"/>
      <c r="D43" s="208" t="s">
        <v>58</v>
      </c>
      <c r="E43" s="208"/>
      <c r="F43" s="208"/>
      <c r="G43" s="208"/>
      <c r="H43" s="208"/>
      <c r="I43" s="208"/>
      <c r="J43" s="208"/>
      <c r="K43" s="208" t="s">
        <v>88</v>
      </c>
      <c r="L43" s="208"/>
      <c r="M43" s="46"/>
      <c r="N43" s="9"/>
    </row>
    <row r="44" spans="1:14" x14ac:dyDescent="0.3">
      <c r="A44" s="42"/>
      <c r="B44" s="191">
        <v>1</v>
      </c>
      <c r="C44" s="210"/>
      <c r="D44" s="191" t="s">
        <v>184</v>
      </c>
      <c r="E44" s="191"/>
      <c r="F44" s="191"/>
      <c r="G44" s="191"/>
      <c r="H44" s="191"/>
      <c r="I44" s="191"/>
      <c r="J44" s="191"/>
      <c r="K44" s="191"/>
      <c r="L44" s="191"/>
      <c r="M44" s="46"/>
      <c r="N44" s="9"/>
    </row>
    <row r="45" spans="1:14" x14ac:dyDescent="0.3">
      <c r="A45" s="42"/>
      <c r="B45" s="191">
        <v>2</v>
      </c>
      <c r="C45" s="210"/>
      <c r="D45" s="191"/>
      <c r="E45" s="191"/>
      <c r="F45" s="191"/>
      <c r="G45" s="191"/>
      <c r="H45" s="191"/>
      <c r="I45" s="191"/>
      <c r="J45" s="191"/>
      <c r="K45" s="191"/>
      <c r="L45" s="191"/>
      <c r="M45" s="46"/>
      <c r="N45" s="9"/>
    </row>
    <row r="46" spans="1:14" x14ac:dyDescent="0.3">
      <c r="A46" s="42"/>
      <c r="B46" s="191">
        <v>3</v>
      </c>
      <c r="C46" s="210"/>
      <c r="D46" s="191"/>
      <c r="E46" s="191"/>
      <c r="F46" s="191"/>
      <c r="G46" s="191"/>
      <c r="H46" s="191"/>
      <c r="I46" s="191"/>
      <c r="J46" s="191"/>
      <c r="K46" s="191"/>
      <c r="L46" s="191"/>
      <c r="M46" s="46"/>
      <c r="N46" s="9"/>
    </row>
    <row r="47" spans="1:14" x14ac:dyDescent="0.3">
      <c r="A47" s="42"/>
      <c r="B47" s="243" t="s">
        <v>132</v>
      </c>
      <c r="C47" s="315"/>
      <c r="D47" s="315"/>
      <c r="E47" s="315"/>
      <c r="F47" s="315"/>
      <c r="G47" s="315"/>
      <c r="H47" s="315"/>
      <c r="I47" s="315"/>
      <c r="J47" s="315"/>
      <c r="K47" s="315"/>
      <c r="L47" s="315"/>
      <c r="M47" s="46"/>
      <c r="N47" s="9"/>
    </row>
    <row r="48" spans="1:14" ht="9" customHeight="1" x14ac:dyDescent="0.3">
      <c r="A48" s="42"/>
      <c r="B48" s="2"/>
      <c r="C48" s="16"/>
      <c r="D48" s="16"/>
      <c r="E48" s="16"/>
      <c r="F48" s="16"/>
      <c r="G48" s="16"/>
      <c r="H48" s="16"/>
      <c r="I48" s="16"/>
      <c r="J48" s="16"/>
      <c r="K48" s="16"/>
      <c r="L48" s="16"/>
      <c r="M48" s="46"/>
      <c r="N48" s="9"/>
    </row>
    <row r="49" spans="1:14" ht="37.5" customHeight="1" x14ac:dyDescent="0.3">
      <c r="A49" s="42"/>
      <c r="B49" s="239" t="s">
        <v>171</v>
      </c>
      <c r="C49" s="316"/>
      <c r="D49" s="316"/>
      <c r="E49" s="316"/>
      <c r="F49" s="316"/>
      <c r="G49" s="316"/>
      <c r="H49" s="316"/>
      <c r="I49" s="316"/>
      <c r="J49" s="316"/>
      <c r="K49" s="316"/>
      <c r="L49" s="316"/>
      <c r="M49" s="46"/>
      <c r="N49" s="9"/>
    </row>
    <row r="50" spans="1:14" x14ac:dyDescent="0.3">
      <c r="A50" s="42"/>
      <c r="B50" s="110"/>
      <c r="C50" s="109"/>
      <c r="D50" s="109"/>
      <c r="E50" s="134"/>
      <c r="F50" s="109"/>
      <c r="G50" s="109"/>
      <c r="H50" s="109"/>
      <c r="I50" s="134"/>
      <c r="J50" s="109"/>
      <c r="K50" s="109"/>
      <c r="L50" s="109"/>
      <c r="M50" s="46"/>
      <c r="N50" s="9"/>
    </row>
    <row r="51" spans="1:14" ht="28.9" customHeight="1" x14ac:dyDescent="0.3">
      <c r="A51" s="42"/>
      <c r="B51" s="267" t="s">
        <v>56</v>
      </c>
      <c r="C51" s="267"/>
      <c r="D51" s="261" t="s">
        <v>174</v>
      </c>
      <c r="E51" s="262"/>
      <c r="F51" s="262"/>
      <c r="G51" s="262"/>
      <c r="H51" s="262"/>
      <c r="I51" s="262"/>
      <c r="J51" s="262"/>
      <c r="K51" s="262"/>
      <c r="L51" s="263"/>
      <c r="M51" s="46"/>
      <c r="N51" s="9"/>
    </row>
    <row r="52" spans="1:14" x14ac:dyDescent="0.3">
      <c r="A52" s="42"/>
      <c r="B52" s="191">
        <v>1</v>
      </c>
      <c r="C52" s="210"/>
      <c r="D52" s="193" t="s">
        <v>183</v>
      </c>
      <c r="E52" s="194"/>
      <c r="F52" s="194"/>
      <c r="G52" s="194"/>
      <c r="H52" s="194"/>
      <c r="I52" s="194"/>
      <c r="J52" s="194"/>
      <c r="K52" s="194"/>
      <c r="L52" s="195"/>
      <c r="M52" s="46"/>
      <c r="N52" s="9"/>
    </row>
    <row r="53" spans="1:14" x14ac:dyDescent="0.3">
      <c r="A53" s="42"/>
      <c r="B53" s="191">
        <v>2</v>
      </c>
      <c r="C53" s="210"/>
      <c r="D53" s="264"/>
      <c r="E53" s="265"/>
      <c r="F53" s="265"/>
      <c r="G53" s="265"/>
      <c r="H53" s="265"/>
      <c r="I53" s="265"/>
      <c r="J53" s="265"/>
      <c r="K53" s="265"/>
      <c r="L53" s="266"/>
      <c r="M53" s="46"/>
      <c r="N53" s="9"/>
    </row>
    <row r="54" spans="1:14" x14ac:dyDescent="0.3">
      <c r="A54" s="42"/>
      <c r="B54" s="191">
        <v>3</v>
      </c>
      <c r="C54" s="210"/>
      <c r="D54" s="264"/>
      <c r="E54" s="265"/>
      <c r="F54" s="265"/>
      <c r="G54" s="265"/>
      <c r="H54" s="265"/>
      <c r="I54" s="265"/>
      <c r="J54" s="265"/>
      <c r="K54" s="265"/>
      <c r="L54" s="266"/>
      <c r="M54" s="46"/>
      <c r="N54" s="9"/>
    </row>
    <row r="55" spans="1:14" x14ac:dyDescent="0.3">
      <c r="A55" s="42"/>
      <c r="B55" s="2"/>
      <c r="C55" s="16"/>
      <c r="D55" s="16"/>
      <c r="E55" s="16"/>
      <c r="F55" s="16"/>
      <c r="G55" s="16"/>
      <c r="H55" s="16"/>
      <c r="I55" s="16"/>
      <c r="J55" s="16"/>
      <c r="K55" s="16"/>
      <c r="L55" s="16"/>
      <c r="M55" s="46"/>
      <c r="N55" s="9"/>
    </row>
    <row r="56" spans="1:14" s="5" customFormat="1" x14ac:dyDescent="0.3">
      <c r="A56" s="50"/>
      <c r="B56" s="258" t="s">
        <v>124</v>
      </c>
      <c r="C56" s="259"/>
      <c r="D56" s="259"/>
      <c r="E56" s="259"/>
      <c r="F56" s="259"/>
      <c r="G56" s="259"/>
      <c r="H56" s="259"/>
      <c r="I56" s="259"/>
      <c r="J56" s="259"/>
      <c r="K56" s="259"/>
      <c r="L56" s="259"/>
      <c r="M56" s="51"/>
      <c r="N56" s="12"/>
    </row>
    <row r="57" spans="1:14" x14ac:dyDescent="0.3">
      <c r="A57" s="42"/>
      <c r="B57" s="82"/>
      <c r="C57" s="16"/>
      <c r="D57" s="16"/>
      <c r="E57" s="16"/>
      <c r="F57" s="16"/>
      <c r="G57" s="16"/>
      <c r="H57" s="16"/>
      <c r="I57" s="16"/>
      <c r="J57" s="16"/>
      <c r="K57" s="16"/>
      <c r="L57" s="16"/>
      <c r="M57" s="46"/>
      <c r="N57" s="9"/>
    </row>
    <row r="58" spans="1:14" s="1" customFormat="1" x14ac:dyDescent="0.3">
      <c r="A58" s="52"/>
      <c r="B58" s="317" t="s">
        <v>53</v>
      </c>
      <c r="C58" s="267"/>
      <c r="D58" s="208" t="s">
        <v>20</v>
      </c>
      <c r="E58" s="208"/>
      <c r="F58" s="208"/>
      <c r="G58" s="78" t="s">
        <v>22</v>
      </c>
      <c r="H58" s="78" t="s">
        <v>23</v>
      </c>
      <c r="I58" s="130"/>
      <c r="J58" s="78" t="s">
        <v>24</v>
      </c>
      <c r="K58" s="78" t="s">
        <v>25</v>
      </c>
      <c r="L58" s="78" t="s">
        <v>26</v>
      </c>
      <c r="M58" s="53"/>
      <c r="N58" s="13"/>
    </row>
    <row r="59" spans="1:14" x14ac:dyDescent="0.3">
      <c r="A59" s="42"/>
      <c r="B59" s="318"/>
      <c r="C59" s="318"/>
      <c r="D59" s="191" t="s">
        <v>185</v>
      </c>
      <c r="E59" s="191"/>
      <c r="F59" s="191"/>
      <c r="G59" s="11"/>
      <c r="H59" s="11"/>
      <c r="I59" s="11"/>
      <c r="J59" s="11"/>
      <c r="K59" s="11"/>
      <c r="L59" s="11"/>
      <c r="M59" s="46"/>
      <c r="N59" s="9"/>
    </row>
    <row r="60" spans="1:14" x14ac:dyDescent="0.3">
      <c r="A60" s="42"/>
      <c r="B60" s="318"/>
      <c r="C60" s="318"/>
      <c r="D60" s="191"/>
      <c r="E60" s="191"/>
      <c r="F60" s="191"/>
      <c r="G60" s="11"/>
      <c r="H60" s="11"/>
      <c r="I60" s="11"/>
      <c r="J60" s="11"/>
      <c r="K60" s="11"/>
      <c r="L60" s="11"/>
      <c r="M60" s="46"/>
      <c r="N60" s="9"/>
    </row>
    <row r="61" spans="1:14" x14ac:dyDescent="0.3">
      <c r="A61" s="42"/>
      <c r="B61" s="318"/>
      <c r="C61" s="318"/>
      <c r="D61" s="191"/>
      <c r="E61" s="191"/>
      <c r="F61" s="191"/>
      <c r="G61" s="11"/>
      <c r="H61" s="11"/>
      <c r="I61" s="11"/>
      <c r="J61" s="11"/>
      <c r="K61" s="11"/>
      <c r="L61" s="11"/>
      <c r="M61" s="46"/>
      <c r="N61" s="9"/>
    </row>
    <row r="62" spans="1:14" x14ac:dyDescent="0.3">
      <c r="A62" s="42"/>
      <c r="B62" s="318"/>
      <c r="C62" s="318"/>
      <c r="D62" s="191"/>
      <c r="E62" s="191"/>
      <c r="F62" s="191"/>
      <c r="G62" s="11"/>
      <c r="H62" s="11"/>
      <c r="I62" s="11"/>
      <c r="J62" s="11"/>
      <c r="K62" s="11"/>
      <c r="L62" s="11"/>
      <c r="M62" s="46"/>
      <c r="N62" s="9"/>
    </row>
    <row r="63" spans="1:14" x14ac:dyDescent="0.3">
      <c r="A63" s="42"/>
      <c r="B63" s="325" t="s">
        <v>27</v>
      </c>
      <c r="C63" s="326"/>
      <c r="D63" s="326"/>
      <c r="E63" s="326"/>
      <c r="F63" s="326"/>
      <c r="G63" s="326"/>
      <c r="H63" s="326"/>
      <c r="I63" s="326"/>
      <c r="J63" s="326"/>
      <c r="K63" s="11"/>
      <c r="L63" s="11"/>
      <c r="M63" s="46"/>
      <c r="N63" s="9"/>
    </row>
    <row r="64" spans="1:14" x14ac:dyDescent="0.3">
      <c r="A64" s="42"/>
      <c r="B64" s="325" t="s">
        <v>54</v>
      </c>
      <c r="C64" s="326"/>
      <c r="D64" s="326"/>
      <c r="E64" s="326"/>
      <c r="F64" s="326"/>
      <c r="G64" s="326"/>
      <c r="H64" s="326"/>
      <c r="I64" s="131"/>
      <c r="J64" s="71" t="s">
        <v>31</v>
      </c>
      <c r="K64" s="71"/>
      <c r="L64" s="71"/>
      <c r="M64" s="46"/>
      <c r="N64" s="9"/>
    </row>
    <row r="65" spans="1:14" x14ac:dyDescent="0.3">
      <c r="A65" s="42"/>
      <c r="B65" s="82"/>
      <c r="C65" s="16"/>
      <c r="D65" s="16"/>
      <c r="E65" s="16"/>
      <c r="F65" s="16"/>
      <c r="G65" s="16"/>
      <c r="H65" s="16"/>
      <c r="I65" s="16"/>
      <c r="J65" s="16"/>
      <c r="K65" s="16"/>
      <c r="L65" s="16"/>
      <c r="M65" s="46"/>
      <c r="N65" s="9"/>
    </row>
    <row r="66" spans="1:14" s="5" customFormat="1" ht="29.25" customHeight="1" x14ac:dyDescent="0.3">
      <c r="A66" s="50"/>
      <c r="B66" s="189" t="s">
        <v>134</v>
      </c>
      <c r="C66" s="190"/>
      <c r="D66" s="190"/>
      <c r="E66" s="190"/>
      <c r="F66" s="190"/>
      <c r="G66" s="190"/>
      <c r="H66" s="190"/>
      <c r="I66" s="190"/>
      <c r="J66" s="190"/>
      <c r="K66" s="190"/>
      <c r="L66" s="190"/>
      <c r="M66" s="51"/>
      <c r="N66" s="12"/>
    </row>
    <row r="67" spans="1:14" s="5" customFormat="1" x14ac:dyDescent="0.3">
      <c r="A67" s="50"/>
      <c r="B67" s="74"/>
      <c r="C67" s="83"/>
      <c r="D67" s="83"/>
      <c r="E67" s="83"/>
      <c r="F67" s="83"/>
      <c r="G67" s="83"/>
      <c r="H67" s="83"/>
      <c r="I67" s="83"/>
      <c r="J67" s="83"/>
      <c r="K67" s="83"/>
      <c r="L67" s="83"/>
      <c r="M67" s="51"/>
      <c r="N67" s="12"/>
    </row>
    <row r="68" spans="1:14" x14ac:dyDescent="0.3">
      <c r="A68" s="42"/>
      <c r="B68" s="237" t="s">
        <v>19</v>
      </c>
      <c r="C68" s="323"/>
      <c r="D68" s="323"/>
      <c r="E68" s="323"/>
      <c r="F68" s="323"/>
      <c r="G68" s="323"/>
      <c r="H68" s="323"/>
      <c r="I68" s="323"/>
      <c r="J68" s="323"/>
      <c r="K68" s="323"/>
      <c r="L68" s="324"/>
      <c r="M68" s="46"/>
      <c r="N68" s="9"/>
    </row>
    <row r="69" spans="1:14" x14ac:dyDescent="0.3">
      <c r="A69" s="42"/>
      <c r="B69" s="184">
        <v>1</v>
      </c>
      <c r="C69" s="318"/>
      <c r="D69" s="298" t="s">
        <v>183</v>
      </c>
      <c r="E69" s="321"/>
      <c r="F69" s="321"/>
      <c r="G69" s="321"/>
      <c r="H69" s="321"/>
      <c r="I69" s="321"/>
      <c r="J69" s="321"/>
      <c r="K69" s="321"/>
      <c r="L69" s="322"/>
      <c r="M69" s="46"/>
      <c r="N69" s="9"/>
    </row>
    <row r="70" spans="1:14" x14ac:dyDescent="0.3">
      <c r="A70" s="42"/>
      <c r="B70" s="184">
        <v>2</v>
      </c>
      <c r="C70" s="318"/>
      <c r="D70" s="298"/>
      <c r="E70" s="321"/>
      <c r="F70" s="321"/>
      <c r="G70" s="321"/>
      <c r="H70" s="321"/>
      <c r="I70" s="321"/>
      <c r="J70" s="321"/>
      <c r="K70" s="321"/>
      <c r="L70" s="322"/>
      <c r="M70" s="46"/>
      <c r="N70" s="9"/>
    </row>
    <row r="71" spans="1:14" x14ac:dyDescent="0.3">
      <c r="A71" s="42"/>
      <c r="B71" s="82"/>
      <c r="C71" s="16"/>
      <c r="D71" s="16"/>
      <c r="E71" s="16"/>
      <c r="F71" s="16"/>
      <c r="G71" s="16"/>
      <c r="H71" s="16"/>
      <c r="I71" s="16"/>
      <c r="J71" s="16"/>
      <c r="K71" s="16"/>
      <c r="L71" s="16"/>
      <c r="M71" s="46"/>
      <c r="N71" s="9"/>
    </row>
    <row r="72" spans="1:14" x14ac:dyDescent="0.3">
      <c r="A72" s="42"/>
      <c r="B72" s="240" t="s">
        <v>135</v>
      </c>
      <c r="C72" s="320"/>
      <c r="D72" s="320"/>
      <c r="E72" s="320"/>
      <c r="F72" s="320"/>
      <c r="G72" s="320"/>
      <c r="H72" s="320"/>
      <c r="I72" s="320"/>
      <c r="J72" s="320"/>
      <c r="K72" s="320"/>
      <c r="L72" s="320"/>
      <c r="M72" s="46"/>
      <c r="N72" s="9"/>
    </row>
    <row r="73" spans="1:14" x14ac:dyDescent="0.3">
      <c r="A73" s="42"/>
      <c r="B73" s="267" t="s">
        <v>56</v>
      </c>
      <c r="C73" s="267"/>
      <c r="D73" s="317" t="s">
        <v>20</v>
      </c>
      <c r="E73" s="317"/>
      <c r="F73" s="317"/>
      <c r="G73" s="317"/>
      <c r="H73" s="317"/>
      <c r="I73" s="128"/>
      <c r="J73" s="208" t="s">
        <v>97</v>
      </c>
      <c r="K73" s="208"/>
      <c r="L73" s="208"/>
      <c r="M73" s="46"/>
      <c r="N73" s="9"/>
    </row>
    <row r="74" spans="1:14" x14ac:dyDescent="0.3">
      <c r="A74" s="42"/>
      <c r="B74" s="267"/>
      <c r="C74" s="267"/>
      <c r="D74" s="317"/>
      <c r="E74" s="317"/>
      <c r="F74" s="317"/>
      <c r="G74" s="317"/>
      <c r="H74" s="317"/>
      <c r="I74" s="128"/>
      <c r="J74" s="78" t="s">
        <v>21</v>
      </c>
      <c r="K74" s="78" t="s">
        <v>22</v>
      </c>
      <c r="L74" s="78" t="s">
        <v>136</v>
      </c>
      <c r="M74" s="46"/>
      <c r="N74" s="9"/>
    </row>
    <row r="75" spans="1:14" x14ac:dyDescent="0.3">
      <c r="A75" s="42"/>
      <c r="B75" s="184">
        <v>1</v>
      </c>
      <c r="C75" s="318"/>
      <c r="D75" s="191" t="s">
        <v>183</v>
      </c>
      <c r="E75" s="191"/>
      <c r="F75" s="191"/>
      <c r="G75" s="191"/>
      <c r="H75" s="191"/>
      <c r="I75" s="116"/>
      <c r="J75" s="15"/>
      <c r="K75" s="15"/>
      <c r="L75" s="15"/>
      <c r="M75" s="46"/>
      <c r="N75" s="9"/>
    </row>
    <row r="76" spans="1:14" x14ac:dyDescent="0.3">
      <c r="A76" s="42"/>
      <c r="B76" s="184">
        <v>2</v>
      </c>
      <c r="C76" s="318"/>
      <c r="D76" s="191"/>
      <c r="E76" s="191"/>
      <c r="F76" s="191"/>
      <c r="G76" s="191"/>
      <c r="H76" s="191"/>
      <c r="I76" s="116"/>
      <c r="J76" s="15"/>
      <c r="K76" s="15"/>
      <c r="L76" s="15"/>
      <c r="M76" s="46"/>
      <c r="N76" s="9"/>
    </row>
    <row r="77" spans="1:14" x14ac:dyDescent="0.3">
      <c r="A77" s="42"/>
      <c r="B77" s="184">
        <v>3</v>
      </c>
      <c r="C77" s="318"/>
      <c r="D77" s="191"/>
      <c r="E77" s="191"/>
      <c r="F77" s="191"/>
      <c r="G77" s="191"/>
      <c r="H77" s="191"/>
      <c r="I77" s="116"/>
      <c r="J77" s="15"/>
      <c r="K77" s="15"/>
      <c r="L77" s="15"/>
      <c r="M77" s="46"/>
      <c r="N77" s="9"/>
    </row>
    <row r="78" spans="1:14" x14ac:dyDescent="0.3">
      <c r="A78" s="42"/>
      <c r="B78" s="325" t="s">
        <v>29</v>
      </c>
      <c r="C78" s="325"/>
      <c r="D78" s="325"/>
      <c r="E78" s="325"/>
      <c r="F78" s="325"/>
      <c r="G78" s="325"/>
      <c r="H78" s="325"/>
      <c r="I78" s="325"/>
      <c r="J78" s="325"/>
      <c r="K78" s="73" t="s">
        <v>32</v>
      </c>
      <c r="L78" s="15"/>
      <c r="M78" s="46"/>
      <c r="N78" s="9"/>
    </row>
    <row r="79" spans="1:14" x14ac:dyDescent="0.3">
      <c r="A79" s="42"/>
      <c r="B79" s="82"/>
      <c r="C79" s="16"/>
      <c r="D79" s="16"/>
      <c r="E79" s="16"/>
      <c r="F79" s="16"/>
      <c r="G79" s="16"/>
      <c r="H79" s="16"/>
      <c r="I79" s="16"/>
      <c r="J79" s="16"/>
      <c r="K79" s="16"/>
      <c r="L79" s="16"/>
      <c r="M79" s="46"/>
      <c r="N79" s="9"/>
    </row>
    <row r="80" spans="1:14" x14ac:dyDescent="0.3">
      <c r="A80" s="42"/>
      <c r="B80" s="240" t="s">
        <v>137</v>
      </c>
      <c r="C80" s="320"/>
      <c r="D80" s="320"/>
      <c r="E80" s="320"/>
      <c r="F80" s="320"/>
      <c r="G80" s="320"/>
      <c r="H80" s="320"/>
      <c r="I80" s="320"/>
      <c r="J80" s="320"/>
      <c r="K80" s="320"/>
      <c r="L80" s="320"/>
      <c r="M80" s="46"/>
      <c r="N80" s="9"/>
    </row>
    <row r="81" spans="1:17" ht="16.5" customHeight="1" x14ac:dyDescent="0.3">
      <c r="A81" s="42"/>
      <c r="B81" s="267" t="s">
        <v>56</v>
      </c>
      <c r="C81" s="267"/>
      <c r="D81" s="317" t="s">
        <v>20</v>
      </c>
      <c r="E81" s="317"/>
      <c r="F81" s="317"/>
      <c r="G81" s="317"/>
      <c r="H81" s="317"/>
      <c r="I81" s="152"/>
      <c r="J81" s="245" t="s">
        <v>125</v>
      </c>
      <c r="K81" s="245"/>
      <c r="L81" s="245"/>
      <c r="M81" s="46"/>
      <c r="N81" s="9"/>
    </row>
    <row r="82" spans="1:17" x14ac:dyDescent="0.3">
      <c r="A82" s="42"/>
      <c r="B82" s="267"/>
      <c r="C82" s="267"/>
      <c r="D82" s="317"/>
      <c r="E82" s="317"/>
      <c r="F82" s="317"/>
      <c r="G82" s="317"/>
      <c r="H82" s="317"/>
      <c r="I82" s="128"/>
      <c r="J82" s="108" t="s">
        <v>21</v>
      </c>
      <c r="K82" s="108" t="s">
        <v>22</v>
      </c>
      <c r="L82" s="108" t="s">
        <v>136</v>
      </c>
      <c r="M82" s="46"/>
      <c r="N82" s="9"/>
    </row>
    <row r="83" spans="1:17" x14ac:dyDescent="0.3">
      <c r="A83" s="42"/>
      <c r="B83" s="184">
        <v>1</v>
      </c>
      <c r="C83" s="318"/>
      <c r="D83" s="330" t="str">
        <f>D69</f>
        <v>NO APLICA</v>
      </c>
      <c r="E83" s="330"/>
      <c r="F83" s="330"/>
      <c r="G83" s="330"/>
      <c r="H83" s="330"/>
      <c r="I83" s="116"/>
      <c r="J83" s="168"/>
      <c r="K83" s="161"/>
      <c r="L83" s="161">
        <f>K83*J83</f>
        <v>0</v>
      </c>
      <c r="M83" s="46"/>
      <c r="N83" s="9"/>
    </row>
    <row r="84" spans="1:17" x14ac:dyDescent="0.3">
      <c r="A84" s="42"/>
      <c r="B84" s="325" t="s">
        <v>30</v>
      </c>
      <c r="C84" s="325"/>
      <c r="D84" s="325"/>
      <c r="E84" s="325"/>
      <c r="F84" s="325"/>
      <c r="G84" s="325"/>
      <c r="H84" s="325"/>
      <c r="I84" s="325"/>
      <c r="J84" s="325"/>
      <c r="K84" s="71"/>
      <c r="L84" s="161">
        <f>SUM(L83:L83)</f>
        <v>0</v>
      </c>
      <c r="M84" s="46"/>
      <c r="N84" s="9"/>
    </row>
    <row r="85" spans="1:17" x14ac:dyDescent="0.3">
      <c r="A85" s="42"/>
      <c r="B85" s="82"/>
      <c r="C85" s="16"/>
      <c r="D85" s="72"/>
      <c r="E85" s="129"/>
      <c r="F85" s="72"/>
      <c r="G85" s="72"/>
      <c r="H85" s="72"/>
      <c r="I85" s="129"/>
      <c r="J85" s="72"/>
      <c r="K85" s="16"/>
      <c r="L85" s="16"/>
      <c r="M85" s="46"/>
      <c r="N85" s="9"/>
    </row>
    <row r="86" spans="1:17" ht="32.25" customHeight="1" x14ac:dyDescent="0.3">
      <c r="A86" s="42"/>
      <c r="B86" s="327" t="s">
        <v>59</v>
      </c>
      <c r="C86" s="328"/>
      <c r="D86" s="328"/>
      <c r="E86" s="328"/>
      <c r="F86" s="328"/>
      <c r="G86" s="328"/>
      <c r="H86" s="328"/>
      <c r="I86" s="328"/>
      <c r="J86" s="328"/>
      <c r="K86" s="328"/>
      <c r="L86" s="329"/>
      <c r="M86" s="46"/>
      <c r="N86" s="9"/>
    </row>
    <row r="87" spans="1:17" x14ac:dyDescent="0.3">
      <c r="A87" s="42"/>
      <c r="B87" s="267" t="s">
        <v>56</v>
      </c>
      <c r="C87" s="267"/>
      <c r="D87" s="317" t="s">
        <v>20</v>
      </c>
      <c r="E87" s="317"/>
      <c r="F87" s="317"/>
      <c r="G87" s="208" t="s">
        <v>90</v>
      </c>
      <c r="H87" s="208"/>
      <c r="I87" s="208"/>
      <c r="J87" s="208"/>
      <c r="K87" s="208" t="s">
        <v>45</v>
      </c>
      <c r="L87" s="208"/>
      <c r="M87" s="45"/>
      <c r="N87" s="26"/>
    </row>
    <row r="88" spans="1:17" s="25" customFormat="1" ht="16.5" customHeight="1" x14ac:dyDescent="0.2">
      <c r="A88" s="54"/>
      <c r="B88" s="267"/>
      <c r="C88" s="267"/>
      <c r="D88" s="317"/>
      <c r="E88" s="317"/>
      <c r="F88" s="317"/>
      <c r="G88" s="77" t="s">
        <v>21</v>
      </c>
      <c r="H88" s="75" t="s">
        <v>138</v>
      </c>
      <c r="I88" s="75"/>
      <c r="J88" s="75" t="s">
        <v>136</v>
      </c>
      <c r="K88" s="75" t="s">
        <v>46</v>
      </c>
      <c r="L88" s="75" t="s">
        <v>47</v>
      </c>
      <c r="M88" s="55"/>
      <c r="N88" s="24"/>
    </row>
    <row r="89" spans="1:17" ht="49.5" customHeight="1" x14ac:dyDescent="0.3">
      <c r="A89" s="42"/>
      <c r="B89" s="179" t="str">
        <f>O89</f>
        <v>AD 1</v>
      </c>
      <c r="C89" s="180"/>
      <c r="D89" s="181" t="str">
        <f>Q89</f>
        <v>Mantenimiento interno del tanque en concreto de almacenamiento ubicado patio principal y distribución de agua potable, utilizando detergente líquido súlfonico de alto poder germicidad, solución de cloro granulado e hipoclorito de sodio al 6.5% especial para matar todo microorganismo patógeno y ácido nitrico al 50%, consistente en limpieza, desinfección y desincrustación de las paredes y piso. Con una capacidad de 92,4 m3.</v>
      </c>
      <c r="E89" s="182"/>
      <c r="F89" s="183"/>
      <c r="G89" s="169">
        <v>3</v>
      </c>
      <c r="H89" s="162">
        <v>2499613.5299999998</v>
      </c>
      <c r="I89" s="11"/>
      <c r="J89" s="163">
        <f>H89*G89</f>
        <v>7498840.5899999999</v>
      </c>
      <c r="K89" s="15" t="s">
        <v>677</v>
      </c>
      <c r="L89" s="11"/>
      <c r="M89" s="46"/>
      <c r="N89" s="9"/>
      <c r="O89" t="s">
        <v>340</v>
      </c>
      <c r="Q89" t="s">
        <v>653</v>
      </c>
    </row>
    <row r="90" spans="1:17" ht="30" customHeight="1" x14ac:dyDescent="0.3">
      <c r="A90" s="42"/>
      <c r="B90" s="179" t="str">
        <f t="shared" ref="B90:B112" si="0">O90</f>
        <v>AD 5</v>
      </c>
      <c r="C90" s="180"/>
      <c r="D90" s="181" t="str">
        <f t="shared" ref="D90:D112" si="1">Q90</f>
        <v>Cambio del lecho filtrante de arena sílice, por una arena sílice con un tamaño de 0,5 mm aproximadamente</v>
      </c>
      <c r="E90" s="182"/>
      <c r="F90" s="183"/>
      <c r="G90" s="169">
        <v>1</v>
      </c>
      <c r="H90" s="162">
        <v>706882.9</v>
      </c>
      <c r="I90" s="11"/>
      <c r="J90" s="163">
        <f t="shared" ref="J90:J101" si="2">H90*G90</f>
        <v>706882.9</v>
      </c>
      <c r="K90" s="15" t="s">
        <v>677</v>
      </c>
      <c r="L90" s="11"/>
      <c r="M90" s="46"/>
      <c r="N90" s="9"/>
      <c r="O90" t="s">
        <v>344</v>
      </c>
      <c r="Q90" t="s">
        <v>654</v>
      </c>
    </row>
    <row r="91" spans="1:17" ht="31.5" customHeight="1" x14ac:dyDescent="0.3">
      <c r="A91" s="42"/>
      <c r="B91" s="179" t="str">
        <f t="shared" si="0"/>
        <v>AD 6</v>
      </c>
      <c r="C91" s="180"/>
      <c r="D91" s="181" t="str">
        <f t="shared" si="1"/>
        <v>Cambio del lecho filtrante de carbón antracita con un tamaño aproximado de 1 mm.</v>
      </c>
      <c r="E91" s="182"/>
      <c r="F91" s="183"/>
      <c r="G91" s="169">
        <v>1</v>
      </c>
      <c r="H91" s="162">
        <v>925800.08</v>
      </c>
      <c r="I91" s="11"/>
      <c r="J91" s="163">
        <f t="shared" si="2"/>
        <v>925800.08</v>
      </c>
      <c r="K91" s="15" t="s">
        <v>677</v>
      </c>
      <c r="L91" s="11"/>
      <c r="M91" s="46"/>
      <c r="N91" s="9"/>
      <c r="O91" t="s">
        <v>345</v>
      </c>
      <c r="Q91" t="s">
        <v>655</v>
      </c>
    </row>
    <row r="92" spans="1:17" ht="42.75" customHeight="1" x14ac:dyDescent="0.3">
      <c r="A92" s="42"/>
      <c r="B92" s="179" t="str">
        <f t="shared" si="0"/>
        <v>AD 7</v>
      </c>
      <c r="C92" s="180"/>
      <c r="D92" s="181" t="str">
        <f t="shared" si="1"/>
        <v>Mantenimiento correctivo y preventivo integral del Filtro Metalico, consistente en el lavado y desinfección del filtro internamente, con hipoclorito, incluye colectores y distribuidores internos del citado filtro.</v>
      </c>
      <c r="E92" s="182"/>
      <c r="F92" s="183"/>
      <c r="G92" s="169">
        <v>1</v>
      </c>
      <c r="H92" s="162">
        <v>2328319.04</v>
      </c>
      <c r="I92" s="11"/>
      <c r="J92" s="163">
        <f t="shared" si="2"/>
        <v>2328319.04</v>
      </c>
      <c r="K92" s="15" t="s">
        <v>677</v>
      </c>
      <c r="L92" s="11"/>
      <c r="M92" s="46"/>
      <c r="N92" s="9"/>
      <c r="O92" t="s">
        <v>346</v>
      </c>
      <c r="Q92" t="s">
        <v>656</v>
      </c>
    </row>
    <row r="93" spans="1:17" ht="43.5" customHeight="1" x14ac:dyDescent="0.3">
      <c r="A93" s="42"/>
      <c r="B93" s="179" t="str">
        <f t="shared" si="0"/>
        <v>AD 8</v>
      </c>
      <c r="C93" s="180"/>
      <c r="D93" s="181" t="str">
        <f t="shared" si="1"/>
        <v>Mantenimiento preventivo y correctivo integral consistente en revisión del motor, cableado de alimentación y protección, tablero de mando para corregir posibles daños en los mismos</v>
      </c>
      <c r="E93" s="182"/>
      <c r="F93" s="183"/>
      <c r="G93" s="169">
        <v>1</v>
      </c>
      <c r="H93" s="162">
        <v>2421228.9700000002</v>
      </c>
      <c r="I93" s="11"/>
      <c r="J93" s="163">
        <f t="shared" si="2"/>
        <v>2421228.9700000002</v>
      </c>
      <c r="K93" s="15" t="s">
        <v>677</v>
      </c>
      <c r="L93" s="11"/>
      <c r="M93" s="46"/>
      <c r="N93" s="9"/>
      <c r="O93" t="s">
        <v>347</v>
      </c>
      <c r="Q93" t="s">
        <v>657</v>
      </c>
    </row>
    <row r="94" spans="1:17" ht="39" customHeight="1" x14ac:dyDescent="0.3">
      <c r="A94" s="42"/>
      <c r="B94" s="179" t="str">
        <f t="shared" si="0"/>
        <v>AD 9</v>
      </c>
      <c r="C94" s="180"/>
      <c r="D94" s="181" t="str">
        <f t="shared" si="1"/>
        <v>Mantenimiento preventivo y correctivo integral del filtro atmosférico: incluye cambio lecho filtrante, limpieza de gravas, limpieza interna, con hipoclorito.</v>
      </c>
      <c r="E94" s="182"/>
      <c r="F94" s="183"/>
      <c r="G94" s="169">
        <v>1</v>
      </c>
      <c r="H94" s="162">
        <v>3901620.53</v>
      </c>
      <c r="I94" s="11"/>
      <c r="J94" s="163">
        <f t="shared" si="2"/>
        <v>3901620.53</v>
      </c>
      <c r="K94" s="15" t="s">
        <v>677</v>
      </c>
      <c r="L94" s="11"/>
      <c r="M94" s="46"/>
      <c r="N94" s="9"/>
      <c r="O94" t="s">
        <v>348</v>
      </c>
      <c r="Q94" t="s">
        <v>658</v>
      </c>
    </row>
    <row r="95" spans="1:17" ht="39.75" customHeight="1" x14ac:dyDescent="0.3">
      <c r="A95" s="42"/>
      <c r="B95" s="179" t="str">
        <f t="shared" si="0"/>
        <v>AD 10</v>
      </c>
      <c r="C95" s="180"/>
      <c r="D95" s="181" t="str">
        <f t="shared" si="1"/>
        <v>Mantenimiento  preventivo  y correctivo integral  del filtro metálico de carbón activado incluye cambio de lecho filtrante, limpieza de colectores internos, lavado y desinfección interna,  con hipoclorito.</v>
      </c>
      <c r="E95" s="182"/>
      <c r="F95" s="183"/>
      <c r="G95" s="169">
        <v>1</v>
      </c>
      <c r="H95" s="162">
        <v>3894176.53</v>
      </c>
      <c r="I95" s="11"/>
      <c r="J95" s="163">
        <f t="shared" si="2"/>
        <v>3894176.53</v>
      </c>
      <c r="K95" s="15" t="s">
        <v>677</v>
      </c>
      <c r="L95" s="11"/>
      <c r="M95" s="46"/>
      <c r="N95" s="9"/>
      <c r="O95" t="s">
        <v>349</v>
      </c>
      <c r="Q95" t="s">
        <v>659</v>
      </c>
    </row>
    <row r="96" spans="1:17" ht="34.5" customHeight="1" x14ac:dyDescent="0.3">
      <c r="A96" s="42"/>
      <c r="B96" s="179" t="str">
        <f t="shared" si="0"/>
        <v>AD 11</v>
      </c>
      <c r="C96" s="180"/>
      <c r="D96" s="181" t="str">
        <f t="shared" si="1"/>
        <v xml:space="preserve">Mantenimiento  preventivo  y correctivo integral  de flautas incluye accesorios </v>
      </c>
      <c r="E96" s="182"/>
      <c r="F96" s="183"/>
      <c r="G96" s="169">
        <v>1</v>
      </c>
      <c r="H96" s="162">
        <v>1796689.22</v>
      </c>
      <c r="I96" s="11"/>
      <c r="J96" s="163">
        <f t="shared" si="2"/>
        <v>1796689.22</v>
      </c>
      <c r="K96" s="15" t="s">
        <v>677</v>
      </c>
      <c r="L96" s="11"/>
      <c r="M96" s="46"/>
      <c r="N96" s="9"/>
      <c r="O96" t="s">
        <v>350</v>
      </c>
      <c r="Q96" t="s">
        <v>660</v>
      </c>
    </row>
    <row r="97" spans="1:35" ht="81" customHeight="1" x14ac:dyDescent="0.3">
      <c r="A97" s="42"/>
      <c r="B97" s="179" t="str">
        <f t="shared" si="0"/>
        <v>AD 12</v>
      </c>
      <c r="C97" s="180"/>
      <c r="D97" s="181" t="str">
        <f t="shared" si="1"/>
        <v>Válvula registro tipo Mariposa 2" Wafer, presión de trabajo 240 PSI, cuerpo en hierro fundido, compuerta (disco) en acero inoxidable 304, vástago en acero inoxidable 416, sello en caucho EPDM, para instalación entre bridas ANSI 125, tipo HELBERT o equivalente de igual calidad o superior. Incluye suministro, instalación, y las dos (2) bridas laterales ranuradas.</v>
      </c>
      <c r="E97" s="182"/>
      <c r="F97" s="183"/>
      <c r="G97" s="169">
        <v>10</v>
      </c>
      <c r="H97" s="162">
        <v>190171</v>
      </c>
      <c r="I97" s="11"/>
      <c r="J97" s="163">
        <f t="shared" si="2"/>
        <v>1901710</v>
      </c>
      <c r="K97" s="15" t="s">
        <v>677</v>
      </c>
      <c r="L97" s="11"/>
      <c r="M97" s="46"/>
      <c r="N97" s="9"/>
      <c r="O97" t="s">
        <v>351</v>
      </c>
      <c r="Q97" t="s">
        <v>661</v>
      </c>
    </row>
    <row r="98" spans="1:35" ht="29.25" customHeight="1" x14ac:dyDescent="0.3">
      <c r="A98" s="42"/>
      <c r="B98" s="179" t="str">
        <f t="shared" si="0"/>
        <v>AD 21</v>
      </c>
      <c r="C98" s="180"/>
      <c r="D98" s="181" t="str">
        <f t="shared" si="1"/>
        <v>Reposición e instalacion de tanque PE. 500 LT. Incluye accesorios para su correcta instalacion</v>
      </c>
      <c r="E98" s="182"/>
      <c r="F98" s="183"/>
      <c r="G98" s="169">
        <v>2</v>
      </c>
      <c r="H98" s="162">
        <v>513938.33</v>
      </c>
      <c r="I98" s="11"/>
      <c r="J98" s="163">
        <f t="shared" si="2"/>
        <v>1027876.66</v>
      </c>
      <c r="K98" s="15" t="s">
        <v>677</v>
      </c>
      <c r="L98" s="11"/>
      <c r="M98" s="46"/>
      <c r="N98" s="9"/>
      <c r="O98" t="s">
        <v>638</v>
      </c>
      <c r="Q98" t="s">
        <v>662</v>
      </c>
    </row>
    <row r="99" spans="1:35" ht="17.25" x14ac:dyDescent="0.3">
      <c r="A99" s="42"/>
      <c r="B99" s="179" t="str">
        <f t="shared" si="0"/>
        <v>AD 26</v>
      </c>
      <c r="C99" s="180"/>
      <c r="D99" s="181" t="str">
        <f t="shared" si="1"/>
        <v>Reposición e Instalación de Caja de Inspección 1 X 1</v>
      </c>
      <c r="E99" s="182"/>
      <c r="F99" s="183"/>
      <c r="G99" s="169">
        <v>1</v>
      </c>
      <c r="H99" s="162">
        <v>527373.82999999996</v>
      </c>
      <c r="I99" s="11"/>
      <c r="J99" s="163">
        <f t="shared" si="2"/>
        <v>527373.82999999996</v>
      </c>
      <c r="K99" s="15" t="s">
        <v>677</v>
      </c>
      <c r="L99" s="11"/>
      <c r="M99" s="46"/>
      <c r="N99" s="9"/>
      <c r="O99" t="s">
        <v>639</v>
      </c>
      <c r="Q99" t="s">
        <v>663</v>
      </c>
      <c r="R99" t="s">
        <v>663</v>
      </c>
      <c r="S99" t="s">
        <v>663</v>
      </c>
      <c r="T99" t="s">
        <v>663</v>
      </c>
      <c r="U99" t="s">
        <v>663</v>
      </c>
      <c r="V99" t="s">
        <v>663</v>
      </c>
      <c r="W99" t="s">
        <v>663</v>
      </c>
      <c r="X99" t="s">
        <v>663</v>
      </c>
      <c r="Y99" t="s">
        <v>663</v>
      </c>
      <c r="Z99" t="s">
        <v>663</v>
      </c>
      <c r="AA99" t="s">
        <v>663</v>
      </c>
      <c r="AB99" t="s">
        <v>663</v>
      </c>
      <c r="AC99" t="s">
        <v>663</v>
      </c>
      <c r="AD99" t="s">
        <v>663</v>
      </c>
      <c r="AE99" t="s">
        <v>663</v>
      </c>
      <c r="AF99" t="s">
        <v>663</v>
      </c>
      <c r="AG99" t="s">
        <v>663</v>
      </c>
      <c r="AH99" t="s">
        <v>663</v>
      </c>
      <c r="AI99" t="s">
        <v>663</v>
      </c>
    </row>
    <row r="100" spans="1:35" ht="17.25" x14ac:dyDescent="0.3">
      <c r="A100" s="42"/>
      <c r="B100" s="179" t="str">
        <f t="shared" si="0"/>
        <v>AD 27</v>
      </c>
      <c r="C100" s="180"/>
      <c r="D100" s="181" t="str">
        <f t="shared" si="1"/>
        <v>Excavación material comun Manual con profundidad maxima 1,2mts</v>
      </c>
      <c r="E100" s="182"/>
      <c r="F100" s="183"/>
      <c r="G100" s="169">
        <v>28</v>
      </c>
      <c r="H100" s="162">
        <v>28500</v>
      </c>
      <c r="I100" s="11"/>
      <c r="J100" s="163">
        <f t="shared" si="2"/>
        <v>798000</v>
      </c>
      <c r="K100" s="15" t="s">
        <v>677</v>
      </c>
      <c r="L100" s="11"/>
      <c r="M100" s="46"/>
      <c r="N100" s="9"/>
      <c r="O100" t="s">
        <v>640</v>
      </c>
      <c r="P100" t="s">
        <v>640</v>
      </c>
      <c r="Q100" t="s">
        <v>664</v>
      </c>
      <c r="R100" t="s">
        <v>664</v>
      </c>
      <c r="S100" t="s">
        <v>664</v>
      </c>
      <c r="T100" t="s">
        <v>664</v>
      </c>
      <c r="U100" t="s">
        <v>664</v>
      </c>
      <c r="V100" t="s">
        <v>664</v>
      </c>
      <c r="W100" t="s">
        <v>664</v>
      </c>
      <c r="X100" t="s">
        <v>664</v>
      </c>
      <c r="Y100" t="s">
        <v>664</v>
      </c>
      <c r="Z100" t="s">
        <v>664</v>
      </c>
      <c r="AA100" t="s">
        <v>664</v>
      </c>
      <c r="AB100" t="s">
        <v>664</v>
      </c>
      <c r="AC100" t="s">
        <v>664</v>
      </c>
      <c r="AD100" t="s">
        <v>664</v>
      </c>
      <c r="AE100" t="s">
        <v>664</v>
      </c>
      <c r="AF100" t="s">
        <v>664</v>
      </c>
      <c r="AG100" t="s">
        <v>664</v>
      </c>
      <c r="AH100" t="s">
        <v>664</v>
      </c>
      <c r="AI100" t="s">
        <v>664</v>
      </c>
    </row>
    <row r="101" spans="1:35" ht="17.25" x14ac:dyDescent="0.3">
      <c r="A101" s="42"/>
      <c r="B101" s="179" t="str">
        <f t="shared" si="0"/>
        <v>AD 30</v>
      </c>
      <c r="C101" s="180"/>
      <c r="D101" s="181" t="str">
        <f t="shared" si="1"/>
        <v>Mantenimiento y reposición e instalación de alistado de piso 4cm impermeabilizado</v>
      </c>
      <c r="E101" s="182"/>
      <c r="F101" s="183"/>
      <c r="G101" s="169">
        <v>45</v>
      </c>
      <c r="H101" s="162">
        <v>92016.639999999999</v>
      </c>
      <c r="I101" s="11"/>
      <c r="J101" s="163">
        <f t="shared" si="2"/>
        <v>4140748.7999999998</v>
      </c>
      <c r="K101" s="15" t="s">
        <v>677</v>
      </c>
      <c r="L101" s="11"/>
      <c r="M101" s="46"/>
      <c r="N101" s="9"/>
      <c r="O101" t="s">
        <v>641</v>
      </c>
      <c r="P101" t="s">
        <v>641</v>
      </c>
      <c r="Q101" t="s">
        <v>665</v>
      </c>
      <c r="R101" t="s">
        <v>665</v>
      </c>
      <c r="S101" t="s">
        <v>665</v>
      </c>
      <c r="T101" t="s">
        <v>665</v>
      </c>
      <c r="U101" t="s">
        <v>665</v>
      </c>
      <c r="V101" t="s">
        <v>665</v>
      </c>
      <c r="W101" t="s">
        <v>665</v>
      </c>
      <c r="X101" t="s">
        <v>665</v>
      </c>
      <c r="Y101" t="s">
        <v>665</v>
      </c>
      <c r="Z101" t="s">
        <v>665</v>
      </c>
      <c r="AA101" t="s">
        <v>665</v>
      </c>
      <c r="AB101" t="s">
        <v>665</v>
      </c>
      <c r="AC101" t="s">
        <v>665</v>
      </c>
      <c r="AD101" t="s">
        <v>665</v>
      </c>
      <c r="AE101" t="s">
        <v>665</v>
      </c>
      <c r="AF101" t="s">
        <v>665</v>
      </c>
      <c r="AG101" t="s">
        <v>665</v>
      </c>
      <c r="AH101" t="s">
        <v>665</v>
      </c>
      <c r="AI101" t="s">
        <v>665</v>
      </c>
    </row>
    <row r="102" spans="1:35" ht="17.25" x14ac:dyDescent="0.3">
      <c r="A102" s="42"/>
      <c r="B102" s="179" t="str">
        <f t="shared" si="0"/>
        <v>AD 31</v>
      </c>
      <c r="C102" s="180"/>
      <c r="D102" s="181" t="str">
        <f t="shared" si="1"/>
        <v>Reposición e instalacion de pañete impermeabilizado  1:4</v>
      </c>
      <c r="E102" s="182"/>
      <c r="F102" s="183"/>
      <c r="G102" s="169">
        <v>85</v>
      </c>
      <c r="H102" s="162">
        <v>31186.54</v>
      </c>
      <c r="I102" s="11"/>
      <c r="J102" s="163">
        <f t="shared" ref="J102:J112" si="3">H102*G102</f>
        <v>2650855.9</v>
      </c>
      <c r="K102" s="15" t="s">
        <v>677</v>
      </c>
      <c r="L102" s="11"/>
      <c r="M102" s="46"/>
      <c r="N102" s="9"/>
      <c r="O102" t="s">
        <v>642</v>
      </c>
      <c r="P102" t="s">
        <v>642</v>
      </c>
      <c r="Q102" t="s">
        <v>666</v>
      </c>
      <c r="R102" t="s">
        <v>666</v>
      </c>
      <c r="S102" t="s">
        <v>666</v>
      </c>
      <c r="T102" t="s">
        <v>666</v>
      </c>
      <c r="U102" t="s">
        <v>666</v>
      </c>
      <c r="V102" t="s">
        <v>666</v>
      </c>
      <c r="W102" t="s">
        <v>666</v>
      </c>
      <c r="X102" t="s">
        <v>666</v>
      </c>
      <c r="Y102" t="s">
        <v>666</v>
      </c>
      <c r="Z102" t="s">
        <v>666</v>
      </c>
      <c r="AA102" t="s">
        <v>666</v>
      </c>
      <c r="AB102" t="s">
        <v>666</v>
      </c>
      <c r="AC102" t="s">
        <v>666</v>
      </c>
      <c r="AD102" t="s">
        <v>666</v>
      </c>
      <c r="AE102" t="s">
        <v>666</v>
      </c>
      <c r="AF102" t="s">
        <v>666</v>
      </c>
      <c r="AG102" t="s">
        <v>666</v>
      </c>
      <c r="AH102" t="s">
        <v>666</v>
      </c>
      <c r="AI102" t="s">
        <v>666</v>
      </c>
    </row>
    <row r="103" spans="1:35" x14ac:dyDescent="0.3">
      <c r="A103" s="42"/>
      <c r="B103" s="179" t="str">
        <f t="shared" si="0"/>
        <v>AD 32</v>
      </c>
      <c r="C103" s="180"/>
      <c r="D103" s="181" t="str">
        <f t="shared" si="1"/>
        <v>ACERO DE REFUERZO</v>
      </c>
      <c r="E103" s="182"/>
      <c r="F103" s="183"/>
      <c r="G103" s="169">
        <v>480</v>
      </c>
      <c r="H103" s="162">
        <v>4952</v>
      </c>
      <c r="I103" s="11"/>
      <c r="J103" s="163">
        <f t="shared" si="3"/>
        <v>2376960</v>
      </c>
      <c r="K103" s="15" t="s">
        <v>677</v>
      </c>
      <c r="L103" s="11"/>
      <c r="M103" s="46"/>
      <c r="N103" s="9"/>
      <c r="O103" t="s">
        <v>643</v>
      </c>
      <c r="P103" t="s">
        <v>643</v>
      </c>
      <c r="Q103" t="s">
        <v>667</v>
      </c>
      <c r="R103" t="s">
        <v>667</v>
      </c>
      <c r="S103" t="s">
        <v>667</v>
      </c>
      <c r="T103" t="s">
        <v>667</v>
      </c>
      <c r="U103" t="s">
        <v>667</v>
      </c>
      <c r="V103" t="s">
        <v>667</v>
      </c>
      <c r="W103" t="s">
        <v>667</v>
      </c>
      <c r="X103" t="s">
        <v>667</v>
      </c>
      <c r="Y103" t="s">
        <v>667</v>
      </c>
      <c r="Z103" t="s">
        <v>667</v>
      </c>
      <c r="AA103" t="s">
        <v>667</v>
      </c>
      <c r="AB103" t="s">
        <v>667</v>
      </c>
      <c r="AC103" t="s">
        <v>667</v>
      </c>
      <c r="AD103" t="s">
        <v>667</v>
      </c>
      <c r="AE103" t="s">
        <v>667</v>
      </c>
      <c r="AF103" t="s">
        <v>667</v>
      </c>
      <c r="AG103" t="s">
        <v>667</v>
      </c>
      <c r="AH103" t="s">
        <v>667</v>
      </c>
      <c r="AI103" t="s">
        <v>667</v>
      </c>
    </row>
    <row r="104" spans="1:35" ht="45" customHeight="1" x14ac:dyDescent="0.3">
      <c r="A104" s="42"/>
      <c r="B104" s="179" t="str">
        <f t="shared" si="0"/>
        <v>AD 33</v>
      </c>
      <c r="C104" s="180"/>
      <c r="D104" s="181" t="str">
        <f t="shared" si="1"/>
        <v>Construcción de Viga de cimentacion en concreto clase D 21 MPA  0,20 x 0,25. (Incluye FORMALETA, y demás actividades para su correcta colocación en  obra)</v>
      </c>
      <c r="E104" s="182"/>
      <c r="F104" s="183"/>
      <c r="G104" s="169">
        <v>35</v>
      </c>
      <c r="H104" s="162">
        <v>91862.71</v>
      </c>
      <c r="I104" s="11"/>
      <c r="J104" s="163">
        <f t="shared" si="3"/>
        <v>3215194.85</v>
      </c>
      <c r="K104" s="15" t="s">
        <v>677</v>
      </c>
      <c r="L104" s="11"/>
      <c r="M104" s="46"/>
      <c r="N104" s="9"/>
      <c r="O104" t="s">
        <v>644</v>
      </c>
      <c r="P104" t="s">
        <v>644</v>
      </c>
      <c r="Q104" t="s">
        <v>668</v>
      </c>
      <c r="R104" t="s">
        <v>668</v>
      </c>
      <c r="S104" t="s">
        <v>668</v>
      </c>
      <c r="T104" t="s">
        <v>668</v>
      </c>
      <c r="U104" t="s">
        <v>668</v>
      </c>
      <c r="V104" t="s">
        <v>668</v>
      </c>
      <c r="W104" t="s">
        <v>668</v>
      </c>
      <c r="X104" t="s">
        <v>668</v>
      </c>
      <c r="Y104" t="s">
        <v>668</v>
      </c>
      <c r="Z104" t="s">
        <v>668</v>
      </c>
      <c r="AA104" t="s">
        <v>668</v>
      </c>
      <c r="AB104" t="s">
        <v>668</v>
      </c>
      <c r="AC104" t="s">
        <v>668</v>
      </c>
      <c r="AD104" t="s">
        <v>668</v>
      </c>
      <c r="AE104" t="s">
        <v>668</v>
      </c>
      <c r="AF104" t="s">
        <v>668</v>
      </c>
      <c r="AG104" t="s">
        <v>668</v>
      </c>
      <c r="AH104" t="s">
        <v>668</v>
      </c>
      <c r="AI104" t="s">
        <v>668</v>
      </c>
    </row>
    <row r="105" spans="1:35" ht="39" customHeight="1" x14ac:dyDescent="0.3">
      <c r="A105" s="42"/>
      <c r="B105" s="179" t="str">
        <f t="shared" si="0"/>
        <v>AD 34</v>
      </c>
      <c r="C105" s="180"/>
      <c r="D105" s="181" t="str">
        <f t="shared" si="1"/>
        <v>Construcción de machon en concreto clase D 21 MPA  0,15 x 0,20 (Incluye FORMALETA, y demás actividades para su correcta colocación en  obra)</v>
      </c>
      <c r="E105" s="182"/>
      <c r="F105" s="183"/>
      <c r="G105" s="169">
        <v>15</v>
      </c>
      <c r="H105" s="162">
        <v>77330.710000000006</v>
      </c>
      <c r="I105" s="11"/>
      <c r="J105" s="163">
        <f t="shared" si="3"/>
        <v>1159960.6500000001</v>
      </c>
      <c r="K105" s="15" t="s">
        <v>677</v>
      </c>
      <c r="L105" s="11"/>
      <c r="M105" s="46"/>
      <c r="N105" s="9"/>
      <c r="O105" t="s">
        <v>645</v>
      </c>
      <c r="P105" t="s">
        <v>645</v>
      </c>
      <c r="Q105" t="s">
        <v>669</v>
      </c>
      <c r="R105" t="s">
        <v>669</v>
      </c>
      <c r="S105" t="s">
        <v>669</v>
      </c>
      <c r="T105" t="s">
        <v>669</v>
      </c>
      <c r="U105" t="s">
        <v>669</v>
      </c>
      <c r="V105" t="s">
        <v>669</v>
      </c>
      <c r="W105" t="s">
        <v>669</v>
      </c>
      <c r="X105" t="s">
        <v>669</v>
      </c>
      <c r="Y105" t="s">
        <v>669</v>
      </c>
      <c r="Z105" t="s">
        <v>669</v>
      </c>
      <c r="AA105" t="s">
        <v>669</v>
      </c>
      <c r="AB105" t="s">
        <v>669</v>
      </c>
      <c r="AC105" t="s">
        <v>669</v>
      </c>
      <c r="AD105" t="s">
        <v>669</v>
      </c>
      <c r="AE105" t="s">
        <v>669</v>
      </c>
      <c r="AF105" t="s">
        <v>669</v>
      </c>
      <c r="AG105" t="s">
        <v>669</v>
      </c>
      <c r="AH105" t="s">
        <v>669</v>
      </c>
      <c r="AI105" t="s">
        <v>669</v>
      </c>
    </row>
    <row r="106" spans="1:35" x14ac:dyDescent="0.3">
      <c r="A106" s="42"/>
      <c r="B106" s="179" t="str">
        <f t="shared" si="0"/>
        <v>AD 35</v>
      </c>
      <c r="C106" s="180"/>
      <c r="D106" s="181" t="str">
        <f t="shared" si="1"/>
        <v>Levante de Muro en Bloque 0,15</v>
      </c>
      <c r="E106" s="182"/>
      <c r="F106" s="183"/>
      <c r="G106" s="169">
        <v>23</v>
      </c>
      <c r="H106" s="162">
        <v>53675.46</v>
      </c>
      <c r="I106" s="11"/>
      <c r="J106" s="163">
        <f t="shared" si="3"/>
        <v>1234535.58</v>
      </c>
      <c r="K106" s="15" t="s">
        <v>677</v>
      </c>
      <c r="L106" s="11"/>
      <c r="M106" s="46"/>
      <c r="N106" s="9"/>
      <c r="O106" t="s">
        <v>646</v>
      </c>
      <c r="P106" t="s">
        <v>646</v>
      </c>
      <c r="Q106" t="s">
        <v>670</v>
      </c>
      <c r="R106" t="s">
        <v>670</v>
      </c>
      <c r="S106" t="s">
        <v>670</v>
      </c>
      <c r="T106" t="s">
        <v>670</v>
      </c>
      <c r="U106" t="s">
        <v>670</v>
      </c>
      <c r="V106" t="s">
        <v>670</v>
      </c>
      <c r="W106" t="s">
        <v>670</v>
      </c>
      <c r="X106" t="s">
        <v>670</v>
      </c>
      <c r="Y106" t="s">
        <v>670</v>
      </c>
      <c r="Z106" t="s">
        <v>670</v>
      </c>
      <c r="AA106" t="s">
        <v>670</v>
      </c>
      <c r="AB106" t="s">
        <v>670</v>
      </c>
      <c r="AC106" t="s">
        <v>670</v>
      </c>
      <c r="AD106" t="s">
        <v>670</v>
      </c>
      <c r="AE106" t="s">
        <v>670</v>
      </c>
      <c r="AF106" t="s">
        <v>670</v>
      </c>
      <c r="AG106" t="s">
        <v>670</v>
      </c>
      <c r="AH106" t="s">
        <v>670</v>
      </c>
      <c r="AI106" t="s">
        <v>670</v>
      </c>
    </row>
    <row r="107" spans="1:35" ht="17.25" x14ac:dyDescent="0.3">
      <c r="A107" s="42"/>
      <c r="B107" s="179" t="str">
        <f t="shared" si="0"/>
        <v>AD 37</v>
      </c>
      <c r="C107" s="180"/>
      <c r="D107" s="181" t="str">
        <f t="shared" si="1"/>
        <v>Suministro de Tubo Galvanizado 1 1/2" X 6 mts pesado</v>
      </c>
      <c r="E107" s="182"/>
      <c r="F107" s="183"/>
      <c r="G107" s="169">
        <v>30</v>
      </c>
      <c r="H107" s="162">
        <v>115736.38</v>
      </c>
      <c r="I107" s="11"/>
      <c r="J107" s="163">
        <f t="shared" si="3"/>
        <v>3472091.4000000004</v>
      </c>
      <c r="K107" s="15" t="s">
        <v>677</v>
      </c>
      <c r="L107" s="11"/>
      <c r="M107" s="46"/>
      <c r="N107" s="9"/>
      <c r="O107" t="s">
        <v>647</v>
      </c>
      <c r="P107" t="s">
        <v>647</v>
      </c>
      <c r="Q107" t="s">
        <v>671</v>
      </c>
      <c r="R107" t="s">
        <v>671</v>
      </c>
      <c r="S107" t="s">
        <v>671</v>
      </c>
      <c r="T107" t="s">
        <v>671</v>
      </c>
      <c r="U107" t="s">
        <v>671</v>
      </c>
      <c r="V107" t="s">
        <v>671</v>
      </c>
      <c r="W107" t="s">
        <v>671</v>
      </c>
      <c r="X107" t="s">
        <v>671</v>
      </c>
      <c r="Y107" t="s">
        <v>671</v>
      </c>
      <c r="Z107" t="s">
        <v>671</v>
      </c>
      <c r="AA107" t="s">
        <v>671</v>
      </c>
      <c r="AB107" t="s">
        <v>671</v>
      </c>
      <c r="AC107" t="s">
        <v>671</v>
      </c>
      <c r="AD107" t="s">
        <v>671</v>
      </c>
      <c r="AE107" t="s">
        <v>671</v>
      </c>
      <c r="AF107" t="s">
        <v>671</v>
      </c>
      <c r="AG107" t="s">
        <v>671</v>
      </c>
      <c r="AH107" t="s">
        <v>671</v>
      </c>
      <c r="AI107" t="s">
        <v>671</v>
      </c>
    </row>
    <row r="108" spans="1:35" ht="17.25" x14ac:dyDescent="0.3">
      <c r="A108" s="42"/>
      <c r="B108" s="179" t="str">
        <f t="shared" si="0"/>
        <v>AD 38</v>
      </c>
      <c r="C108" s="180"/>
      <c r="D108" s="181" t="str">
        <f t="shared" si="1"/>
        <v>Reposición e instalación de cerramiento en malla eslabonada</v>
      </c>
      <c r="E108" s="182"/>
      <c r="F108" s="183"/>
      <c r="G108" s="169">
        <v>36</v>
      </c>
      <c r="H108" s="162">
        <v>111108.05</v>
      </c>
      <c r="I108" s="11"/>
      <c r="J108" s="163">
        <f t="shared" si="3"/>
        <v>3999889.8000000003</v>
      </c>
      <c r="K108" s="15" t="s">
        <v>677</v>
      </c>
      <c r="L108" s="11"/>
      <c r="M108" s="46"/>
      <c r="N108" s="9"/>
      <c r="O108" t="s">
        <v>648</v>
      </c>
      <c r="P108" t="s">
        <v>648</v>
      </c>
      <c r="Q108" t="s">
        <v>672</v>
      </c>
      <c r="R108" t="s">
        <v>672</v>
      </c>
      <c r="S108" t="s">
        <v>672</v>
      </c>
      <c r="T108" t="s">
        <v>672</v>
      </c>
      <c r="U108" t="s">
        <v>672</v>
      </c>
      <c r="V108" t="s">
        <v>672</v>
      </c>
      <c r="W108" t="s">
        <v>672</v>
      </c>
      <c r="X108" t="s">
        <v>672</v>
      </c>
      <c r="Y108" t="s">
        <v>672</v>
      </c>
      <c r="Z108" t="s">
        <v>672</v>
      </c>
      <c r="AA108" t="s">
        <v>672</v>
      </c>
      <c r="AB108" t="s">
        <v>672</v>
      </c>
      <c r="AC108" t="s">
        <v>672</v>
      </c>
      <c r="AD108" t="s">
        <v>672</v>
      </c>
      <c r="AE108" t="s">
        <v>672</v>
      </c>
      <c r="AF108" t="s">
        <v>672</v>
      </c>
      <c r="AG108" t="s">
        <v>672</v>
      </c>
      <c r="AH108" t="s">
        <v>672</v>
      </c>
      <c r="AI108" t="s">
        <v>672</v>
      </c>
    </row>
    <row r="109" spans="1:35" ht="17.25" x14ac:dyDescent="0.3">
      <c r="A109" s="42"/>
      <c r="B109" s="179" t="str">
        <f t="shared" si="0"/>
        <v>AD 41</v>
      </c>
      <c r="C109" s="180"/>
      <c r="D109" s="181" t="str">
        <f t="shared" si="1"/>
        <v xml:space="preserve">Mantenimiento e instalación pintura anticorrosiva </v>
      </c>
      <c r="E109" s="182"/>
      <c r="F109" s="183"/>
      <c r="G109" s="169">
        <v>55</v>
      </c>
      <c r="H109" s="162">
        <v>194986.26</v>
      </c>
      <c r="I109" s="11"/>
      <c r="J109" s="163">
        <f t="shared" si="3"/>
        <v>10724244.300000001</v>
      </c>
      <c r="K109" s="15" t="s">
        <v>677</v>
      </c>
      <c r="L109" s="11"/>
      <c r="M109" s="46"/>
      <c r="N109" s="9"/>
      <c r="O109" t="s">
        <v>649</v>
      </c>
      <c r="P109" t="s">
        <v>649</v>
      </c>
      <c r="Q109" t="s">
        <v>673</v>
      </c>
      <c r="R109" t="s">
        <v>673</v>
      </c>
      <c r="S109" t="s">
        <v>673</v>
      </c>
      <c r="T109" t="s">
        <v>673</v>
      </c>
      <c r="U109" t="s">
        <v>673</v>
      </c>
      <c r="V109" t="s">
        <v>673</v>
      </c>
      <c r="W109" t="s">
        <v>673</v>
      </c>
      <c r="X109" t="s">
        <v>673</v>
      </c>
      <c r="Y109" t="s">
        <v>673</v>
      </c>
      <c r="Z109" t="s">
        <v>673</v>
      </c>
      <c r="AA109" t="s">
        <v>673</v>
      </c>
      <c r="AB109" t="s">
        <v>673</v>
      </c>
      <c r="AC109" t="s">
        <v>673</v>
      </c>
      <c r="AD109" t="s">
        <v>673</v>
      </c>
      <c r="AE109" t="s">
        <v>673</v>
      </c>
      <c r="AF109" t="s">
        <v>673</v>
      </c>
      <c r="AG109" t="s">
        <v>673</v>
      </c>
      <c r="AH109" t="s">
        <v>673</v>
      </c>
      <c r="AI109" t="s">
        <v>673</v>
      </c>
    </row>
    <row r="110" spans="1:35" ht="30" customHeight="1" x14ac:dyDescent="0.3">
      <c r="A110" s="42"/>
      <c r="B110" s="179" t="str">
        <f t="shared" si="0"/>
        <v>AD 42</v>
      </c>
      <c r="C110" s="180"/>
      <c r="D110" s="181" t="str">
        <f t="shared" si="1"/>
        <v>SUMINISTRO DE GRAVILLA (Incluye Suministro, Transporte, Extensión)</v>
      </c>
      <c r="E110" s="182"/>
      <c r="F110" s="183"/>
      <c r="G110" s="169">
        <v>5</v>
      </c>
      <c r="H110" s="162">
        <v>126808</v>
      </c>
      <c r="I110" s="11"/>
      <c r="J110" s="163">
        <f t="shared" si="3"/>
        <v>634040</v>
      </c>
      <c r="K110" s="15" t="s">
        <v>677</v>
      </c>
      <c r="L110" s="11"/>
      <c r="M110" s="46"/>
      <c r="N110" s="9"/>
      <c r="O110" t="s">
        <v>650</v>
      </c>
      <c r="P110" t="s">
        <v>650</v>
      </c>
      <c r="Q110" t="s">
        <v>674</v>
      </c>
      <c r="R110" t="s">
        <v>674</v>
      </c>
      <c r="S110" t="s">
        <v>674</v>
      </c>
      <c r="T110" t="s">
        <v>674</v>
      </c>
      <c r="U110" t="s">
        <v>674</v>
      </c>
      <c r="V110" t="s">
        <v>674</v>
      </c>
      <c r="W110" t="s">
        <v>674</v>
      </c>
      <c r="X110" t="s">
        <v>674</v>
      </c>
      <c r="Y110" t="s">
        <v>674</v>
      </c>
      <c r="Z110" t="s">
        <v>674</v>
      </c>
      <c r="AA110" t="s">
        <v>674</v>
      </c>
      <c r="AB110" t="s">
        <v>674</v>
      </c>
      <c r="AC110" t="s">
        <v>674</v>
      </c>
      <c r="AD110" t="s">
        <v>674</v>
      </c>
      <c r="AE110" t="s">
        <v>674</v>
      </c>
      <c r="AF110" t="s">
        <v>674</v>
      </c>
      <c r="AG110" t="s">
        <v>674</v>
      </c>
      <c r="AH110" t="s">
        <v>674</v>
      </c>
      <c r="AI110" t="s">
        <v>674</v>
      </c>
    </row>
    <row r="111" spans="1:35" ht="17.25" x14ac:dyDescent="0.3">
      <c r="A111" s="42"/>
      <c r="B111" s="179" t="str">
        <f t="shared" si="0"/>
        <v>AD 43</v>
      </c>
      <c r="C111" s="180"/>
      <c r="D111" s="181" t="str">
        <f t="shared" si="1"/>
        <v>Aseo general permanente en las obras de mantenimiento</v>
      </c>
      <c r="E111" s="182"/>
      <c r="F111" s="183"/>
      <c r="G111" s="169">
        <v>201</v>
      </c>
      <c r="H111" s="162">
        <v>3667</v>
      </c>
      <c r="I111" s="11"/>
      <c r="J111" s="163">
        <f t="shared" si="3"/>
        <v>737067</v>
      </c>
      <c r="K111" s="15" t="s">
        <v>677</v>
      </c>
      <c r="L111" s="11"/>
      <c r="M111" s="46"/>
      <c r="N111" s="9"/>
      <c r="O111" t="s">
        <v>651</v>
      </c>
      <c r="P111" t="s">
        <v>651</v>
      </c>
      <c r="Q111" t="s">
        <v>675</v>
      </c>
      <c r="R111" t="s">
        <v>675</v>
      </c>
      <c r="S111" t="s">
        <v>675</v>
      </c>
      <c r="T111" t="s">
        <v>675</v>
      </c>
      <c r="U111" t="s">
        <v>675</v>
      </c>
      <c r="V111" t="s">
        <v>675</v>
      </c>
      <c r="W111" t="s">
        <v>675</v>
      </c>
      <c r="X111" t="s">
        <v>675</v>
      </c>
      <c r="Y111" t="s">
        <v>675</v>
      </c>
      <c r="Z111" t="s">
        <v>675</v>
      </c>
      <c r="AA111" t="s">
        <v>675</v>
      </c>
      <c r="AB111" t="s">
        <v>675</v>
      </c>
      <c r="AC111" t="s">
        <v>675</v>
      </c>
      <c r="AD111" t="s">
        <v>675</v>
      </c>
      <c r="AE111" t="s">
        <v>675</v>
      </c>
      <c r="AF111" t="s">
        <v>675</v>
      </c>
      <c r="AG111" t="s">
        <v>675</v>
      </c>
      <c r="AH111" t="s">
        <v>675</v>
      </c>
      <c r="AI111" t="s">
        <v>675</v>
      </c>
    </row>
    <row r="112" spans="1:35" ht="17.25" x14ac:dyDescent="0.3">
      <c r="A112" s="42"/>
      <c r="B112" s="179" t="str">
        <f t="shared" si="0"/>
        <v>AD 44</v>
      </c>
      <c r="C112" s="180"/>
      <c r="D112" s="181" t="str">
        <f t="shared" si="1"/>
        <v>Retiro de escombros a lugar autorizado por autoridades ambientales</v>
      </c>
      <c r="E112" s="182"/>
      <c r="F112" s="183"/>
      <c r="G112" s="169">
        <v>15</v>
      </c>
      <c r="H112" s="162">
        <v>133031.79999999999</v>
      </c>
      <c r="I112" s="11"/>
      <c r="J112" s="163">
        <f t="shared" si="3"/>
        <v>1995476.9999999998</v>
      </c>
      <c r="K112" s="15" t="s">
        <v>677</v>
      </c>
      <c r="L112" s="11"/>
      <c r="M112" s="46"/>
      <c r="N112" s="9"/>
      <c r="O112" t="s">
        <v>652</v>
      </c>
      <c r="P112" t="s">
        <v>652</v>
      </c>
      <c r="Q112" t="s">
        <v>676</v>
      </c>
      <c r="R112" t="s">
        <v>676</v>
      </c>
      <c r="S112" t="s">
        <v>676</v>
      </c>
      <c r="T112" t="s">
        <v>676</v>
      </c>
      <c r="U112" t="s">
        <v>676</v>
      </c>
      <c r="V112" t="s">
        <v>676</v>
      </c>
      <c r="W112" t="s">
        <v>676</v>
      </c>
      <c r="X112" t="s">
        <v>676</v>
      </c>
      <c r="Y112" t="s">
        <v>676</v>
      </c>
      <c r="Z112" t="s">
        <v>676</v>
      </c>
      <c r="AA112" t="s">
        <v>676</v>
      </c>
      <c r="AB112" t="s">
        <v>676</v>
      </c>
      <c r="AC112" t="s">
        <v>676</v>
      </c>
      <c r="AD112" t="s">
        <v>676</v>
      </c>
      <c r="AE112" t="s">
        <v>676</v>
      </c>
      <c r="AF112" t="s">
        <v>676</v>
      </c>
      <c r="AG112" t="s">
        <v>676</v>
      </c>
      <c r="AH112" t="s">
        <v>676</v>
      </c>
      <c r="AI112" t="s">
        <v>676</v>
      </c>
    </row>
    <row r="113" spans="1:14" x14ac:dyDescent="0.3">
      <c r="A113" s="42"/>
      <c r="B113" s="325" t="s">
        <v>89</v>
      </c>
      <c r="C113" s="325"/>
      <c r="D113" s="325"/>
      <c r="E113" s="325"/>
      <c r="F113" s="325"/>
      <c r="G113" s="325"/>
      <c r="H113" s="71" t="s">
        <v>33</v>
      </c>
      <c r="I113" s="116"/>
      <c r="J113" s="15"/>
      <c r="K113" s="82"/>
      <c r="L113" s="82"/>
      <c r="M113" s="56"/>
      <c r="N113" s="16"/>
    </row>
    <row r="114" spans="1:14" ht="9.75" customHeight="1" x14ac:dyDescent="0.3">
      <c r="A114" s="42"/>
      <c r="B114" s="37"/>
      <c r="C114" s="16"/>
      <c r="D114" s="37"/>
      <c r="E114" s="129"/>
      <c r="F114" s="37"/>
      <c r="G114" s="37"/>
      <c r="H114" s="37"/>
      <c r="I114" s="129"/>
      <c r="J114" s="37"/>
      <c r="K114" s="16"/>
      <c r="L114" s="16"/>
      <c r="M114" s="56"/>
      <c r="N114" s="17"/>
    </row>
    <row r="115" spans="1:14" x14ac:dyDescent="0.3">
      <c r="A115" s="42"/>
      <c r="B115" s="253" t="s">
        <v>55</v>
      </c>
      <c r="C115" s="254"/>
      <c r="D115" s="254"/>
      <c r="E115" s="254"/>
      <c r="F115" s="254"/>
      <c r="G115" s="255"/>
      <c r="H115" s="191" t="s">
        <v>34</v>
      </c>
      <c r="I115" s="191"/>
      <c r="J115" s="191"/>
      <c r="K115" s="251">
        <f>SUM(J89:J112)</f>
        <v>64069583.629999995</v>
      </c>
      <c r="L115" s="191"/>
      <c r="M115" s="46"/>
      <c r="N115" s="9"/>
    </row>
    <row r="116" spans="1:14" x14ac:dyDescent="0.3">
      <c r="A116" s="42"/>
      <c r="B116" s="37"/>
      <c r="C116" s="16"/>
      <c r="D116" s="16"/>
      <c r="E116" s="16"/>
      <c r="F116" s="16"/>
      <c r="G116" s="16"/>
      <c r="H116" s="16"/>
      <c r="I116" s="16"/>
      <c r="J116" s="16"/>
      <c r="K116" s="16"/>
      <c r="L116" s="16"/>
      <c r="M116" s="46"/>
      <c r="N116" s="9"/>
    </row>
    <row r="117" spans="1:14" s="5" customFormat="1" x14ac:dyDescent="0.3">
      <c r="A117" s="50"/>
      <c r="B117" s="258" t="s">
        <v>28</v>
      </c>
      <c r="C117" s="347"/>
      <c r="D117" s="347"/>
      <c r="E117" s="347"/>
      <c r="F117" s="347"/>
      <c r="G117" s="347"/>
      <c r="H117" s="347"/>
      <c r="I117" s="347"/>
      <c r="J117" s="347"/>
      <c r="K117" s="347"/>
      <c r="L117" s="347"/>
      <c r="M117" s="51"/>
      <c r="N117" s="12"/>
    </row>
    <row r="118" spans="1:14" x14ac:dyDescent="0.3">
      <c r="A118" s="42"/>
      <c r="B118" s="37"/>
      <c r="C118" s="16"/>
      <c r="D118" s="16"/>
      <c r="E118" s="16"/>
      <c r="F118" s="16"/>
      <c r="G118" s="16"/>
      <c r="H118" s="16"/>
      <c r="I118" s="16"/>
      <c r="J118" s="16"/>
      <c r="K118" s="16"/>
      <c r="L118" s="16"/>
      <c r="M118" s="46"/>
      <c r="N118" s="9"/>
    </row>
    <row r="119" spans="1:14" x14ac:dyDescent="0.3">
      <c r="A119" s="42"/>
      <c r="B119" s="348" t="s">
        <v>91</v>
      </c>
      <c r="C119" s="349"/>
      <c r="D119" s="349"/>
      <c r="E119" s="349"/>
      <c r="F119" s="349"/>
      <c r="G119" s="350"/>
      <c r="H119" s="191" t="s">
        <v>31</v>
      </c>
      <c r="I119" s="191"/>
      <c r="J119" s="191"/>
      <c r="K119" s="251">
        <f>K115*-1</f>
        <v>-64069583.629999995</v>
      </c>
      <c r="L119" s="191"/>
      <c r="M119" s="46"/>
      <c r="N119" s="9"/>
    </row>
    <row r="120" spans="1:14" x14ac:dyDescent="0.3">
      <c r="A120" s="42"/>
      <c r="B120" s="348" t="s">
        <v>55</v>
      </c>
      <c r="C120" s="349"/>
      <c r="D120" s="349"/>
      <c r="E120" s="349"/>
      <c r="F120" s="349"/>
      <c r="G120" s="350"/>
      <c r="H120" s="191" t="s">
        <v>34</v>
      </c>
      <c r="I120" s="191"/>
      <c r="J120" s="191"/>
      <c r="K120" s="251">
        <f>K115</f>
        <v>64069583.629999995</v>
      </c>
      <c r="L120" s="191"/>
      <c r="M120" s="46"/>
      <c r="N120" s="9"/>
    </row>
    <row r="121" spans="1:14" x14ac:dyDescent="0.3">
      <c r="A121" s="42"/>
      <c r="B121" s="253" t="s">
        <v>139</v>
      </c>
      <c r="C121" s="254"/>
      <c r="D121" s="254"/>
      <c r="E121" s="254"/>
      <c r="F121" s="254"/>
      <c r="G121" s="254"/>
      <c r="H121" s="254"/>
      <c r="I121" s="254"/>
      <c r="J121" s="255"/>
      <c r="K121" s="256">
        <f>J23</f>
        <v>917993812</v>
      </c>
      <c r="L121" s="195"/>
      <c r="M121" s="46"/>
      <c r="N121" s="9"/>
    </row>
    <row r="122" spans="1:14" x14ac:dyDescent="0.3">
      <c r="A122" s="42"/>
      <c r="B122" s="37"/>
      <c r="C122" s="16"/>
      <c r="D122" s="16"/>
      <c r="E122" s="16"/>
      <c r="F122" s="16"/>
      <c r="G122" s="16"/>
      <c r="H122" s="16"/>
      <c r="I122" s="16"/>
      <c r="J122" s="246"/>
      <c r="K122" s="246"/>
      <c r="L122" s="16"/>
      <c r="M122" s="46"/>
      <c r="N122" s="9"/>
    </row>
    <row r="123" spans="1:14" x14ac:dyDescent="0.3">
      <c r="A123" s="42"/>
      <c r="B123" s="37"/>
      <c r="C123" s="16"/>
      <c r="D123" s="16"/>
      <c r="E123" s="16"/>
      <c r="F123" s="16"/>
      <c r="G123" s="16"/>
      <c r="H123" s="16"/>
      <c r="I123" s="16"/>
      <c r="J123" s="16"/>
      <c r="K123" s="16"/>
      <c r="L123" s="16"/>
      <c r="M123" s="46"/>
      <c r="N123" s="9"/>
    </row>
    <row r="124" spans="1:14" s="3" customFormat="1" x14ac:dyDescent="0.3">
      <c r="A124" s="47"/>
      <c r="B124" s="247" t="s">
        <v>16</v>
      </c>
      <c r="C124" s="248"/>
      <c r="D124" s="248"/>
      <c r="E124" s="248"/>
      <c r="F124" s="248"/>
      <c r="G124" s="248"/>
      <c r="H124" s="248"/>
      <c r="I124" s="248"/>
      <c r="J124" s="248"/>
      <c r="K124" s="248"/>
      <c r="L124" s="248"/>
      <c r="M124" s="48"/>
      <c r="N124" s="10"/>
    </row>
    <row r="125" spans="1:14" s="3" customFormat="1" x14ac:dyDescent="0.3">
      <c r="A125" s="47"/>
      <c r="B125" s="22"/>
      <c r="C125" s="21"/>
      <c r="D125" s="21"/>
      <c r="E125" s="21"/>
      <c r="F125" s="21"/>
      <c r="G125" s="21"/>
      <c r="H125" s="21"/>
      <c r="I125" s="21"/>
      <c r="J125" s="21"/>
      <c r="K125" s="21"/>
      <c r="L125" s="21"/>
      <c r="M125" s="48"/>
      <c r="N125" s="10"/>
    </row>
    <row r="126" spans="1:14" s="5" customFormat="1" ht="49.5" customHeight="1" x14ac:dyDescent="0.3">
      <c r="A126" s="50"/>
      <c r="B126" s="342" t="s">
        <v>140</v>
      </c>
      <c r="C126" s="342"/>
      <c r="D126" s="342"/>
      <c r="E126" s="342"/>
      <c r="F126" s="342"/>
      <c r="G126" s="342"/>
      <c r="H126" s="342"/>
      <c r="I126" s="342"/>
      <c r="J126" s="342"/>
      <c r="K126" s="342"/>
      <c r="L126" s="342"/>
      <c r="M126" s="51"/>
      <c r="N126" s="12"/>
    </row>
    <row r="127" spans="1:14" s="64" customFormat="1" ht="12.75" customHeight="1" thickBot="1" x14ac:dyDescent="0.35">
      <c r="A127" s="69"/>
      <c r="B127" s="36"/>
      <c r="C127" s="36"/>
      <c r="D127" s="36"/>
      <c r="E127" s="122"/>
      <c r="F127" s="36"/>
      <c r="G127" s="36"/>
      <c r="H127" s="36"/>
      <c r="I127" s="122"/>
      <c r="J127" s="36"/>
      <c r="K127" s="36"/>
      <c r="L127" s="36"/>
      <c r="M127" s="70"/>
      <c r="N127" s="65"/>
    </row>
    <row r="128" spans="1:14" ht="13.9" customHeight="1" x14ac:dyDescent="0.3">
      <c r="A128" s="42"/>
      <c r="B128" s="37"/>
      <c r="C128" s="38"/>
      <c r="D128" s="164"/>
      <c r="E128" s="104"/>
      <c r="F128" s="94" t="s">
        <v>48</v>
      </c>
      <c r="G128" s="94" t="s">
        <v>4</v>
      </c>
      <c r="H128" s="94" t="s">
        <v>5</v>
      </c>
      <c r="I128" s="117"/>
      <c r="J128" s="94" t="s">
        <v>18</v>
      </c>
      <c r="K128" s="16"/>
      <c r="L128" s="16"/>
      <c r="M128" s="46"/>
      <c r="N128" s="9"/>
    </row>
    <row r="129" spans="1:14" ht="13.9" customHeight="1" x14ac:dyDescent="0.3">
      <c r="A129" s="42"/>
      <c r="B129" s="37"/>
      <c r="C129" s="204" t="s">
        <v>164</v>
      </c>
      <c r="D129" s="205"/>
      <c r="E129" s="137"/>
      <c r="F129" s="34">
        <v>1</v>
      </c>
      <c r="G129" s="27">
        <v>0.01</v>
      </c>
      <c r="H129" s="27">
        <v>0.01</v>
      </c>
      <c r="I129" s="27"/>
      <c r="J129" s="27">
        <f>G129-H129</f>
        <v>0</v>
      </c>
      <c r="K129" s="16"/>
      <c r="L129" s="16"/>
      <c r="M129" s="46"/>
      <c r="N129" s="9"/>
    </row>
    <row r="130" spans="1:14" ht="13.9" customHeight="1" x14ac:dyDescent="0.3">
      <c r="A130" s="42"/>
      <c r="B130" s="129"/>
      <c r="C130" s="204"/>
      <c r="D130" s="205"/>
      <c r="E130" s="137"/>
      <c r="F130" s="116">
        <v>2</v>
      </c>
      <c r="G130" s="27">
        <v>0.01</v>
      </c>
      <c r="H130" s="27">
        <v>0.01</v>
      </c>
      <c r="I130" s="27"/>
      <c r="J130" s="27">
        <v>0</v>
      </c>
      <c r="K130" s="16"/>
      <c r="L130" s="16"/>
      <c r="M130" s="46"/>
      <c r="N130" s="9"/>
    </row>
    <row r="131" spans="1:14" ht="13.9" customHeight="1" x14ac:dyDescent="0.3">
      <c r="A131" s="42"/>
      <c r="B131" s="129"/>
      <c r="C131" s="204"/>
      <c r="D131" s="205"/>
      <c r="E131" s="137"/>
      <c r="F131" s="116">
        <v>3</v>
      </c>
      <c r="G131" s="27">
        <v>0.02</v>
      </c>
      <c r="H131" s="27">
        <v>0.02</v>
      </c>
      <c r="I131" s="27"/>
      <c r="J131" s="27">
        <v>0</v>
      </c>
      <c r="K131" s="16"/>
      <c r="L131" s="16"/>
      <c r="M131" s="46"/>
      <c r="N131" s="9"/>
    </row>
    <row r="132" spans="1:14" ht="13.9" customHeight="1" x14ac:dyDescent="0.3">
      <c r="A132" s="42"/>
      <c r="B132" s="129"/>
      <c r="C132" s="204"/>
      <c r="D132" s="205"/>
      <c r="E132" s="137"/>
      <c r="F132" s="116">
        <v>4</v>
      </c>
      <c r="G132" s="27">
        <v>0.03</v>
      </c>
      <c r="H132" s="27">
        <v>0.03</v>
      </c>
      <c r="I132" s="27"/>
      <c r="J132" s="27">
        <v>0</v>
      </c>
      <c r="K132" s="16"/>
      <c r="L132" s="16"/>
      <c r="M132" s="46"/>
      <c r="N132" s="9"/>
    </row>
    <row r="133" spans="1:14" ht="13.9" customHeight="1" x14ac:dyDescent="0.3">
      <c r="A133" s="42"/>
      <c r="B133" s="129"/>
      <c r="C133" s="204"/>
      <c r="D133" s="205"/>
      <c r="E133" s="137"/>
      <c r="F133" s="116">
        <v>5</v>
      </c>
      <c r="G133" s="27">
        <v>0.04</v>
      </c>
      <c r="H133" s="27">
        <v>0.04</v>
      </c>
      <c r="I133" s="27"/>
      <c r="J133" s="27">
        <v>0</v>
      </c>
      <c r="K133" s="16"/>
      <c r="L133" s="16"/>
      <c r="M133" s="46"/>
      <c r="N133" s="9"/>
    </row>
    <row r="134" spans="1:14" ht="13.9" customHeight="1" x14ac:dyDescent="0.3">
      <c r="A134" s="42"/>
      <c r="B134" s="129"/>
      <c r="C134" s="204"/>
      <c r="D134" s="205"/>
      <c r="E134" s="137"/>
      <c r="F134" s="116">
        <v>6</v>
      </c>
      <c r="G134" s="27">
        <v>0.04</v>
      </c>
      <c r="H134" s="27">
        <v>0.04</v>
      </c>
      <c r="I134" s="27"/>
      <c r="J134" s="27">
        <v>0</v>
      </c>
      <c r="K134" s="16"/>
      <c r="L134" s="16"/>
      <c r="M134" s="46"/>
      <c r="N134" s="9"/>
    </row>
    <row r="135" spans="1:14" ht="13.9" customHeight="1" x14ac:dyDescent="0.3">
      <c r="A135" s="42"/>
      <c r="B135" s="129"/>
      <c r="C135" s="204"/>
      <c r="D135" s="205"/>
      <c r="E135" s="137"/>
      <c r="F135" s="116">
        <v>7</v>
      </c>
      <c r="G135" s="27">
        <v>0.04</v>
      </c>
      <c r="H135" s="27">
        <v>0.04</v>
      </c>
      <c r="I135" s="27"/>
      <c r="J135" s="27">
        <v>0</v>
      </c>
      <c r="K135" s="16"/>
      <c r="L135" s="16"/>
      <c r="M135" s="46"/>
      <c r="N135" s="9"/>
    </row>
    <row r="136" spans="1:14" ht="13.9" customHeight="1" x14ac:dyDescent="0.3">
      <c r="A136" s="42"/>
      <c r="B136" s="129"/>
      <c r="C136" s="204"/>
      <c r="D136" s="205"/>
      <c r="E136" s="137"/>
      <c r="F136" s="116">
        <v>8</v>
      </c>
      <c r="G136" s="27">
        <v>0.02</v>
      </c>
      <c r="H136" s="27">
        <v>0.02</v>
      </c>
      <c r="I136" s="27"/>
      <c r="J136" s="27">
        <v>0</v>
      </c>
      <c r="K136" s="16"/>
      <c r="L136" s="16"/>
      <c r="M136" s="46"/>
      <c r="N136" s="9"/>
    </row>
    <row r="137" spans="1:14" ht="13.9" customHeight="1" x14ac:dyDescent="0.3">
      <c r="A137" s="42"/>
      <c r="B137" s="129"/>
      <c r="C137" s="204"/>
      <c r="D137" s="205"/>
      <c r="E137" s="137"/>
      <c r="F137" s="116">
        <v>9</v>
      </c>
      <c r="G137" s="27">
        <v>0.04</v>
      </c>
      <c r="H137" s="27">
        <v>0.04</v>
      </c>
      <c r="I137" s="27"/>
      <c r="J137" s="27">
        <v>0</v>
      </c>
      <c r="K137" s="16"/>
      <c r="L137" s="16"/>
      <c r="M137" s="46"/>
      <c r="N137" s="9"/>
    </row>
    <row r="138" spans="1:14" ht="13.9" customHeight="1" x14ac:dyDescent="0.3">
      <c r="A138" s="42"/>
      <c r="B138" s="129"/>
      <c r="C138" s="204"/>
      <c r="D138" s="205"/>
      <c r="E138" s="137"/>
      <c r="F138" s="116">
        <v>10</v>
      </c>
      <c r="G138" s="27">
        <v>0.04</v>
      </c>
      <c r="H138" s="27">
        <v>0.04</v>
      </c>
      <c r="I138" s="27"/>
      <c r="J138" s="27">
        <v>0</v>
      </c>
      <c r="K138" s="16"/>
      <c r="L138" s="16"/>
      <c r="M138" s="46"/>
      <c r="N138" s="9"/>
    </row>
    <row r="139" spans="1:14" ht="13.9" customHeight="1" x14ac:dyDescent="0.3">
      <c r="A139" s="42"/>
      <c r="B139" s="129"/>
      <c r="C139" s="204"/>
      <c r="D139" s="205"/>
      <c r="E139" s="137"/>
      <c r="F139" s="116">
        <v>11</v>
      </c>
      <c r="G139" s="27">
        <v>0.05</v>
      </c>
      <c r="H139" s="27">
        <v>0.05</v>
      </c>
      <c r="I139" s="27"/>
      <c r="J139" s="27">
        <v>0</v>
      </c>
      <c r="K139" s="16"/>
      <c r="L139" s="16"/>
      <c r="M139" s="46"/>
      <c r="N139" s="9"/>
    </row>
    <row r="140" spans="1:14" ht="13.9" customHeight="1" x14ac:dyDescent="0.3">
      <c r="A140" s="42"/>
      <c r="B140" s="129"/>
      <c r="C140" s="204"/>
      <c r="D140" s="205"/>
      <c r="E140" s="137"/>
      <c r="F140" s="116">
        <v>12</v>
      </c>
      <c r="G140" s="27">
        <v>0.02</v>
      </c>
      <c r="H140" s="27">
        <v>0.02</v>
      </c>
      <c r="I140" s="27"/>
      <c r="J140" s="27">
        <v>0</v>
      </c>
      <c r="K140" s="16"/>
      <c r="L140" s="16"/>
      <c r="M140" s="46"/>
      <c r="N140" s="9"/>
    </row>
    <row r="141" spans="1:14" ht="13.9" customHeight="1" x14ac:dyDescent="0.3">
      <c r="A141" s="42"/>
      <c r="B141" s="129"/>
      <c r="C141" s="204"/>
      <c r="D141" s="205"/>
      <c r="E141" s="137"/>
      <c r="F141" s="116">
        <v>13</v>
      </c>
      <c r="G141" s="27">
        <v>0.02</v>
      </c>
      <c r="H141" s="27">
        <v>0.02</v>
      </c>
      <c r="I141" s="27"/>
      <c r="J141" s="27">
        <v>0</v>
      </c>
      <c r="K141" s="16"/>
      <c r="L141" s="16"/>
      <c r="M141" s="46"/>
      <c r="N141" s="9"/>
    </row>
    <row r="142" spans="1:14" ht="13.9" customHeight="1" x14ac:dyDescent="0.3">
      <c r="A142" s="42"/>
      <c r="B142" s="129"/>
      <c r="C142" s="204"/>
      <c r="D142" s="205"/>
      <c r="E142" s="137"/>
      <c r="F142" s="116">
        <v>14</v>
      </c>
      <c r="G142" s="27">
        <v>0.02</v>
      </c>
      <c r="H142" s="27">
        <v>0.02</v>
      </c>
      <c r="I142" s="27"/>
      <c r="J142" s="27">
        <v>0</v>
      </c>
      <c r="K142" s="16"/>
      <c r="L142" s="16"/>
      <c r="M142" s="46"/>
      <c r="N142" s="9"/>
    </row>
    <row r="143" spans="1:14" ht="13.9" customHeight="1" x14ac:dyDescent="0.3">
      <c r="A143" s="42"/>
      <c r="B143" s="129"/>
      <c r="C143" s="204"/>
      <c r="D143" s="205"/>
      <c r="E143" s="137"/>
      <c r="F143" s="116">
        <v>15</v>
      </c>
      <c r="G143" s="27">
        <v>0.08</v>
      </c>
      <c r="H143" s="27">
        <v>0.08</v>
      </c>
      <c r="I143" s="27"/>
      <c r="J143" s="27">
        <v>0</v>
      </c>
      <c r="K143" s="16"/>
      <c r="L143" s="16"/>
      <c r="M143" s="46"/>
      <c r="N143" s="9"/>
    </row>
    <row r="144" spans="1:14" ht="13.9" customHeight="1" x14ac:dyDescent="0.3">
      <c r="A144" s="42"/>
      <c r="B144" s="129"/>
      <c r="C144" s="204"/>
      <c r="D144" s="205"/>
      <c r="E144" s="137"/>
      <c r="F144" s="116">
        <v>16</v>
      </c>
      <c r="G144" s="27">
        <v>0.09</v>
      </c>
      <c r="H144" s="27">
        <v>0.06</v>
      </c>
      <c r="I144" s="27"/>
      <c r="J144" s="27">
        <v>0</v>
      </c>
      <c r="K144" s="16"/>
      <c r="L144" s="16"/>
      <c r="M144" s="46"/>
      <c r="N144" s="9"/>
    </row>
    <row r="145" spans="1:14" ht="13.9" customHeight="1" x14ac:dyDescent="0.3">
      <c r="A145" s="42"/>
      <c r="B145" s="129"/>
      <c r="C145" s="204"/>
      <c r="D145" s="205"/>
      <c r="E145" s="137"/>
      <c r="F145" s="116">
        <v>17</v>
      </c>
      <c r="G145" s="27">
        <v>0.04</v>
      </c>
      <c r="H145" s="27">
        <v>0</v>
      </c>
      <c r="I145" s="27"/>
      <c r="J145" s="27">
        <v>0</v>
      </c>
      <c r="K145" s="16"/>
      <c r="L145" s="16"/>
      <c r="M145" s="46"/>
      <c r="N145" s="9"/>
    </row>
    <row r="146" spans="1:14" ht="13.9" customHeight="1" x14ac:dyDescent="0.3">
      <c r="A146" s="42"/>
      <c r="B146" s="129"/>
      <c r="C146" s="204"/>
      <c r="D146" s="205"/>
      <c r="E146" s="137"/>
      <c r="F146" s="116">
        <v>18</v>
      </c>
      <c r="G146" s="27">
        <v>0.01</v>
      </c>
      <c r="H146" s="27">
        <v>0.01</v>
      </c>
      <c r="I146" s="27"/>
      <c r="J146" s="27"/>
      <c r="K146" s="16"/>
      <c r="L146" s="16"/>
      <c r="M146" s="46"/>
      <c r="N146" s="9"/>
    </row>
    <row r="147" spans="1:14" ht="13.9" customHeight="1" x14ac:dyDescent="0.3">
      <c r="A147" s="42"/>
      <c r="B147" s="129"/>
      <c r="C147" s="204"/>
      <c r="D147" s="205"/>
      <c r="E147" s="137"/>
      <c r="F147" s="116">
        <v>19</v>
      </c>
      <c r="G147" s="27">
        <v>0.03</v>
      </c>
      <c r="H147" s="27">
        <v>0.03</v>
      </c>
      <c r="I147" s="27"/>
      <c r="J147" s="27"/>
      <c r="K147" s="16"/>
      <c r="L147" s="16"/>
      <c r="M147" s="46"/>
      <c r="N147" s="9"/>
    </row>
    <row r="148" spans="1:14" ht="13.9" customHeight="1" x14ac:dyDescent="0.3">
      <c r="A148" s="42"/>
      <c r="B148" s="129"/>
      <c r="C148" s="204"/>
      <c r="D148" s="205"/>
      <c r="E148" s="137"/>
      <c r="F148" s="116">
        <v>20</v>
      </c>
      <c r="G148" s="27">
        <v>0.02</v>
      </c>
      <c r="H148" s="27">
        <v>0.02</v>
      </c>
      <c r="I148" s="27"/>
      <c r="J148" s="27"/>
      <c r="K148" s="16"/>
      <c r="L148" s="16"/>
      <c r="M148" s="46"/>
      <c r="N148" s="9"/>
    </row>
    <row r="149" spans="1:14" ht="13.9" customHeight="1" x14ac:dyDescent="0.3">
      <c r="A149" s="42"/>
      <c r="B149" s="129"/>
      <c r="C149" s="204"/>
      <c r="D149" s="205"/>
      <c r="E149" s="137"/>
      <c r="F149" s="116">
        <v>21</v>
      </c>
      <c r="G149" s="27">
        <v>0.02</v>
      </c>
      <c r="H149" s="27">
        <v>0.02</v>
      </c>
      <c r="I149" s="27"/>
      <c r="J149" s="27"/>
      <c r="K149" s="16"/>
      <c r="L149" s="16"/>
      <c r="M149" s="46"/>
      <c r="N149" s="9"/>
    </row>
    <row r="150" spans="1:14" ht="13.9" customHeight="1" x14ac:dyDescent="0.3">
      <c r="A150" s="42"/>
      <c r="B150" s="129"/>
      <c r="C150" s="204"/>
      <c r="D150" s="205"/>
      <c r="E150" s="137"/>
      <c r="F150" s="116">
        <v>22</v>
      </c>
      <c r="G150" s="27">
        <v>0.03</v>
      </c>
      <c r="H150" s="27">
        <v>0.01</v>
      </c>
      <c r="I150" s="27"/>
      <c r="J150" s="27"/>
      <c r="K150" s="16"/>
      <c r="L150" s="16"/>
      <c r="M150" s="46"/>
      <c r="N150" s="9"/>
    </row>
    <row r="151" spans="1:14" ht="13.9" customHeight="1" x14ac:dyDescent="0.3">
      <c r="A151" s="42"/>
      <c r="B151" s="129"/>
      <c r="C151" s="204"/>
      <c r="D151" s="205"/>
      <c r="E151" s="137"/>
      <c r="F151" s="116">
        <v>23</v>
      </c>
      <c r="G151" s="27">
        <v>0.02</v>
      </c>
      <c r="H151" s="27">
        <v>0.03</v>
      </c>
      <c r="I151" s="27"/>
      <c r="J151" s="27"/>
      <c r="K151" s="16"/>
      <c r="L151" s="16"/>
      <c r="M151" s="46"/>
      <c r="N151" s="9"/>
    </row>
    <row r="152" spans="1:14" ht="13.9" customHeight="1" x14ac:dyDescent="0.3">
      <c r="A152" s="42"/>
      <c r="B152" s="129"/>
      <c r="C152" s="204"/>
      <c r="D152" s="205"/>
      <c r="E152" s="137"/>
      <c r="F152" s="116">
        <v>24</v>
      </c>
      <c r="G152" s="27">
        <v>0.02</v>
      </c>
      <c r="H152" s="27">
        <v>0.02</v>
      </c>
      <c r="I152" s="27"/>
      <c r="J152" s="27"/>
      <c r="K152" s="16"/>
      <c r="L152" s="16"/>
      <c r="M152" s="46"/>
      <c r="N152" s="9"/>
    </row>
    <row r="153" spans="1:14" ht="13.9" customHeight="1" x14ac:dyDescent="0.3">
      <c r="A153" s="42"/>
      <c r="B153" s="129"/>
      <c r="C153" s="204"/>
      <c r="D153" s="205"/>
      <c r="E153" s="137"/>
      <c r="F153" s="116">
        <v>25</v>
      </c>
      <c r="G153" s="27">
        <v>0.02</v>
      </c>
      <c r="H153" s="27">
        <v>0.02</v>
      </c>
      <c r="I153" s="27"/>
      <c r="J153" s="27"/>
      <c r="K153" s="16"/>
      <c r="L153" s="16"/>
      <c r="M153" s="46"/>
      <c r="N153" s="9"/>
    </row>
    <row r="154" spans="1:14" ht="13.9" customHeight="1" x14ac:dyDescent="0.3">
      <c r="A154" s="42"/>
      <c r="B154" s="129"/>
      <c r="C154" s="204"/>
      <c r="D154" s="205"/>
      <c r="E154" s="137"/>
      <c r="F154" s="116">
        <v>26</v>
      </c>
      <c r="G154" s="27">
        <v>0.02</v>
      </c>
      <c r="H154" s="27">
        <v>0.05</v>
      </c>
      <c r="I154" s="27"/>
      <c r="J154" s="27"/>
      <c r="K154" s="16"/>
      <c r="L154" s="16"/>
      <c r="M154" s="46"/>
      <c r="N154" s="9"/>
    </row>
    <row r="155" spans="1:14" ht="13.9" customHeight="1" x14ac:dyDescent="0.3">
      <c r="A155" s="42"/>
      <c r="B155" s="129"/>
      <c r="C155" s="204"/>
      <c r="D155" s="205"/>
      <c r="E155" s="137"/>
      <c r="F155" s="116">
        <v>27</v>
      </c>
      <c r="G155" s="27">
        <v>0.02</v>
      </c>
      <c r="H155" s="27"/>
      <c r="I155" s="27"/>
      <c r="J155" s="27"/>
      <c r="K155" s="16"/>
      <c r="L155" s="16"/>
      <c r="M155" s="46"/>
      <c r="N155" s="9"/>
    </row>
    <row r="156" spans="1:14" ht="13.9" customHeight="1" x14ac:dyDescent="0.3">
      <c r="A156" s="42"/>
      <c r="B156" s="129"/>
      <c r="C156" s="204"/>
      <c r="D156" s="205"/>
      <c r="E156" s="137"/>
      <c r="F156" s="116">
        <v>28</v>
      </c>
      <c r="G156" s="27">
        <v>0.02</v>
      </c>
      <c r="H156" s="27"/>
      <c r="I156" s="27"/>
      <c r="J156" s="27"/>
      <c r="K156" s="16"/>
      <c r="L156" s="16"/>
      <c r="M156" s="46"/>
      <c r="N156" s="9"/>
    </row>
    <row r="157" spans="1:14" ht="13.9" customHeight="1" x14ac:dyDescent="0.3">
      <c r="A157" s="42"/>
      <c r="B157" s="129"/>
      <c r="C157" s="204"/>
      <c r="D157" s="205"/>
      <c r="E157" s="137"/>
      <c r="F157" s="116">
        <v>29</v>
      </c>
      <c r="G157" s="27">
        <v>0.02</v>
      </c>
      <c r="H157" s="27"/>
      <c r="I157" s="27"/>
      <c r="J157" s="27"/>
      <c r="K157" s="16"/>
      <c r="L157" s="16"/>
      <c r="M157" s="46"/>
      <c r="N157" s="9"/>
    </row>
    <row r="158" spans="1:14" ht="13.9" customHeight="1" x14ac:dyDescent="0.3">
      <c r="A158" s="42"/>
      <c r="B158" s="129"/>
      <c r="C158" s="204"/>
      <c r="D158" s="205"/>
      <c r="E158" s="137"/>
      <c r="F158" s="116">
        <v>30</v>
      </c>
      <c r="G158" s="27">
        <v>0.02</v>
      </c>
      <c r="H158" s="27"/>
      <c r="I158" s="27"/>
      <c r="J158" s="27"/>
      <c r="K158" s="16"/>
      <c r="L158" s="16"/>
      <c r="M158" s="46"/>
      <c r="N158" s="9"/>
    </row>
    <row r="159" spans="1:14" ht="13.9" customHeight="1" x14ac:dyDescent="0.3">
      <c r="A159" s="42"/>
      <c r="B159" s="129"/>
      <c r="C159" s="204"/>
      <c r="D159" s="205"/>
      <c r="E159" s="137"/>
      <c r="F159" s="116">
        <v>31</v>
      </c>
      <c r="G159" s="27">
        <v>0.02</v>
      </c>
      <c r="H159" s="27"/>
      <c r="I159" s="27"/>
      <c r="J159" s="27"/>
      <c r="K159" s="16"/>
      <c r="L159" s="16"/>
      <c r="M159" s="46"/>
      <c r="N159" s="9"/>
    </row>
    <row r="160" spans="1:14" ht="13.9" customHeight="1" x14ac:dyDescent="0.3">
      <c r="A160" s="42"/>
      <c r="B160" s="129"/>
      <c r="C160" s="204"/>
      <c r="D160" s="205"/>
      <c r="E160" s="137"/>
      <c r="F160" s="116">
        <v>32</v>
      </c>
      <c r="G160" s="27">
        <v>0.01</v>
      </c>
      <c r="H160" s="27"/>
      <c r="I160" s="27"/>
      <c r="J160" s="27"/>
      <c r="K160" s="16"/>
      <c r="L160" s="16"/>
      <c r="M160" s="46"/>
      <c r="N160" s="9"/>
    </row>
    <row r="161" spans="1:14" ht="13.9" customHeight="1" x14ac:dyDescent="0.3">
      <c r="A161" s="42"/>
      <c r="B161" s="129"/>
      <c r="C161" s="204"/>
      <c r="D161" s="205"/>
      <c r="E161" s="137"/>
      <c r="F161" s="116">
        <v>33</v>
      </c>
      <c r="G161" s="27">
        <v>0.01</v>
      </c>
      <c r="H161" s="27"/>
      <c r="I161" s="27"/>
      <c r="J161" s="27"/>
      <c r="K161" s="16"/>
      <c r="L161" s="16"/>
      <c r="M161" s="46"/>
      <c r="N161" s="9"/>
    </row>
    <row r="162" spans="1:14" ht="13.9" customHeight="1" x14ac:dyDescent="0.3">
      <c r="A162" s="42"/>
      <c r="B162" s="129"/>
      <c r="C162" s="204"/>
      <c r="D162" s="205"/>
      <c r="E162" s="137"/>
      <c r="F162" s="116">
        <v>34</v>
      </c>
      <c r="G162" s="27">
        <v>0.01</v>
      </c>
      <c r="H162" s="27"/>
      <c r="I162" s="27"/>
      <c r="J162" s="27"/>
      <c r="K162" s="16"/>
      <c r="L162" s="16"/>
      <c r="M162" s="46"/>
      <c r="N162" s="9"/>
    </row>
    <row r="163" spans="1:14" ht="13.9" customHeight="1" x14ac:dyDescent="0.3">
      <c r="A163" s="42"/>
      <c r="B163" s="129"/>
      <c r="C163" s="204"/>
      <c r="D163" s="205"/>
      <c r="E163" s="137"/>
      <c r="F163" s="116">
        <v>35</v>
      </c>
      <c r="G163" s="27">
        <v>0.01</v>
      </c>
      <c r="H163" s="27"/>
      <c r="I163" s="27"/>
      <c r="J163" s="27"/>
      <c r="K163" s="16"/>
      <c r="L163" s="16"/>
      <c r="M163" s="46"/>
      <c r="N163" s="9"/>
    </row>
    <row r="164" spans="1:14" ht="13.9" customHeight="1" x14ac:dyDescent="0.3">
      <c r="A164" s="42"/>
      <c r="B164" s="129"/>
      <c r="C164" s="204"/>
      <c r="D164" s="205"/>
      <c r="E164" s="137"/>
      <c r="F164" s="116">
        <v>36</v>
      </c>
      <c r="G164" s="27">
        <v>0.01</v>
      </c>
      <c r="H164" s="27"/>
      <c r="I164" s="27"/>
      <c r="J164" s="27"/>
      <c r="K164" s="16"/>
      <c r="L164" s="16"/>
      <c r="M164" s="46"/>
      <c r="N164" s="9"/>
    </row>
    <row r="165" spans="1:14" ht="13.9" customHeight="1" x14ac:dyDescent="0.3">
      <c r="A165" s="42"/>
      <c r="B165" s="129"/>
      <c r="C165" s="204"/>
      <c r="D165" s="205"/>
      <c r="E165" s="137"/>
      <c r="F165" s="116">
        <v>37</v>
      </c>
      <c r="G165" s="27">
        <v>0.01</v>
      </c>
      <c r="H165" s="27"/>
      <c r="I165" s="27"/>
      <c r="J165" s="27"/>
      <c r="K165" s="16"/>
      <c r="L165" s="16"/>
      <c r="M165" s="46"/>
      <c r="N165" s="9"/>
    </row>
    <row r="166" spans="1:14" ht="13.9" customHeight="1" x14ac:dyDescent="0.3">
      <c r="A166" s="42"/>
      <c r="B166" s="129"/>
      <c r="C166" s="204"/>
      <c r="D166" s="205"/>
      <c r="E166" s="137"/>
      <c r="F166" s="116">
        <v>38</v>
      </c>
      <c r="G166" s="27">
        <v>0.01</v>
      </c>
      <c r="H166" s="27"/>
      <c r="I166" s="27"/>
      <c r="J166" s="27"/>
      <c r="K166" s="16"/>
      <c r="L166" s="16"/>
      <c r="M166" s="46"/>
      <c r="N166" s="9"/>
    </row>
    <row r="167" spans="1:14" ht="13.9" customHeight="1" x14ac:dyDescent="0.3">
      <c r="A167" s="42"/>
      <c r="B167" s="129"/>
      <c r="C167" s="204"/>
      <c r="D167" s="205"/>
      <c r="E167" s="137"/>
      <c r="F167" s="116">
        <v>39</v>
      </c>
      <c r="G167" s="27">
        <v>0.01</v>
      </c>
      <c r="H167" s="27"/>
      <c r="I167" s="27"/>
      <c r="J167" s="27"/>
      <c r="K167" s="16"/>
      <c r="L167" s="16"/>
      <c r="M167" s="46"/>
      <c r="N167" s="9"/>
    </row>
    <row r="168" spans="1:14" x14ac:dyDescent="0.3">
      <c r="A168" s="42"/>
      <c r="B168" s="37"/>
      <c r="C168" s="204"/>
      <c r="D168" s="205"/>
      <c r="E168" s="137"/>
      <c r="F168" s="116">
        <v>40</v>
      </c>
      <c r="G168" s="27">
        <v>0.02</v>
      </c>
      <c r="H168" s="27"/>
      <c r="I168" s="27"/>
      <c r="J168" s="11"/>
      <c r="K168" s="16"/>
      <c r="L168" s="16"/>
      <c r="M168" s="46"/>
      <c r="N168" s="9"/>
    </row>
    <row r="169" spans="1:14" ht="17.25" thickBot="1" x14ac:dyDescent="0.35">
      <c r="A169" s="42"/>
      <c r="B169" s="37"/>
      <c r="C169" s="206"/>
      <c r="D169" s="207"/>
      <c r="E169" s="137"/>
      <c r="F169" s="34" t="s">
        <v>17</v>
      </c>
      <c r="G169" s="27">
        <f>SUM(G129:G168)</f>
        <v>1.0000000000000004</v>
      </c>
      <c r="H169" s="27">
        <f t="shared" ref="H169:J169" si="4">SUM(H129:H154)</f>
        <v>0.75000000000000022</v>
      </c>
      <c r="I169" s="27">
        <f t="shared" si="4"/>
        <v>0</v>
      </c>
      <c r="J169" s="27">
        <f t="shared" si="4"/>
        <v>0</v>
      </c>
      <c r="K169" s="16"/>
      <c r="L169" s="16"/>
      <c r="M169" s="46"/>
      <c r="N169" s="9"/>
    </row>
    <row r="170" spans="1:14" x14ac:dyDescent="0.3">
      <c r="A170" s="42"/>
      <c r="B170" s="37"/>
      <c r="C170" s="37"/>
      <c r="D170" s="28"/>
      <c r="E170" s="28"/>
      <c r="F170" s="28"/>
      <c r="G170" s="16"/>
      <c r="H170" s="16"/>
      <c r="I170" s="16"/>
      <c r="J170" s="16"/>
      <c r="K170" s="16"/>
      <c r="L170" s="16"/>
      <c r="M170" s="46"/>
      <c r="N170" s="9"/>
    </row>
    <row r="171" spans="1:14" x14ac:dyDescent="0.3">
      <c r="A171" s="42"/>
      <c r="B171" s="37"/>
      <c r="C171" s="37"/>
      <c r="D171" s="28"/>
      <c r="E171" s="28"/>
      <c r="F171" s="28"/>
      <c r="G171" s="16"/>
      <c r="H171" s="16"/>
      <c r="I171" s="16"/>
      <c r="J171" s="16"/>
      <c r="K171" s="16"/>
      <c r="L171" s="16"/>
      <c r="M171" s="46"/>
      <c r="N171" s="9"/>
    </row>
    <row r="172" spans="1:14" x14ac:dyDescent="0.3">
      <c r="A172" s="42"/>
      <c r="B172" s="37"/>
      <c r="C172" s="37"/>
      <c r="D172" s="28"/>
      <c r="E172" s="28"/>
      <c r="F172" s="28"/>
      <c r="G172" s="16"/>
      <c r="H172" s="16"/>
      <c r="I172" s="16"/>
      <c r="J172" s="16"/>
      <c r="K172" s="16"/>
      <c r="L172" s="16"/>
      <c r="M172" s="46"/>
      <c r="N172" s="9"/>
    </row>
    <row r="173" spans="1:14" x14ac:dyDescent="0.3">
      <c r="A173" s="42"/>
      <c r="B173" s="37"/>
      <c r="C173" s="37"/>
      <c r="D173" s="28"/>
      <c r="E173" s="28"/>
      <c r="F173" s="28"/>
      <c r="G173" s="16"/>
      <c r="H173" s="16"/>
      <c r="I173" s="16"/>
      <c r="J173" s="16"/>
      <c r="K173" s="16"/>
      <c r="L173" s="16"/>
      <c r="M173" s="46"/>
      <c r="N173" s="9"/>
    </row>
    <row r="174" spans="1:14" x14ac:dyDescent="0.3">
      <c r="A174" s="42"/>
      <c r="B174" s="37"/>
      <c r="C174" s="37"/>
      <c r="D174" s="28"/>
      <c r="E174" s="28"/>
      <c r="F174" s="28"/>
      <c r="G174" s="16"/>
      <c r="H174" s="16"/>
      <c r="I174" s="16"/>
      <c r="J174" s="16"/>
      <c r="K174" s="16"/>
      <c r="L174" s="16"/>
      <c r="M174" s="46"/>
      <c r="N174" s="9"/>
    </row>
    <row r="175" spans="1:14" x14ac:dyDescent="0.3">
      <c r="A175" s="42"/>
      <c r="B175" s="37"/>
      <c r="C175" s="37"/>
      <c r="D175" s="28"/>
      <c r="E175" s="28"/>
      <c r="F175" s="28"/>
      <c r="G175" s="16"/>
      <c r="H175" s="16"/>
      <c r="I175" s="16"/>
      <c r="J175" s="16"/>
      <c r="K175" s="16"/>
      <c r="L175" s="16"/>
      <c r="M175" s="46"/>
      <c r="N175" s="9"/>
    </row>
    <row r="176" spans="1:14" x14ac:dyDescent="0.3">
      <c r="A176" s="42"/>
      <c r="B176" s="37"/>
      <c r="C176" s="37"/>
      <c r="D176" s="28"/>
      <c r="E176" s="28"/>
      <c r="F176" s="28"/>
      <c r="G176" s="16"/>
      <c r="H176" s="16"/>
      <c r="I176" s="16"/>
      <c r="J176" s="16"/>
      <c r="K176" s="16"/>
      <c r="L176" s="16"/>
      <c r="M176" s="46"/>
      <c r="N176" s="9"/>
    </row>
    <row r="177" spans="1:14" x14ac:dyDescent="0.3">
      <c r="A177" s="42"/>
      <c r="B177" s="37"/>
      <c r="C177" s="37"/>
      <c r="D177" s="28"/>
      <c r="E177" s="28"/>
      <c r="F177" s="28"/>
      <c r="G177" s="16"/>
      <c r="H177" s="16"/>
      <c r="I177" s="16"/>
      <c r="J177" s="16"/>
      <c r="K177" s="16"/>
      <c r="L177" s="16"/>
      <c r="M177" s="46"/>
      <c r="N177" s="9"/>
    </row>
    <row r="178" spans="1:14" x14ac:dyDescent="0.3">
      <c r="A178" s="42"/>
      <c r="B178" s="37"/>
      <c r="C178" s="37"/>
      <c r="D178" s="28"/>
      <c r="E178" s="28"/>
      <c r="F178" s="28"/>
      <c r="G178" s="16"/>
      <c r="H178" s="16"/>
      <c r="I178" s="16"/>
      <c r="J178" s="16"/>
      <c r="K178" s="16"/>
      <c r="L178" s="16"/>
      <c r="M178" s="46"/>
      <c r="N178" s="9"/>
    </row>
    <row r="179" spans="1:14" x14ac:dyDescent="0.3">
      <c r="A179" s="42"/>
      <c r="B179" s="37"/>
      <c r="C179" s="37"/>
      <c r="D179" s="28"/>
      <c r="E179" s="28"/>
      <c r="F179" s="28"/>
      <c r="G179" s="16"/>
      <c r="H179" s="16"/>
      <c r="I179" s="16"/>
      <c r="J179" s="16"/>
      <c r="K179" s="16"/>
      <c r="L179" s="16"/>
      <c r="M179" s="46"/>
      <c r="N179" s="9"/>
    </row>
    <row r="180" spans="1:14" x14ac:dyDescent="0.3">
      <c r="A180" s="42"/>
      <c r="B180" s="37"/>
      <c r="C180" s="37"/>
      <c r="D180" s="28"/>
      <c r="E180" s="28"/>
      <c r="F180" s="28"/>
      <c r="G180" s="16"/>
      <c r="H180" s="16"/>
      <c r="I180" s="16"/>
      <c r="J180" s="16"/>
      <c r="K180" s="16"/>
      <c r="L180" s="16"/>
      <c r="M180" s="46"/>
      <c r="N180" s="9"/>
    </row>
    <row r="181" spans="1:14" x14ac:dyDescent="0.3">
      <c r="A181" s="42"/>
      <c r="B181" s="37"/>
      <c r="C181" s="37"/>
      <c r="D181" s="28"/>
      <c r="E181" s="28"/>
      <c r="F181" s="28"/>
      <c r="G181" s="16"/>
      <c r="H181" s="16"/>
      <c r="I181" s="16"/>
      <c r="J181" s="16"/>
      <c r="K181" s="16"/>
      <c r="L181" s="16"/>
      <c r="M181" s="46"/>
      <c r="N181" s="9"/>
    </row>
    <row r="182" spans="1:14" x14ac:dyDescent="0.3">
      <c r="A182" s="42"/>
      <c r="B182" s="37"/>
      <c r="C182" s="37"/>
      <c r="D182" s="28"/>
      <c r="E182" s="28"/>
      <c r="F182" s="28"/>
      <c r="G182" s="16"/>
      <c r="H182" s="16"/>
      <c r="I182" s="16"/>
      <c r="J182" s="16"/>
      <c r="K182" s="16"/>
      <c r="L182" s="16"/>
      <c r="M182" s="46"/>
      <c r="N182" s="9"/>
    </row>
    <row r="183" spans="1:14" x14ac:dyDescent="0.3">
      <c r="A183" s="42"/>
      <c r="B183" s="37"/>
      <c r="C183" s="37"/>
      <c r="D183" s="28"/>
      <c r="E183" s="28"/>
      <c r="F183" s="28"/>
      <c r="G183" s="16"/>
      <c r="H183" s="16"/>
      <c r="I183" s="16"/>
      <c r="J183" s="16"/>
      <c r="K183" s="16"/>
      <c r="L183" s="16"/>
      <c r="M183" s="46"/>
      <c r="N183" s="9"/>
    </row>
    <row r="184" spans="1:14" x14ac:dyDescent="0.3">
      <c r="A184" s="42"/>
      <c r="B184" s="37"/>
      <c r="C184" s="37"/>
      <c r="D184" s="16"/>
      <c r="E184" s="16"/>
      <c r="F184" s="16"/>
      <c r="G184" s="16"/>
      <c r="H184" s="16"/>
      <c r="I184" s="16"/>
      <c r="J184" s="16"/>
      <c r="K184" s="16"/>
      <c r="L184" s="16"/>
      <c r="M184" s="46"/>
      <c r="N184" s="9"/>
    </row>
    <row r="185" spans="1:14" x14ac:dyDescent="0.3">
      <c r="A185" s="42"/>
      <c r="B185" s="342" t="s">
        <v>113</v>
      </c>
      <c r="C185" s="344"/>
      <c r="D185" s="344"/>
      <c r="E185" s="344"/>
      <c r="F185" s="344"/>
      <c r="G185" s="344"/>
      <c r="H185" s="344"/>
      <c r="I185" s="344"/>
      <c r="J185" s="344"/>
      <c r="K185" s="344"/>
      <c r="L185" s="344"/>
      <c r="M185" s="46"/>
      <c r="N185" s="9"/>
    </row>
    <row r="186" spans="1:14" x14ac:dyDescent="0.3">
      <c r="A186" s="42"/>
      <c r="B186" s="37"/>
      <c r="C186" s="37"/>
      <c r="D186" s="16"/>
      <c r="E186" s="16"/>
      <c r="F186" s="16"/>
      <c r="G186" s="16"/>
      <c r="H186" s="16"/>
      <c r="I186" s="16"/>
      <c r="J186" s="16"/>
      <c r="K186" s="16"/>
      <c r="L186" s="16"/>
      <c r="M186" s="46"/>
      <c r="N186" s="9"/>
    </row>
    <row r="187" spans="1:14" ht="33" x14ac:dyDescent="0.3">
      <c r="A187" s="42"/>
      <c r="B187" s="240" t="s">
        <v>49</v>
      </c>
      <c r="C187" s="320"/>
      <c r="D187" s="327" t="s">
        <v>36</v>
      </c>
      <c r="E187" s="328"/>
      <c r="F187" s="328"/>
      <c r="G187" s="329"/>
      <c r="H187" s="95" t="s">
        <v>38</v>
      </c>
      <c r="I187" s="125"/>
      <c r="J187" s="96" t="s">
        <v>39</v>
      </c>
      <c r="K187" s="96" t="s">
        <v>37</v>
      </c>
      <c r="L187" s="96" t="s">
        <v>141</v>
      </c>
      <c r="M187" s="45"/>
      <c r="N187" s="9"/>
    </row>
    <row r="188" spans="1:14" x14ac:dyDescent="0.3">
      <c r="A188" s="42"/>
      <c r="B188" s="184">
        <v>1</v>
      </c>
      <c r="C188" s="185"/>
      <c r="D188" s="351" t="s">
        <v>494</v>
      </c>
      <c r="E188" s="352"/>
      <c r="F188" s="352"/>
      <c r="G188" s="353"/>
      <c r="H188" s="165">
        <v>43322</v>
      </c>
      <c r="I188" s="115"/>
      <c r="J188" s="165">
        <v>43322</v>
      </c>
      <c r="K188" s="116" t="s">
        <v>495</v>
      </c>
      <c r="L188" s="11"/>
      <c r="M188" s="45"/>
      <c r="N188" s="9"/>
    </row>
    <row r="189" spans="1:14" ht="24" customHeight="1" x14ac:dyDescent="0.3">
      <c r="A189" s="42"/>
      <c r="B189" s="184" t="s">
        <v>200</v>
      </c>
      <c r="C189" s="185"/>
      <c r="D189" s="186" t="s">
        <v>354</v>
      </c>
      <c r="E189" s="249"/>
      <c r="F189" s="249"/>
      <c r="G189" s="250"/>
      <c r="H189" s="165">
        <v>43353</v>
      </c>
      <c r="I189" s="115" t="s">
        <v>678</v>
      </c>
      <c r="J189" s="165">
        <v>43322</v>
      </c>
      <c r="K189" s="171" t="s">
        <v>495</v>
      </c>
      <c r="L189" s="171">
        <f>H189-J189</f>
        <v>31</v>
      </c>
      <c r="M189" s="46"/>
      <c r="N189" s="9"/>
    </row>
    <row r="190" spans="1:14" ht="16.5" customHeight="1" x14ac:dyDescent="0.3">
      <c r="A190" s="42"/>
      <c r="B190" s="184" t="s">
        <v>201</v>
      </c>
      <c r="C190" s="185"/>
      <c r="D190" s="186" t="s">
        <v>355</v>
      </c>
      <c r="E190" s="249"/>
      <c r="F190" s="249"/>
      <c r="G190" s="250"/>
      <c r="H190" s="165">
        <v>43353</v>
      </c>
      <c r="I190" s="115"/>
      <c r="J190" s="115"/>
      <c r="K190" s="11"/>
      <c r="L190" s="11"/>
      <c r="M190" s="46"/>
      <c r="N190" s="9"/>
    </row>
    <row r="191" spans="1:14" ht="16.5" customHeight="1" x14ac:dyDescent="0.3">
      <c r="A191" s="42"/>
      <c r="B191" s="184" t="s">
        <v>202</v>
      </c>
      <c r="C191" s="185"/>
      <c r="D191" s="186" t="s">
        <v>356</v>
      </c>
      <c r="E191" s="249"/>
      <c r="F191" s="249"/>
      <c r="G191" s="250"/>
      <c r="H191" s="165">
        <v>43353</v>
      </c>
      <c r="I191" s="115"/>
      <c r="J191" s="115"/>
      <c r="K191" s="11"/>
      <c r="L191" s="11"/>
      <c r="M191" s="46"/>
      <c r="N191" s="9"/>
    </row>
    <row r="192" spans="1:14" ht="23.25" customHeight="1" x14ac:dyDescent="0.3">
      <c r="A192" s="42"/>
      <c r="B192" s="184" t="s">
        <v>203</v>
      </c>
      <c r="C192" s="185"/>
      <c r="D192" s="186" t="s">
        <v>357</v>
      </c>
      <c r="E192" s="249"/>
      <c r="F192" s="249"/>
      <c r="G192" s="250"/>
      <c r="H192" s="165">
        <v>43383</v>
      </c>
      <c r="I192" s="115"/>
      <c r="J192" s="115"/>
      <c r="K192" s="11"/>
      <c r="L192" s="11"/>
      <c r="M192" s="46"/>
      <c r="N192" s="9"/>
    </row>
    <row r="193" spans="1:14" ht="27.75" customHeight="1" x14ac:dyDescent="0.3">
      <c r="A193" s="42"/>
      <c r="B193" s="184" t="s">
        <v>204</v>
      </c>
      <c r="C193" s="185"/>
      <c r="D193" s="186" t="s">
        <v>358</v>
      </c>
      <c r="E193" s="249"/>
      <c r="F193" s="249"/>
      <c r="G193" s="250"/>
      <c r="H193" s="165">
        <v>43383</v>
      </c>
      <c r="I193" s="115"/>
      <c r="J193" s="115"/>
      <c r="K193" s="11"/>
      <c r="L193" s="11"/>
      <c r="M193" s="46"/>
      <c r="N193" s="9"/>
    </row>
    <row r="194" spans="1:14" ht="16.5" customHeight="1" x14ac:dyDescent="0.3">
      <c r="A194" s="42"/>
      <c r="B194" s="184" t="s">
        <v>205</v>
      </c>
      <c r="C194" s="185"/>
      <c r="D194" s="186" t="s">
        <v>359</v>
      </c>
      <c r="E194" s="249"/>
      <c r="F194" s="249"/>
      <c r="G194" s="250"/>
      <c r="H194" s="165">
        <v>43383</v>
      </c>
      <c r="I194" s="115"/>
      <c r="J194" s="115"/>
      <c r="K194" s="11"/>
      <c r="L194" s="11"/>
      <c r="M194" s="46"/>
      <c r="N194" s="9"/>
    </row>
    <row r="195" spans="1:14" ht="71.25" customHeight="1" x14ac:dyDescent="0.3">
      <c r="A195" s="42"/>
      <c r="B195" s="184" t="s">
        <v>206</v>
      </c>
      <c r="C195" s="185"/>
      <c r="D195" s="186" t="s">
        <v>360</v>
      </c>
      <c r="E195" s="249"/>
      <c r="F195" s="249"/>
      <c r="G195" s="250"/>
      <c r="H195" s="165">
        <v>43347</v>
      </c>
      <c r="I195" s="115"/>
      <c r="J195" s="115"/>
      <c r="K195" s="11"/>
      <c r="L195" s="11"/>
      <c r="M195" s="46"/>
      <c r="N195" s="9"/>
    </row>
    <row r="196" spans="1:14" ht="72" customHeight="1" x14ac:dyDescent="0.3">
      <c r="A196" s="42"/>
      <c r="B196" s="184" t="s">
        <v>207</v>
      </c>
      <c r="C196" s="185"/>
      <c r="D196" s="186" t="s">
        <v>361</v>
      </c>
      <c r="E196" s="249"/>
      <c r="F196" s="249"/>
      <c r="G196" s="250"/>
      <c r="H196" s="165">
        <v>43347</v>
      </c>
      <c r="I196" s="115"/>
      <c r="J196" s="115"/>
      <c r="K196" s="11"/>
      <c r="L196" s="11"/>
      <c r="M196" s="46"/>
      <c r="N196" s="9"/>
    </row>
    <row r="197" spans="1:14" ht="69.75" customHeight="1" x14ac:dyDescent="0.3">
      <c r="A197" s="42"/>
      <c r="B197" s="184" t="s">
        <v>208</v>
      </c>
      <c r="C197" s="185"/>
      <c r="D197" s="186" t="s">
        <v>362</v>
      </c>
      <c r="E197" s="249"/>
      <c r="F197" s="249"/>
      <c r="G197" s="250"/>
      <c r="H197" s="165">
        <v>43347</v>
      </c>
      <c r="I197" s="115"/>
      <c r="J197" s="115"/>
      <c r="K197" s="11"/>
      <c r="L197" s="11"/>
      <c r="M197" s="46"/>
      <c r="N197" s="9"/>
    </row>
    <row r="198" spans="1:14" ht="26.25" customHeight="1" x14ac:dyDescent="0.3">
      <c r="A198" s="42"/>
      <c r="B198" s="184" t="s">
        <v>209</v>
      </c>
      <c r="C198" s="185"/>
      <c r="D198" s="186" t="s">
        <v>363</v>
      </c>
      <c r="E198" s="249"/>
      <c r="F198" s="249"/>
      <c r="G198" s="250"/>
      <c r="H198" s="165">
        <v>43347</v>
      </c>
      <c r="I198" s="115"/>
      <c r="J198" s="115"/>
      <c r="K198" s="11"/>
      <c r="L198" s="11"/>
      <c r="M198" s="46"/>
      <c r="N198" s="9"/>
    </row>
    <row r="199" spans="1:14" ht="37.5" customHeight="1" x14ac:dyDescent="0.3">
      <c r="A199" s="42"/>
      <c r="B199" s="184" t="s">
        <v>210</v>
      </c>
      <c r="C199" s="185"/>
      <c r="D199" s="186" t="s">
        <v>364</v>
      </c>
      <c r="E199" s="249"/>
      <c r="F199" s="249"/>
      <c r="G199" s="250"/>
      <c r="H199" s="165">
        <v>43347</v>
      </c>
      <c r="I199" s="115"/>
      <c r="J199" s="165">
        <v>43345</v>
      </c>
      <c r="K199" s="170" t="s">
        <v>495</v>
      </c>
      <c r="L199" s="171">
        <f>H199-J199</f>
        <v>2</v>
      </c>
      <c r="M199" s="46"/>
      <c r="N199" s="9"/>
    </row>
    <row r="200" spans="1:14" ht="36.75" customHeight="1" x14ac:dyDescent="0.3">
      <c r="A200" s="42"/>
      <c r="B200" s="184" t="s">
        <v>211</v>
      </c>
      <c r="C200" s="185"/>
      <c r="D200" s="186" t="s">
        <v>365</v>
      </c>
      <c r="E200" s="249"/>
      <c r="F200" s="249"/>
      <c r="G200" s="250"/>
      <c r="H200" s="165">
        <v>43347</v>
      </c>
      <c r="I200" s="115"/>
      <c r="J200" s="165">
        <v>43345</v>
      </c>
      <c r="K200" s="170" t="s">
        <v>495</v>
      </c>
      <c r="L200" s="171">
        <f>H200-J200</f>
        <v>2</v>
      </c>
      <c r="M200" s="46"/>
      <c r="N200" s="9"/>
    </row>
    <row r="201" spans="1:14" ht="35.25" customHeight="1" x14ac:dyDescent="0.3">
      <c r="A201" s="42"/>
      <c r="B201" s="184" t="s">
        <v>212</v>
      </c>
      <c r="C201" s="185"/>
      <c r="D201" s="186" t="s">
        <v>366</v>
      </c>
      <c r="E201" s="249"/>
      <c r="F201" s="249"/>
      <c r="G201" s="250"/>
      <c r="H201" s="165">
        <v>43347</v>
      </c>
      <c r="I201" s="115"/>
      <c r="J201" s="115"/>
      <c r="K201" s="11"/>
      <c r="L201" s="11"/>
      <c r="M201" s="46"/>
      <c r="N201" s="9"/>
    </row>
    <row r="202" spans="1:14" ht="99.75" customHeight="1" x14ac:dyDescent="0.3">
      <c r="A202" s="42"/>
      <c r="B202" s="184" t="s">
        <v>213</v>
      </c>
      <c r="C202" s="185"/>
      <c r="D202" s="186" t="s">
        <v>367</v>
      </c>
      <c r="E202" s="249"/>
      <c r="F202" s="249"/>
      <c r="G202" s="250"/>
      <c r="H202" s="165">
        <v>43347</v>
      </c>
      <c r="I202" s="115"/>
      <c r="J202" s="115"/>
      <c r="K202" s="11"/>
      <c r="L202" s="11"/>
      <c r="M202" s="46"/>
      <c r="N202" s="9"/>
    </row>
    <row r="203" spans="1:14" ht="92.25" customHeight="1" x14ac:dyDescent="0.3">
      <c r="A203" s="42"/>
      <c r="B203" s="184" t="s">
        <v>214</v>
      </c>
      <c r="C203" s="185"/>
      <c r="D203" s="186" t="s">
        <v>368</v>
      </c>
      <c r="E203" s="249"/>
      <c r="F203" s="249"/>
      <c r="G203" s="250"/>
      <c r="H203" s="165">
        <v>43347</v>
      </c>
      <c r="I203" s="115"/>
      <c r="J203" s="115"/>
      <c r="K203" s="11"/>
      <c r="L203" s="11"/>
      <c r="M203" s="46"/>
      <c r="N203" s="9"/>
    </row>
    <row r="204" spans="1:14" ht="36" customHeight="1" x14ac:dyDescent="0.3">
      <c r="A204" s="42"/>
      <c r="B204" s="184" t="s">
        <v>215</v>
      </c>
      <c r="C204" s="185"/>
      <c r="D204" s="186" t="s">
        <v>369</v>
      </c>
      <c r="E204" s="249"/>
      <c r="F204" s="249"/>
      <c r="G204" s="250"/>
      <c r="H204" s="165">
        <v>43347</v>
      </c>
      <c r="I204" s="115"/>
      <c r="J204" s="115"/>
      <c r="K204" s="11"/>
      <c r="L204" s="11"/>
      <c r="M204" s="46"/>
      <c r="N204" s="9"/>
    </row>
    <row r="205" spans="1:14" ht="34.5" customHeight="1" x14ac:dyDescent="0.3">
      <c r="A205" s="42"/>
      <c r="B205" s="184" t="s">
        <v>216</v>
      </c>
      <c r="C205" s="185"/>
      <c r="D205" s="186" t="s">
        <v>370</v>
      </c>
      <c r="E205" s="249"/>
      <c r="F205" s="249"/>
      <c r="G205" s="250"/>
      <c r="H205" s="165">
        <v>43347</v>
      </c>
      <c r="I205" s="115"/>
      <c r="J205" s="115"/>
      <c r="K205" s="11"/>
      <c r="L205" s="11"/>
      <c r="M205" s="46"/>
      <c r="N205" s="9"/>
    </row>
    <row r="206" spans="1:14" ht="35.25" customHeight="1" x14ac:dyDescent="0.3">
      <c r="A206" s="42"/>
      <c r="B206" s="184" t="s">
        <v>217</v>
      </c>
      <c r="C206" s="185"/>
      <c r="D206" s="186" t="s">
        <v>371</v>
      </c>
      <c r="E206" s="249"/>
      <c r="F206" s="249"/>
      <c r="G206" s="250"/>
      <c r="H206" s="165">
        <v>43347</v>
      </c>
      <c r="I206" s="115"/>
      <c r="J206" s="115"/>
      <c r="K206" s="11"/>
      <c r="L206" s="11"/>
      <c r="M206" s="46"/>
      <c r="N206" s="9"/>
    </row>
    <row r="207" spans="1:14" ht="38.25" customHeight="1" x14ac:dyDescent="0.3">
      <c r="A207" s="42"/>
      <c r="B207" s="184" t="s">
        <v>218</v>
      </c>
      <c r="C207" s="185"/>
      <c r="D207" s="186" t="s">
        <v>372</v>
      </c>
      <c r="E207" s="249"/>
      <c r="F207" s="249"/>
      <c r="G207" s="250"/>
      <c r="H207" s="165">
        <v>43347</v>
      </c>
      <c r="I207" s="115" t="s">
        <v>678</v>
      </c>
      <c r="J207" s="165">
        <v>43335</v>
      </c>
      <c r="K207" s="171" t="s">
        <v>495</v>
      </c>
      <c r="L207" s="171">
        <f>H207-J207</f>
        <v>12</v>
      </c>
      <c r="M207" s="46"/>
      <c r="N207" s="9"/>
    </row>
    <row r="208" spans="1:14" ht="16.5" customHeight="1" x14ac:dyDescent="0.3">
      <c r="A208" s="42"/>
      <c r="B208" s="184" t="s">
        <v>219</v>
      </c>
      <c r="C208" s="185"/>
      <c r="D208" s="186" t="s">
        <v>373</v>
      </c>
      <c r="E208" s="249"/>
      <c r="F208" s="249"/>
      <c r="G208" s="250"/>
      <c r="H208" s="165">
        <v>43347</v>
      </c>
      <c r="I208" s="115"/>
      <c r="J208" s="115"/>
      <c r="K208" s="11"/>
      <c r="L208" s="11"/>
      <c r="M208" s="46"/>
      <c r="N208" s="9"/>
    </row>
    <row r="209" spans="1:14" ht="16.5" customHeight="1" x14ac:dyDescent="0.3">
      <c r="A209" s="42"/>
      <c r="B209" s="184" t="s">
        <v>220</v>
      </c>
      <c r="C209" s="185"/>
      <c r="D209" s="186" t="s">
        <v>374</v>
      </c>
      <c r="E209" s="249"/>
      <c r="F209" s="249"/>
      <c r="G209" s="250"/>
      <c r="H209" s="165">
        <v>43347</v>
      </c>
      <c r="I209" s="115"/>
      <c r="J209" s="115"/>
      <c r="K209" s="11"/>
      <c r="L209" s="11"/>
      <c r="M209" s="46"/>
      <c r="N209" s="9"/>
    </row>
    <row r="210" spans="1:14" ht="16.5" customHeight="1" x14ac:dyDescent="0.3">
      <c r="A210" s="42"/>
      <c r="B210" s="184" t="s">
        <v>221</v>
      </c>
      <c r="C210" s="185"/>
      <c r="D210" s="186" t="s">
        <v>375</v>
      </c>
      <c r="E210" s="249"/>
      <c r="F210" s="249"/>
      <c r="G210" s="250"/>
      <c r="H210" s="165">
        <v>43347</v>
      </c>
      <c r="I210" s="115"/>
      <c r="J210" s="115"/>
      <c r="K210" s="11"/>
      <c r="L210" s="11"/>
      <c r="M210" s="46"/>
      <c r="N210" s="9"/>
    </row>
    <row r="211" spans="1:14" ht="70.5" customHeight="1" x14ac:dyDescent="0.3">
      <c r="A211" s="42"/>
      <c r="B211" s="184" t="s">
        <v>679</v>
      </c>
      <c r="C211" s="185"/>
      <c r="D211" s="186" t="s">
        <v>680</v>
      </c>
      <c r="E211" s="249"/>
      <c r="F211" s="249"/>
      <c r="G211" s="250"/>
      <c r="H211" s="165">
        <v>43348</v>
      </c>
      <c r="I211" s="173" t="s">
        <v>678</v>
      </c>
      <c r="J211" s="165">
        <v>43340</v>
      </c>
      <c r="K211" s="171" t="s">
        <v>495</v>
      </c>
      <c r="L211" s="171">
        <f>H211-J211</f>
        <v>8</v>
      </c>
      <c r="M211" s="46"/>
      <c r="N211" s="9"/>
    </row>
    <row r="212" spans="1:14" ht="39" customHeight="1" x14ac:dyDescent="0.3">
      <c r="A212" s="42"/>
      <c r="B212" s="184" t="s">
        <v>222</v>
      </c>
      <c r="C212" s="185"/>
      <c r="D212" s="186" t="s">
        <v>376</v>
      </c>
      <c r="E212" s="249"/>
      <c r="F212" s="249"/>
      <c r="G212" s="250"/>
      <c r="H212" s="165">
        <v>43354</v>
      </c>
      <c r="I212" s="115"/>
      <c r="J212" s="115"/>
      <c r="K212" s="11"/>
      <c r="L212" s="11"/>
      <c r="M212" s="46"/>
      <c r="N212" s="9"/>
    </row>
    <row r="213" spans="1:14" ht="59.25" customHeight="1" x14ac:dyDescent="0.3">
      <c r="A213" s="42"/>
      <c r="B213" s="184" t="s">
        <v>223</v>
      </c>
      <c r="C213" s="185"/>
      <c r="D213" s="186" t="s">
        <v>377</v>
      </c>
      <c r="E213" s="249"/>
      <c r="F213" s="249"/>
      <c r="G213" s="250"/>
      <c r="H213" s="165">
        <v>43354</v>
      </c>
      <c r="I213" s="115" t="s">
        <v>678</v>
      </c>
      <c r="J213" s="165">
        <v>43340</v>
      </c>
      <c r="K213" s="171" t="s">
        <v>495</v>
      </c>
      <c r="L213" s="171">
        <f>H213-J213</f>
        <v>14</v>
      </c>
      <c r="M213" s="46"/>
      <c r="N213" s="9"/>
    </row>
    <row r="214" spans="1:14" ht="61.5" customHeight="1" x14ac:dyDescent="0.3">
      <c r="A214" s="42"/>
      <c r="B214" s="184" t="s">
        <v>224</v>
      </c>
      <c r="C214" s="185"/>
      <c r="D214" s="186" t="s">
        <v>378</v>
      </c>
      <c r="E214" s="249"/>
      <c r="F214" s="249"/>
      <c r="G214" s="250"/>
      <c r="H214" s="165">
        <v>43354</v>
      </c>
      <c r="I214" s="115"/>
      <c r="J214" s="115"/>
      <c r="K214" s="11"/>
      <c r="L214" s="11"/>
      <c r="M214" s="46"/>
      <c r="N214" s="9"/>
    </row>
    <row r="215" spans="1:14" ht="51" customHeight="1" x14ac:dyDescent="0.3">
      <c r="A215" s="42"/>
      <c r="B215" s="184" t="s">
        <v>225</v>
      </c>
      <c r="C215" s="185"/>
      <c r="D215" s="186" t="s">
        <v>379</v>
      </c>
      <c r="E215" s="249"/>
      <c r="F215" s="249"/>
      <c r="G215" s="250"/>
      <c r="H215" s="165">
        <v>43354</v>
      </c>
      <c r="I215" s="115"/>
      <c r="J215" s="115"/>
      <c r="K215" s="11"/>
      <c r="L215" s="11"/>
      <c r="M215" s="46"/>
      <c r="N215" s="9"/>
    </row>
    <row r="216" spans="1:14" ht="60" customHeight="1" x14ac:dyDescent="0.3">
      <c r="A216" s="42"/>
      <c r="B216" s="184" t="s">
        <v>226</v>
      </c>
      <c r="C216" s="185"/>
      <c r="D216" s="186" t="s">
        <v>380</v>
      </c>
      <c r="E216" s="249"/>
      <c r="F216" s="249"/>
      <c r="G216" s="250"/>
      <c r="H216" s="165">
        <v>43354</v>
      </c>
      <c r="I216" s="115"/>
      <c r="J216" s="115"/>
      <c r="K216" s="11"/>
      <c r="L216" s="11"/>
      <c r="M216" s="46"/>
      <c r="N216" s="9"/>
    </row>
    <row r="217" spans="1:14" ht="54.75" customHeight="1" x14ac:dyDescent="0.3">
      <c r="A217" s="42"/>
      <c r="B217" s="184" t="s">
        <v>227</v>
      </c>
      <c r="C217" s="185"/>
      <c r="D217" s="186" t="s">
        <v>381</v>
      </c>
      <c r="E217" s="249"/>
      <c r="F217" s="249"/>
      <c r="G217" s="250"/>
      <c r="H217" s="165">
        <v>43356</v>
      </c>
      <c r="I217" s="115"/>
      <c r="J217" s="115"/>
      <c r="K217" s="11"/>
      <c r="L217" s="11"/>
      <c r="M217" s="46"/>
      <c r="N217" s="9"/>
    </row>
    <row r="218" spans="1:14" ht="53.25" customHeight="1" x14ac:dyDescent="0.3">
      <c r="A218" s="42"/>
      <c r="B218" s="184" t="s">
        <v>228</v>
      </c>
      <c r="C218" s="185"/>
      <c r="D218" s="186" t="s">
        <v>382</v>
      </c>
      <c r="E218" s="249"/>
      <c r="F218" s="249"/>
      <c r="G218" s="250"/>
      <c r="H218" s="165">
        <v>43356</v>
      </c>
      <c r="I218" s="115"/>
      <c r="J218" s="115"/>
      <c r="K218" s="11"/>
      <c r="L218" s="11"/>
      <c r="M218" s="46"/>
      <c r="N218" s="9"/>
    </row>
    <row r="219" spans="1:14" ht="59.25" customHeight="1" x14ac:dyDescent="0.3">
      <c r="A219" s="42"/>
      <c r="B219" s="184" t="s">
        <v>229</v>
      </c>
      <c r="C219" s="185"/>
      <c r="D219" s="186" t="s">
        <v>383</v>
      </c>
      <c r="E219" s="249"/>
      <c r="F219" s="249"/>
      <c r="G219" s="250"/>
      <c r="H219" s="165">
        <v>43356</v>
      </c>
      <c r="I219" s="115"/>
      <c r="J219" s="115"/>
      <c r="K219" s="11"/>
      <c r="L219" s="11"/>
      <c r="M219" s="46"/>
      <c r="N219" s="9"/>
    </row>
    <row r="220" spans="1:14" ht="54.75" customHeight="1" x14ac:dyDescent="0.3">
      <c r="A220" s="42"/>
      <c r="B220" s="184" t="s">
        <v>230</v>
      </c>
      <c r="C220" s="185"/>
      <c r="D220" s="186" t="s">
        <v>384</v>
      </c>
      <c r="E220" s="249"/>
      <c r="F220" s="249"/>
      <c r="G220" s="250"/>
      <c r="H220" s="165">
        <v>43356</v>
      </c>
      <c r="I220" s="115"/>
      <c r="J220" s="115"/>
      <c r="K220" s="11"/>
      <c r="L220" s="11"/>
      <c r="M220" s="46"/>
      <c r="N220" s="9"/>
    </row>
    <row r="221" spans="1:14" ht="49.5" customHeight="1" x14ac:dyDescent="0.3">
      <c r="A221" s="42"/>
      <c r="B221" s="184" t="s">
        <v>231</v>
      </c>
      <c r="C221" s="185"/>
      <c r="D221" s="186" t="s">
        <v>385</v>
      </c>
      <c r="E221" s="249"/>
      <c r="F221" s="249"/>
      <c r="G221" s="250"/>
      <c r="H221" s="165">
        <v>43356</v>
      </c>
      <c r="I221" s="115"/>
      <c r="J221" s="115"/>
      <c r="K221" s="11"/>
      <c r="L221" s="11"/>
      <c r="M221" s="46"/>
      <c r="N221" s="9"/>
    </row>
    <row r="222" spans="1:14" ht="72.75" customHeight="1" x14ac:dyDescent="0.3">
      <c r="A222" s="42"/>
      <c r="B222" s="184" t="s">
        <v>232</v>
      </c>
      <c r="C222" s="185"/>
      <c r="D222" s="186" t="s">
        <v>386</v>
      </c>
      <c r="E222" s="249"/>
      <c r="F222" s="249"/>
      <c r="G222" s="250"/>
      <c r="H222" s="165">
        <v>43356</v>
      </c>
      <c r="I222" s="115"/>
      <c r="J222" s="115"/>
      <c r="K222" s="11"/>
      <c r="L222" s="11"/>
      <c r="M222" s="46"/>
      <c r="N222" s="9"/>
    </row>
    <row r="223" spans="1:14" ht="54" customHeight="1" x14ac:dyDescent="0.3">
      <c r="A223" s="42"/>
      <c r="B223" s="184" t="s">
        <v>233</v>
      </c>
      <c r="C223" s="185"/>
      <c r="D223" s="186" t="s">
        <v>387</v>
      </c>
      <c r="E223" s="249"/>
      <c r="F223" s="249"/>
      <c r="G223" s="250"/>
      <c r="H223" s="165">
        <v>43356</v>
      </c>
      <c r="I223" s="115" t="s">
        <v>678</v>
      </c>
      <c r="J223" s="165">
        <v>43340</v>
      </c>
      <c r="K223" s="171" t="s">
        <v>495</v>
      </c>
      <c r="L223" s="171">
        <f>H223-J223</f>
        <v>16</v>
      </c>
      <c r="M223" s="46"/>
      <c r="N223" s="9"/>
    </row>
    <row r="224" spans="1:14" ht="68.25" customHeight="1" x14ac:dyDescent="0.3">
      <c r="A224" s="42"/>
      <c r="B224" s="184" t="s">
        <v>234</v>
      </c>
      <c r="C224" s="185"/>
      <c r="D224" s="186" t="s">
        <v>388</v>
      </c>
      <c r="E224" s="249"/>
      <c r="F224" s="249"/>
      <c r="G224" s="250"/>
      <c r="H224" s="165">
        <v>43356</v>
      </c>
      <c r="I224" s="115"/>
      <c r="J224" s="115"/>
      <c r="K224" s="11"/>
      <c r="L224" s="11"/>
      <c r="M224" s="46"/>
      <c r="N224" s="9"/>
    </row>
    <row r="225" spans="1:14" ht="56.25" customHeight="1" x14ac:dyDescent="0.3">
      <c r="A225" s="42"/>
      <c r="B225" s="184" t="s">
        <v>235</v>
      </c>
      <c r="C225" s="185"/>
      <c r="D225" s="186" t="s">
        <v>389</v>
      </c>
      <c r="E225" s="249"/>
      <c r="F225" s="249"/>
      <c r="G225" s="250"/>
      <c r="H225" s="165">
        <v>43362</v>
      </c>
      <c r="I225" s="115"/>
      <c r="J225" s="115"/>
      <c r="K225" s="11"/>
      <c r="L225" s="11"/>
      <c r="M225" s="46"/>
      <c r="N225" s="9"/>
    </row>
    <row r="226" spans="1:14" ht="59.25" customHeight="1" x14ac:dyDescent="0.3">
      <c r="A226" s="42"/>
      <c r="B226" s="184" t="s">
        <v>236</v>
      </c>
      <c r="C226" s="185"/>
      <c r="D226" s="186" t="s">
        <v>390</v>
      </c>
      <c r="E226" s="249"/>
      <c r="F226" s="249"/>
      <c r="G226" s="250"/>
      <c r="H226" s="165">
        <v>43362</v>
      </c>
      <c r="I226" s="115"/>
      <c r="J226" s="115"/>
      <c r="K226" s="11"/>
      <c r="L226" s="11"/>
      <c r="M226" s="46"/>
      <c r="N226" s="9"/>
    </row>
    <row r="227" spans="1:14" ht="48.75" customHeight="1" x14ac:dyDescent="0.3">
      <c r="A227" s="42"/>
      <c r="B227" s="184" t="s">
        <v>237</v>
      </c>
      <c r="C227" s="185"/>
      <c r="D227" s="186" t="s">
        <v>391</v>
      </c>
      <c r="E227" s="249"/>
      <c r="F227" s="249"/>
      <c r="G227" s="250"/>
      <c r="H227" s="165">
        <v>43362</v>
      </c>
      <c r="I227" s="115"/>
      <c r="J227" s="115"/>
      <c r="K227" s="11"/>
      <c r="L227" s="11"/>
      <c r="M227" s="46"/>
      <c r="N227" s="9"/>
    </row>
    <row r="228" spans="1:14" ht="42" customHeight="1" x14ac:dyDescent="0.3">
      <c r="A228" s="42"/>
      <c r="B228" s="184" t="s">
        <v>238</v>
      </c>
      <c r="C228" s="185"/>
      <c r="D228" s="186" t="s">
        <v>392</v>
      </c>
      <c r="E228" s="249"/>
      <c r="F228" s="249"/>
      <c r="G228" s="250"/>
      <c r="H228" s="165">
        <v>43362</v>
      </c>
      <c r="I228" s="115"/>
      <c r="J228" s="115"/>
      <c r="K228" s="11"/>
      <c r="L228" s="11"/>
      <c r="M228" s="46"/>
      <c r="N228" s="9"/>
    </row>
    <row r="229" spans="1:14" ht="69.75" customHeight="1" x14ac:dyDescent="0.3">
      <c r="A229" s="42"/>
      <c r="B229" s="184" t="s">
        <v>239</v>
      </c>
      <c r="C229" s="185"/>
      <c r="D229" s="186" t="s">
        <v>393</v>
      </c>
      <c r="E229" s="249"/>
      <c r="F229" s="249"/>
      <c r="G229" s="250"/>
      <c r="H229" s="165">
        <v>43362</v>
      </c>
      <c r="I229" s="115"/>
      <c r="J229" s="115"/>
      <c r="K229" s="11"/>
      <c r="L229" s="11"/>
      <c r="M229" s="46"/>
      <c r="N229" s="9"/>
    </row>
    <row r="230" spans="1:14" ht="55.5" customHeight="1" x14ac:dyDescent="0.3">
      <c r="A230" s="42"/>
      <c r="B230" s="184" t="s">
        <v>240</v>
      </c>
      <c r="C230" s="185"/>
      <c r="D230" s="186" t="s">
        <v>394</v>
      </c>
      <c r="E230" s="249"/>
      <c r="F230" s="249"/>
      <c r="G230" s="250"/>
      <c r="H230" s="165">
        <v>43362</v>
      </c>
      <c r="I230" s="115"/>
      <c r="J230" s="115"/>
      <c r="K230" s="11"/>
      <c r="L230" s="11"/>
      <c r="M230" s="46"/>
      <c r="N230" s="9"/>
    </row>
    <row r="231" spans="1:14" ht="39" customHeight="1" x14ac:dyDescent="0.3">
      <c r="A231" s="42"/>
      <c r="B231" s="184" t="s">
        <v>241</v>
      </c>
      <c r="C231" s="185"/>
      <c r="D231" s="186" t="s">
        <v>395</v>
      </c>
      <c r="E231" s="249"/>
      <c r="F231" s="249"/>
      <c r="G231" s="250"/>
      <c r="H231" s="165">
        <v>43362</v>
      </c>
      <c r="I231" s="115"/>
      <c r="J231" s="115"/>
      <c r="K231" s="11"/>
      <c r="L231" s="11"/>
      <c r="M231" s="46"/>
      <c r="N231" s="9"/>
    </row>
    <row r="232" spans="1:14" ht="40.5" customHeight="1" x14ac:dyDescent="0.3">
      <c r="A232" s="42"/>
      <c r="B232" s="184" t="s">
        <v>242</v>
      </c>
      <c r="C232" s="185"/>
      <c r="D232" s="186" t="s">
        <v>396</v>
      </c>
      <c r="E232" s="249"/>
      <c r="F232" s="249"/>
      <c r="G232" s="250"/>
      <c r="H232" s="165">
        <v>43362</v>
      </c>
      <c r="I232" s="115"/>
      <c r="J232" s="115"/>
      <c r="K232" s="11"/>
      <c r="L232" s="11"/>
      <c r="M232" s="46"/>
      <c r="N232" s="9"/>
    </row>
    <row r="233" spans="1:14" ht="39" customHeight="1" x14ac:dyDescent="0.3">
      <c r="A233" s="42"/>
      <c r="B233" s="184" t="s">
        <v>243</v>
      </c>
      <c r="C233" s="185"/>
      <c r="D233" s="186" t="s">
        <v>397</v>
      </c>
      <c r="E233" s="249"/>
      <c r="F233" s="249"/>
      <c r="G233" s="250"/>
      <c r="H233" s="165">
        <v>43368</v>
      </c>
      <c r="I233" s="115"/>
      <c r="J233" s="115"/>
      <c r="K233" s="11"/>
      <c r="L233" s="11"/>
      <c r="M233" s="46"/>
      <c r="N233" s="9"/>
    </row>
    <row r="234" spans="1:14" ht="119.25" customHeight="1" x14ac:dyDescent="0.3">
      <c r="A234" s="42"/>
      <c r="B234" s="184" t="s">
        <v>244</v>
      </c>
      <c r="C234" s="185"/>
      <c r="D234" s="186" t="s">
        <v>398</v>
      </c>
      <c r="E234" s="249"/>
      <c r="F234" s="249"/>
      <c r="G234" s="250"/>
      <c r="H234" s="165">
        <v>43368</v>
      </c>
      <c r="I234" s="115"/>
      <c r="J234" s="115"/>
      <c r="K234" s="11"/>
      <c r="L234" s="11"/>
      <c r="M234" s="46"/>
      <c r="N234" s="9"/>
    </row>
    <row r="235" spans="1:14" ht="181.5" customHeight="1" x14ac:dyDescent="0.3">
      <c r="A235" s="42"/>
      <c r="B235" s="184" t="s">
        <v>245</v>
      </c>
      <c r="C235" s="185"/>
      <c r="D235" s="186" t="s">
        <v>399</v>
      </c>
      <c r="E235" s="249"/>
      <c r="F235" s="249"/>
      <c r="G235" s="250"/>
      <c r="H235" s="165">
        <v>43368</v>
      </c>
      <c r="I235" s="115"/>
      <c r="J235" s="115"/>
      <c r="K235" s="11"/>
      <c r="L235" s="11"/>
      <c r="M235" s="46"/>
      <c r="N235" s="9"/>
    </row>
    <row r="236" spans="1:14" ht="69" customHeight="1" x14ac:dyDescent="0.3">
      <c r="A236" s="42"/>
      <c r="B236" s="184" t="s">
        <v>246</v>
      </c>
      <c r="C236" s="185"/>
      <c r="D236" s="186" t="s">
        <v>400</v>
      </c>
      <c r="E236" s="249"/>
      <c r="F236" s="249"/>
      <c r="G236" s="250"/>
      <c r="H236" s="165">
        <v>43368</v>
      </c>
      <c r="I236" s="115"/>
      <c r="J236" s="115"/>
      <c r="K236" s="11"/>
      <c r="L236" s="11"/>
      <c r="M236" s="46"/>
      <c r="N236" s="9"/>
    </row>
    <row r="237" spans="1:14" ht="58.5" customHeight="1" x14ac:dyDescent="0.3">
      <c r="A237" s="42"/>
      <c r="B237" s="184" t="s">
        <v>247</v>
      </c>
      <c r="C237" s="185"/>
      <c r="D237" s="186" t="s">
        <v>401</v>
      </c>
      <c r="E237" s="249"/>
      <c r="F237" s="249"/>
      <c r="G237" s="250"/>
      <c r="H237" s="165">
        <v>43368</v>
      </c>
      <c r="I237" s="115"/>
      <c r="J237" s="115"/>
      <c r="K237" s="11"/>
      <c r="L237" s="11"/>
      <c r="M237" s="46"/>
      <c r="N237" s="9"/>
    </row>
    <row r="238" spans="1:14" ht="76.5" customHeight="1" x14ac:dyDescent="0.3">
      <c r="A238" s="42"/>
      <c r="B238" s="184" t="s">
        <v>248</v>
      </c>
      <c r="C238" s="185"/>
      <c r="D238" s="186" t="s">
        <v>402</v>
      </c>
      <c r="E238" s="249"/>
      <c r="F238" s="249"/>
      <c r="G238" s="250"/>
      <c r="H238" s="165">
        <v>43368</v>
      </c>
      <c r="I238" s="115"/>
      <c r="J238" s="115"/>
      <c r="K238" s="11"/>
      <c r="L238" s="11"/>
      <c r="M238" s="46"/>
      <c r="N238" s="9"/>
    </row>
    <row r="239" spans="1:14" ht="43.5" customHeight="1" x14ac:dyDescent="0.3">
      <c r="A239" s="42"/>
      <c r="B239" s="184" t="s">
        <v>249</v>
      </c>
      <c r="C239" s="185"/>
      <c r="D239" s="186" t="s">
        <v>403</v>
      </c>
      <c r="E239" s="249"/>
      <c r="F239" s="249"/>
      <c r="G239" s="250"/>
      <c r="H239" s="165">
        <v>43368</v>
      </c>
      <c r="I239" s="115"/>
      <c r="J239" s="115"/>
      <c r="K239" s="11"/>
      <c r="L239" s="11"/>
      <c r="M239" s="46"/>
      <c r="N239" s="9"/>
    </row>
    <row r="240" spans="1:14" ht="35.25" customHeight="1" x14ac:dyDescent="0.3">
      <c r="A240" s="42"/>
      <c r="B240" s="184" t="s">
        <v>250</v>
      </c>
      <c r="C240" s="185"/>
      <c r="D240" s="186" t="s">
        <v>404</v>
      </c>
      <c r="E240" s="249"/>
      <c r="F240" s="249"/>
      <c r="G240" s="250"/>
      <c r="H240" s="165">
        <v>43368</v>
      </c>
      <c r="I240" s="115"/>
      <c r="J240" s="115"/>
      <c r="K240" s="11"/>
      <c r="L240" s="11"/>
      <c r="M240" s="46"/>
      <c r="N240" s="9"/>
    </row>
    <row r="241" spans="1:14" ht="40.5" customHeight="1" x14ac:dyDescent="0.3">
      <c r="A241" s="42"/>
      <c r="B241" s="184" t="s">
        <v>251</v>
      </c>
      <c r="C241" s="185"/>
      <c r="D241" s="186" t="s">
        <v>405</v>
      </c>
      <c r="E241" s="249"/>
      <c r="F241" s="249"/>
      <c r="G241" s="250"/>
      <c r="H241" s="165">
        <v>43368</v>
      </c>
      <c r="I241" s="115"/>
      <c r="J241" s="115"/>
      <c r="K241" s="11"/>
      <c r="L241" s="11"/>
      <c r="M241" s="46"/>
      <c r="N241" s="9"/>
    </row>
    <row r="242" spans="1:14" ht="48" customHeight="1" x14ac:dyDescent="0.3">
      <c r="A242" s="42"/>
      <c r="B242" s="184" t="s">
        <v>252</v>
      </c>
      <c r="C242" s="185"/>
      <c r="D242" s="186" t="s">
        <v>406</v>
      </c>
      <c r="E242" s="249"/>
      <c r="F242" s="249"/>
      <c r="G242" s="250"/>
      <c r="H242" s="165">
        <v>43374</v>
      </c>
      <c r="I242" s="115"/>
      <c r="J242" s="115"/>
      <c r="K242" s="11"/>
      <c r="L242" s="11"/>
      <c r="M242" s="46"/>
      <c r="N242" s="9"/>
    </row>
    <row r="243" spans="1:14" ht="40.5" customHeight="1" x14ac:dyDescent="0.3">
      <c r="A243" s="42"/>
      <c r="B243" s="184" t="s">
        <v>253</v>
      </c>
      <c r="C243" s="185"/>
      <c r="D243" s="186" t="s">
        <v>407</v>
      </c>
      <c r="E243" s="249"/>
      <c r="F243" s="249"/>
      <c r="G243" s="250"/>
      <c r="H243" s="165">
        <v>43374</v>
      </c>
      <c r="I243" s="115"/>
      <c r="J243" s="115"/>
      <c r="K243" s="11"/>
      <c r="L243" s="11"/>
      <c r="M243" s="46"/>
      <c r="N243" s="9"/>
    </row>
    <row r="244" spans="1:14" ht="39" customHeight="1" x14ac:dyDescent="0.3">
      <c r="A244" s="42"/>
      <c r="B244" s="184" t="s">
        <v>254</v>
      </c>
      <c r="C244" s="185"/>
      <c r="D244" s="186" t="s">
        <v>408</v>
      </c>
      <c r="E244" s="249"/>
      <c r="F244" s="249"/>
      <c r="G244" s="250"/>
      <c r="H244" s="165">
        <v>43374</v>
      </c>
      <c r="I244" s="115"/>
      <c r="J244" s="115"/>
      <c r="K244" s="11"/>
      <c r="L244" s="11"/>
      <c r="M244" s="46"/>
      <c r="N244" s="9"/>
    </row>
    <row r="245" spans="1:14" ht="36.75" customHeight="1" x14ac:dyDescent="0.3">
      <c r="A245" s="42"/>
      <c r="B245" s="184" t="s">
        <v>255</v>
      </c>
      <c r="C245" s="185"/>
      <c r="D245" s="186" t="s">
        <v>409</v>
      </c>
      <c r="E245" s="249"/>
      <c r="F245" s="249"/>
      <c r="G245" s="250"/>
      <c r="H245" s="165">
        <v>43374</v>
      </c>
      <c r="I245" s="115"/>
      <c r="J245" s="115"/>
      <c r="K245" s="11"/>
      <c r="L245" s="11"/>
      <c r="M245" s="46"/>
      <c r="N245" s="9"/>
    </row>
    <row r="246" spans="1:14" ht="38.25" customHeight="1" x14ac:dyDescent="0.3">
      <c r="A246" s="42"/>
      <c r="B246" s="184" t="s">
        <v>256</v>
      </c>
      <c r="C246" s="185"/>
      <c r="D246" s="186" t="s">
        <v>410</v>
      </c>
      <c r="E246" s="249"/>
      <c r="F246" s="249"/>
      <c r="G246" s="250"/>
      <c r="H246" s="165">
        <v>43374</v>
      </c>
      <c r="I246" s="115"/>
      <c r="J246" s="115"/>
      <c r="K246" s="11"/>
      <c r="L246" s="11"/>
      <c r="M246" s="46"/>
      <c r="N246" s="9"/>
    </row>
    <row r="247" spans="1:14" ht="36.75" customHeight="1" x14ac:dyDescent="0.3">
      <c r="A247" s="42"/>
      <c r="B247" s="184" t="s">
        <v>257</v>
      </c>
      <c r="C247" s="185"/>
      <c r="D247" s="186" t="s">
        <v>411</v>
      </c>
      <c r="E247" s="249"/>
      <c r="F247" s="249"/>
      <c r="G247" s="250"/>
      <c r="H247" s="165">
        <v>43374</v>
      </c>
      <c r="I247" s="115"/>
      <c r="J247" s="115"/>
      <c r="K247" s="11"/>
      <c r="L247" s="11"/>
      <c r="M247" s="46"/>
      <c r="N247" s="9"/>
    </row>
    <row r="248" spans="1:14" ht="39" customHeight="1" x14ac:dyDescent="0.3">
      <c r="A248" s="42"/>
      <c r="B248" s="184" t="s">
        <v>258</v>
      </c>
      <c r="C248" s="185"/>
      <c r="D248" s="186" t="s">
        <v>412</v>
      </c>
      <c r="E248" s="249"/>
      <c r="F248" s="249"/>
      <c r="G248" s="250"/>
      <c r="H248" s="165">
        <v>43374</v>
      </c>
      <c r="I248" s="115"/>
      <c r="J248" s="115"/>
      <c r="K248" s="11"/>
      <c r="L248" s="11"/>
      <c r="M248" s="46"/>
      <c r="N248" s="9"/>
    </row>
    <row r="249" spans="1:14" ht="30.75" customHeight="1" x14ac:dyDescent="0.3">
      <c r="A249" s="42"/>
      <c r="B249" s="184" t="s">
        <v>259</v>
      </c>
      <c r="C249" s="185"/>
      <c r="D249" s="186" t="s">
        <v>413</v>
      </c>
      <c r="E249" s="249"/>
      <c r="F249" s="249"/>
      <c r="G249" s="250"/>
      <c r="H249" s="165">
        <v>43374</v>
      </c>
      <c r="I249" s="115"/>
      <c r="J249" s="115"/>
      <c r="K249" s="11"/>
      <c r="L249" s="11"/>
      <c r="M249" s="46"/>
      <c r="N249" s="9"/>
    </row>
    <row r="250" spans="1:14" ht="33.75" customHeight="1" x14ac:dyDescent="0.3">
      <c r="A250" s="42"/>
      <c r="B250" s="184" t="s">
        <v>260</v>
      </c>
      <c r="C250" s="185"/>
      <c r="D250" s="186" t="s">
        <v>414</v>
      </c>
      <c r="E250" s="249"/>
      <c r="F250" s="249"/>
      <c r="G250" s="250"/>
      <c r="H250" s="165">
        <v>43374</v>
      </c>
      <c r="I250" s="115"/>
      <c r="J250" s="115"/>
      <c r="K250" s="11"/>
      <c r="L250" s="11"/>
      <c r="M250" s="46"/>
      <c r="N250" s="9"/>
    </row>
    <row r="251" spans="1:14" ht="39" customHeight="1" x14ac:dyDescent="0.3">
      <c r="A251" s="42"/>
      <c r="B251" s="184" t="s">
        <v>261</v>
      </c>
      <c r="C251" s="185"/>
      <c r="D251" s="186" t="s">
        <v>415</v>
      </c>
      <c r="E251" s="249"/>
      <c r="F251" s="249"/>
      <c r="G251" s="250"/>
      <c r="H251" s="165">
        <v>43381</v>
      </c>
      <c r="I251" s="115"/>
      <c r="J251" s="165">
        <v>43334</v>
      </c>
      <c r="K251" s="171" t="s">
        <v>495</v>
      </c>
      <c r="L251" s="167">
        <f>H251-J251</f>
        <v>47</v>
      </c>
      <c r="M251" s="46"/>
      <c r="N251" s="9"/>
    </row>
    <row r="252" spans="1:14" ht="42.75" customHeight="1" x14ac:dyDescent="0.3">
      <c r="A252" s="42"/>
      <c r="B252" s="184" t="s">
        <v>262</v>
      </c>
      <c r="C252" s="185"/>
      <c r="D252" s="186" t="s">
        <v>416</v>
      </c>
      <c r="E252" s="249"/>
      <c r="F252" s="249"/>
      <c r="G252" s="250"/>
      <c r="H252" s="165">
        <v>43381</v>
      </c>
      <c r="I252" s="115"/>
      <c r="J252" s="115"/>
      <c r="K252" s="11"/>
      <c r="L252" s="11"/>
      <c r="M252" s="46"/>
      <c r="N252" s="9"/>
    </row>
    <row r="253" spans="1:14" ht="38.25" customHeight="1" x14ac:dyDescent="0.3">
      <c r="A253" s="42"/>
      <c r="B253" s="184" t="s">
        <v>263</v>
      </c>
      <c r="C253" s="185"/>
      <c r="D253" s="186" t="s">
        <v>417</v>
      </c>
      <c r="E253" s="249"/>
      <c r="F253" s="249"/>
      <c r="G253" s="250"/>
      <c r="H253" s="165">
        <v>43381</v>
      </c>
      <c r="I253" s="115"/>
      <c r="J253" s="115"/>
      <c r="K253" s="11"/>
      <c r="L253" s="11"/>
      <c r="M253" s="46"/>
      <c r="N253" s="9"/>
    </row>
    <row r="254" spans="1:14" ht="33" customHeight="1" x14ac:dyDescent="0.3">
      <c r="A254" s="42"/>
      <c r="B254" s="184" t="s">
        <v>264</v>
      </c>
      <c r="C254" s="185"/>
      <c r="D254" s="186" t="s">
        <v>418</v>
      </c>
      <c r="E254" s="249"/>
      <c r="F254" s="249"/>
      <c r="G254" s="250"/>
      <c r="H254" s="165">
        <v>43381</v>
      </c>
      <c r="I254" s="115"/>
      <c r="J254" s="115"/>
      <c r="K254" s="11"/>
      <c r="L254" s="11"/>
      <c r="M254" s="46"/>
      <c r="N254" s="9"/>
    </row>
    <row r="255" spans="1:14" ht="35.25" customHeight="1" x14ac:dyDescent="0.3">
      <c r="A255" s="42"/>
      <c r="B255" s="184" t="s">
        <v>265</v>
      </c>
      <c r="C255" s="185"/>
      <c r="D255" s="186" t="s">
        <v>419</v>
      </c>
      <c r="E255" s="249"/>
      <c r="F255" s="249"/>
      <c r="G255" s="250"/>
      <c r="H255" s="165">
        <v>43381</v>
      </c>
      <c r="I255" s="115"/>
      <c r="J255" s="115"/>
      <c r="K255" s="11"/>
      <c r="L255" s="11"/>
      <c r="M255" s="46"/>
      <c r="N255" s="9"/>
    </row>
    <row r="256" spans="1:14" ht="42.75" customHeight="1" x14ac:dyDescent="0.3">
      <c r="A256" s="42"/>
      <c r="B256" s="184" t="s">
        <v>266</v>
      </c>
      <c r="C256" s="185"/>
      <c r="D256" s="186" t="s">
        <v>420</v>
      </c>
      <c r="E256" s="249"/>
      <c r="F256" s="249"/>
      <c r="G256" s="250"/>
      <c r="H256" s="165">
        <v>43381</v>
      </c>
      <c r="I256" s="115"/>
      <c r="J256" s="115"/>
      <c r="K256" s="11"/>
      <c r="L256" s="11"/>
      <c r="M256" s="46"/>
      <c r="N256" s="9"/>
    </row>
    <row r="257" spans="1:14" ht="35.25" customHeight="1" x14ac:dyDescent="0.3">
      <c r="A257" s="42"/>
      <c r="B257" s="184" t="s">
        <v>267</v>
      </c>
      <c r="C257" s="185"/>
      <c r="D257" s="186" t="s">
        <v>421</v>
      </c>
      <c r="E257" s="249"/>
      <c r="F257" s="249"/>
      <c r="G257" s="250"/>
      <c r="H257" s="165">
        <v>43383</v>
      </c>
      <c r="I257" s="115"/>
      <c r="J257" s="115"/>
      <c r="K257" s="11"/>
      <c r="L257" s="11"/>
      <c r="M257" s="46"/>
      <c r="N257" s="9"/>
    </row>
    <row r="258" spans="1:14" ht="40.5" customHeight="1" x14ac:dyDescent="0.3">
      <c r="A258" s="42"/>
      <c r="B258" s="184" t="s">
        <v>268</v>
      </c>
      <c r="C258" s="185"/>
      <c r="D258" s="186" t="s">
        <v>422</v>
      </c>
      <c r="E258" s="249"/>
      <c r="F258" s="249"/>
      <c r="G258" s="250"/>
      <c r="H258" s="165">
        <v>43383</v>
      </c>
      <c r="I258" s="115"/>
      <c r="J258" s="115"/>
      <c r="K258" s="11"/>
      <c r="L258" s="11"/>
      <c r="M258" s="46"/>
      <c r="N258" s="9"/>
    </row>
    <row r="259" spans="1:14" ht="36.75" customHeight="1" x14ac:dyDescent="0.3">
      <c r="A259" s="42"/>
      <c r="B259" s="184" t="s">
        <v>269</v>
      </c>
      <c r="C259" s="185"/>
      <c r="D259" s="186" t="s">
        <v>423</v>
      </c>
      <c r="E259" s="249"/>
      <c r="F259" s="249"/>
      <c r="G259" s="250"/>
      <c r="H259" s="165">
        <v>43383</v>
      </c>
      <c r="I259" s="115"/>
      <c r="J259" s="115"/>
      <c r="K259" s="11"/>
      <c r="L259" s="11"/>
      <c r="M259" s="46"/>
      <c r="N259" s="9"/>
    </row>
    <row r="260" spans="1:14" ht="39" customHeight="1" x14ac:dyDescent="0.3">
      <c r="A260" s="42"/>
      <c r="B260" s="184" t="s">
        <v>270</v>
      </c>
      <c r="C260" s="185"/>
      <c r="D260" s="186" t="s">
        <v>424</v>
      </c>
      <c r="E260" s="249"/>
      <c r="F260" s="249"/>
      <c r="G260" s="250"/>
      <c r="H260" s="165">
        <v>43383</v>
      </c>
      <c r="I260" s="115"/>
      <c r="J260" s="165">
        <v>43332</v>
      </c>
      <c r="K260" s="11"/>
      <c r="L260" s="11">
        <f>H260-J260</f>
        <v>51</v>
      </c>
      <c r="M260" s="46"/>
      <c r="N260" s="9"/>
    </row>
    <row r="261" spans="1:14" ht="43.5" customHeight="1" x14ac:dyDescent="0.3">
      <c r="A261" s="42"/>
      <c r="B261" s="184" t="s">
        <v>271</v>
      </c>
      <c r="C261" s="185"/>
      <c r="D261" s="186" t="s">
        <v>425</v>
      </c>
      <c r="E261" s="249"/>
      <c r="F261" s="249"/>
      <c r="G261" s="250"/>
      <c r="H261" s="165">
        <v>43383</v>
      </c>
      <c r="I261" s="115"/>
      <c r="J261" s="115"/>
      <c r="K261" s="11"/>
      <c r="L261" s="11"/>
      <c r="M261" s="46"/>
      <c r="N261" s="9"/>
    </row>
    <row r="262" spans="1:14" ht="44.25" customHeight="1" x14ac:dyDescent="0.3">
      <c r="A262" s="42"/>
      <c r="B262" s="184" t="s">
        <v>272</v>
      </c>
      <c r="C262" s="185"/>
      <c r="D262" s="186" t="s">
        <v>426</v>
      </c>
      <c r="E262" s="249"/>
      <c r="F262" s="249"/>
      <c r="G262" s="250"/>
      <c r="H262" s="165">
        <v>43383</v>
      </c>
      <c r="I262" s="115"/>
      <c r="J262" s="115"/>
      <c r="K262" s="11"/>
      <c r="L262" s="11"/>
      <c r="M262" s="46"/>
      <c r="N262" s="9"/>
    </row>
    <row r="263" spans="1:14" ht="39.75" customHeight="1" x14ac:dyDescent="0.3">
      <c r="A263" s="42"/>
      <c r="B263" s="184" t="s">
        <v>273</v>
      </c>
      <c r="C263" s="185"/>
      <c r="D263" s="186" t="s">
        <v>427</v>
      </c>
      <c r="E263" s="249"/>
      <c r="F263" s="249"/>
      <c r="G263" s="250"/>
      <c r="H263" s="165">
        <v>43383</v>
      </c>
      <c r="I263" s="115"/>
      <c r="J263" s="115"/>
      <c r="K263" s="11"/>
      <c r="L263" s="11"/>
      <c r="M263" s="46"/>
      <c r="N263" s="9"/>
    </row>
    <row r="264" spans="1:14" ht="36.75" customHeight="1" x14ac:dyDescent="0.3">
      <c r="A264" s="42"/>
      <c r="B264" s="184" t="s">
        <v>274</v>
      </c>
      <c r="C264" s="185"/>
      <c r="D264" s="186" t="s">
        <v>428</v>
      </c>
      <c r="E264" s="249"/>
      <c r="F264" s="249"/>
      <c r="G264" s="250"/>
      <c r="H264" s="165">
        <v>43383</v>
      </c>
      <c r="I264" s="115"/>
      <c r="J264" s="115"/>
      <c r="K264" s="11"/>
      <c r="L264" s="11"/>
      <c r="M264" s="46"/>
      <c r="N264" s="9"/>
    </row>
    <row r="265" spans="1:14" ht="47.25" customHeight="1" x14ac:dyDescent="0.3">
      <c r="A265" s="42"/>
      <c r="B265" s="184" t="s">
        <v>275</v>
      </c>
      <c r="C265" s="185"/>
      <c r="D265" s="186" t="s">
        <v>429</v>
      </c>
      <c r="E265" s="249"/>
      <c r="F265" s="249"/>
      <c r="G265" s="250"/>
      <c r="H265" s="165">
        <v>43383</v>
      </c>
      <c r="I265" s="115"/>
      <c r="J265" s="115"/>
      <c r="K265" s="11"/>
      <c r="L265" s="11"/>
      <c r="M265" s="46"/>
      <c r="N265" s="9"/>
    </row>
    <row r="266" spans="1:14" ht="44.25" customHeight="1" x14ac:dyDescent="0.3">
      <c r="A266" s="42"/>
      <c r="B266" s="184" t="s">
        <v>276</v>
      </c>
      <c r="C266" s="185"/>
      <c r="D266" s="186" t="s">
        <v>430</v>
      </c>
      <c r="E266" s="249"/>
      <c r="F266" s="249"/>
      <c r="G266" s="250"/>
      <c r="H266" s="165">
        <v>43383</v>
      </c>
      <c r="I266" s="115"/>
      <c r="J266" s="115"/>
      <c r="K266" s="11"/>
      <c r="L266" s="11"/>
      <c r="M266" s="46"/>
      <c r="N266" s="9"/>
    </row>
    <row r="267" spans="1:14" ht="39" customHeight="1" x14ac:dyDescent="0.3">
      <c r="A267" s="42"/>
      <c r="B267" s="184" t="s">
        <v>277</v>
      </c>
      <c r="C267" s="185"/>
      <c r="D267" s="186" t="s">
        <v>431</v>
      </c>
      <c r="E267" s="249"/>
      <c r="F267" s="249"/>
      <c r="G267" s="250"/>
      <c r="H267" s="165">
        <v>43383</v>
      </c>
      <c r="I267" s="115"/>
      <c r="J267" s="115"/>
      <c r="K267" s="11"/>
      <c r="L267" s="11"/>
      <c r="M267" s="46"/>
      <c r="N267" s="9"/>
    </row>
    <row r="268" spans="1:14" ht="42" customHeight="1" x14ac:dyDescent="0.3">
      <c r="A268" s="42"/>
      <c r="B268" s="184" t="s">
        <v>278</v>
      </c>
      <c r="C268" s="185"/>
      <c r="D268" s="186" t="s">
        <v>432</v>
      </c>
      <c r="E268" s="249"/>
      <c r="F268" s="249"/>
      <c r="G268" s="250"/>
      <c r="H268" s="165">
        <v>43383</v>
      </c>
      <c r="I268" s="115"/>
      <c r="J268" s="115"/>
      <c r="K268" s="11"/>
      <c r="L268" s="11"/>
      <c r="M268" s="46"/>
      <c r="N268" s="9"/>
    </row>
    <row r="269" spans="1:14" ht="33" customHeight="1" x14ac:dyDescent="0.3">
      <c r="A269" s="42"/>
      <c r="B269" s="184" t="s">
        <v>279</v>
      </c>
      <c r="C269" s="185"/>
      <c r="D269" s="186" t="s">
        <v>433</v>
      </c>
      <c r="E269" s="249"/>
      <c r="F269" s="249"/>
      <c r="G269" s="250"/>
      <c r="H269" s="165">
        <v>43389</v>
      </c>
      <c r="I269" s="115"/>
      <c r="J269" s="115"/>
      <c r="K269" s="11"/>
      <c r="L269" s="11"/>
      <c r="M269" s="46"/>
      <c r="N269" s="9"/>
    </row>
    <row r="270" spans="1:14" ht="16.5" customHeight="1" x14ac:dyDescent="0.3">
      <c r="A270" s="42"/>
      <c r="B270" s="184" t="s">
        <v>280</v>
      </c>
      <c r="C270" s="185"/>
      <c r="D270" s="186" t="s">
        <v>434</v>
      </c>
      <c r="E270" s="249"/>
      <c r="F270" s="249"/>
      <c r="G270" s="250"/>
      <c r="H270" s="165">
        <v>43389</v>
      </c>
      <c r="I270" s="115"/>
      <c r="J270" s="115"/>
      <c r="K270" s="11"/>
      <c r="L270" s="11"/>
      <c r="M270" s="46"/>
      <c r="N270" s="9"/>
    </row>
    <row r="271" spans="1:14" ht="23.25" customHeight="1" x14ac:dyDescent="0.3">
      <c r="A271" s="42"/>
      <c r="B271" s="184" t="s">
        <v>281</v>
      </c>
      <c r="C271" s="185"/>
      <c r="D271" s="186" t="s">
        <v>435</v>
      </c>
      <c r="E271" s="249"/>
      <c r="F271" s="249"/>
      <c r="G271" s="250"/>
      <c r="H271" s="165">
        <v>43389</v>
      </c>
      <c r="I271" s="115"/>
      <c r="J271" s="115"/>
      <c r="K271" s="11"/>
      <c r="L271" s="11"/>
      <c r="M271" s="46"/>
      <c r="N271" s="9"/>
    </row>
    <row r="272" spans="1:14" ht="30.75" customHeight="1" x14ac:dyDescent="0.3">
      <c r="A272" s="42"/>
      <c r="B272" s="184" t="s">
        <v>282</v>
      </c>
      <c r="C272" s="185"/>
      <c r="D272" s="186" t="s">
        <v>436</v>
      </c>
      <c r="E272" s="249"/>
      <c r="F272" s="249"/>
      <c r="G272" s="250"/>
      <c r="H272" s="165">
        <v>43389</v>
      </c>
      <c r="I272" s="115"/>
      <c r="J272" s="115"/>
      <c r="K272" s="11"/>
      <c r="L272" s="11"/>
      <c r="M272" s="46"/>
      <c r="N272" s="9"/>
    </row>
    <row r="273" spans="1:14" ht="39" customHeight="1" x14ac:dyDescent="0.3">
      <c r="A273" s="42"/>
      <c r="B273" s="184" t="s">
        <v>283</v>
      </c>
      <c r="C273" s="185"/>
      <c r="D273" s="186" t="s">
        <v>437</v>
      </c>
      <c r="E273" s="249"/>
      <c r="F273" s="249"/>
      <c r="G273" s="250"/>
      <c r="H273" s="165">
        <v>43389</v>
      </c>
      <c r="I273" s="115"/>
      <c r="J273" s="115"/>
      <c r="K273" s="11"/>
      <c r="L273" s="11"/>
      <c r="M273" s="46"/>
      <c r="N273" s="9"/>
    </row>
    <row r="274" spans="1:14" ht="26.25" customHeight="1" x14ac:dyDescent="0.3">
      <c r="A274" s="42"/>
      <c r="B274" s="184" t="s">
        <v>284</v>
      </c>
      <c r="C274" s="185"/>
      <c r="D274" s="186" t="s">
        <v>438</v>
      </c>
      <c r="E274" s="249"/>
      <c r="F274" s="249"/>
      <c r="G274" s="250"/>
      <c r="H274" s="165">
        <v>43389</v>
      </c>
      <c r="I274" s="115"/>
      <c r="J274" s="115"/>
      <c r="K274" s="11"/>
      <c r="L274" s="11"/>
      <c r="M274" s="46"/>
      <c r="N274" s="9"/>
    </row>
    <row r="275" spans="1:14" ht="22.5" customHeight="1" x14ac:dyDescent="0.3">
      <c r="A275" s="42"/>
      <c r="B275" s="184" t="s">
        <v>285</v>
      </c>
      <c r="C275" s="185"/>
      <c r="D275" s="186" t="s">
        <v>439</v>
      </c>
      <c r="E275" s="249"/>
      <c r="F275" s="249"/>
      <c r="G275" s="250"/>
      <c r="H275" s="165">
        <v>43389</v>
      </c>
      <c r="I275" s="115"/>
      <c r="J275" s="115"/>
      <c r="K275" s="11"/>
      <c r="L275" s="11"/>
      <c r="M275" s="46"/>
      <c r="N275" s="9"/>
    </row>
    <row r="276" spans="1:14" ht="31.5" customHeight="1" x14ac:dyDescent="0.3">
      <c r="A276" s="42"/>
      <c r="B276" s="184" t="s">
        <v>286</v>
      </c>
      <c r="C276" s="185"/>
      <c r="D276" s="186" t="s">
        <v>440</v>
      </c>
      <c r="E276" s="249"/>
      <c r="F276" s="249"/>
      <c r="G276" s="250"/>
      <c r="H276" s="165">
        <v>43389</v>
      </c>
      <c r="I276" s="115"/>
      <c r="J276" s="115"/>
      <c r="K276" s="11"/>
      <c r="L276" s="11"/>
      <c r="M276" s="46"/>
      <c r="N276" s="9"/>
    </row>
    <row r="277" spans="1:14" ht="28.5" customHeight="1" x14ac:dyDescent="0.3">
      <c r="A277" s="42"/>
      <c r="B277" s="184" t="s">
        <v>287</v>
      </c>
      <c r="C277" s="185"/>
      <c r="D277" s="186" t="s">
        <v>441</v>
      </c>
      <c r="E277" s="249"/>
      <c r="F277" s="249"/>
      <c r="G277" s="250"/>
      <c r="H277" s="165">
        <v>43389</v>
      </c>
      <c r="I277" s="115"/>
      <c r="J277" s="115"/>
      <c r="K277" s="11"/>
      <c r="L277" s="11"/>
      <c r="M277" s="46"/>
      <c r="N277" s="9"/>
    </row>
    <row r="278" spans="1:14" ht="35.25" customHeight="1" x14ac:dyDescent="0.3">
      <c r="A278" s="42"/>
      <c r="B278" s="184" t="s">
        <v>288</v>
      </c>
      <c r="C278" s="185"/>
      <c r="D278" s="186" t="s">
        <v>442</v>
      </c>
      <c r="E278" s="249"/>
      <c r="F278" s="249"/>
      <c r="G278" s="250"/>
      <c r="H278" s="165">
        <v>43389</v>
      </c>
      <c r="I278" s="115"/>
      <c r="J278" s="115"/>
      <c r="K278" s="11"/>
      <c r="L278" s="11"/>
      <c r="M278" s="46"/>
      <c r="N278" s="9"/>
    </row>
    <row r="279" spans="1:14" ht="30.75" customHeight="1" x14ac:dyDescent="0.3">
      <c r="A279" s="42"/>
      <c r="B279" s="184" t="s">
        <v>289</v>
      </c>
      <c r="C279" s="185"/>
      <c r="D279" s="186" t="s">
        <v>443</v>
      </c>
      <c r="E279" s="249"/>
      <c r="F279" s="249"/>
      <c r="G279" s="250"/>
      <c r="H279" s="165">
        <v>43389</v>
      </c>
      <c r="I279" s="115"/>
      <c r="J279" s="115"/>
      <c r="K279" s="11"/>
      <c r="L279" s="11"/>
      <c r="M279" s="46"/>
      <c r="N279" s="9"/>
    </row>
    <row r="280" spans="1:14" ht="33" customHeight="1" x14ac:dyDescent="0.3">
      <c r="A280" s="42"/>
      <c r="B280" s="184" t="s">
        <v>290</v>
      </c>
      <c r="C280" s="185"/>
      <c r="D280" s="186" t="s">
        <v>444</v>
      </c>
      <c r="E280" s="249"/>
      <c r="F280" s="249"/>
      <c r="G280" s="250"/>
      <c r="H280" s="165">
        <v>43391</v>
      </c>
      <c r="I280" s="115"/>
      <c r="J280" s="115"/>
      <c r="K280" s="11"/>
      <c r="L280" s="11"/>
      <c r="M280" s="46"/>
      <c r="N280" s="9"/>
    </row>
    <row r="281" spans="1:14" ht="30.75" customHeight="1" x14ac:dyDescent="0.3">
      <c r="A281" s="42"/>
      <c r="B281" s="184" t="s">
        <v>291</v>
      </c>
      <c r="C281" s="185"/>
      <c r="D281" s="186" t="s">
        <v>445</v>
      </c>
      <c r="E281" s="249"/>
      <c r="F281" s="249"/>
      <c r="G281" s="250"/>
      <c r="H281" s="165">
        <v>43391</v>
      </c>
      <c r="I281" s="115"/>
      <c r="J281" s="115"/>
      <c r="K281" s="11"/>
      <c r="L281" s="11"/>
      <c r="M281" s="46"/>
      <c r="N281" s="9"/>
    </row>
    <row r="282" spans="1:14" ht="31.5" customHeight="1" x14ac:dyDescent="0.3">
      <c r="A282" s="42"/>
      <c r="B282" s="184" t="s">
        <v>292</v>
      </c>
      <c r="C282" s="185"/>
      <c r="D282" s="186" t="s">
        <v>446</v>
      </c>
      <c r="E282" s="249"/>
      <c r="F282" s="249"/>
      <c r="G282" s="250"/>
      <c r="H282" s="165">
        <v>43391</v>
      </c>
      <c r="I282" s="115"/>
      <c r="J282" s="115"/>
      <c r="K282" s="11"/>
      <c r="L282" s="11"/>
      <c r="M282" s="46"/>
      <c r="N282" s="9"/>
    </row>
    <row r="283" spans="1:14" ht="30.75" customHeight="1" x14ac:dyDescent="0.3">
      <c r="A283" s="42"/>
      <c r="B283" s="184" t="s">
        <v>293</v>
      </c>
      <c r="C283" s="185"/>
      <c r="D283" s="186" t="s">
        <v>447</v>
      </c>
      <c r="E283" s="249"/>
      <c r="F283" s="249"/>
      <c r="G283" s="250"/>
      <c r="H283" s="165">
        <v>43391</v>
      </c>
      <c r="I283" s="115"/>
      <c r="J283" s="115"/>
      <c r="K283" s="11"/>
      <c r="L283" s="11"/>
      <c r="M283" s="46"/>
      <c r="N283" s="9"/>
    </row>
    <row r="284" spans="1:14" ht="31.5" customHeight="1" x14ac:dyDescent="0.3">
      <c r="A284" s="42"/>
      <c r="B284" s="184" t="s">
        <v>294</v>
      </c>
      <c r="C284" s="185"/>
      <c r="D284" s="186" t="s">
        <v>448</v>
      </c>
      <c r="E284" s="249"/>
      <c r="F284" s="249"/>
      <c r="G284" s="250"/>
      <c r="H284" s="165">
        <v>43391</v>
      </c>
      <c r="I284" s="115"/>
      <c r="J284" s="115"/>
      <c r="K284" s="11"/>
      <c r="L284" s="11"/>
      <c r="M284" s="46"/>
      <c r="N284" s="9"/>
    </row>
    <row r="285" spans="1:14" ht="33" customHeight="1" x14ac:dyDescent="0.3">
      <c r="A285" s="42"/>
      <c r="B285" s="184" t="s">
        <v>295</v>
      </c>
      <c r="C285" s="185"/>
      <c r="D285" s="186" t="s">
        <v>449</v>
      </c>
      <c r="E285" s="249"/>
      <c r="F285" s="249"/>
      <c r="G285" s="250"/>
      <c r="H285" s="165">
        <v>43391</v>
      </c>
      <c r="I285" s="115"/>
      <c r="J285" s="115"/>
      <c r="K285" s="11"/>
      <c r="L285" s="11"/>
      <c r="M285" s="46"/>
      <c r="N285" s="9"/>
    </row>
    <row r="286" spans="1:14" ht="16.5" customHeight="1" x14ac:dyDescent="0.3">
      <c r="A286" s="42"/>
      <c r="B286" s="184" t="s">
        <v>296</v>
      </c>
      <c r="C286" s="185"/>
      <c r="D286" s="186" t="s">
        <v>450</v>
      </c>
      <c r="E286" s="249"/>
      <c r="F286" s="249"/>
      <c r="G286" s="250"/>
      <c r="H286" s="165">
        <v>43391</v>
      </c>
      <c r="I286" s="115"/>
      <c r="J286" s="115"/>
      <c r="K286" s="11"/>
      <c r="L286" s="11"/>
      <c r="M286" s="46"/>
      <c r="N286" s="9"/>
    </row>
    <row r="287" spans="1:14" ht="27" customHeight="1" x14ac:dyDescent="0.3">
      <c r="A287" s="42"/>
      <c r="B287" s="184" t="s">
        <v>297</v>
      </c>
      <c r="C287" s="185"/>
      <c r="D287" s="186" t="s">
        <v>451</v>
      </c>
      <c r="E287" s="249"/>
      <c r="F287" s="249"/>
      <c r="G287" s="250"/>
      <c r="H287" s="165">
        <v>43391</v>
      </c>
      <c r="I287" s="115"/>
      <c r="J287" s="115"/>
      <c r="K287" s="11"/>
      <c r="L287" s="11"/>
      <c r="M287" s="46"/>
      <c r="N287" s="9"/>
    </row>
    <row r="288" spans="1:14" ht="16.5" customHeight="1" x14ac:dyDescent="0.3">
      <c r="A288" s="42"/>
      <c r="B288" s="184" t="s">
        <v>298</v>
      </c>
      <c r="C288" s="185"/>
      <c r="D288" s="186" t="s">
        <v>452</v>
      </c>
      <c r="E288" s="249"/>
      <c r="F288" s="249"/>
      <c r="G288" s="250"/>
      <c r="H288" s="165">
        <v>43395</v>
      </c>
      <c r="I288" s="115"/>
      <c r="J288" s="115"/>
      <c r="K288" s="11"/>
      <c r="L288" s="11"/>
      <c r="M288" s="46"/>
      <c r="N288" s="9"/>
    </row>
    <row r="289" spans="1:14" ht="16.5" customHeight="1" x14ac:dyDescent="0.3">
      <c r="A289" s="42"/>
      <c r="B289" s="184" t="s">
        <v>299</v>
      </c>
      <c r="C289" s="185"/>
      <c r="D289" s="186" t="s">
        <v>453</v>
      </c>
      <c r="E289" s="249"/>
      <c r="F289" s="249"/>
      <c r="G289" s="250"/>
      <c r="H289" s="165">
        <v>43395</v>
      </c>
      <c r="I289" s="115"/>
      <c r="J289" s="115"/>
      <c r="K289" s="11"/>
      <c r="L289" s="11"/>
      <c r="M289" s="46"/>
      <c r="N289" s="9"/>
    </row>
    <row r="290" spans="1:14" ht="16.5" customHeight="1" x14ac:dyDescent="0.3">
      <c r="A290" s="42"/>
      <c r="B290" s="184" t="s">
        <v>300</v>
      </c>
      <c r="C290" s="185"/>
      <c r="D290" s="186" t="s">
        <v>454</v>
      </c>
      <c r="E290" s="249"/>
      <c r="F290" s="249"/>
      <c r="G290" s="250"/>
      <c r="H290" s="165">
        <v>43395</v>
      </c>
      <c r="I290" s="115"/>
      <c r="J290" s="115"/>
      <c r="K290" s="11"/>
      <c r="L290" s="11"/>
      <c r="M290" s="46"/>
      <c r="N290" s="9"/>
    </row>
    <row r="291" spans="1:14" ht="26.25" customHeight="1" x14ac:dyDescent="0.3">
      <c r="A291" s="42"/>
      <c r="B291" s="184" t="s">
        <v>301</v>
      </c>
      <c r="C291" s="185"/>
      <c r="D291" s="186" t="s">
        <v>455</v>
      </c>
      <c r="E291" s="249"/>
      <c r="F291" s="249"/>
      <c r="G291" s="250"/>
      <c r="H291" s="165">
        <v>43395</v>
      </c>
      <c r="I291" s="115"/>
      <c r="J291" s="115"/>
      <c r="K291" s="11"/>
      <c r="L291" s="11"/>
      <c r="M291" s="46"/>
      <c r="N291" s="9"/>
    </row>
    <row r="292" spans="1:14" ht="27.75" customHeight="1" x14ac:dyDescent="0.3">
      <c r="A292" s="42"/>
      <c r="B292" s="184" t="s">
        <v>302</v>
      </c>
      <c r="C292" s="185"/>
      <c r="D292" s="186" t="s">
        <v>456</v>
      </c>
      <c r="E292" s="249"/>
      <c r="F292" s="249"/>
      <c r="G292" s="250"/>
      <c r="H292" s="165">
        <v>43395</v>
      </c>
      <c r="I292" s="115" t="s">
        <v>678</v>
      </c>
      <c r="J292" s="165">
        <v>43329</v>
      </c>
      <c r="K292" s="171" t="s">
        <v>495</v>
      </c>
      <c r="L292" s="171">
        <f>H292-J292</f>
        <v>66</v>
      </c>
      <c r="M292" s="46"/>
      <c r="N292" s="9"/>
    </row>
    <row r="293" spans="1:14" ht="30.75" customHeight="1" x14ac:dyDescent="0.3">
      <c r="A293" s="42"/>
      <c r="B293" s="184" t="s">
        <v>303</v>
      </c>
      <c r="C293" s="185"/>
      <c r="D293" s="186" t="s">
        <v>457</v>
      </c>
      <c r="E293" s="249"/>
      <c r="F293" s="249"/>
      <c r="G293" s="250"/>
      <c r="H293" s="165">
        <v>43395</v>
      </c>
      <c r="I293" s="115"/>
      <c r="J293" s="115"/>
      <c r="K293" s="11"/>
      <c r="L293" s="11"/>
      <c r="M293" s="46"/>
      <c r="N293" s="9"/>
    </row>
    <row r="294" spans="1:14" x14ac:dyDescent="0.3">
      <c r="A294" s="42"/>
      <c r="B294" s="184" t="s">
        <v>304</v>
      </c>
      <c r="C294" s="185"/>
      <c r="D294" s="186" t="s">
        <v>458</v>
      </c>
      <c r="E294" s="249"/>
      <c r="F294" s="249"/>
      <c r="G294" s="250"/>
      <c r="H294" s="165">
        <v>43395</v>
      </c>
      <c r="I294" s="115"/>
      <c r="J294" s="115"/>
      <c r="K294" s="11"/>
      <c r="L294" s="11"/>
      <c r="M294" s="46"/>
      <c r="N294" s="9"/>
    </row>
    <row r="295" spans="1:14" ht="16.5" customHeight="1" x14ac:dyDescent="0.3">
      <c r="A295" s="42"/>
      <c r="B295" s="184" t="s">
        <v>305</v>
      </c>
      <c r="C295" s="185"/>
      <c r="D295" s="186" t="s">
        <v>459</v>
      </c>
      <c r="E295" s="249"/>
      <c r="F295" s="249"/>
      <c r="G295" s="250"/>
      <c r="H295" s="165">
        <v>43397</v>
      </c>
      <c r="I295" s="115"/>
      <c r="J295" s="115"/>
      <c r="K295" s="11"/>
      <c r="L295" s="11"/>
      <c r="M295" s="46"/>
      <c r="N295" s="9"/>
    </row>
    <row r="296" spans="1:14" ht="16.5" customHeight="1" x14ac:dyDescent="0.3">
      <c r="A296" s="42"/>
      <c r="B296" s="184" t="s">
        <v>306</v>
      </c>
      <c r="C296" s="185"/>
      <c r="D296" s="186" t="s">
        <v>460</v>
      </c>
      <c r="E296" s="249"/>
      <c r="F296" s="249"/>
      <c r="G296" s="250"/>
      <c r="H296" s="165">
        <v>43397</v>
      </c>
      <c r="I296" s="115"/>
      <c r="J296" s="115"/>
      <c r="K296" s="11"/>
      <c r="L296" s="11"/>
      <c r="M296" s="46"/>
      <c r="N296" s="9"/>
    </row>
    <row r="297" spans="1:14" ht="16.5" customHeight="1" x14ac:dyDescent="0.3">
      <c r="A297" s="42"/>
      <c r="B297" s="184" t="s">
        <v>307</v>
      </c>
      <c r="C297" s="185"/>
      <c r="D297" s="186" t="s">
        <v>461</v>
      </c>
      <c r="E297" s="249"/>
      <c r="F297" s="249"/>
      <c r="G297" s="250"/>
      <c r="H297" s="165">
        <v>43397</v>
      </c>
      <c r="I297" s="115"/>
      <c r="J297" s="115"/>
      <c r="K297" s="11"/>
      <c r="L297" s="11"/>
      <c r="M297" s="46"/>
      <c r="N297" s="9"/>
    </row>
    <row r="298" spans="1:14" ht="16.5" customHeight="1" x14ac:dyDescent="0.3">
      <c r="A298" s="42"/>
      <c r="B298" s="184" t="s">
        <v>308</v>
      </c>
      <c r="C298" s="185"/>
      <c r="D298" s="186" t="s">
        <v>462</v>
      </c>
      <c r="E298" s="249"/>
      <c r="F298" s="249"/>
      <c r="G298" s="250"/>
      <c r="H298" s="165">
        <v>43397</v>
      </c>
      <c r="I298" s="115"/>
      <c r="J298" s="115"/>
      <c r="K298" s="11"/>
      <c r="L298" s="11"/>
      <c r="M298" s="46"/>
      <c r="N298" s="9"/>
    </row>
    <row r="299" spans="1:14" ht="16.5" customHeight="1" x14ac:dyDescent="0.3">
      <c r="A299" s="42"/>
      <c r="B299" s="184" t="s">
        <v>309</v>
      </c>
      <c r="C299" s="185"/>
      <c r="D299" s="186" t="s">
        <v>463</v>
      </c>
      <c r="E299" s="249"/>
      <c r="F299" s="249"/>
      <c r="G299" s="250"/>
      <c r="H299" s="165">
        <v>43397</v>
      </c>
      <c r="I299" s="115"/>
      <c r="J299" s="115"/>
      <c r="K299" s="11"/>
      <c r="L299" s="11"/>
      <c r="M299" s="46"/>
      <c r="N299" s="9"/>
    </row>
    <row r="300" spans="1:14" ht="16.5" customHeight="1" x14ac:dyDescent="0.3">
      <c r="A300" s="42"/>
      <c r="B300" s="184" t="s">
        <v>310</v>
      </c>
      <c r="C300" s="185"/>
      <c r="D300" s="186" t="s">
        <v>464</v>
      </c>
      <c r="E300" s="249"/>
      <c r="F300" s="249"/>
      <c r="G300" s="250"/>
      <c r="H300" s="165">
        <v>43397</v>
      </c>
      <c r="I300" s="115"/>
      <c r="J300" s="115"/>
      <c r="K300" s="11"/>
      <c r="L300" s="11"/>
      <c r="M300" s="46"/>
      <c r="N300" s="9"/>
    </row>
    <row r="301" spans="1:14" ht="16.5" customHeight="1" x14ac:dyDescent="0.3">
      <c r="A301" s="42"/>
      <c r="B301" s="184" t="s">
        <v>311</v>
      </c>
      <c r="C301" s="185"/>
      <c r="D301" s="186" t="s">
        <v>465</v>
      </c>
      <c r="E301" s="249"/>
      <c r="F301" s="249"/>
      <c r="G301" s="250"/>
      <c r="H301" s="165">
        <v>43397</v>
      </c>
      <c r="I301" s="115"/>
      <c r="J301" s="115"/>
      <c r="K301" s="11"/>
      <c r="L301" s="11"/>
      <c r="M301" s="46"/>
      <c r="N301" s="9"/>
    </row>
    <row r="302" spans="1:14" ht="16.5" customHeight="1" x14ac:dyDescent="0.3">
      <c r="A302" s="42"/>
      <c r="B302" s="184" t="s">
        <v>312</v>
      </c>
      <c r="C302" s="185"/>
      <c r="D302" s="186" t="s">
        <v>466</v>
      </c>
      <c r="E302" s="249"/>
      <c r="F302" s="249"/>
      <c r="G302" s="250"/>
      <c r="H302" s="165">
        <v>43397</v>
      </c>
      <c r="I302" s="115"/>
      <c r="J302" s="115"/>
      <c r="K302" s="11"/>
      <c r="L302" s="11"/>
      <c r="M302" s="46"/>
      <c r="N302" s="9"/>
    </row>
    <row r="303" spans="1:14" ht="16.5" customHeight="1" x14ac:dyDescent="0.3">
      <c r="A303" s="42"/>
      <c r="B303" s="184" t="s">
        <v>313</v>
      </c>
      <c r="C303" s="185"/>
      <c r="D303" s="186" t="s">
        <v>467</v>
      </c>
      <c r="E303" s="249"/>
      <c r="F303" s="249"/>
      <c r="G303" s="250"/>
      <c r="H303" s="165">
        <v>43397</v>
      </c>
      <c r="I303" s="115"/>
      <c r="J303" s="115"/>
      <c r="K303" s="11"/>
      <c r="L303" s="11"/>
      <c r="M303" s="46"/>
      <c r="N303" s="9"/>
    </row>
    <row r="304" spans="1:14" ht="16.5" customHeight="1" x14ac:dyDescent="0.3">
      <c r="A304" s="42"/>
      <c r="B304" s="184" t="s">
        <v>314</v>
      </c>
      <c r="C304" s="185"/>
      <c r="D304" s="186" t="s">
        <v>468</v>
      </c>
      <c r="E304" s="249"/>
      <c r="F304" s="249"/>
      <c r="G304" s="250"/>
      <c r="H304" s="165">
        <v>43397</v>
      </c>
      <c r="I304" s="115"/>
      <c r="J304" s="115"/>
      <c r="K304" s="11"/>
      <c r="L304" s="11"/>
      <c r="M304" s="46"/>
      <c r="N304" s="9"/>
    </row>
    <row r="305" spans="1:14" ht="16.5" customHeight="1" x14ac:dyDescent="0.3">
      <c r="A305" s="42"/>
      <c r="B305" s="184" t="s">
        <v>315</v>
      </c>
      <c r="C305" s="185"/>
      <c r="D305" s="186" t="s">
        <v>469</v>
      </c>
      <c r="E305" s="249"/>
      <c r="F305" s="249"/>
      <c r="G305" s="250"/>
      <c r="H305" s="165">
        <v>43397</v>
      </c>
      <c r="I305" s="115"/>
      <c r="J305" s="115"/>
      <c r="K305" s="11"/>
      <c r="L305" s="11"/>
      <c r="M305" s="46"/>
      <c r="N305" s="9"/>
    </row>
    <row r="306" spans="1:14" ht="16.5" customHeight="1" x14ac:dyDescent="0.3">
      <c r="A306" s="42"/>
      <c r="B306" s="184" t="s">
        <v>316</v>
      </c>
      <c r="C306" s="185"/>
      <c r="D306" s="186" t="s">
        <v>470</v>
      </c>
      <c r="E306" s="249"/>
      <c r="F306" s="249"/>
      <c r="G306" s="250"/>
      <c r="H306" s="165">
        <v>43397</v>
      </c>
      <c r="I306" s="115"/>
      <c r="J306" s="115"/>
      <c r="K306" s="11"/>
      <c r="L306" s="11"/>
      <c r="M306" s="46"/>
      <c r="N306" s="9"/>
    </row>
    <row r="307" spans="1:14" ht="16.5" customHeight="1" x14ac:dyDescent="0.3">
      <c r="A307" s="42"/>
      <c r="B307" s="184" t="s">
        <v>317</v>
      </c>
      <c r="C307" s="185"/>
      <c r="D307" s="186" t="s">
        <v>471</v>
      </c>
      <c r="E307" s="249"/>
      <c r="F307" s="249"/>
      <c r="G307" s="250"/>
      <c r="H307" s="165">
        <v>43397</v>
      </c>
      <c r="I307" s="115"/>
      <c r="J307" s="115"/>
      <c r="K307" s="11"/>
      <c r="L307" s="11"/>
      <c r="M307" s="46"/>
      <c r="N307" s="9"/>
    </row>
    <row r="308" spans="1:14" ht="38.25" customHeight="1" x14ac:dyDescent="0.3">
      <c r="A308" s="42"/>
      <c r="B308" s="184" t="s">
        <v>318</v>
      </c>
      <c r="C308" s="185"/>
      <c r="D308" s="186" t="s">
        <v>472</v>
      </c>
      <c r="E308" s="249"/>
      <c r="F308" s="249"/>
      <c r="G308" s="250"/>
      <c r="H308" s="165">
        <v>43398</v>
      </c>
      <c r="I308" s="115"/>
      <c r="J308" s="115"/>
      <c r="K308" s="11"/>
      <c r="L308" s="11"/>
      <c r="M308" s="46"/>
      <c r="N308" s="9"/>
    </row>
    <row r="309" spans="1:14" ht="25.5" customHeight="1" x14ac:dyDescent="0.3">
      <c r="A309" s="42"/>
      <c r="B309" s="184" t="s">
        <v>319</v>
      </c>
      <c r="C309" s="185"/>
      <c r="D309" s="186" t="s">
        <v>473</v>
      </c>
      <c r="E309" s="249"/>
      <c r="F309" s="249"/>
      <c r="G309" s="250"/>
      <c r="H309" s="165">
        <v>43398</v>
      </c>
      <c r="I309" s="115"/>
      <c r="J309" s="115"/>
      <c r="K309" s="11"/>
      <c r="L309" s="11"/>
      <c r="M309" s="46"/>
      <c r="N309" s="9"/>
    </row>
    <row r="310" spans="1:14" ht="40.5" customHeight="1" x14ac:dyDescent="0.3">
      <c r="A310" s="42"/>
      <c r="B310" s="184" t="s">
        <v>320</v>
      </c>
      <c r="C310" s="185"/>
      <c r="D310" s="186" t="s">
        <v>474</v>
      </c>
      <c r="E310" s="249"/>
      <c r="F310" s="249"/>
      <c r="G310" s="250"/>
      <c r="H310" s="165">
        <v>43398</v>
      </c>
      <c r="I310" s="115"/>
      <c r="J310" s="115"/>
      <c r="K310" s="11"/>
      <c r="L310" s="11"/>
      <c r="M310" s="46"/>
      <c r="N310" s="9"/>
    </row>
    <row r="311" spans="1:14" ht="62.25" customHeight="1" x14ac:dyDescent="0.3">
      <c r="A311" s="42"/>
      <c r="B311" s="184" t="s">
        <v>321</v>
      </c>
      <c r="C311" s="185"/>
      <c r="D311" s="186" t="s">
        <v>475</v>
      </c>
      <c r="E311" s="249"/>
      <c r="F311" s="249"/>
      <c r="G311" s="250"/>
      <c r="H311" s="165">
        <v>43398</v>
      </c>
      <c r="I311" s="115"/>
      <c r="J311" s="115"/>
      <c r="K311" s="11"/>
      <c r="L311" s="11"/>
      <c r="M311" s="46"/>
      <c r="N311" s="9"/>
    </row>
    <row r="312" spans="1:14" ht="54" customHeight="1" x14ac:dyDescent="0.3">
      <c r="A312" s="42"/>
      <c r="B312" s="184" t="s">
        <v>322</v>
      </c>
      <c r="C312" s="185"/>
      <c r="D312" s="186" t="s">
        <v>476</v>
      </c>
      <c r="E312" s="249"/>
      <c r="F312" s="249"/>
      <c r="G312" s="250"/>
      <c r="H312" s="165">
        <v>43398</v>
      </c>
      <c r="I312" s="115"/>
      <c r="J312" s="115"/>
      <c r="K312" s="11"/>
      <c r="L312" s="11"/>
      <c r="M312" s="46"/>
      <c r="N312" s="9"/>
    </row>
    <row r="313" spans="1:14" ht="52.5" customHeight="1" x14ac:dyDescent="0.3">
      <c r="A313" s="42"/>
      <c r="B313" s="184" t="s">
        <v>323</v>
      </c>
      <c r="C313" s="185"/>
      <c r="D313" s="186" t="s">
        <v>477</v>
      </c>
      <c r="E313" s="249"/>
      <c r="F313" s="249"/>
      <c r="G313" s="250"/>
      <c r="H313" s="165">
        <v>43398</v>
      </c>
      <c r="I313" s="115"/>
      <c r="J313" s="115"/>
      <c r="K313" s="11"/>
      <c r="L313" s="11"/>
      <c r="M313" s="46"/>
      <c r="N313" s="9"/>
    </row>
    <row r="314" spans="1:14" ht="33.75" customHeight="1" x14ac:dyDescent="0.3">
      <c r="A314" s="42"/>
      <c r="B314" s="184" t="s">
        <v>324</v>
      </c>
      <c r="C314" s="185"/>
      <c r="D314" s="186" t="s">
        <v>478</v>
      </c>
      <c r="E314" s="249"/>
      <c r="F314" s="249"/>
      <c r="G314" s="250"/>
      <c r="H314" s="165">
        <v>43398</v>
      </c>
      <c r="I314" s="115"/>
      <c r="J314" s="115"/>
      <c r="K314" s="11"/>
      <c r="L314" s="11"/>
      <c r="M314" s="46"/>
      <c r="N314" s="9"/>
    </row>
    <row r="315" spans="1:14" ht="16.5" customHeight="1" x14ac:dyDescent="0.3">
      <c r="A315" s="42"/>
      <c r="B315" s="184" t="s">
        <v>325</v>
      </c>
      <c r="C315" s="185"/>
      <c r="D315" s="186" t="s">
        <v>479</v>
      </c>
      <c r="E315" s="249"/>
      <c r="F315" s="249"/>
      <c r="G315" s="250"/>
      <c r="H315" s="165">
        <v>43402</v>
      </c>
      <c r="I315" s="115"/>
      <c r="J315" s="115"/>
      <c r="K315" s="11"/>
      <c r="L315" s="11"/>
      <c r="M315" s="46"/>
      <c r="N315" s="9"/>
    </row>
    <row r="316" spans="1:14" ht="16.5" customHeight="1" x14ac:dyDescent="0.3">
      <c r="A316" s="42"/>
      <c r="B316" s="184" t="s">
        <v>326</v>
      </c>
      <c r="C316" s="185"/>
      <c r="D316" s="186" t="s">
        <v>480</v>
      </c>
      <c r="E316" s="249"/>
      <c r="F316" s="249"/>
      <c r="G316" s="250"/>
      <c r="H316" s="165">
        <v>43402</v>
      </c>
      <c r="I316" s="115" t="s">
        <v>678</v>
      </c>
      <c r="J316" s="165">
        <v>43328</v>
      </c>
      <c r="K316" s="171" t="s">
        <v>495</v>
      </c>
      <c r="L316" s="171">
        <f>H316-J316</f>
        <v>74</v>
      </c>
      <c r="M316" s="46"/>
      <c r="N316" s="9"/>
    </row>
    <row r="317" spans="1:14" ht="16.5" customHeight="1" x14ac:dyDescent="0.3">
      <c r="A317" s="42"/>
      <c r="B317" s="184" t="s">
        <v>327</v>
      </c>
      <c r="C317" s="185"/>
      <c r="D317" s="186" t="s">
        <v>481</v>
      </c>
      <c r="E317" s="249"/>
      <c r="F317" s="249"/>
      <c r="G317" s="250"/>
      <c r="H317" s="165">
        <v>43402</v>
      </c>
      <c r="I317" s="115"/>
      <c r="J317" s="115"/>
      <c r="K317" s="11"/>
      <c r="L317" s="11"/>
      <c r="M317" s="46"/>
      <c r="N317" s="9"/>
    </row>
    <row r="318" spans="1:14" ht="16.5" customHeight="1" x14ac:dyDescent="0.3">
      <c r="A318" s="42"/>
      <c r="B318" s="184" t="s">
        <v>328</v>
      </c>
      <c r="C318" s="185"/>
      <c r="D318" s="186" t="s">
        <v>482</v>
      </c>
      <c r="E318" s="249"/>
      <c r="F318" s="249"/>
      <c r="G318" s="250"/>
      <c r="H318" s="165">
        <v>43402</v>
      </c>
      <c r="I318" s="115"/>
      <c r="J318" s="115"/>
      <c r="K318" s="11"/>
      <c r="L318" s="11"/>
      <c r="M318" s="46"/>
      <c r="N318" s="9"/>
    </row>
    <row r="319" spans="1:14" ht="16.5" customHeight="1" x14ac:dyDescent="0.3">
      <c r="A319" s="42"/>
      <c r="B319" s="184" t="s">
        <v>329</v>
      </c>
      <c r="C319" s="185"/>
      <c r="D319" s="186" t="s">
        <v>483</v>
      </c>
      <c r="E319" s="249"/>
      <c r="F319" s="249"/>
      <c r="G319" s="250"/>
      <c r="H319" s="165">
        <v>43402</v>
      </c>
      <c r="I319" s="115"/>
      <c r="J319" s="115"/>
      <c r="K319" s="11"/>
      <c r="L319" s="11"/>
      <c r="M319" s="46"/>
      <c r="N319" s="9"/>
    </row>
    <row r="320" spans="1:14" ht="16.5" customHeight="1" x14ac:dyDescent="0.3">
      <c r="A320" s="42"/>
      <c r="B320" s="184" t="s">
        <v>330</v>
      </c>
      <c r="C320" s="185"/>
      <c r="D320" s="186" t="s">
        <v>484</v>
      </c>
      <c r="E320" s="249"/>
      <c r="F320" s="249"/>
      <c r="G320" s="250"/>
      <c r="H320" s="165">
        <v>43402</v>
      </c>
      <c r="I320" s="115"/>
      <c r="J320" s="115"/>
      <c r="K320" s="11"/>
      <c r="L320" s="11"/>
      <c r="M320" s="46"/>
      <c r="N320" s="9"/>
    </row>
    <row r="321" spans="1:14" ht="16.5" customHeight="1" x14ac:dyDescent="0.3">
      <c r="A321" s="42"/>
      <c r="B321" s="184" t="s">
        <v>331</v>
      </c>
      <c r="C321" s="185"/>
      <c r="D321" s="186" t="s">
        <v>485</v>
      </c>
      <c r="E321" s="249"/>
      <c r="F321" s="249"/>
      <c r="G321" s="250"/>
      <c r="H321" s="165">
        <v>43402</v>
      </c>
      <c r="I321" s="115"/>
      <c r="J321" s="115"/>
      <c r="K321" s="11"/>
      <c r="L321" s="11"/>
      <c r="M321" s="46"/>
      <c r="N321" s="9"/>
    </row>
    <row r="322" spans="1:14" ht="16.5" customHeight="1" x14ac:dyDescent="0.3">
      <c r="A322" s="42"/>
      <c r="B322" s="184" t="s">
        <v>332</v>
      </c>
      <c r="C322" s="185"/>
      <c r="D322" s="186" t="s">
        <v>486</v>
      </c>
      <c r="E322" s="249"/>
      <c r="F322" s="249"/>
      <c r="G322" s="250"/>
      <c r="H322" s="165">
        <v>43402</v>
      </c>
      <c r="I322" s="115"/>
      <c r="J322" s="115"/>
      <c r="K322" s="11"/>
      <c r="L322" s="11"/>
      <c r="M322" s="46"/>
      <c r="N322" s="9"/>
    </row>
    <row r="323" spans="1:14" ht="16.5" customHeight="1" x14ac:dyDescent="0.3">
      <c r="A323" s="42"/>
      <c r="B323" s="184" t="s">
        <v>333</v>
      </c>
      <c r="C323" s="185"/>
      <c r="D323" s="186" t="s">
        <v>487</v>
      </c>
      <c r="E323" s="249"/>
      <c r="F323" s="249"/>
      <c r="G323" s="250"/>
      <c r="H323" s="165">
        <v>43402</v>
      </c>
      <c r="I323" s="115"/>
      <c r="J323" s="115"/>
      <c r="K323" s="11"/>
      <c r="L323" s="11"/>
      <c r="M323" s="46"/>
      <c r="N323" s="9"/>
    </row>
    <row r="324" spans="1:14" ht="16.5" customHeight="1" x14ac:dyDescent="0.3">
      <c r="A324" s="42"/>
      <c r="B324" s="184" t="s">
        <v>334</v>
      </c>
      <c r="C324" s="185"/>
      <c r="D324" s="186" t="s">
        <v>488</v>
      </c>
      <c r="E324" s="249"/>
      <c r="F324" s="249"/>
      <c r="G324" s="250"/>
      <c r="H324" s="165">
        <v>43402</v>
      </c>
      <c r="I324" s="115"/>
      <c r="J324" s="115"/>
      <c r="K324" s="11"/>
      <c r="L324" s="11"/>
      <c r="M324" s="46"/>
      <c r="N324" s="9"/>
    </row>
    <row r="325" spans="1:14" ht="16.5" customHeight="1" x14ac:dyDescent="0.3">
      <c r="A325" s="42"/>
      <c r="B325" s="184" t="s">
        <v>335</v>
      </c>
      <c r="C325" s="185"/>
      <c r="D325" s="186" t="s">
        <v>489</v>
      </c>
      <c r="E325" s="249"/>
      <c r="F325" s="249"/>
      <c r="G325" s="250"/>
      <c r="H325" s="165">
        <v>43402</v>
      </c>
      <c r="I325" s="115"/>
      <c r="J325" s="115"/>
      <c r="K325" s="11"/>
      <c r="L325" s="11"/>
      <c r="M325" s="46"/>
      <c r="N325" s="9"/>
    </row>
    <row r="326" spans="1:14" ht="16.5" customHeight="1" x14ac:dyDescent="0.3">
      <c r="A326" s="42"/>
      <c r="B326" s="184" t="s">
        <v>336</v>
      </c>
      <c r="C326" s="185"/>
      <c r="D326" s="186" t="s">
        <v>490</v>
      </c>
      <c r="E326" s="249"/>
      <c r="F326" s="249"/>
      <c r="G326" s="250"/>
      <c r="H326" s="165">
        <v>43402</v>
      </c>
      <c r="I326" s="115"/>
      <c r="J326" s="115"/>
      <c r="K326" s="11"/>
      <c r="L326" s="11"/>
      <c r="M326" s="46"/>
      <c r="N326" s="9"/>
    </row>
    <row r="327" spans="1:14" ht="31.5" customHeight="1" x14ac:dyDescent="0.3">
      <c r="A327" s="42"/>
      <c r="B327" s="184" t="s">
        <v>337</v>
      </c>
      <c r="C327" s="185"/>
      <c r="D327" s="186" t="s">
        <v>491</v>
      </c>
      <c r="E327" s="249"/>
      <c r="F327" s="249"/>
      <c r="G327" s="250"/>
      <c r="H327" s="165">
        <v>43402</v>
      </c>
      <c r="I327" s="115"/>
      <c r="J327" s="115"/>
      <c r="K327" s="11"/>
      <c r="L327" s="11"/>
      <c r="M327" s="46"/>
      <c r="N327" s="9"/>
    </row>
    <row r="328" spans="1:14" ht="16.5" customHeight="1" x14ac:dyDescent="0.3">
      <c r="A328" s="42"/>
      <c r="B328" s="184" t="s">
        <v>338</v>
      </c>
      <c r="C328" s="185"/>
      <c r="D328" s="186" t="s">
        <v>492</v>
      </c>
      <c r="E328" s="249"/>
      <c r="F328" s="249"/>
      <c r="G328" s="250"/>
      <c r="H328" s="165">
        <v>43402</v>
      </c>
      <c r="I328" s="115"/>
      <c r="J328" s="115"/>
      <c r="K328" s="11"/>
      <c r="L328" s="11"/>
      <c r="M328" s="46"/>
      <c r="N328" s="9"/>
    </row>
    <row r="329" spans="1:14" ht="27" customHeight="1" x14ac:dyDescent="0.3">
      <c r="A329" s="42"/>
      <c r="B329" s="184" t="s">
        <v>339</v>
      </c>
      <c r="C329" s="185"/>
      <c r="D329" s="186" t="s">
        <v>493</v>
      </c>
      <c r="E329" s="249"/>
      <c r="F329" s="249"/>
      <c r="G329" s="250"/>
      <c r="H329" s="165">
        <v>43402</v>
      </c>
      <c r="I329" s="115"/>
      <c r="J329" s="115"/>
      <c r="K329" s="11"/>
      <c r="L329" s="11"/>
      <c r="M329" s="46"/>
      <c r="N329" s="9"/>
    </row>
    <row r="330" spans="1:14" ht="30" customHeight="1" x14ac:dyDescent="0.3">
      <c r="A330" s="42"/>
      <c r="B330" s="184" t="s">
        <v>340</v>
      </c>
      <c r="C330" s="185"/>
      <c r="D330" s="186" t="s">
        <v>186</v>
      </c>
      <c r="E330" s="249"/>
      <c r="F330" s="249"/>
      <c r="G330" s="250"/>
      <c r="H330" s="165">
        <v>43353</v>
      </c>
      <c r="I330" s="115"/>
      <c r="J330" s="115"/>
      <c r="K330" s="11"/>
      <c r="L330" s="11"/>
      <c r="M330" s="46"/>
      <c r="N330" s="9"/>
    </row>
    <row r="331" spans="1:14" x14ac:dyDescent="0.3">
      <c r="A331" s="42"/>
      <c r="B331" s="184" t="s">
        <v>341</v>
      </c>
      <c r="C331" s="185"/>
      <c r="D331" s="186" t="s">
        <v>187</v>
      </c>
      <c r="E331" s="249"/>
      <c r="F331" s="249"/>
      <c r="G331" s="250"/>
      <c r="H331" s="165">
        <v>43358</v>
      </c>
      <c r="I331" s="115"/>
      <c r="J331" s="115"/>
      <c r="K331" s="11"/>
      <c r="L331" s="11"/>
      <c r="M331" s="46"/>
      <c r="N331" s="9"/>
    </row>
    <row r="332" spans="1:14" ht="16.5" customHeight="1" x14ac:dyDescent="0.3">
      <c r="A332" s="42"/>
      <c r="B332" s="184" t="s">
        <v>342</v>
      </c>
      <c r="C332" s="185"/>
      <c r="D332" s="186" t="s">
        <v>188</v>
      </c>
      <c r="E332" s="249"/>
      <c r="F332" s="249"/>
      <c r="G332" s="250"/>
      <c r="H332" s="165">
        <v>43358</v>
      </c>
      <c r="I332" s="115"/>
      <c r="J332" s="115"/>
      <c r="K332" s="11"/>
      <c r="L332" s="11"/>
      <c r="M332" s="46"/>
      <c r="N332" s="9"/>
    </row>
    <row r="333" spans="1:14" ht="16.5" customHeight="1" x14ac:dyDescent="0.3">
      <c r="A333" s="42"/>
      <c r="B333" s="184" t="s">
        <v>343</v>
      </c>
      <c r="C333" s="185"/>
      <c r="D333" s="186" t="s">
        <v>189</v>
      </c>
      <c r="E333" s="249"/>
      <c r="F333" s="249"/>
      <c r="G333" s="250"/>
      <c r="H333" s="165">
        <v>43363</v>
      </c>
      <c r="I333" s="115"/>
      <c r="J333" s="115"/>
      <c r="K333" s="11"/>
      <c r="L333" s="11"/>
      <c r="M333" s="46"/>
      <c r="N333" s="9"/>
    </row>
    <row r="334" spans="1:14" ht="16.5" customHeight="1" x14ac:dyDescent="0.3">
      <c r="A334" s="42"/>
      <c r="B334" s="184" t="s">
        <v>344</v>
      </c>
      <c r="C334" s="185"/>
      <c r="D334" s="186" t="s">
        <v>190</v>
      </c>
      <c r="E334" s="249"/>
      <c r="F334" s="249"/>
      <c r="G334" s="250"/>
      <c r="H334" s="165">
        <v>43383</v>
      </c>
      <c r="I334" s="115"/>
      <c r="J334" s="115"/>
      <c r="K334" s="11"/>
      <c r="L334" s="11"/>
      <c r="M334" s="46"/>
      <c r="N334" s="9"/>
    </row>
    <row r="335" spans="1:14" ht="16.5" customHeight="1" x14ac:dyDescent="0.3">
      <c r="A335" s="42"/>
      <c r="B335" s="184" t="s">
        <v>345</v>
      </c>
      <c r="C335" s="185"/>
      <c r="D335" s="186" t="s">
        <v>191</v>
      </c>
      <c r="E335" s="249"/>
      <c r="F335" s="249"/>
      <c r="G335" s="250"/>
      <c r="H335" s="165">
        <v>43446</v>
      </c>
      <c r="I335" s="115"/>
      <c r="J335" s="115"/>
      <c r="K335" s="11"/>
      <c r="L335" s="11"/>
      <c r="M335" s="46"/>
      <c r="N335" s="9"/>
    </row>
    <row r="336" spans="1:14" x14ac:dyDescent="0.3">
      <c r="A336" s="42"/>
      <c r="B336" s="184" t="s">
        <v>346</v>
      </c>
      <c r="C336" s="185"/>
      <c r="D336" s="186" t="s">
        <v>192</v>
      </c>
      <c r="E336" s="249"/>
      <c r="F336" s="249"/>
      <c r="G336" s="250"/>
      <c r="H336" s="165">
        <v>43444</v>
      </c>
      <c r="I336" s="115"/>
      <c r="J336" s="115"/>
      <c r="K336" s="11"/>
      <c r="L336" s="11"/>
      <c r="M336" s="46"/>
      <c r="N336" s="9"/>
    </row>
    <row r="337" spans="1:14" ht="16.5" customHeight="1" x14ac:dyDescent="0.3">
      <c r="A337" s="42"/>
      <c r="B337" s="184" t="s">
        <v>347</v>
      </c>
      <c r="C337" s="185"/>
      <c r="D337" s="186" t="s">
        <v>193</v>
      </c>
      <c r="E337" s="249"/>
      <c r="F337" s="249"/>
      <c r="G337" s="250"/>
      <c r="H337" s="165">
        <v>43444</v>
      </c>
      <c r="I337" s="115"/>
      <c r="J337" s="115"/>
      <c r="K337" s="11"/>
      <c r="L337" s="11"/>
      <c r="M337" s="46"/>
      <c r="N337" s="9"/>
    </row>
    <row r="338" spans="1:14" x14ac:dyDescent="0.3">
      <c r="A338" s="42"/>
      <c r="B338" s="184" t="s">
        <v>348</v>
      </c>
      <c r="C338" s="185"/>
      <c r="D338" s="186" t="s">
        <v>194</v>
      </c>
      <c r="E338" s="249"/>
      <c r="F338" s="249"/>
      <c r="G338" s="250"/>
      <c r="H338" s="165">
        <v>43449</v>
      </c>
      <c r="I338" s="115"/>
      <c r="J338" s="115"/>
      <c r="K338" s="11"/>
      <c r="L338" s="11"/>
      <c r="M338" s="46"/>
      <c r="N338" s="9"/>
    </row>
    <row r="339" spans="1:14" x14ac:dyDescent="0.3">
      <c r="A339" s="42"/>
      <c r="B339" s="184" t="s">
        <v>349</v>
      </c>
      <c r="C339" s="185"/>
      <c r="D339" s="186" t="s">
        <v>195</v>
      </c>
      <c r="E339" s="249"/>
      <c r="F339" s="249"/>
      <c r="G339" s="250"/>
      <c r="H339" s="165">
        <v>43449</v>
      </c>
      <c r="I339" s="115"/>
      <c r="J339" s="115"/>
      <c r="K339" s="11"/>
      <c r="L339" s="11"/>
      <c r="M339" s="46"/>
      <c r="N339" s="9"/>
    </row>
    <row r="340" spans="1:14" x14ac:dyDescent="0.3">
      <c r="A340" s="42"/>
      <c r="B340" s="184" t="s">
        <v>350</v>
      </c>
      <c r="C340" s="185"/>
      <c r="D340" s="186" t="s">
        <v>196</v>
      </c>
      <c r="E340" s="249"/>
      <c r="F340" s="249"/>
      <c r="G340" s="250"/>
      <c r="H340" s="165">
        <v>43450</v>
      </c>
      <c r="I340" s="115"/>
      <c r="J340" s="115"/>
      <c r="K340" s="11"/>
      <c r="L340" s="11"/>
      <c r="M340" s="46"/>
      <c r="N340" s="9"/>
    </row>
    <row r="341" spans="1:14" x14ac:dyDescent="0.3">
      <c r="A341" s="42"/>
      <c r="B341" s="184" t="s">
        <v>351</v>
      </c>
      <c r="C341" s="185"/>
      <c r="D341" s="186" t="s">
        <v>197</v>
      </c>
      <c r="E341" s="249"/>
      <c r="F341" s="249"/>
      <c r="G341" s="250"/>
      <c r="H341" s="165">
        <v>43363</v>
      </c>
      <c r="I341" s="115"/>
      <c r="J341" s="115"/>
      <c r="K341" s="11"/>
      <c r="L341" s="11"/>
      <c r="M341" s="46"/>
      <c r="N341" s="9"/>
    </row>
    <row r="342" spans="1:14" ht="16.5" customHeight="1" x14ac:dyDescent="0.3">
      <c r="A342" s="42"/>
      <c r="B342" s="184" t="s">
        <v>352</v>
      </c>
      <c r="C342" s="185"/>
      <c r="D342" s="186" t="s">
        <v>198</v>
      </c>
      <c r="E342" s="249"/>
      <c r="F342" s="249"/>
      <c r="G342" s="250"/>
      <c r="H342" s="165">
        <v>43363</v>
      </c>
      <c r="I342" s="115"/>
      <c r="J342" s="115"/>
      <c r="K342" s="11"/>
      <c r="L342" s="11"/>
      <c r="M342" s="46"/>
      <c r="N342" s="9"/>
    </row>
    <row r="343" spans="1:14" ht="36.75" customHeight="1" x14ac:dyDescent="0.3">
      <c r="A343" s="42"/>
      <c r="B343" s="184" t="s">
        <v>353</v>
      </c>
      <c r="C343" s="185"/>
      <c r="D343" s="186" t="s">
        <v>199</v>
      </c>
      <c r="E343" s="249"/>
      <c r="F343" s="249"/>
      <c r="G343" s="250"/>
      <c r="H343" s="165">
        <v>43383</v>
      </c>
      <c r="I343" s="115"/>
      <c r="J343" s="35"/>
      <c r="K343" s="11"/>
      <c r="L343" s="11"/>
      <c r="M343" s="46"/>
      <c r="N343" s="9"/>
    </row>
    <row r="344" spans="1:14" ht="36.75" customHeight="1" x14ac:dyDescent="0.3">
      <c r="A344" s="42"/>
      <c r="B344" s="184" t="s">
        <v>501</v>
      </c>
      <c r="C344" s="185"/>
      <c r="D344" s="186" t="s">
        <v>502</v>
      </c>
      <c r="E344" s="187" t="s">
        <v>502</v>
      </c>
      <c r="F344" s="187" t="s">
        <v>502</v>
      </c>
      <c r="G344" s="188" t="s">
        <v>502</v>
      </c>
      <c r="H344" s="165">
        <v>43344</v>
      </c>
      <c r="I344" s="173"/>
      <c r="J344" s="165">
        <v>43343</v>
      </c>
      <c r="K344" s="171" t="s">
        <v>495</v>
      </c>
      <c r="L344" s="171">
        <f>H344-J344</f>
        <v>1</v>
      </c>
      <c r="M344" s="46"/>
      <c r="N344" s="9"/>
    </row>
    <row r="345" spans="1:14" ht="36.75" customHeight="1" x14ac:dyDescent="0.3">
      <c r="A345" s="42"/>
      <c r="B345" s="184" t="s">
        <v>503</v>
      </c>
      <c r="C345" s="185"/>
      <c r="D345" s="186" t="s">
        <v>504</v>
      </c>
      <c r="E345" s="187" t="s">
        <v>504</v>
      </c>
      <c r="F345" s="187" t="s">
        <v>504</v>
      </c>
      <c r="G345" s="188" t="s">
        <v>504</v>
      </c>
      <c r="H345" s="165">
        <v>43344</v>
      </c>
      <c r="I345" s="173"/>
      <c r="J345" s="165">
        <v>43343</v>
      </c>
      <c r="K345" s="171" t="s">
        <v>495</v>
      </c>
      <c r="L345" s="171">
        <f t="shared" ref="L345:L408" si="5">H345-J345</f>
        <v>1</v>
      </c>
      <c r="M345" s="46"/>
      <c r="N345" s="9"/>
    </row>
    <row r="346" spans="1:14" ht="36.75" customHeight="1" x14ac:dyDescent="0.3">
      <c r="A346" s="42"/>
      <c r="B346" s="184" t="s">
        <v>505</v>
      </c>
      <c r="C346" s="185"/>
      <c r="D346" s="186" t="s">
        <v>506</v>
      </c>
      <c r="E346" s="187" t="s">
        <v>506</v>
      </c>
      <c r="F346" s="187" t="s">
        <v>506</v>
      </c>
      <c r="G346" s="188" t="s">
        <v>506</v>
      </c>
      <c r="H346" s="165">
        <v>43344</v>
      </c>
      <c r="I346" s="173"/>
      <c r="J346" s="165">
        <v>43343</v>
      </c>
      <c r="K346" s="171" t="s">
        <v>495</v>
      </c>
      <c r="L346" s="171">
        <f t="shared" si="5"/>
        <v>1</v>
      </c>
      <c r="M346" s="46"/>
      <c r="N346" s="9"/>
    </row>
    <row r="347" spans="1:14" ht="36.75" customHeight="1" x14ac:dyDescent="0.3">
      <c r="A347" s="42"/>
      <c r="B347" s="184" t="s">
        <v>507</v>
      </c>
      <c r="C347" s="185"/>
      <c r="D347" s="186" t="s">
        <v>508</v>
      </c>
      <c r="E347" s="187" t="s">
        <v>508</v>
      </c>
      <c r="F347" s="187" t="s">
        <v>508</v>
      </c>
      <c r="G347" s="188" t="s">
        <v>508</v>
      </c>
      <c r="H347" s="165">
        <v>43344</v>
      </c>
      <c r="I347" s="173"/>
      <c r="J347" s="165">
        <v>43343</v>
      </c>
      <c r="K347" s="171" t="s">
        <v>495</v>
      </c>
      <c r="L347" s="171">
        <f t="shared" si="5"/>
        <v>1</v>
      </c>
      <c r="M347" s="46"/>
      <c r="N347" s="9"/>
    </row>
    <row r="348" spans="1:14" ht="36.75" customHeight="1" x14ac:dyDescent="0.3">
      <c r="A348" s="42"/>
      <c r="B348" s="184" t="s">
        <v>509</v>
      </c>
      <c r="C348" s="185"/>
      <c r="D348" s="186" t="s">
        <v>510</v>
      </c>
      <c r="E348" s="187" t="s">
        <v>510</v>
      </c>
      <c r="F348" s="187" t="s">
        <v>510</v>
      </c>
      <c r="G348" s="188" t="s">
        <v>510</v>
      </c>
      <c r="H348" s="165">
        <v>43344</v>
      </c>
      <c r="I348" s="173"/>
      <c r="J348" s="165">
        <v>43343</v>
      </c>
      <c r="K348" s="171" t="s">
        <v>495</v>
      </c>
      <c r="L348" s="171">
        <f t="shared" si="5"/>
        <v>1</v>
      </c>
      <c r="M348" s="46"/>
      <c r="N348" s="9"/>
    </row>
    <row r="349" spans="1:14" ht="36.75" customHeight="1" x14ac:dyDescent="0.3">
      <c r="A349" s="42"/>
      <c r="B349" s="184" t="s">
        <v>511</v>
      </c>
      <c r="C349" s="185"/>
      <c r="D349" s="186" t="s">
        <v>512</v>
      </c>
      <c r="E349" s="187" t="s">
        <v>512</v>
      </c>
      <c r="F349" s="187" t="s">
        <v>512</v>
      </c>
      <c r="G349" s="188" t="s">
        <v>512</v>
      </c>
      <c r="H349" s="165">
        <v>43344</v>
      </c>
      <c r="I349" s="173"/>
      <c r="J349" s="165">
        <v>43343</v>
      </c>
      <c r="K349" s="171" t="s">
        <v>495</v>
      </c>
      <c r="L349" s="171">
        <f t="shared" si="5"/>
        <v>1</v>
      </c>
      <c r="M349" s="46"/>
      <c r="N349" s="9"/>
    </row>
    <row r="350" spans="1:14" ht="36.75" customHeight="1" x14ac:dyDescent="0.3">
      <c r="A350" s="42"/>
      <c r="B350" s="184" t="s">
        <v>513</v>
      </c>
      <c r="C350" s="185"/>
      <c r="D350" s="186" t="s">
        <v>514</v>
      </c>
      <c r="E350" s="187" t="s">
        <v>514</v>
      </c>
      <c r="F350" s="187" t="s">
        <v>514</v>
      </c>
      <c r="G350" s="188" t="s">
        <v>514</v>
      </c>
      <c r="H350" s="165">
        <v>43344</v>
      </c>
      <c r="I350" s="173"/>
      <c r="J350" s="165">
        <v>43343</v>
      </c>
      <c r="K350" s="171" t="s">
        <v>495</v>
      </c>
      <c r="L350" s="171">
        <f t="shared" si="5"/>
        <v>1</v>
      </c>
      <c r="M350" s="46"/>
      <c r="N350" s="9"/>
    </row>
    <row r="351" spans="1:14" ht="36.75" customHeight="1" x14ac:dyDescent="0.3">
      <c r="A351" s="42"/>
      <c r="B351" s="184" t="s">
        <v>515</v>
      </c>
      <c r="C351" s="185"/>
      <c r="D351" s="186" t="s">
        <v>516</v>
      </c>
      <c r="E351" s="187" t="s">
        <v>516</v>
      </c>
      <c r="F351" s="187" t="s">
        <v>516</v>
      </c>
      <c r="G351" s="188" t="s">
        <v>516</v>
      </c>
      <c r="H351" s="165">
        <v>43344</v>
      </c>
      <c r="I351" s="173"/>
      <c r="J351" s="165">
        <v>43343</v>
      </c>
      <c r="K351" s="171" t="s">
        <v>495</v>
      </c>
      <c r="L351" s="171">
        <f t="shared" si="5"/>
        <v>1</v>
      </c>
      <c r="M351" s="46"/>
      <c r="N351" s="9"/>
    </row>
    <row r="352" spans="1:14" ht="36.75" customHeight="1" x14ac:dyDescent="0.3">
      <c r="A352" s="42"/>
      <c r="B352" s="184" t="s">
        <v>517</v>
      </c>
      <c r="C352" s="185"/>
      <c r="D352" s="186" t="s">
        <v>518</v>
      </c>
      <c r="E352" s="187" t="s">
        <v>518</v>
      </c>
      <c r="F352" s="187" t="s">
        <v>518</v>
      </c>
      <c r="G352" s="188" t="s">
        <v>518</v>
      </c>
      <c r="H352" s="165">
        <v>43344</v>
      </c>
      <c r="I352" s="173"/>
      <c r="J352" s="165">
        <v>43343</v>
      </c>
      <c r="K352" s="171" t="s">
        <v>495</v>
      </c>
      <c r="L352" s="171">
        <f t="shared" si="5"/>
        <v>1</v>
      </c>
      <c r="M352" s="46"/>
      <c r="N352" s="9"/>
    </row>
    <row r="353" spans="1:14" ht="36.75" customHeight="1" x14ac:dyDescent="0.3">
      <c r="A353" s="42"/>
      <c r="B353" s="184" t="s">
        <v>519</v>
      </c>
      <c r="C353" s="185"/>
      <c r="D353" s="186" t="s">
        <v>520</v>
      </c>
      <c r="E353" s="187" t="s">
        <v>520</v>
      </c>
      <c r="F353" s="187" t="s">
        <v>520</v>
      </c>
      <c r="G353" s="188" t="s">
        <v>520</v>
      </c>
      <c r="H353" s="165">
        <v>43344</v>
      </c>
      <c r="I353" s="173"/>
      <c r="J353" s="165">
        <v>43343</v>
      </c>
      <c r="K353" s="171" t="s">
        <v>495</v>
      </c>
      <c r="L353" s="171">
        <f t="shared" si="5"/>
        <v>1</v>
      </c>
      <c r="M353" s="46"/>
      <c r="N353" s="9"/>
    </row>
    <row r="354" spans="1:14" ht="36.75" customHeight="1" x14ac:dyDescent="0.3">
      <c r="A354" s="42"/>
      <c r="B354" s="184" t="s">
        <v>521</v>
      </c>
      <c r="C354" s="185"/>
      <c r="D354" s="186" t="s">
        <v>522</v>
      </c>
      <c r="E354" s="187" t="s">
        <v>522</v>
      </c>
      <c r="F354" s="187" t="s">
        <v>522</v>
      </c>
      <c r="G354" s="188" t="s">
        <v>522</v>
      </c>
      <c r="H354" s="165">
        <v>43344</v>
      </c>
      <c r="I354" s="173"/>
      <c r="J354" s="165">
        <v>43343</v>
      </c>
      <c r="K354" s="171" t="s">
        <v>495</v>
      </c>
      <c r="L354" s="171">
        <f t="shared" si="5"/>
        <v>1</v>
      </c>
      <c r="M354" s="46"/>
      <c r="N354" s="9"/>
    </row>
    <row r="355" spans="1:14" ht="36.75" customHeight="1" x14ac:dyDescent="0.3">
      <c r="A355" s="42"/>
      <c r="B355" s="184" t="s">
        <v>523</v>
      </c>
      <c r="C355" s="185"/>
      <c r="D355" s="186" t="s">
        <v>524</v>
      </c>
      <c r="E355" s="187" t="s">
        <v>524</v>
      </c>
      <c r="F355" s="187" t="s">
        <v>524</v>
      </c>
      <c r="G355" s="188" t="s">
        <v>524</v>
      </c>
      <c r="H355" s="165">
        <v>43344</v>
      </c>
      <c r="I355" s="173"/>
      <c r="J355" s="165">
        <v>43343</v>
      </c>
      <c r="K355" s="171" t="s">
        <v>495</v>
      </c>
      <c r="L355" s="171">
        <f t="shared" si="5"/>
        <v>1</v>
      </c>
      <c r="M355" s="46"/>
      <c r="N355" s="9"/>
    </row>
    <row r="356" spans="1:14" ht="36.75" customHeight="1" x14ac:dyDescent="0.3">
      <c r="A356" s="42"/>
      <c r="B356" s="184" t="s">
        <v>525</v>
      </c>
      <c r="C356" s="185"/>
      <c r="D356" s="186" t="s">
        <v>526</v>
      </c>
      <c r="E356" s="187" t="s">
        <v>526</v>
      </c>
      <c r="F356" s="187" t="s">
        <v>526</v>
      </c>
      <c r="G356" s="188" t="s">
        <v>526</v>
      </c>
      <c r="H356" s="165">
        <v>43344</v>
      </c>
      <c r="I356" s="173"/>
      <c r="J356" s="165">
        <v>43343</v>
      </c>
      <c r="K356" s="171" t="s">
        <v>495</v>
      </c>
      <c r="L356" s="171">
        <f t="shared" si="5"/>
        <v>1</v>
      </c>
      <c r="M356" s="46"/>
      <c r="N356" s="9"/>
    </row>
    <row r="357" spans="1:14" ht="36.75" customHeight="1" x14ac:dyDescent="0.3">
      <c r="A357" s="42"/>
      <c r="B357" s="184" t="s">
        <v>527</v>
      </c>
      <c r="C357" s="185"/>
      <c r="D357" s="186" t="s">
        <v>528</v>
      </c>
      <c r="E357" s="187" t="s">
        <v>528</v>
      </c>
      <c r="F357" s="187" t="s">
        <v>528</v>
      </c>
      <c r="G357" s="188" t="s">
        <v>528</v>
      </c>
      <c r="H357" s="165">
        <v>43344</v>
      </c>
      <c r="I357" s="173"/>
      <c r="J357" s="165">
        <v>43343</v>
      </c>
      <c r="K357" s="171" t="s">
        <v>495</v>
      </c>
      <c r="L357" s="171">
        <f t="shared" si="5"/>
        <v>1</v>
      </c>
      <c r="M357" s="46"/>
      <c r="N357" s="9"/>
    </row>
    <row r="358" spans="1:14" ht="36.75" customHeight="1" x14ac:dyDescent="0.3">
      <c r="A358" s="42"/>
      <c r="B358" s="184" t="s">
        <v>529</v>
      </c>
      <c r="C358" s="185"/>
      <c r="D358" s="186" t="s">
        <v>530</v>
      </c>
      <c r="E358" s="187" t="s">
        <v>530</v>
      </c>
      <c r="F358" s="187" t="s">
        <v>530</v>
      </c>
      <c r="G358" s="188" t="s">
        <v>530</v>
      </c>
      <c r="H358" s="165">
        <v>43344</v>
      </c>
      <c r="I358" s="173"/>
      <c r="J358" s="165">
        <v>43343</v>
      </c>
      <c r="K358" s="171" t="s">
        <v>495</v>
      </c>
      <c r="L358" s="171">
        <f t="shared" si="5"/>
        <v>1</v>
      </c>
      <c r="M358" s="46"/>
      <c r="N358" s="9"/>
    </row>
    <row r="359" spans="1:14" ht="36.75" customHeight="1" x14ac:dyDescent="0.3">
      <c r="A359" s="42"/>
      <c r="B359" s="184" t="s">
        <v>531</v>
      </c>
      <c r="C359" s="185"/>
      <c r="D359" s="186" t="s">
        <v>532</v>
      </c>
      <c r="E359" s="187" t="s">
        <v>532</v>
      </c>
      <c r="F359" s="187" t="s">
        <v>532</v>
      </c>
      <c r="G359" s="188" t="s">
        <v>532</v>
      </c>
      <c r="H359" s="165">
        <v>43344</v>
      </c>
      <c r="I359" s="173"/>
      <c r="J359" s="165">
        <v>43343</v>
      </c>
      <c r="K359" s="171" t="s">
        <v>495</v>
      </c>
      <c r="L359" s="171">
        <f t="shared" si="5"/>
        <v>1</v>
      </c>
      <c r="M359" s="46"/>
      <c r="N359" s="9"/>
    </row>
    <row r="360" spans="1:14" ht="36.75" customHeight="1" x14ac:dyDescent="0.3">
      <c r="A360" s="42"/>
      <c r="B360" s="184" t="s">
        <v>533</v>
      </c>
      <c r="C360" s="185"/>
      <c r="D360" s="186" t="s">
        <v>534</v>
      </c>
      <c r="E360" s="187" t="s">
        <v>534</v>
      </c>
      <c r="F360" s="187" t="s">
        <v>534</v>
      </c>
      <c r="G360" s="188" t="s">
        <v>534</v>
      </c>
      <c r="H360" s="165">
        <v>43344</v>
      </c>
      <c r="I360" s="173"/>
      <c r="J360" s="165">
        <v>43343</v>
      </c>
      <c r="K360" s="171" t="s">
        <v>495</v>
      </c>
      <c r="L360" s="171">
        <f t="shared" si="5"/>
        <v>1</v>
      </c>
      <c r="M360" s="46"/>
      <c r="N360" s="9"/>
    </row>
    <row r="361" spans="1:14" ht="36.75" customHeight="1" x14ac:dyDescent="0.3">
      <c r="A361" s="42"/>
      <c r="B361" s="184" t="s">
        <v>535</v>
      </c>
      <c r="C361" s="185"/>
      <c r="D361" s="186" t="s">
        <v>536</v>
      </c>
      <c r="E361" s="187" t="s">
        <v>536</v>
      </c>
      <c r="F361" s="187" t="s">
        <v>536</v>
      </c>
      <c r="G361" s="188" t="s">
        <v>536</v>
      </c>
      <c r="H361" s="165">
        <v>43344</v>
      </c>
      <c r="I361" s="173"/>
      <c r="J361" s="165">
        <v>43343</v>
      </c>
      <c r="K361" s="171" t="s">
        <v>495</v>
      </c>
      <c r="L361" s="171">
        <f t="shared" si="5"/>
        <v>1</v>
      </c>
      <c r="M361" s="46"/>
      <c r="N361" s="9"/>
    </row>
    <row r="362" spans="1:14" ht="36.75" customHeight="1" x14ac:dyDescent="0.3">
      <c r="A362" s="42"/>
      <c r="B362" s="184" t="s">
        <v>537</v>
      </c>
      <c r="C362" s="185"/>
      <c r="D362" s="186" t="s">
        <v>538</v>
      </c>
      <c r="E362" s="187" t="s">
        <v>538</v>
      </c>
      <c r="F362" s="187" t="s">
        <v>538</v>
      </c>
      <c r="G362" s="188" t="s">
        <v>538</v>
      </c>
      <c r="H362" s="165">
        <v>43344</v>
      </c>
      <c r="I362" s="173"/>
      <c r="J362" s="165">
        <v>43343</v>
      </c>
      <c r="K362" s="171" t="s">
        <v>495</v>
      </c>
      <c r="L362" s="171">
        <f t="shared" si="5"/>
        <v>1</v>
      </c>
      <c r="M362" s="46"/>
      <c r="N362" s="9"/>
    </row>
    <row r="363" spans="1:14" ht="36.75" customHeight="1" x14ac:dyDescent="0.3">
      <c r="A363" s="42"/>
      <c r="B363" s="184" t="s">
        <v>539</v>
      </c>
      <c r="C363" s="185"/>
      <c r="D363" s="186" t="s">
        <v>540</v>
      </c>
      <c r="E363" s="187" t="s">
        <v>540</v>
      </c>
      <c r="F363" s="187" t="s">
        <v>540</v>
      </c>
      <c r="G363" s="188" t="s">
        <v>540</v>
      </c>
      <c r="H363" s="165">
        <v>43344</v>
      </c>
      <c r="I363" s="173"/>
      <c r="J363" s="165">
        <v>43343</v>
      </c>
      <c r="K363" s="171" t="s">
        <v>495</v>
      </c>
      <c r="L363" s="171">
        <f t="shared" si="5"/>
        <v>1</v>
      </c>
      <c r="M363" s="46"/>
      <c r="N363" s="9"/>
    </row>
    <row r="364" spans="1:14" ht="36.75" customHeight="1" x14ac:dyDescent="0.3">
      <c r="A364" s="42"/>
      <c r="B364" s="184" t="s">
        <v>541</v>
      </c>
      <c r="C364" s="185"/>
      <c r="D364" s="186" t="s">
        <v>542</v>
      </c>
      <c r="E364" s="187" t="s">
        <v>542</v>
      </c>
      <c r="F364" s="187" t="s">
        <v>542</v>
      </c>
      <c r="G364" s="188" t="s">
        <v>542</v>
      </c>
      <c r="H364" s="165">
        <v>43344</v>
      </c>
      <c r="I364" s="173"/>
      <c r="J364" s="165">
        <v>43343</v>
      </c>
      <c r="K364" s="171" t="s">
        <v>495</v>
      </c>
      <c r="L364" s="171">
        <f t="shared" si="5"/>
        <v>1</v>
      </c>
      <c r="M364" s="46"/>
      <c r="N364" s="9"/>
    </row>
    <row r="365" spans="1:14" ht="36.75" customHeight="1" x14ac:dyDescent="0.3">
      <c r="A365" s="42"/>
      <c r="B365" s="184" t="s">
        <v>543</v>
      </c>
      <c r="C365" s="185"/>
      <c r="D365" s="186" t="s">
        <v>544</v>
      </c>
      <c r="E365" s="187" t="s">
        <v>544</v>
      </c>
      <c r="F365" s="187" t="s">
        <v>544</v>
      </c>
      <c r="G365" s="188" t="s">
        <v>544</v>
      </c>
      <c r="H365" s="165">
        <v>43344</v>
      </c>
      <c r="I365" s="173"/>
      <c r="J365" s="165">
        <v>43343</v>
      </c>
      <c r="K365" s="171" t="s">
        <v>495</v>
      </c>
      <c r="L365" s="171">
        <f t="shared" si="5"/>
        <v>1</v>
      </c>
      <c r="M365" s="46"/>
      <c r="N365" s="9"/>
    </row>
    <row r="366" spans="1:14" ht="36.75" customHeight="1" x14ac:dyDescent="0.3">
      <c r="A366" s="42"/>
      <c r="B366" s="184" t="s">
        <v>545</v>
      </c>
      <c r="C366" s="185"/>
      <c r="D366" s="186" t="s">
        <v>546</v>
      </c>
      <c r="E366" s="187" t="s">
        <v>546</v>
      </c>
      <c r="F366" s="187" t="s">
        <v>546</v>
      </c>
      <c r="G366" s="188" t="s">
        <v>546</v>
      </c>
      <c r="H366" s="165">
        <v>43344</v>
      </c>
      <c r="I366" s="173"/>
      <c r="J366" s="165">
        <v>43343</v>
      </c>
      <c r="K366" s="171" t="s">
        <v>495</v>
      </c>
      <c r="L366" s="171">
        <f t="shared" si="5"/>
        <v>1</v>
      </c>
      <c r="M366" s="46"/>
      <c r="N366" s="9"/>
    </row>
    <row r="367" spans="1:14" ht="36.75" customHeight="1" x14ac:dyDescent="0.3">
      <c r="A367" s="42"/>
      <c r="B367" s="184" t="s">
        <v>547</v>
      </c>
      <c r="C367" s="185"/>
      <c r="D367" s="186" t="s">
        <v>548</v>
      </c>
      <c r="E367" s="187" t="s">
        <v>548</v>
      </c>
      <c r="F367" s="187" t="s">
        <v>548</v>
      </c>
      <c r="G367" s="188" t="s">
        <v>548</v>
      </c>
      <c r="H367" s="165">
        <v>43344</v>
      </c>
      <c r="I367" s="173"/>
      <c r="J367" s="165">
        <v>43343</v>
      </c>
      <c r="K367" s="171" t="s">
        <v>495</v>
      </c>
      <c r="L367" s="171">
        <f t="shared" si="5"/>
        <v>1</v>
      </c>
      <c r="M367" s="46"/>
      <c r="N367" s="9"/>
    </row>
    <row r="368" spans="1:14" ht="36.75" customHeight="1" x14ac:dyDescent="0.3">
      <c r="A368" s="42"/>
      <c r="B368" s="184" t="s">
        <v>549</v>
      </c>
      <c r="C368" s="185"/>
      <c r="D368" s="186" t="s">
        <v>550</v>
      </c>
      <c r="E368" s="187" t="s">
        <v>550</v>
      </c>
      <c r="F368" s="187" t="s">
        <v>550</v>
      </c>
      <c r="G368" s="188" t="s">
        <v>550</v>
      </c>
      <c r="H368" s="165">
        <v>43344</v>
      </c>
      <c r="I368" s="173"/>
      <c r="J368" s="165">
        <v>43343</v>
      </c>
      <c r="K368" s="171" t="s">
        <v>495</v>
      </c>
      <c r="L368" s="171">
        <f t="shared" si="5"/>
        <v>1</v>
      </c>
      <c r="M368" s="46"/>
      <c r="N368" s="9"/>
    </row>
    <row r="369" spans="1:14" ht="36.75" customHeight="1" x14ac:dyDescent="0.3">
      <c r="A369" s="42"/>
      <c r="B369" s="184" t="s">
        <v>551</v>
      </c>
      <c r="C369" s="185"/>
      <c r="D369" s="186" t="s">
        <v>552</v>
      </c>
      <c r="E369" s="187" t="s">
        <v>552</v>
      </c>
      <c r="F369" s="187" t="s">
        <v>552</v>
      </c>
      <c r="G369" s="188" t="s">
        <v>552</v>
      </c>
      <c r="H369" s="165">
        <v>43344</v>
      </c>
      <c r="I369" s="173"/>
      <c r="J369" s="165">
        <v>43343</v>
      </c>
      <c r="K369" s="171" t="s">
        <v>495</v>
      </c>
      <c r="L369" s="171">
        <f t="shared" si="5"/>
        <v>1</v>
      </c>
      <c r="M369" s="46"/>
      <c r="N369" s="9"/>
    </row>
    <row r="370" spans="1:14" ht="36.75" customHeight="1" x14ac:dyDescent="0.3">
      <c r="A370" s="42"/>
      <c r="B370" s="184" t="s">
        <v>553</v>
      </c>
      <c r="C370" s="185"/>
      <c r="D370" s="186" t="s">
        <v>554</v>
      </c>
      <c r="E370" s="187" t="s">
        <v>554</v>
      </c>
      <c r="F370" s="187" t="s">
        <v>554</v>
      </c>
      <c r="G370" s="188" t="s">
        <v>554</v>
      </c>
      <c r="H370" s="165">
        <v>43344</v>
      </c>
      <c r="I370" s="173"/>
      <c r="J370" s="165">
        <v>43343</v>
      </c>
      <c r="K370" s="171" t="s">
        <v>495</v>
      </c>
      <c r="L370" s="171">
        <f t="shared" si="5"/>
        <v>1</v>
      </c>
      <c r="M370" s="46"/>
      <c r="N370" s="9"/>
    </row>
    <row r="371" spans="1:14" ht="36.75" customHeight="1" x14ac:dyDescent="0.3">
      <c r="A371" s="42"/>
      <c r="B371" s="184" t="s">
        <v>555</v>
      </c>
      <c r="C371" s="185"/>
      <c r="D371" s="186" t="s">
        <v>556</v>
      </c>
      <c r="E371" s="187" t="s">
        <v>556</v>
      </c>
      <c r="F371" s="187" t="s">
        <v>556</v>
      </c>
      <c r="G371" s="188" t="s">
        <v>556</v>
      </c>
      <c r="H371" s="165">
        <v>43344</v>
      </c>
      <c r="I371" s="173"/>
      <c r="J371" s="165">
        <v>43343</v>
      </c>
      <c r="K371" s="171" t="s">
        <v>495</v>
      </c>
      <c r="L371" s="171">
        <f t="shared" si="5"/>
        <v>1</v>
      </c>
      <c r="M371" s="46"/>
      <c r="N371" s="9"/>
    </row>
    <row r="372" spans="1:14" ht="36.75" customHeight="1" x14ac:dyDescent="0.3">
      <c r="A372" s="42"/>
      <c r="B372" s="184" t="s">
        <v>557</v>
      </c>
      <c r="C372" s="185"/>
      <c r="D372" s="186" t="s">
        <v>558</v>
      </c>
      <c r="E372" s="187" t="s">
        <v>558</v>
      </c>
      <c r="F372" s="187" t="s">
        <v>558</v>
      </c>
      <c r="G372" s="188" t="s">
        <v>558</v>
      </c>
      <c r="H372" s="165">
        <v>43344</v>
      </c>
      <c r="I372" s="173"/>
      <c r="J372" s="165">
        <v>43343</v>
      </c>
      <c r="K372" s="171" t="s">
        <v>495</v>
      </c>
      <c r="L372" s="171">
        <f t="shared" si="5"/>
        <v>1</v>
      </c>
      <c r="M372" s="46"/>
      <c r="N372" s="9"/>
    </row>
    <row r="373" spans="1:14" ht="36.75" customHeight="1" x14ac:dyDescent="0.3">
      <c r="A373" s="42"/>
      <c r="B373" s="184" t="s">
        <v>559</v>
      </c>
      <c r="C373" s="185"/>
      <c r="D373" s="186" t="s">
        <v>560</v>
      </c>
      <c r="E373" s="187" t="s">
        <v>560</v>
      </c>
      <c r="F373" s="187" t="s">
        <v>560</v>
      </c>
      <c r="G373" s="188" t="s">
        <v>560</v>
      </c>
      <c r="H373" s="165">
        <v>43344</v>
      </c>
      <c r="I373" s="173"/>
      <c r="J373" s="165">
        <v>43343</v>
      </c>
      <c r="K373" s="171" t="s">
        <v>495</v>
      </c>
      <c r="L373" s="171">
        <f t="shared" si="5"/>
        <v>1</v>
      </c>
      <c r="M373" s="46"/>
      <c r="N373" s="9"/>
    </row>
    <row r="374" spans="1:14" ht="36.75" customHeight="1" x14ac:dyDescent="0.3">
      <c r="A374" s="42"/>
      <c r="B374" s="184" t="s">
        <v>561</v>
      </c>
      <c r="C374" s="185"/>
      <c r="D374" s="186" t="s">
        <v>562</v>
      </c>
      <c r="E374" s="187" t="s">
        <v>562</v>
      </c>
      <c r="F374" s="187" t="s">
        <v>562</v>
      </c>
      <c r="G374" s="188" t="s">
        <v>562</v>
      </c>
      <c r="H374" s="165">
        <v>43344</v>
      </c>
      <c r="I374" s="173"/>
      <c r="J374" s="165">
        <v>43343</v>
      </c>
      <c r="K374" s="171" t="s">
        <v>495</v>
      </c>
      <c r="L374" s="171">
        <f t="shared" si="5"/>
        <v>1</v>
      </c>
      <c r="M374" s="46"/>
      <c r="N374" s="9"/>
    </row>
    <row r="375" spans="1:14" ht="36.75" customHeight="1" x14ac:dyDescent="0.3">
      <c r="A375" s="42"/>
      <c r="B375" s="184" t="s">
        <v>563</v>
      </c>
      <c r="C375" s="185"/>
      <c r="D375" s="186" t="s">
        <v>564</v>
      </c>
      <c r="E375" s="187" t="s">
        <v>564</v>
      </c>
      <c r="F375" s="187" t="s">
        <v>564</v>
      </c>
      <c r="G375" s="188" t="s">
        <v>564</v>
      </c>
      <c r="H375" s="165">
        <v>43344</v>
      </c>
      <c r="I375" s="173"/>
      <c r="J375" s="165">
        <v>43343</v>
      </c>
      <c r="K375" s="171" t="s">
        <v>495</v>
      </c>
      <c r="L375" s="171">
        <f t="shared" si="5"/>
        <v>1</v>
      </c>
      <c r="M375" s="46"/>
      <c r="N375" s="9"/>
    </row>
    <row r="376" spans="1:14" ht="36.75" customHeight="1" x14ac:dyDescent="0.3">
      <c r="A376" s="42"/>
      <c r="B376" s="184" t="s">
        <v>565</v>
      </c>
      <c r="C376" s="185"/>
      <c r="D376" s="186" t="s">
        <v>566</v>
      </c>
      <c r="E376" s="187" t="s">
        <v>566</v>
      </c>
      <c r="F376" s="187" t="s">
        <v>566</v>
      </c>
      <c r="G376" s="188" t="s">
        <v>566</v>
      </c>
      <c r="H376" s="165">
        <v>43344</v>
      </c>
      <c r="I376" s="173"/>
      <c r="J376" s="165">
        <v>43343</v>
      </c>
      <c r="K376" s="171" t="s">
        <v>495</v>
      </c>
      <c r="L376" s="171">
        <f t="shared" si="5"/>
        <v>1</v>
      </c>
      <c r="M376" s="46"/>
      <c r="N376" s="9"/>
    </row>
    <row r="377" spans="1:14" ht="36.75" customHeight="1" x14ac:dyDescent="0.3">
      <c r="A377" s="42"/>
      <c r="B377" s="184" t="s">
        <v>567</v>
      </c>
      <c r="C377" s="185"/>
      <c r="D377" s="186" t="s">
        <v>568</v>
      </c>
      <c r="E377" s="187" t="s">
        <v>568</v>
      </c>
      <c r="F377" s="187" t="s">
        <v>568</v>
      </c>
      <c r="G377" s="188" t="s">
        <v>568</v>
      </c>
      <c r="H377" s="165">
        <v>43344</v>
      </c>
      <c r="I377" s="173"/>
      <c r="J377" s="165">
        <v>43343</v>
      </c>
      <c r="K377" s="171" t="s">
        <v>495</v>
      </c>
      <c r="L377" s="171">
        <f t="shared" si="5"/>
        <v>1</v>
      </c>
      <c r="M377" s="46"/>
      <c r="N377" s="9"/>
    </row>
    <row r="378" spans="1:14" ht="36.75" customHeight="1" x14ac:dyDescent="0.3">
      <c r="A378" s="42"/>
      <c r="B378" s="184" t="s">
        <v>569</v>
      </c>
      <c r="C378" s="185"/>
      <c r="D378" s="186" t="s">
        <v>570</v>
      </c>
      <c r="E378" s="187" t="s">
        <v>570</v>
      </c>
      <c r="F378" s="187" t="s">
        <v>570</v>
      </c>
      <c r="G378" s="188" t="s">
        <v>570</v>
      </c>
      <c r="H378" s="165">
        <v>43344</v>
      </c>
      <c r="I378" s="173"/>
      <c r="J378" s="165">
        <v>43343</v>
      </c>
      <c r="K378" s="171" t="s">
        <v>495</v>
      </c>
      <c r="L378" s="171">
        <f t="shared" si="5"/>
        <v>1</v>
      </c>
      <c r="M378" s="46"/>
      <c r="N378" s="9"/>
    </row>
    <row r="379" spans="1:14" ht="36.75" customHeight="1" x14ac:dyDescent="0.3">
      <c r="A379" s="42"/>
      <c r="B379" s="184" t="s">
        <v>571</v>
      </c>
      <c r="C379" s="185"/>
      <c r="D379" s="186" t="s">
        <v>572</v>
      </c>
      <c r="E379" s="187" t="s">
        <v>572</v>
      </c>
      <c r="F379" s="187" t="s">
        <v>572</v>
      </c>
      <c r="G379" s="188" t="s">
        <v>572</v>
      </c>
      <c r="H379" s="165">
        <v>43344</v>
      </c>
      <c r="I379" s="173"/>
      <c r="J379" s="165">
        <v>43343</v>
      </c>
      <c r="K379" s="171" t="s">
        <v>495</v>
      </c>
      <c r="L379" s="171">
        <f t="shared" si="5"/>
        <v>1</v>
      </c>
      <c r="M379" s="46"/>
      <c r="N379" s="9"/>
    </row>
    <row r="380" spans="1:14" ht="36.75" customHeight="1" x14ac:dyDescent="0.3">
      <c r="A380" s="42"/>
      <c r="B380" s="184" t="s">
        <v>573</v>
      </c>
      <c r="C380" s="185"/>
      <c r="D380" s="186" t="s">
        <v>574</v>
      </c>
      <c r="E380" s="187" t="s">
        <v>574</v>
      </c>
      <c r="F380" s="187" t="s">
        <v>574</v>
      </c>
      <c r="G380" s="188" t="s">
        <v>574</v>
      </c>
      <c r="H380" s="165">
        <v>43344</v>
      </c>
      <c r="I380" s="173"/>
      <c r="J380" s="165">
        <v>43343</v>
      </c>
      <c r="K380" s="171" t="s">
        <v>495</v>
      </c>
      <c r="L380" s="171">
        <f t="shared" si="5"/>
        <v>1</v>
      </c>
      <c r="M380" s="46"/>
      <c r="N380" s="9"/>
    </row>
    <row r="381" spans="1:14" ht="36.75" customHeight="1" x14ac:dyDescent="0.3">
      <c r="A381" s="42"/>
      <c r="B381" s="184" t="s">
        <v>575</v>
      </c>
      <c r="C381" s="185"/>
      <c r="D381" s="186" t="s">
        <v>576</v>
      </c>
      <c r="E381" s="187" t="s">
        <v>576</v>
      </c>
      <c r="F381" s="187" t="s">
        <v>576</v>
      </c>
      <c r="G381" s="188" t="s">
        <v>576</v>
      </c>
      <c r="H381" s="165">
        <v>43344</v>
      </c>
      <c r="I381" s="173"/>
      <c r="J381" s="165">
        <v>43343</v>
      </c>
      <c r="K381" s="171" t="s">
        <v>495</v>
      </c>
      <c r="L381" s="171">
        <f t="shared" si="5"/>
        <v>1</v>
      </c>
      <c r="M381" s="46"/>
      <c r="N381" s="9"/>
    </row>
    <row r="382" spans="1:14" ht="36.75" customHeight="1" x14ac:dyDescent="0.3">
      <c r="A382" s="42"/>
      <c r="B382" s="184" t="s">
        <v>577</v>
      </c>
      <c r="C382" s="185"/>
      <c r="D382" s="186" t="s">
        <v>578</v>
      </c>
      <c r="E382" s="187" t="s">
        <v>578</v>
      </c>
      <c r="F382" s="187" t="s">
        <v>578</v>
      </c>
      <c r="G382" s="188" t="s">
        <v>578</v>
      </c>
      <c r="H382" s="165">
        <v>43344</v>
      </c>
      <c r="I382" s="173"/>
      <c r="J382" s="165">
        <v>43343</v>
      </c>
      <c r="K382" s="171" t="s">
        <v>495</v>
      </c>
      <c r="L382" s="171">
        <f t="shared" si="5"/>
        <v>1</v>
      </c>
      <c r="M382" s="46"/>
      <c r="N382" s="9"/>
    </row>
    <row r="383" spans="1:14" ht="36.75" customHeight="1" x14ac:dyDescent="0.3">
      <c r="A383" s="42"/>
      <c r="B383" s="184" t="s">
        <v>579</v>
      </c>
      <c r="C383" s="185"/>
      <c r="D383" s="186" t="s">
        <v>580</v>
      </c>
      <c r="E383" s="187" t="s">
        <v>580</v>
      </c>
      <c r="F383" s="187" t="s">
        <v>580</v>
      </c>
      <c r="G383" s="188" t="s">
        <v>580</v>
      </c>
      <c r="H383" s="165">
        <v>43344</v>
      </c>
      <c r="I383" s="173"/>
      <c r="J383" s="165">
        <v>43343</v>
      </c>
      <c r="K383" s="171" t="s">
        <v>495</v>
      </c>
      <c r="L383" s="171">
        <f t="shared" si="5"/>
        <v>1</v>
      </c>
      <c r="M383" s="46"/>
      <c r="N383" s="9"/>
    </row>
    <row r="384" spans="1:14" ht="36.75" customHeight="1" x14ac:dyDescent="0.3">
      <c r="A384" s="42"/>
      <c r="B384" s="184" t="s">
        <v>581</v>
      </c>
      <c r="C384" s="185"/>
      <c r="D384" s="186" t="s">
        <v>582</v>
      </c>
      <c r="E384" s="187" t="s">
        <v>582</v>
      </c>
      <c r="F384" s="187" t="s">
        <v>582</v>
      </c>
      <c r="G384" s="188" t="s">
        <v>582</v>
      </c>
      <c r="H384" s="165">
        <v>43344</v>
      </c>
      <c r="I384" s="173"/>
      <c r="J384" s="165">
        <v>43343</v>
      </c>
      <c r="K384" s="171" t="s">
        <v>495</v>
      </c>
      <c r="L384" s="171">
        <f t="shared" si="5"/>
        <v>1</v>
      </c>
      <c r="M384" s="46"/>
      <c r="N384" s="9"/>
    </row>
    <row r="385" spans="1:14" ht="36.75" customHeight="1" x14ac:dyDescent="0.3">
      <c r="A385" s="42"/>
      <c r="B385" s="184" t="s">
        <v>583</v>
      </c>
      <c r="C385" s="185"/>
      <c r="D385" s="186" t="s">
        <v>584</v>
      </c>
      <c r="E385" s="187" t="s">
        <v>584</v>
      </c>
      <c r="F385" s="187" t="s">
        <v>584</v>
      </c>
      <c r="G385" s="188" t="s">
        <v>584</v>
      </c>
      <c r="H385" s="165">
        <v>43344</v>
      </c>
      <c r="I385" s="173"/>
      <c r="J385" s="165">
        <v>43343</v>
      </c>
      <c r="K385" s="171" t="s">
        <v>495</v>
      </c>
      <c r="L385" s="171">
        <f t="shared" si="5"/>
        <v>1</v>
      </c>
      <c r="M385" s="46"/>
      <c r="N385" s="9"/>
    </row>
    <row r="386" spans="1:14" ht="36.75" customHeight="1" x14ac:dyDescent="0.3">
      <c r="A386" s="42"/>
      <c r="B386" s="184" t="s">
        <v>585</v>
      </c>
      <c r="C386" s="185"/>
      <c r="D386" s="186" t="s">
        <v>586</v>
      </c>
      <c r="E386" s="187" t="s">
        <v>586</v>
      </c>
      <c r="F386" s="187" t="s">
        <v>586</v>
      </c>
      <c r="G386" s="188" t="s">
        <v>586</v>
      </c>
      <c r="H386" s="165">
        <v>43344</v>
      </c>
      <c r="I386" s="173"/>
      <c r="J386" s="165">
        <v>43343</v>
      </c>
      <c r="K386" s="171" t="s">
        <v>495</v>
      </c>
      <c r="L386" s="171">
        <f t="shared" si="5"/>
        <v>1</v>
      </c>
      <c r="M386" s="46"/>
      <c r="N386" s="9"/>
    </row>
    <row r="387" spans="1:14" ht="36.75" customHeight="1" x14ac:dyDescent="0.3">
      <c r="A387" s="42"/>
      <c r="B387" s="184" t="s">
        <v>587</v>
      </c>
      <c r="C387" s="185"/>
      <c r="D387" s="186" t="s">
        <v>588</v>
      </c>
      <c r="E387" s="187" t="s">
        <v>588</v>
      </c>
      <c r="F387" s="187" t="s">
        <v>588</v>
      </c>
      <c r="G387" s="188" t="s">
        <v>588</v>
      </c>
      <c r="H387" s="165">
        <v>43344</v>
      </c>
      <c r="I387" s="173"/>
      <c r="J387" s="165">
        <v>43343</v>
      </c>
      <c r="K387" s="171" t="s">
        <v>495</v>
      </c>
      <c r="L387" s="171">
        <f t="shared" si="5"/>
        <v>1</v>
      </c>
      <c r="M387" s="46"/>
      <c r="N387" s="9"/>
    </row>
    <row r="388" spans="1:14" ht="36.75" customHeight="1" x14ac:dyDescent="0.3">
      <c r="A388" s="42"/>
      <c r="B388" s="184" t="s">
        <v>589</v>
      </c>
      <c r="C388" s="185"/>
      <c r="D388" s="186" t="s">
        <v>590</v>
      </c>
      <c r="E388" s="187" t="s">
        <v>590</v>
      </c>
      <c r="F388" s="187" t="s">
        <v>590</v>
      </c>
      <c r="G388" s="188" t="s">
        <v>590</v>
      </c>
      <c r="H388" s="165">
        <v>43344</v>
      </c>
      <c r="I388" s="173"/>
      <c r="J388" s="165">
        <v>43343</v>
      </c>
      <c r="K388" s="171" t="s">
        <v>495</v>
      </c>
      <c r="L388" s="171">
        <f t="shared" si="5"/>
        <v>1</v>
      </c>
      <c r="M388" s="46"/>
      <c r="N388" s="9"/>
    </row>
    <row r="389" spans="1:14" ht="36.75" customHeight="1" x14ac:dyDescent="0.3">
      <c r="A389" s="42"/>
      <c r="B389" s="184" t="s">
        <v>507</v>
      </c>
      <c r="C389" s="185"/>
      <c r="D389" s="186" t="s">
        <v>508</v>
      </c>
      <c r="E389" s="187" t="s">
        <v>508</v>
      </c>
      <c r="F389" s="187" t="s">
        <v>508</v>
      </c>
      <c r="G389" s="188" t="s">
        <v>508</v>
      </c>
      <c r="H389" s="165">
        <v>43344</v>
      </c>
      <c r="I389" s="173"/>
      <c r="J389" s="165">
        <v>43343</v>
      </c>
      <c r="K389" s="171" t="s">
        <v>495</v>
      </c>
      <c r="L389" s="171">
        <f t="shared" si="5"/>
        <v>1</v>
      </c>
      <c r="M389" s="46"/>
      <c r="N389" s="9"/>
    </row>
    <row r="390" spans="1:14" ht="36.75" customHeight="1" x14ac:dyDescent="0.3">
      <c r="A390" s="42"/>
      <c r="B390" s="184" t="s">
        <v>509</v>
      </c>
      <c r="C390" s="185"/>
      <c r="D390" s="186" t="s">
        <v>510</v>
      </c>
      <c r="E390" s="187" t="s">
        <v>510</v>
      </c>
      <c r="F390" s="187" t="s">
        <v>510</v>
      </c>
      <c r="G390" s="188" t="s">
        <v>510</v>
      </c>
      <c r="H390" s="165">
        <v>43344</v>
      </c>
      <c r="I390" s="173"/>
      <c r="J390" s="165">
        <v>43343</v>
      </c>
      <c r="K390" s="171" t="s">
        <v>495</v>
      </c>
      <c r="L390" s="171">
        <f t="shared" si="5"/>
        <v>1</v>
      </c>
      <c r="M390" s="46"/>
      <c r="N390" s="9"/>
    </row>
    <row r="391" spans="1:14" ht="36.75" customHeight="1" x14ac:dyDescent="0.3">
      <c r="A391" s="42"/>
      <c r="B391" s="184" t="s">
        <v>511</v>
      </c>
      <c r="C391" s="185"/>
      <c r="D391" s="186" t="s">
        <v>512</v>
      </c>
      <c r="E391" s="187" t="s">
        <v>512</v>
      </c>
      <c r="F391" s="187" t="s">
        <v>512</v>
      </c>
      <c r="G391" s="188" t="s">
        <v>512</v>
      </c>
      <c r="H391" s="165">
        <v>43344</v>
      </c>
      <c r="I391" s="173"/>
      <c r="J391" s="165">
        <v>43343</v>
      </c>
      <c r="K391" s="171" t="s">
        <v>495</v>
      </c>
      <c r="L391" s="171">
        <f t="shared" si="5"/>
        <v>1</v>
      </c>
      <c r="M391" s="46"/>
      <c r="N391" s="9"/>
    </row>
    <row r="392" spans="1:14" ht="36.75" customHeight="1" x14ac:dyDescent="0.3">
      <c r="A392" s="42"/>
      <c r="B392" s="184" t="s">
        <v>513</v>
      </c>
      <c r="C392" s="185"/>
      <c r="D392" s="186" t="s">
        <v>514</v>
      </c>
      <c r="E392" s="187" t="s">
        <v>514</v>
      </c>
      <c r="F392" s="187" t="s">
        <v>514</v>
      </c>
      <c r="G392" s="188" t="s">
        <v>514</v>
      </c>
      <c r="H392" s="165">
        <v>43344</v>
      </c>
      <c r="I392" s="173"/>
      <c r="J392" s="165">
        <v>43343</v>
      </c>
      <c r="K392" s="171" t="s">
        <v>495</v>
      </c>
      <c r="L392" s="171">
        <f t="shared" si="5"/>
        <v>1</v>
      </c>
      <c r="M392" s="46"/>
      <c r="N392" s="9"/>
    </row>
    <row r="393" spans="1:14" ht="36.75" customHeight="1" x14ac:dyDescent="0.3">
      <c r="A393" s="42"/>
      <c r="B393" s="184" t="s">
        <v>515</v>
      </c>
      <c r="C393" s="185"/>
      <c r="D393" s="186" t="s">
        <v>516</v>
      </c>
      <c r="E393" s="187" t="s">
        <v>516</v>
      </c>
      <c r="F393" s="187" t="s">
        <v>516</v>
      </c>
      <c r="G393" s="188" t="s">
        <v>516</v>
      </c>
      <c r="H393" s="165">
        <v>43344</v>
      </c>
      <c r="I393" s="173"/>
      <c r="J393" s="165">
        <v>43343</v>
      </c>
      <c r="K393" s="171" t="s">
        <v>495</v>
      </c>
      <c r="L393" s="171">
        <f t="shared" si="5"/>
        <v>1</v>
      </c>
      <c r="M393" s="46"/>
      <c r="N393" s="9"/>
    </row>
    <row r="394" spans="1:14" ht="36.75" customHeight="1" x14ac:dyDescent="0.3">
      <c r="A394" s="42"/>
      <c r="B394" s="184" t="s">
        <v>517</v>
      </c>
      <c r="C394" s="185"/>
      <c r="D394" s="186" t="s">
        <v>518</v>
      </c>
      <c r="E394" s="187" t="s">
        <v>518</v>
      </c>
      <c r="F394" s="187" t="s">
        <v>518</v>
      </c>
      <c r="G394" s="188" t="s">
        <v>518</v>
      </c>
      <c r="H394" s="165">
        <v>43344</v>
      </c>
      <c r="I394" s="173"/>
      <c r="J394" s="165">
        <v>43343</v>
      </c>
      <c r="K394" s="171" t="s">
        <v>495</v>
      </c>
      <c r="L394" s="171">
        <f t="shared" si="5"/>
        <v>1</v>
      </c>
      <c r="M394" s="46"/>
      <c r="N394" s="9"/>
    </row>
    <row r="395" spans="1:14" ht="36.75" customHeight="1" x14ac:dyDescent="0.3">
      <c r="A395" s="42"/>
      <c r="B395" s="184" t="s">
        <v>519</v>
      </c>
      <c r="C395" s="185"/>
      <c r="D395" s="186" t="s">
        <v>520</v>
      </c>
      <c r="E395" s="187" t="s">
        <v>520</v>
      </c>
      <c r="F395" s="187" t="s">
        <v>520</v>
      </c>
      <c r="G395" s="188" t="s">
        <v>520</v>
      </c>
      <c r="H395" s="165">
        <v>43344</v>
      </c>
      <c r="I395" s="173"/>
      <c r="J395" s="165">
        <v>43343</v>
      </c>
      <c r="K395" s="171" t="s">
        <v>495</v>
      </c>
      <c r="L395" s="171">
        <f t="shared" si="5"/>
        <v>1</v>
      </c>
      <c r="M395" s="46"/>
      <c r="N395" s="9"/>
    </row>
    <row r="396" spans="1:14" ht="36.75" customHeight="1" x14ac:dyDescent="0.3">
      <c r="A396" s="42"/>
      <c r="B396" s="184" t="s">
        <v>521</v>
      </c>
      <c r="C396" s="185"/>
      <c r="D396" s="186" t="s">
        <v>522</v>
      </c>
      <c r="E396" s="187" t="s">
        <v>522</v>
      </c>
      <c r="F396" s="187" t="s">
        <v>522</v>
      </c>
      <c r="G396" s="188" t="s">
        <v>522</v>
      </c>
      <c r="H396" s="165">
        <v>43344</v>
      </c>
      <c r="I396" s="173"/>
      <c r="J396" s="165">
        <v>43343</v>
      </c>
      <c r="K396" s="171" t="s">
        <v>495</v>
      </c>
      <c r="L396" s="171">
        <f t="shared" si="5"/>
        <v>1</v>
      </c>
      <c r="M396" s="46"/>
      <c r="N396" s="9"/>
    </row>
    <row r="397" spans="1:14" ht="36.75" customHeight="1" x14ac:dyDescent="0.3">
      <c r="A397" s="42"/>
      <c r="B397" s="184" t="s">
        <v>523</v>
      </c>
      <c r="C397" s="185"/>
      <c r="D397" s="186" t="s">
        <v>524</v>
      </c>
      <c r="E397" s="187" t="s">
        <v>524</v>
      </c>
      <c r="F397" s="187" t="s">
        <v>524</v>
      </c>
      <c r="G397" s="188" t="s">
        <v>524</v>
      </c>
      <c r="H397" s="165">
        <v>43344</v>
      </c>
      <c r="I397" s="173"/>
      <c r="J397" s="165">
        <v>43343</v>
      </c>
      <c r="K397" s="171" t="s">
        <v>495</v>
      </c>
      <c r="L397" s="171">
        <f t="shared" si="5"/>
        <v>1</v>
      </c>
      <c r="M397" s="46"/>
      <c r="N397" s="9"/>
    </row>
    <row r="398" spans="1:14" ht="36.75" customHeight="1" x14ac:dyDescent="0.3">
      <c r="A398" s="42"/>
      <c r="B398" s="184" t="s">
        <v>525</v>
      </c>
      <c r="C398" s="185"/>
      <c r="D398" s="186" t="s">
        <v>526</v>
      </c>
      <c r="E398" s="187" t="s">
        <v>526</v>
      </c>
      <c r="F398" s="187" t="s">
        <v>526</v>
      </c>
      <c r="G398" s="188" t="s">
        <v>526</v>
      </c>
      <c r="H398" s="165">
        <v>43344</v>
      </c>
      <c r="I398" s="173"/>
      <c r="J398" s="165">
        <v>43343</v>
      </c>
      <c r="K398" s="171" t="s">
        <v>495</v>
      </c>
      <c r="L398" s="171">
        <f t="shared" si="5"/>
        <v>1</v>
      </c>
      <c r="M398" s="46"/>
      <c r="N398" s="9"/>
    </row>
    <row r="399" spans="1:14" ht="36.75" customHeight="1" x14ac:dyDescent="0.3">
      <c r="A399" s="42"/>
      <c r="B399" s="184" t="s">
        <v>527</v>
      </c>
      <c r="C399" s="185"/>
      <c r="D399" s="186" t="s">
        <v>528</v>
      </c>
      <c r="E399" s="187" t="s">
        <v>528</v>
      </c>
      <c r="F399" s="187" t="s">
        <v>528</v>
      </c>
      <c r="G399" s="188" t="s">
        <v>528</v>
      </c>
      <c r="H399" s="165">
        <v>43344</v>
      </c>
      <c r="I399" s="173"/>
      <c r="J399" s="165">
        <v>43343</v>
      </c>
      <c r="K399" s="171" t="s">
        <v>495</v>
      </c>
      <c r="L399" s="171">
        <f t="shared" si="5"/>
        <v>1</v>
      </c>
      <c r="M399" s="46"/>
      <c r="N399" s="9"/>
    </row>
    <row r="400" spans="1:14" ht="36.75" customHeight="1" x14ac:dyDescent="0.3">
      <c r="A400" s="42"/>
      <c r="B400" s="184" t="s">
        <v>529</v>
      </c>
      <c r="C400" s="185"/>
      <c r="D400" s="186" t="s">
        <v>530</v>
      </c>
      <c r="E400" s="187" t="s">
        <v>530</v>
      </c>
      <c r="F400" s="187" t="s">
        <v>530</v>
      </c>
      <c r="G400" s="188" t="s">
        <v>530</v>
      </c>
      <c r="H400" s="165">
        <v>43344</v>
      </c>
      <c r="I400" s="173"/>
      <c r="J400" s="165">
        <v>43343</v>
      </c>
      <c r="K400" s="171" t="s">
        <v>495</v>
      </c>
      <c r="L400" s="171">
        <f t="shared" si="5"/>
        <v>1</v>
      </c>
      <c r="M400" s="46"/>
      <c r="N400" s="9"/>
    </row>
    <row r="401" spans="1:14" ht="36.75" customHeight="1" x14ac:dyDescent="0.3">
      <c r="A401" s="42"/>
      <c r="B401" s="184" t="s">
        <v>531</v>
      </c>
      <c r="C401" s="185"/>
      <c r="D401" s="186" t="s">
        <v>532</v>
      </c>
      <c r="E401" s="187" t="s">
        <v>532</v>
      </c>
      <c r="F401" s="187" t="s">
        <v>532</v>
      </c>
      <c r="G401" s="188" t="s">
        <v>532</v>
      </c>
      <c r="H401" s="165">
        <v>43344</v>
      </c>
      <c r="I401" s="173"/>
      <c r="J401" s="165">
        <v>43343</v>
      </c>
      <c r="K401" s="171" t="s">
        <v>495</v>
      </c>
      <c r="L401" s="171">
        <f t="shared" si="5"/>
        <v>1</v>
      </c>
      <c r="M401" s="46"/>
      <c r="N401" s="9"/>
    </row>
    <row r="402" spans="1:14" ht="36.75" customHeight="1" x14ac:dyDescent="0.3">
      <c r="A402" s="42"/>
      <c r="B402" s="184" t="s">
        <v>533</v>
      </c>
      <c r="C402" s="185"/>
      <c r="D402" s="186" t="s">
        <v>534</v>
      </c>
      <c r="E402" s="187" t="s">
        <v>534</v>
      </c>
      <c r="F402" s="187" t="s">
        <v>534</v>
      </c>
      <c r="G402" s="188" t="s">
        <v>534</v>
      </c>
      <c r="H402" s="165">
        <v>43344</v>
      </c>
      <c r="I402" s="173"/>
      <c r="J402" s="165">
        <v>43343</v>
      </c>
      <c r="K402" s="171" t="s">
        <v>495</v>
      </c>
      <c r="L402" s="171">
        <f t="shared" si="5"/>
        <v>1</v>
      </c>
      <c r="M402" s="46"/>
      <c r="N402" s="9"/>
    </row>
    <row r="403" spans="1:14" ht="36.75" customHeight="1" x14ac:dyDescent="0.3">
      <c r="A403" s="42"/>
      <c r="B403" s="184" t="s">
        <v>535</v>
      </c>
      <c r="C403" s="185"/>
      <c r="D403" s="186" t="s">
        <v>536</v>
      </c>
      <c r="E403" s="187" t="s">
        <v>536</v>
      </c>
      <c r="F403" s="187" t="s">
        <v>536</v>
      </c>
      <c r="G403" s="188" t="s">
        <v>536</v>
      </c>
      <c r="H403" s="165">
        <v>43344</v>
      </c>
      <c r="I403" s="173"/>
      <c r="J403" s="165">
        <v>43343</v>
      </c>
      <c r="K403" s="171" t="s">
        <v>495</v>
      </c>
      <c r="L403" s="171">
        <f t="shared" si="5"/>
        <v>1</v>
      </c>
      <c r="M403" s="46"/>
      <c r="N403" s="9"/>
    </row>
    <row r="404" spans="1:14" ht="36.75" customHeight="1" x14ac:dyDescent="0.3">
      <c r="A404" s="42"/>
      <c r="B404" s="184" t="s">
        <v>537</v>
      </c>
      <c r="C404" s="185"/>
      <c r="D404" s="186" t="s">
        <v>538</v>
      </c>
      <c r="E404" s="187" t="s">
        <v>538</v>
      </c>
      <c r="F404" s="187" t="s">
        <v>538</v>
      </c>
      <c r="G404" s="188" t="s">
        <v>538</v>
      </c>
      <c r="H404" s="165">
        <v>43344</v>
      </c>
      <c r="I404" s="173"/>
      <c r="J404" s="165">
        <v>43343</v>
      </c>
      <c r="K404" s="171" t="s">
        <v>495</v>
      </c>
      <c r="L404" s="171">
        <f t="shared" si="5"/>
        <v>1</v>
      </c>
      <c r="M404" s="46"/>
      <c r="N404" s="9"/>
    </row>
    <row r="405" spans="1:14" ht="36.75" customHeight="1" x14ac:dyDescent="0.3">
      <c r="A405" s="42"/>
      <c r="B405" s="184" t="s">
        <v>539</v>
      </c>
      <c r="C405" s="185"/>
      <c r="D405" s="186" t="s">
        <v>540</v>
      </c>
      <c r="E405" s="187" t="s">
        <v>540</v>
      </c>
      <c r="F405" s="187" t="s">
        <v>540</v>
      </c>
      <c r="G405" s="188" t="s">
        <v>540</v>
      </c>
      <c r="H405" s="165">
        <v>43344</v>
      </c>
      <c r="I405" s="173"/>
      <c r="J405" s="165">
        <v>43343</v>
      </c>
      <c r="K405" s="171" t="s">
        <v>495</v>
      </c>
      <c r="L405" s="171">
        <f t="shared" si="5"/>
        <v>1</v>
      </c>
      <c r="M405" s="46"/>
      <c r="N405" s="9"/>
    </row>
    <row r="406" spans="1:14" ht="36.75" customHeight="1" x14ac:dyDescent="0.3">
      <c r="A406" s="42"/>
      <c r="B406" s="184" t="s">
        <v>541</v>
      </c>
      <c r="C406" s="185"/>
      <c r="D406" s="186" t="s">
        <v>542</v>
      </c>
      <c r="E406" s="187" t="s">
        <v>542</v>
      </c>
      <c r="F406" s="187" t="s">
        <v>542</v>
      </c>
      <c r="G406" s="188" t="s">
        <v>542</v>
      </c>
      <c r="H406" s="165">
        <v>43344</v>
      </c>
      <c r="I406" s="173"/>
      <c r="J406" s="165">
        <v>43343</v>
      </c>
      <c r="K406" s="171" t="s">
        <v>495</v>
      </c>
      <c r="L406" s="171">
        <f t="shared" si="5"/>
        <v>1</v>
      </c>
      <c r="M406" s="46"/>
      <c r="N406" s="9"/>
    </row>
    <row r="407" spans="1:14" ht="36.75" customHeight="1" x14ac:dyDescent="0.3">
      <c r="A407" s="42"/>
      <c r="B407" s="184" t="s">
        <v>543</v>
      </c>
      <c r="C407" s="185"/>
      <c r="D407" s="186" t="s">
        <v>544</v>
      </c>
      <c r="E407" s="187" t="s">
        <v>544</v>
      </c>
      <c r="F407" s="187" t="s">
        <v>544</v>
      </c>
      <c r="G407" s="188" t="s">
        <v>544</v>
      </c>
      <c r="H407" s="165">
        <v>43344</v>
      </c>
      <c r="I407" s="173"/>
      <c r="J407" s="165">
        <v>43343</v>
      </c>
      <c r="K407" s="171" t="s">
        <v>495</v>
      </c>
      <c r="L407" s="171">
        <f t="shared" si="5"/>
        <v>1</v>
      </c>
      <c r="M407" s="46"/>
      <c r="N407" s="9"/>
    </row>
    <row r="408" spans="1:14" ht="36.75" customHeight="1" x14ac:dyDescent="0.3">
      <c r="A408" s="42"/>
      <c r="B408" s="184" t="s">
        <v>545</v>
      </c>
      <c r="C408" s="185"/>
      <c r="D408" s="186" t="s">
        <v>546</v>
      </c>
      <c r="E408" s="187" t="s">
        <v>546</v>
      </c>
      <c r="F408" s="187" t="s">
        <v>546</v>
      </c>
      <c r="G408" s="188" t="s">
        <v>546</v>
      </c>
      <c r="H408" s="165">
        <v>43344</v>
      </c>
      <c r="I408" s="173"/>
      <c r="J408" s="165">
        <v>43343</v>
      </c>
      <c r="K408" s="171" t="s">
        <v>495</v>
      </c>
      <c r="L408" s="171">
        <f t="shared" si="5"/>
        <v>1</v>
      </c>
      <c r="M408" s="46"/>
      <c r="N408" s="9"/>
    </row>
    <row r="409" spans="1:14" ht="36.75" customHeight="1" x14ac:dyDescent="0.3">
      <c r="A409" s="42"/>
      <c r="B409" s="184" t="s">
        <v>547</v>
      </c>
      <c r="C409" s="185"/>
      <c r="D409" s="186" t="s">
        <v>548</v>
      </c>
      <c r="E409" s="187" t="s">
        <v>548</v>
      </c>
      <c r="F409" s="187" t="s">
        <v>548</v>
      </c>
      <c r="G409" s="188" t="s">
        <v>548</v>
      </c>
      <c r="H409" s="165">
        <v>43344</v>
      </c>
      <c r="I409" s="173"/>
      <c r="J409" s="165">
        <v>43343</v>
      </c>
      <c r="K409" s="171" t="s">
        <v>495</v>
      </c>
      <c r="L409" s="171">
        <f t="shared" ref="L409:L454" si="6">H409-J409</f>
        <v>1</v>
      </c>
      <c r="M409" s="46"/>
      <c r="N409" s="9"/>
    </row>
    <row r="410" spans="1:14" ht="36.75" customHeight="1" x14ac:dyDescent="0.3">
      <c r="A410" s="42"/>
      <c r="B410" s="184" t="s">
        <v>549</v>
      </c>
      <c r="C410" s="185"/>
      <c r="D410" s="186" t="s">
        <v>550</v>
      </c>
      <c r="E410" s="187" t="s">
        <v>550</v>
      </c>
      <c r="F410" s="187" t="s">
        <v>550</v>
      </c>
      <c r="G410" s="188" t="s">
        <v>550</v>
      </c>
      <c r="H410" s="165">
        <v>43344</v>
      </c>
      <c r="I410" s="173"/>
      <c r="J410" s="165">
        <v>43343</v>
      </c>
      <c r="K410" s="171" t="s">
        <v>495</v>
      </c>
      <c r="L410" s="171">
        <f t="shared" si="6"/>
        <v>1</v>
      </c>
      <c r="M410" s="46"/>
      <c r="N410" s="9"/>
    </row>
    <row r="411" spans="1:14" ht="36.75" customHeight="1" x14ac:dyDescent="0.3">
      <c r="A411" s="42"/>
      <c r="B411" s="184" t="s">
        <v>551</v>
      </c>
      <c r="C411" s="185"/>
      <c r="D411" s="186" t="s">
        <v>552</v>
      </c>
      <c r="E411" s="187" t="s">
        <v>552</v>
      </c>
      <c r="F411" s="187" t="s">
        <v>552</v>
      </c>
      <c r="G411" s="188" t="s">
        <v>552</v>
      </c>
      <c r="H411" s="165">
        <v>43344</v>
      </c>
      <c r="I411" s="173"/>
      <c r="J411" s="165">
        <v>43343</v>
      </c>
      <c r="K411" s="171" t="s">
        <v>495</v>
      </c>
      <c r="L411" s="171">
        <f t="shared" si="6"/>
        <v>1</v>
      </c>
      <c r="M411" s="46"/>
      <c r="N411" s="9"/>
    </row>
    <row r="412" spans="1:14" ht="36.75" customHeight="1" x14ac:dyDescent="0.3">
      <c r="A412" s="42"/>
      <c r="B412" s="184" t="s">
        <v>553</v>
      </c>
      <c r="C412" s="185"/>
      <c r="D412" s="186" t="s">
        <v>554</v>
      </c>
      <c r="E412" s="187" t="s">
        <v>554</v>
      </c>
      <c r="F412" s="187" t="s">
        <v>554</v>
      </c>
      <c r="G412" s="188" t="s">
        <v>554</v>
      </c>
      <c r="H412" s="165">
        <v>43344</v>
      </c>
      <c r="I412" s="173"/>
      <c r="J412" s="165">
        <v>43343</v>
      </c>
      <c r="K412" s="171" t="s">
        <v>495</v>
      </c>
      <c r="L412" s="171">
        <f t="shared" si="6"/>
        <v>1</v>
      </c>
      <c r="M412" s="46"/>
      <c r="N412" s="9"/>
    </row>
    <row r="413" spans="1:14" ht="36.75" customHeight="1" x14ac:dyDescent="0.3">
      <c r="A413" s="42"/>
      <c r="B413" s="184" t="s">
        <v>555</v>
      </c>
      <c r="C413" s="185"/>
      <c r="D413" s="186" t="s">
        <v>556</v>
      </c>
      <c r="E413" s="187" t="s">
        <v>556</v>
      </c>
      <c r="F413" s="187" t="s">
        <v>556</v>
      </c>
      <c r="G413" s="188" t="s">
        <v>556</v>
      </c>
      <c r="H413" s="165">
        <v>43344</v>
      </c>
      <c r="I413" s="173"/>
      <c r="J413" s="165">
        <v>43343</v>
      </c>
      <c r="K413" s="171" t="s">
        <v>495</v>
      </c>
      <c r="L413" s="171">
        <f t="shared" si="6"/>
        <v>1</v>
      </c>
      <c r="M413" s="46"/>
      <c r="N413" s="9"/>
    </row>
    <row r="414" spans="1:14" ht="36.75" customHeight="1" x14ac:dyDescent="0.3">
      <c r="A414" s="42"/>
      <c r="B414" s="184" t="s">
        <v>557</v>
      </c>
      <c r="C414" s="185"/>
      <c r="D414" s="186" t="s">
        <v>558</v>
      </c>
      <c r="E414" s="187" t="s">
        <v>558</v>
      </c>
      <c r="F414" s="187" t="s">
        <v>558</v>
      </c>
      <c r="G414" s="188" t="s">
        <v>558</v>
      </c>
      <c r="H414" s="165">
        <v>43344</v>
      </c>
      <c r="I414" s="173"/>
      <c r="J414" s="165">
        <v>43343</v>
      </c>
      <c r="K414" s="171" t="s">
        <v>495</v>
      </c>
      <c r="L414" s="171">
        <f t="shared" si="6"/>
        <v>1</v>
      </c>
      <c r="M414" s="46"/>
      <c r="N414" s="9"/>
    </row>
    <row r="415" spans="1:14" ht="36.75" customHeight="1" x14ac:dyDescent="0.3">
      <c r="A415" s="42"/>
      <c r="B415" s="184" t="s">
        <v>559</v>
      </c>
      <c r="C415" s="185"/>
      <c r="D415" s="186" t="s">
        <v>560</v>
      </c>
      <c r="E415" s="187" t="s">
        <v>560</v>
      </c>
      <c r="F415" s="187" t="s">
        <v>560</v>
      </c>
      <c r="G415" s="188" t="s">
        <v>560</v>
      </c>
      <c r="H415" s="165">
        <v>43344</v>
      </c>
      <c r="I415" s="173"/>
      <c r="J415" s="165">
        <v>43343</v>
      </c>
      <c r="K415" s="171" t="s">
        <v>495</v>
      </c>
      <c r="L415" s="171">
        <f t="shared" si="6"/>
        <v>1</v>
      </c>
      <c r="M415" s="46"/>
      <c r="N415" s="9"/>
    </row>
    <row r="416" spans="1:14" ht="36.75" customHeight="1" x14ac:dyDescent="0.3">
      <c r="A416" s="42"/>
      <c r="B416" s="184" t="s">
        <v>561</v>
      </c>
      <c r="C416" s="185"/>
      <c r="D416" s="186" t="s">
        <v>562</v>
      </c>
      <c r="E416" s="187" t="s">
        <v>562</v>
      </c>
      <c r="F416" s="187" t="s">
        <v>562</v>
      </c>
      <c r="G416" s="188" t="s">
        <v>562</v>
      </c>
      <c r="H416" s="165">
        <v>43344</v>
      </c>
      <c r="I416" s="173"/>
      <c r="J416" s="165">
        <v>43343</v>
      </c>
      <c r="K416" s="171" t="s">
        <v>495</v>
      </c>
      <c r="L416" s="171">
        <f t="shared" si="6"/>
        <v>1</v>
      </c>
      <c r="M416" s="46"/>
      <c r="N416" s="9"/>
    </row>
    <row r="417" spans="1:14" ht="36.75" customHeight="1" x14ac:dyDescent="0.3">
      <c r="A417" s="42"/>
      <c r="B417" s="184" t="s">
        <v>563</v>
      </c>
      <c r="C417" s="185"/>
      <c r="D417" s="186" t="s">
        <v>564</v>
      </c>
      <c r="E417" s="187" t="s">
        <v>564</v>
      </c>
      <c r="F417" s="187" t="s">
        <v>564</v>
      </c>
      <c r="G417" s="188" t="s">
        <v>564</v>
      </c>
      <c r="H417" s="165">
        <v>43344</v>
      </c>
      <c r="I417" s="173"/>
      <c r="J417" s="165">
        <v>43343</v>
      </c>
      <c r="K417" s="171" t="s">
        <v>495</v>
      </c>
      <c r="L417" s="171">
        <f t="shared" si="6"/>
        <v>1</v>
      </c>
      <c r="M417" s="46"/>
      <c r="N417" s="9"/>
    </row>
    <row r="418" spans="1:14" ht="36.75" customHeight="1" x14ac:dyDescent="0.3">
      <c r="A418" s="42"/>
      <c r="B418" s="184" t="s">
        <v>565</v>
      </c>
      <c r="C418" s="185"/>
      <c r="D418" s="186" t="s">
        <v>566</v>
      </c>
      <c r="E418" s="187" t="s">
        <v>566</v>
      </c>
      <c r="F418" s="187" t="s">
        <v>566</v>
      </c>
      <c r="G418" s="188" t="s">
        <v>566</v>
      </c>
      <c r="H418" s="165">
        <v>43344</v>
      </c>
      <c r="I418" s="173"/>
      <c r="J418" s="165">
        <v>43343</v>
      </c>
      <c r="K418" s="171" t="s">
        <v>495</v>
      </c>
      <c r="L418" s="171">
        <f t="shared" si="6"/>
        <v>1</v>
      </c>
      <c r="M418" s="46"/>
      <c r="N418" s="9"/>
    </row>
    <row r="419" spans="1:14" ht="36.75" customHeight="1" x14ac:dyDescent="0.3">
      <c r="A419" s="42"/>
      <c r="B419" s="184" t="s">
        <v>567</v>
      </c>
      <c r="C419" s="185"/>
      <c r="D419" s="186" t="s">
        <v>568</v>
      </c>
      <c r="E419" s="187" t="s">
        <v>568</v>
      </c>
      <c r="F419" s="187" t="s">
        <v>568</v>
      </c>
      <c r="G419" s="188" t="s">
        <v>568</v>
      </c>
      <c r="H419" s="165">
        <v>43344</v>
      </c>
      <c r="I419" s="173"/>
      <c r="J419" s="165">
        <v>43343</v>
      </c>
      <c r="K419" s="171" t="s">
        <v>495</v>
      </c>
      <c r="L419" s="171">
        <f t="shared" si="6"/>
        <v>1</v>
      </c>
      <c r="M419" s="46"/>
      <c r="N419" s="9"/>
    </row>
    <row r="420" spans="1:14" ht="36.75" customHeight="1" x14ac:dyDescent="0.3">
      <c r="A420" s="42"/>
      <c r="B420" s="184" t="s">
        <v>569</v>
      </c>
      <c r="C420" s="185"/>
      <c r="D420" s="186" t="s">
        <v>570</v>
      </c>
      <c r="E420" s="187" t="s">
        <v>570</v>
      </c>
      <c r="F420" s="187" t="s">
        <v>570</v>
      </c>
      <c r="G420" s="188" t="s">
        <v>570</v>
      </c>
      <c r="H420" s="165">
        <v>43344</v>
      </c>
      <c r="I420" s="173"/>
      <c r="J420" s="165">
        <v>43343</v>
      </c>
      <c r="K420" s="171" t="s">
        <v>495</v>
      </c>
      <c r="L420" s="171">
        <f t="shared" si="6"/>
        <v>1</v>
      </c>
      <c r="M420" s="46"/>
      <c r="N420" s="9"/>
    </row>
    <row r="421" spans="1:14" ht="36.75" customHeight="1" x14ac:dyDescent="0.3">
      <c r="A421" s="42"/>
      <c r="B421" s="184" t="s">
        <v>571</v>
      </c>
      <c r="C421" s="185"/>
      <c r="D421" s="186" t="s">
        <v>572</v>
      </c>
      <c r="E421" s="187" t="s">
        <v>572</v>
      </c>
      <c r="F421" s="187" t="s">
        <v>572</v>
      </c>
      <c r="G421" s="188" t="s">
        <v>572</v>
      </c>
      <c r="H421" s="165">
        <v>43344</v>
      </c>
      <c r="I421" s="173"/>
      <c r="J421" s="165">
        <v>43343</v>
      </c>
      <c r="K421" s="171" t="s">
        <v>495</v>
      </c>
      <c r="L421" s="171">
        <f t="shared" si="6"/>
        <v>1</v>
      </c>
      <c r="M421" s="46"/>
      <c r="N421" s="9"/>
    </row>
    <row r="422" spans="1:14" ht="36.75" customHeight="1" x14ac:dyDescent="0.3">
      <c r="A422" s="42"/>
      <c r="B422" s="184" t="s">
        <v>573</v>
      </c>
      <c r="C422" s="185"/>
      <c r="D422" s="186" t="s">
        <v>574</v>
      </c>
      <c r="E422" s="187" t="s">
        <v>574</v>
      </c>
      <c r="F422" s="187" t="s">
        <v>574</v>
      </c>
      <c r="G422" s="188" t="s">
        <v>574</v>
      </c>
      <c r="H422" s="165">
        <v>43344</v>
      </c>
      <c r="I422" s="173"/>
      <c r="J422" s="165">
        <v>43343</v>
      </c>
      <c r="K422" s="171" t="s">
        <v>495</v>
      </c>
      <c r="L422" s="171">
        <f t="shared" si="6"/>
        <v>1</v>
      </c>
      <c r="M422" s="46"/>
      <c r="N422" s="9"/>
    </row>
    <row r="423" spans="1:14" ht="36.75" customHeight="1" x14ac:dyDescent="0.3">
      <c r="A423" s="42"/>
      <c r="B423" s="184" t="s">
        <v>575</v>
      </c>
      <c r="C423" s="185"/>
      <c r="D423" s="186" t="s">
        <v>576</v>
      </c>
      <c r="E423" s="187" t="s">
        <v>576</v>
      </c>
      <c r="F423" s="187" t="s">
        <v>576</v>
      </c>
      <c r="G423" s="188" t="s">
        <v>576</v>
      </c>
      <c r="H423" s="165">
        <v>43344</v>
      </c>
      <c r="I423" s="173"/>
      <c r="J423" s="165">
        <v>43343</v>
      </c>
      <c r="K423" s="171" t="s">
        <v>495</v>
      </c>
      <c r="L423" s="171">
        <f t="shared" si="6"/>
        <v>1</v>
      </c>
      <c r="M423" s="46"/>
      <c r="N423" s="9"/>
    </row>
    <row r="424" spans="1:14" ht="36.75" customHeight="1" x14ac:dyDescent="0.3">
      <c r="A424" s="42"/>
      <c r="B424" s="184" t="s">
        <v>577</v>
      </c>
      <c r="C424" s="185"/>
      <c r="D424" s="186" t="s">
        <v>578</v>
      </c>
      <c r="E424" s="187" t="s">
        <v>578</v>
      </c>
      <c r="F424" s="187" t="s">
        <v>578</v>
      </c>
      <c r="G424" s="188" t="s">
        <v>578</v>
      </c>
      <c r="H424" s="165">
        <v>43344</v>
      </c>
      <c r="I424" s="173"/>
      <c r="J424" s="165">
        <v>43343</v>
      </c>
      <c r="K424" s="171" t="s">
        <v>495</v>
      </c>
      <c r="L424" s="171">
        <f t="shared" si="6"/>
        <v>1</v>
      </c>
      <c r="M424" s="46"/>
      <c r="N424" s="9"/>
    </row>
    <row r="425" spans="1:14" ht="36.75" customHeight="1" x14ac:dyDescent="0.3">
      <c r="A425" s="42"/>
      <c r="B425" s="184" t="s">
        <v>579</v>
      </c>
      <c r="C425" s="185"/>
      <c r="D425" s="186" t="s">
        <v>580</v>
      </c>
      <c r="E425" s="187" t="s">
        <v>580</v>
      </c>
      <c r="F425" s="187" t="s">
        <v>580</v>
      </c>
      <c r="G425" s="188" t="s">
        <v>580</v>
      </c>
      <c r="H425" s="165">
        <v>43344</v>
      </c>
      <c r="I425" s="173"/>
      <c r="J425" s="165">
        <v>43343</v>
      </c>
      <c r="K425" s="171" t="s">
        <v>495</v>
      </c>
      <c r="L425" s="171">
        <f t="shared" si="6"/>
        <v>1</v>
      </c>
      <c r="M425" s="46"/>
      <c r="N425" s="9"/>
    </row>
    <row r="426" spans="1:14" ht="36.75" customHeight="1" x14ac:dyDescent="0.3">
      <c r="A426" s="42"/>
      <c r="B426" s="184" t="s">
        <v>581</v>
      </c>
      <c r="C426" s="185"/>
      <c r="D426" s="186" t="s">
        <v>582</v>
      </c>
      <c r="E426" s="187" t="s">
        <v>582</v>
      </c>
      <c r="F426" s="187" t="s">
        <v>582</v>
      </c>
      <c r="G426" s="188" t="s">
        <v>582</v>
      </c>
      <c r="H426" s="165">
        <v>43344</v>
      </c>
      <c r="I426" s="173"/>
      <c r="J426" s="165">
        <v>43343</v>
      </c>
      <c r="K426" s="171" t="s">
        <v>495</v>
      </c>
      <c r="L426" s="171">
        <f t="shared" si="6"/>
        <v>1</v>
      </c>
      <c r="M426" s="46"/>
      <c r="N426" s="9"/>
    </row>
    <row r="427" spans="1:14" ht="36.75" customHeight="1" x14ac:dyDescent="0.3">
      <c r="A427" s="42"/>
      <c r="B427" s="184" t="s">
        <v>583</v>
      </c>
      <c r="C427" s="185"/>
      <c r="D427" s="186" t="s">
        <v>584</v>
      </c>
      <c r="E427" s="187" t="s">
        <v>584</v>
      </c>
      <c r="F427" s="187" t="s">
        <v>584</v>
      </c>
      <c r="G427" s="188" t="s">
        <v>584</v>
      </c>
      <c r="H427" s="165">
        <v>43344</v>
      </c>
      <c r="I427" s="173"/>
      <c r="J427" s="165">
        <v>43343</v>
      </c>
      <c r="K427" s="171" t="s">
        <v>495</v>
      </c>
      <c r="L427" s="171">
        <f t="shared" si="6"/>
        <v>1</v>
      </c>
      <c r="M427" s="46"/>
      <c r="N427" s="9"/>
    </row>
    <row r="428" spans="1:14" ht="36.75" customHeight="1" x14ac:dyDescent="0.3">
      <c r="A428" s="42"/>
      <c r="B428" s="184" t="s">
        <v>585</v>
      </c>
      <c r="C428" s="185"/>
      <c r="D428" s="186" t="s">
        <v>586</v>
      </c>
      <c r="E428" s="187" t="s">
        <v>586</v>
      </c>
      <c r="F428" s="187" t="s">
        <v>586</v>
      </c>
      <c r="G428" s="188" t="s">
        <v>586</v>
      </c>
      <c r="H428" s="165">
        <v>43344</v>
      </c>
      <c r="I428" s="173"/>
      <c r="J428" s="165">
        <v>43343</v>
      </c>
      <c r="K428" s="171" t="s">
        <v>495</v>
      </c>
      <c r="L428" s="171">
        <f t="shared" si="6"/>
        <v>1</v>
      </c>
      <c r="M428" s="46"/>
      <c r="N428" s="9"/>
    </row>
    <row r="429" spans="1:14" ht="36.75" customHeight="1" x14ac:dyDescent="0.3">
      <c r="A429" s="42"/>
      <c r="B429" s="184" t="s">
        <v>587</v>
      </c>
      <c r="C429" s="185"/>
      <c r="D429" s="186" t="s">
        <v>588</v>
      </c>
      <c r="E429" s="187" t="s">
        <v>588</v>
      </c>
      <c r="F429" s="187" t="s">
        <v>588</v>
      </c>
      <c r="G429" s="188" t="s">
        <v>588</v>
      </c>
      <c r="H429" s="165">
        <v>43344</v>
      </c>
      <c r="I429" s="173"/>
      <c r="J429" s="165">
        <v>43343</v>
      </c>
      <c r="K429" s="171" t="s">
        <v>495</v>
      </c>
      <c r="L429" s="171">
        <f t="shared" si="6"/>
        <v>1</v>
      </c>
      <c r="M429" s="46"/>
      <c r="N429" s="9"/>
    </row>
    <row r="430" spans="1:14" ht="36.75" customHeight="1" x14ac:dyDescent="0.3">
      <c r="A430" s="42"/>
      <c r="B430" s="184" t="s">
        <v>589</v>
      </c>
      <c r="C430" s="185"/>
      <c r="D430" s="186" t="s">
        <v>590</v>
      </c>
      <c r="E430" s="187" t="s">
        <v>590</v>
      </c>
      <c r="F430" s="187" t="s">
        <v>590</v>
      </c>
      <c r="G430" s="188" t="s">
        <v>590</v>
      </c>
      <c r="H430" s="165">
        <v>43344</v>
      </c>
      <c r="I430" s="173"/>
      <c r="J430" s="165">
        <v>43343</v>
      </c>
      <c r="K430" s="171" t="s">
        <v>495</v>
      </c>
      <c r="L430" s="171">
        <f t="shared" si="6"/>
        <v>1</v>
      </c>
      <c r="M430" s="46"/>
      <c r="N430" s="9"/>
    </row>
    <row r="431" spans="1:14" ht="36.75" customHeight="1" x14ac:dyDescent="0.3">
      <c r="A431" s="42"/>
      <c r="B431" s="184" t="s">
        <v>591</v>
      </c>
      <c r="C431" s="185"/>
      <c r="D431" s="186" t="s">
        <v>592</v>
      </c>
      <c r="E431" s="187" t="s">
        <v>592</v>
      </c>
      <c r="F431" s="187" t="s">
        <v>592</v>
      </c>
      <c r="G431" s="188" t="s">
        <v>592</v>
      </c>
      <c r="H431" s="165">
        <v>43344</v>
      </c>
      <c r="I431" s="173"/>
      <c r="J431" s="165">
        <v>43343</v>
      </c>
      <c r="K431" s="171" t="s">
        <v>495</v>
      </c>
      <c r="L431" s="171">
        <f t="shared" si="6"/>
        <v>1</v>
      </c>
      <c r="M431" s="46"/>
      <c r="N431" s="9"/>
    </row>
    <row r="432" spans="1:14" ht="36.75" customHeight="1" x14ac:dyDescent="0.3">
      <c r="A432" s="42"/>
      <c r="B432" s="184" t="s">
        <v>593</v>
      </c>
      <c r="C432" s="185"/>
      <c r="D432" s="186" t="s">
        <v>594</v>
      </c>
      <c r="E432" s="187" t="s">
        <v>594</v>
      </c>
      <c r="F432" s="187" t="s">
        <v>594</v>
      </c>
      <c r="G432" s="188" t="s">
        <v>594</v>
      </c>
      <c r="H432" s="165">
        <v>43344</v>
      </c>
      <c r="I432" s="173"/>
      <c r="J432" s="165">
        <v>43343</v>
      </c>
      <c r="K432" s="171" t="s">
        <v>495</v>
      </c>
      <c r="L432" s="171">
        <f t="shared" si="6"/>
        <v>1</v>
      </c>
      <c r="M432" s="46"/>
      <c r="N432" s="9"/>
    </row>
    <row r="433" spans="1:14" ht="36.75" customHeight="1" x14ac:dyDescent="0.3">
      <c r="A433" s="42"/>
      <c r="B433" s="184" t="s">
        <v>595</v>
      </c>
      <c r="C433" s="185"/>
      <c r="D433" s="186" t="s">
        <v>596</v>
      </c>
      <c r="E433" s="187" t="s">
        <v>596</v>
      </c>
      <c r="F433" s="187" t="s">
        <v>596</v>
      </c>
      <c r="G433" s="188" t="s">
        <v>596</v>
      </c>
      <c r="H433" s="165">
        <v>43344</v>
      </c>
      <c r="I433" s="173"/>
      <c r="J433" s="165">
        <v>43343</v>
      </c>
      <c r="K433" s="171" t="s">
        <v>495</v>
      </c>
      <c r="L433" s="171">
        <f t="shared" si="6"/>
        <v>1</v>
      </c>
      <c r="M433" s="46"/>
      <c r="N433" s="9"/>
    </row>
    <row r="434" spans="1:14" ht="36.75" customHeight="1" x14ac:dyDescent="0.3">
      <c r="A434" s="42"/>
      <c r="B434" s="184" t="s">
        <v>597</v>
      </c>
      <c r="C434" s="185"/>
      <c r="D434" s="186" t="s">
        <v>598</v>
      </c>
      <c r="E434" s="187" t="s">
        <v>598</v>
      </c>
      <c r="F434" s="187" t="s">
        <v>598</v>
      </c>
      <c r="G434" s="188" t="s">
        <v>598</v>
      </c>
      <c r="H434" s="165">
        <v>43344</v>
      </c>
      <c r="I434" s="173"/>
      <c r="J434" s="165">
        <v>43343</v>
      </c>
      <c r="K434" s="171" t="s">
        <v>495</v>
      </c>
      <c r="L434" s="171">
        <f t="shared" si="6"/>
        <v>1</v>
      </c>
      <c r="M434" s="46"/>
      <c r="N434" s="9"/>
    </row>
    <row r="435" spans="1:14" ht="36.75" customHeight="1" x14ac:dyDescent="0.3">
      <c r="A435" s="42"/>
      <c r="B435" s="184" t="s">
        <v>599</v>
      </c>
      <c r="C435" s="185"/>
      <c r="D435" s="186" t="s">
        <v>600</v>
      </c>
      <c r="E435" s="187" t="s">
        <v>600</v>
      </c>
      <c r="F435" s="187" t="s">
        <v>600</v>
      </c>
      <c r="G435" s="188" t="s">
        <v>600</v>
      </c>
      <c r="H435" s="165">
        <v>43344</v>
      </c>
      <c r="I435" s="173"/>
      <c r="J435" s="165">
        <v>43343</v>
      </c>
      <c r="K435" s="171" t="s">
        <v>495</v>
      </c>
      <c r="L435" s="171">
        <f t="shared" si="6"/>
        <v>1</v>
      </c>
      <c r="M435" s="46"/>
      <c r="N435" s="9"/>
    </row>
    <row r="436" spans="1:14" ht="36.75" customHeight="1" x14ac:dyDescent="0.3">
      <c r="A436" s="42"/>
      <c r="B436" s="184" t="s">
        <v>601</v>
      </c>
      <c r="C436" s="185"/>
      <c r="D436" s="186" t="s">
        <v>602</v>
      </c>
      <c r="E436" s="187" t="s">
        <v>602</v>
      </c>
      <c r="F436" s="187" t="s">
        <v>602</v>
      </c>
      <c r="G436" s="188" t="s">
        <v>602</v>
      </c>
      <c r="H436" s="165">
        <v>43344</v>
      </c>
      <c r="I436" s="173"/>
      <c r="J436" s="165">
        <v>43343</v>
      </c>
      <c r="K436" s="171" t="s">
        <v>495</v>
      </c>
      <c r="L436" s="171">
        <f t="shared" si="6"/>
        <v>1</v>
      </c>
      <c r="M436" s="46"/>
      <c r="N436" s="9"/>
    </row>
    <row r="437" spans="1:14" ht="36.75" customHeight="1" x14ac:dyDescent="0.3">
      <c r="A437" s="42"/>
      <c r="B437" s="184" t="s">
        <v>603</v>
      </c>
      <c r="C437" s="185"/>
      <c r="D437" s="186" t="s">
        <v>604</v>
      </c>
      <c r="E437" s="187" t="s">
        <v>604</v>
      </c>
      <c r="F437" s="187" t="s">
        <v>604</v>
      </c>
      <c r="G437" s="188" t="s">
        <v>604</v>
      </c>
      <c r="H437" s="165">
        <v>43344</v>
      </c>
      <c r="I437" s="173"/>
      <c r="J437" s="165">
        <v>43343</v>
      </c>
      <c r="K437" s="171" t="s">
        <v>495</v>
      </c>
      <c r="L437" s="171">
        <f t="shared" si="6"/>
        <v>1</v>
      </c>
      <c r="M437" s="46"/>
      <c r="N437" s="9"/>
    </row>
    <row r="438" spans="1:14" ht="36.75" customHeight="1" x14ac:dyDescent="0.3">
      <c r="A438" s="42"/>
      <c r="B438" s="184" t="s">
        <v>605</v>
      </c>
      <c r="C438" s="185"/>
      <c r="D438" s="186" t="s">
        <v>606</v>
      </c>
      <c r="E438" s="187" t="s">
        <v>606</v>
      </c>
      <c r="F438" s="187" t="s">
        <v>606</v>
      </c>
      <c r="G438" s="188" t="s">
        <v>606</v>
      </c>
      <c r="H438" s="165">
        <v>43344</v>
      </c>
      <c r="I438" s="173"/>
      <c r="J438" s="165">
        <v>43343</v>
      </c>
      <c r="K438" s="171" t="s">
        <v>495</v>
      </c>
      <c r="L438" s="171">
        <f t="shared" si="6"/>
        <v>1</v>
      </c>
      <c r="M438" s="46"/>
      <c r="N438" s="9"/>
    </row>
    <row r="439" spans="1:14" ht="36.75" customHeight="1" x14ac:dyDescent="0.3">
      <c r="A439" s="42"/>
      <c r="B439" s="184" t="s">
        <v>607</v>
      </c>
      <c r="C439" s="185"/>
      <c r="D439" s="186" t="s">
        <v>608</v>
      </c>
      <c r="E439" s="187" t="s">
        <v>608</v>
      </c>
      <c r="F439" s="187" t="s">
        <v>608</v>
      </c>
      <c r="G439" s="188" t="s">
        <v>608</v>
      </c>
      <c r="H439" s="165">
        <v>43344</v>
      </c>
      <c r="I439" s="173"/>
      <c r="J439" s="165">
        <v>43343</v>
      </c>
      <c r="K439" s="171" t="s">
        <v>495</v>
      </c>
      <c r="L439" s="171">
        <f t="shared" si="6"/>
        <v>1</v>
      </c>
      <c r="M439" s="46"/>
      <c r="N439" s="9"/>
    </row>
    <row r="440" spans="1:14" ht="36.75" customHeight="1" x14ac:dyDescent="0.3">
      <c r="A440" s="42"/>
      <c r="B440" s="184" t="s">
        <v>609</v>
      </c>
      <c r="C440" s="185"/>
      <c r="D440" s="186" t="s">
        <v>610</v>
      </c>
      <c r="E440" s="187" t="s">
        <v>610</v>
      </c>
      <c r="F440" s="187" t="s">
        <v>610</v>
      </c>
      <c r="G440" s="188" t="s">
        <v>610</v>
      </c>
      <c r="H440" s="165">
        <v>43344</v>
      </c>
      <c r="I440" s="173"/>
      <c r="J440" s="165">
        <v>43343</v>
      </c>
      <c r="K440" s="171" t="s">
        <v>495</v>
      </c>
      <c r="L440" s="171">
        <f t="shared" si="6"/>
        <v>1</v>
      </c>
      <c r="M440" s="46"/>
      <c r="N440" s="9"/>
    </row>
    <row r="441" spans="1:14" ht="36.75" customHeight="1" x14ac:dyDescent="0.3">
      <c r="A441" s="42"/>
      <c r="B441" s="184" t="s">
        <v>611</v>
      </c>
      <c r="C441" s="185"/>
      <c r="D441" s="186" t="s">
        <v>612</v>
      </c>
      <c r="E441" s="187" t="s">
        <v>612</v>
      </c>
      <c r="F441" s="187" t="s">
        <v>612</v>
      </c>
      <c r="G441" s="188" t="s">
        <v>612</v>
      </c>
      <c r="H441" s="165">
        <v>43344</v>
      </c>
      <c r="I441" s="173"/>
      <c r="J441" s="165">
        <v>43343</v>
      </c>
      <c r="K441" s="171" t="s">
        <v>495</v>
      </c>
      <c r="L441" s="171">
        <f t="shared" si="6"/>
        <v>1</v>
      </c>
      <c r="M441" s="46"/>
      <c r="N441" s="9"/>
    </row>
    <row r="442" spans="1:14" ht="36.75" customHeight="1" x14ac:dyDescent="0.3">
      <c r="A442" s="42"/>
      <c r="B442" s="184" t="s">
        <v>613</v>
      </c>
      <c r="C442" s="185"/>
      <c r="D442" s="186" t="s">
        <v>614</v>
      </c>
      <c r="E442" s="187" t="s">
        <v>614</v>
      </c>
      <c r="F442" s="187" t="s">
        <v>614</v>
      </c>
      <c r="G442" s="188" t="s">
        <v>614</v>
      </c>
      <c r="H442" s="165">
        <v>43344</v>
      </c>
      <c r="I442" s="173"/>
      <c r="J442" s="165">
        <v>43343</v>
      </c>
      <c r="K442" s="171" t="s">
        <v>495</v>
      </c>
      <c r="L442" s="171">
        <f t="shared" si="6"/>
        <v>1</v>
      </c>
      <c r="M442" s="46"/>
      <c r="N442" s="9"/>
    </row>
    <row r="443" spans="1:14" ht="36.75" customHeight="1" x14ac:dyDescent="0.3">
      <c r="A443" s="42"/>
      <c r="B443" s="184" t="s">
        <v>615</v>
      </c>
      <c r="C443" s="185"/>
      <c r="D443" s="186" t="s">
        <v>616</v>
      </c>
      <c r="E443" s="187" t="s">
        <v>616</v>
      </c>
      <c r="F443" s="187" t="s">
        <v>616</v>
      </c>
      <c r="G443" s="188" t="s">
        <v>616</v>
      </c>
      <c r="H443" s="165">
        <v>43344</v>
      </c>
      <c r="I443" s="173"/>
      <c r="J443" s="165">
        <v>43343</v>
      </c>
      <c r="K443" s="171" t="s">
        <v>495</v>
      </c>
      <c r="L443" s="171">
        <f t="shared" si="6"/>
        <v>1</v>
      </c>
      <c r="M443" s="46"/>
      <c r="N443" s="9"/>
    </row>
    <row r="444" spans="1:14" ht="36.75" customHeight="1" x14ac:dyDescent="0.3">
      <c r="A444" s="42"/>
      <c r="B444" s="184" t="s">
        <v>617</v>
      </c>
      <c r="C444" s="185"/>
      <c r="D444" s="186" t="s">
        <v>618</v>
      </c>
      <c r="E444" s="187" t="s">
        <v>618</v>
      </c>
      <c r="F444" s="187" t="s">
        <v>618</v>
      </c>
      <c r="G444" s="188" t="s">
        <v>618</v>
      </c>
      <c r="H444" s="165">
        <v>43344</v>
      </c>
      <c r="I444" s="173"/>
      <c r="J444" s="165">
        <v>43343</v>
      </c>
      <c r="K444" s="171" t="s">
        <v>495</v>
      </c>
      <c r="L444" s="171">
        <f t="shared" si="6"/>
        <v>1</v>
      </c>
      <c r="M444" s="46"/>
      <c r="N444" s="9"/>
    </row>
    <row r="445" spans="1:14" ht="36.75" customHeight="1" x14ac:dyDescent="0.3">
      <c r="A445" s="42"/>
      <c r="B445" s="184" t="s">
        <v>619</v>
      </c>
      <c r="C445" s="185"/>
      <c r="D445" s="186" t="s">
        <v>618</v>
      </c>
      <c r="E445" s="187" t="s">
        <v>618</v>
      </c>
      <c r="F445" s="187" t="s">
        <v>618</v>
      </c>
      <c r="G445" s="188" t="s">
        <v>618</v>
      </c>
      <c r="H445" s="165">
        <v>43344</v>
      </c>
      <c r="I445" s="173"/>
      <c r="J445" s="165">
        <v>43343</v>
      </c>
      <c r="K445" s="171" t="s">
        <v>495</v>
      </c>
      <c r="L445" s="171">
        <f t="shared" si="6"/>
        <v>1</v>
      </c>
      <c r="M445" s="46"/>
      <c r="N445" s="9"/>
    </row>
    <row r="446" spans="1:14" ht="36.75" customHeight="1" x14ac:dyDescent="0.3">
      <c r="A446" s="42"/>
      <c r="B446" s="184" t="s">
        <v>620</v>
      </c>
      <c r="C446" s="185"/>
      <c r="D446" s="186" t="s">
        <v>621</v>
      </c>
      <c r="E446" s="187" t="s">
        <v>621</v>
      </c>
      <c r="F446" s="187" t="s">
        <v>621</v>
      </c>
      <c r="G446" s="188" t="s">
        <v>621</v>
      </c>
      <c r="H446" s="165">
        <v>43344</v>
      </c>
      <c r="I446" s="173"/>
      <c r="J446" s="165">
        <v>43343</v>
      </c>
      <c r="K446" s="171" t="s">
        <v>495</v>
      </c>
      <c r="L446" s="171">
        <f t="shared" si="6"/>
        <v>1</v>
      </c>
      <c r="M446" s="46"/>
      <c r="N446" s="9"/>
    </row>
    <row r="447" spans="1:14" ht="36.75" customHeight="1" x14ac:dyDescent="0.3">
      <c r="A447" s="42"/>
      <c r="B447" s="184" t="s">
        <v>622</v>
      </c>
      <c r="C447" s="185"/>
      <c r="D447" s="186" t="s">
        <v>623</v>
      </c>
      <c r="E447" s="187" t="s">
        <v>623</v>
      </c>
      <c r="F447" s="187" t="s">
        <v>623</v>
      </c>
      <c r="G447" s="188" t="s">
        <v>623</v>
      </c>
      <c r="H447" s="165">
        <v>43344</v>
      </c>
      <c r="I447" s="173"/>
      <c r="J447" s="165">
        <v>43343</v>
      </c>
      <c r="K447" s="171" t="s">
        <v>495</v>
      </c>
      <c r="L447" s="171">
        <f t="shared" si="6"/>
        <v>1</v>
      </c>
      <c r="M447" s="46"/>
      <c r="N447" s="9"/>
    </row>
    <row r="448" spans="1:14" ht="36.75" customHeight="1" x14ac:dyDescent="0.3">
      <c r="A448" s="42"/>
      <c r="B448" s="184" t="s">
        <v>624</v>
      </c>
      <c r="C448" s="185"/>
      <c r="D448" s="186" t="s">
        <v>625</v>
      </c>
      <c r="E448" s="187" t="s">
        <v>625</v>
      </c>
      <c r="F448" s="187" t="s">
        <v>625</v>
      </c>
      <c r="G448" s="188" t="s">
        <v>625</v>
      </c>
      <c r="H448" s="165">
        <v>43344</v>
      </c>
      <c r="I448" s="173"/>
      <c r="J448" s="165">
        <v>43343</v>
      </c>
      <c r="K448" s="171" t="s">
        <v>495</v>
      </c>
      <c r="L448" s="171">
        <f t="shared" si="6"/>
        <v>1</v>
      </c>
      <c r="M448" s="46"/>
      <c r="N448" s="9"/>
    </row>
    <row r="449" spans="1:14" ht="36.75" customHeight="1" x14ac:dyDescent="0.3">
      <c r="A449" s="42"/>
      <c r="B449" s="184" t="s">
        <v>626</v>
      </c>
      <c r="C449" s="185"/>
      <c r="D449" s="186" t="s">
        <v>627</v>
      </c>
      <c r="E449" s="187" t="s">
        <v>627</v>
      </c>
      <c r="F449" s="187" t="s">
        <v>627</v>
      </c>
      <c r="G449" s="188" t="s">
        <v>627</v>
      </c>
      <c r="H449" s="165">
        <v>43344</v>
      </c>
      <c r="I449" s="173"/>
      <c r="J449" s="165">
        <v>43343</v>
      </c>
      <c r="K449" s="171" t="s">
        <v>495</v>
      </c>
      <c r="L449" s="171">
        <f t="shared" si="6"/>
        <v>1</v>
      </c>
      <c r="M449" s="46"/>
      <c r="N449" s="9"/>
    </row>
    <row r="450" spans="1:14" ht="36.75" customHeight="1" x14ac:dyDescent="0.3">
      <c r="A450" s="42"/>
      <c r="B450" s="184" t="s">
        <v>628</v>
      </c>
      <c r="C450" s="185"/>
      <c r="D450" s="186" t="s">
        <v>629</v>
      </c>
      <c r="E450" s="187" t="s">
        <v>629</v>
      </c>
      <c r="F450" s="187" t="s">
        <v>629</v>
      </c>
      <c r="G450" s="188" t="s">
        <v>629</v>
      </c>
      <c r="H450" s="165">
        <v>43344</v>
      </c>
      <c r="I450" s="173"/>
      <c r="J450" s="165">
        <v>43343</v>
      </c>
      <c r="K450" s="171" t="s">
        <v>495</v>
      </c>
      <c r="L450" s="171">
        <f t="shared" si="6"/>
        <v>1</v>
      </c>
      <c r="M450" s="46"/>
      <c r="N450" s="9"/>
    </row>
    <row r="451" spans="1:14" ht="36.75" customHeight="1" x14ac:dyDescent="0.3">
      <c r="A451" s="42"/>
      <c r="B451" s="184" t="s">
        <v>630</v>
      </c>
      <c r="C451" s="185"/>
      <c r="D451" s="186" t="s">
        <v>631</v>
      </c>
      <c r="E451" s="187" t="s">
        <v>631</v>
      </c>
      <c r="F451" s="187" t="s">
        <v>631</v>
      </c>
      <c r="G451" s="188" t="s">
        <v>631</v>
      </c>
      <c r="H451" s="165">
        <v>43344</v>
      </c>
      <c r="I451" s="173"/>
      <c r="J451" s="165">
        <v>43343</v>
      </c>
      <c r="K451" s="171" t="s">
        <v>495</v>
      </c>
      <c r="L451" s="171">
        <f t="shared" si="6"/>
        <v>1</v>
      </c>
      <c r="M451" s="46"/>
      <c r="N451" s="9"/>
    </row>
    <row r="452" spans="1:14" ht="36.75" customHeight="1" x14ac:dyDescent="0.3">
      <c r="A452" s="42"/>
      <c r="B452" s="184" t="s">
        <v>632</v>
      </c>
      <c r="C452" s="185"/>
      <c r="D452" s="186" t="s">
        <v>633</v>
      </c>
      <c r="E452" s="187" t="s">
        <v>633</v>
      </c>
      <c r="F452" s="187" t="s">
        <v>633</v>
      </c>
      <c r="G452" s="188" t="s">
        <v>633</v>
      </c>
      <c r="H452" s="165">
        <v>43344</v>
      </c>
      <c r="I452" s="173"/>
      <c r="J452" s="165">
        <v>43343</v>
      </c>
      <c r="K452" s="171" t="s">
        <v>495</v>
      </c>
      <c r="L452" s="171">
        <f t="shared" si="6"/>
        <v>1</v>
      </c>
      <c r="M452" s="46"/>
      <c r="N452" s="9"/>
    </row>
    <row r="453" spans="1:14" ht="36.75" customHeight="1" x14ac:dyDescent="0.3">
      <c r="A453" s="42"/>
      <c r="B453" s="184" t="s">
        <v>634</v>
      </c>
      <c r="C453" s="185"/>
      <c r="D453" s="186" t="s">
        <v>635</v>
      </c>
      <c r="E453" s="187" t="s">
        <v>635</v>
      </c>
      <c r="F453" s="187" t="s">
        <v>635</v>
      </c>
      <c r="G453" s="188" t="s">
        <v>635</v>
      </c>
      <c r="H453" s="165">
        <v>43344</v>
      </c>
      <c r="I453" s="173"/>
      <c r="J453" s="165">
        <v>43343</v>
      </c>
      <c r="K453" s="171" t="s">
        <v>495</v>
      </c>
      <c r="L453" s="171">
        <f t="shared" si="6"/>
        <v>1</v>
      </c>
      <c r="M453" s="46"/>
      <c r="N453" s="9"/>
    </row>
    <row r="454" spans="1:14" ht="36.75" customHeight="1" x14ac:dyDescent="0.3">
      <c r="A454" s="42"/>
      <c r="B454" s="184" t="s">
        <v>636</v>
      </c>
      <c r="C454" s="185"/>
      <c r="D454" s="186" t="s">
        <v>637</v>
      </c>
      <c r="E454" s="187" t="s">
        <v>637</v>
      </c>
      <c r="F454" s="187" t="s">
        <v>637</v>
      </c>
      <c r="G454" s="188" t="s">
        <v>637</v>
      </c>
      <c r="H454" s="165">
        <v>43344</v>
      </c>
      <c r="I454" s="173"/>
      <c r="J454" s="165">
        <v>43343</v>
      </c>
      <c r="K454" s="171" t="s">
        <v>495</v>
      </c>
      <c r="L454" s="171">
        <f t="shared" si="6"/>
        <v>1</v>
      </c>
      <c r="M454" s="46"/>
      <c r="N454" s="9"/>
    </row>
    <row r="455" spans="1:14" ht="36.75" customHeight="1" x14ac:dyDescent="0.3">
      <c r="A455" s="42"/>
      <c r="B455" s="174"/>
      <c r="C455" s="175"/>
      <c r="D455" s="176"/>
      <c r="E455" s="172"/>
      <c r="F455" s="172"/>
      <c r="G455" s="172"/>
      <c r="H455" s="177"/>
      <c r="I455" s="178"/>
      <c r="J455" s="178"/>
      <c r="K455" s="16"/>
      <c r="L455" s="16"/>
      <c r="M455" s="46"/>
      <c r="N455" s="9"/>
    </row>
    <row r="456" spans="1:14" ht="30.75" customHeight="1" x14ac:dyDescent="0.3">
      <c r="A456" s="42"/>
      <c r="B456" s="239" t="s">
        <v>167</v>
      </c>
      <c r="C456" s="316"/>
      <c r="D456" s="316"/>
      <c r="E456" s="316"/>
      <c r="F456" s="316"/>
      <c r="G456" s="316"/>
      <c r="H456" s="316"/>
      <c r="I456" s="316"/>
      <c r="J456" s="316"/>
      <c r="K456" s="316"/>
      <c r="L456" s="316"/>
      <c r="M456" s="46"/>
      <c r="N456" s="9"/>
    </row>
    <row r="457" spans="1:14" ht="46.5" customHeight="1" x14ac:dyDescent="0.3">
      <c r="A457" s="42"/>
      <c r="B457" s="220" t="s">
        <v>142</v>
      </c>
      <c r="C457" s="346"/>
      <c r="D457" s="346"/>
      <c r="E457" s="346"/>
      <c r="F457" s="346"/>
      <c r="G457" s="346"/>
      <c r="H457" s="346"/>
      <c r="I457" s="346"/>
      <c r="J457" s="346"/>
      <c r="K457" s="346"/>
      <c r="L457" s="346"/>
      <c r="M457" s="57"/>
      <c r="N457" s="29"/>
    </row>
    <row r="458" spans="1:14" ht="13.9" customHeight="1" x14ac:dyDescent="0.3">
      <c r="A458" s="42"/>
      <c r="B458" s="101"/>
      <c r="C458" s="102"/>
      <c r="D458" s="102"/>
      <c r="E458" s="127"/>
      <c r="F458" s="102"/>
      <c r="G458" s="102"/>
      <c r="H458" s="102"/>
      <c r="I458" s="127"/>
      <c r="J458" s="102"/>
      <c r="K458" s="102"/>
      <c r="L458" s="102"/>
      <c r="M458" s="57"/>
      <c r="N458" s="29"/>
    </row>
    <row r="459" spans="1:14" ht="13.9" customHeight="1" x14ac:dyDescent="0.3">
      <c r="A459" s="42"/>
      <c r="B459" s="103"/>
      <c r="C459" s="16"/>
      <c r="D459" s="16"/>
      <c r="E459" s="16"/>
      <c r="F459" s="16"/>
      <c r="G459" s="16"/>
      <c r="H459" s="16"/>
      <c r="I459" s="16"/>
      <c r="J459" s="16"/>
      <c r="K459" s="16"/>
      <c r="L459" s="16"/>
      <c r="M459" s="46"/>
      <c r="N459" s="9"/>
    </row>
    <row r="460" spans="1:14" ht="13.9" customHeight="1" x14ac:dyDescent="0.3">
      <c r="A460" s="42"/>
      <c r="B460" s="218" t="s">
        <v>126</v>
      </c>
      <c r="C460" s="218"/>
      <c r="D460" s="218"/>
      <c r="E460" s="218"/>
      <c r="F460" s="218"/>
      <c r="G460" s="218"/>
      <c r="H460" s="218"/>
      <c r="I460" s="218"/>
      <c r="J460" s="218"/>
      <c r="K460" s="218"/>
      <c r="L460" s="218"/>
      <c r="M460" s="46"/>
      <c r="N460" s="9"/>
    </row>
    <row r="461" spans="1:14" x14ac:dyDescent="0.3">
      <c r="A461" s="42"/>
      <c r="B461" s="241" t="s">
        <v>147</v>
      </c>
      <c r="C461" s="241"/>
      <c r="D461" s="241"/>
      <c r="E461" s="114"/>
      <c r="F461" s="191"/>
      <c r="G461" s="191"/>
      <c r="H461" s="191"/>
      <c r="I461" s="191"/>
      <c r="J461" s="191"/>
      <c r="K461" s="191"/>
      <c r="L461" s="191"/>
      <c r="M461" s="56"/>
      <c r="N461" s="16"/>
    </row>
    <row r="462" spans="1:14" x14ac:dyDescent="0.3">
      <c r="A462" s="42"/>
      <c r="B462" s="241" t="s">
        <v>148</v>
      </c>
      <c r="C462" s="241"/>
      <c r="D462" s="241"/>
      <c r="E462" s="114"/>
      <c r="F462" s="11" t="s">
        <v>152</v>
      </c>
      <c r="G462" s="191" t="s">
        <v>499</v>
      </c>
      <c r="H462" s="191"/>
      <c r="I462" s="116"/>
      <c r="J462" s="11" t="s">
        <v>153</v>
      </c>
      <c r="K462" s="192" t="s">
        <v>496</v>
      </c>
      <c r="L462" s="210"/>
      <c r="M462" s="56"/>
      <c r="N462" s="17"/>
    </row>
    <row r="463" spans="1:14" x14ac:dyDescent="0.3">
      <c r="A463" s="42"/>
      <c r="B463" s="241" t="s">
        <v>149</v>
      </c>
      <c r="C463" s="241"/>
      <c r="D463" s="241"/>
      <c r="E463" s="114"/>
      <c r="F463" s="343"/>
      <c r="G463" s="343"/>
      <c r="H463" s="343"/>
      <c r="I463" s="343"/>
      <c r="J463" s="343"/>
      <c r="K463" s="343"/>
      <c r="L463" s="343"/>
      <c r="M463" s="56"/>
      <c r="N463" s="16"/>
    </row>
    <row r="464" spans="1:14" x14ac:dyDescent="0.3">
      <c r="A464" s="42"/>
      <c r="B464" s="241" t="s">
        <v>150</v>
      </c>
      <c r="C464" s="241"/>
      <c r="D464" s="241"/>
      <c r="E464" s="114"/>
      <c r="F464" s="191"/>
      <c r="G464" s="191"/>
      <c r="H464" s="191"/>
      <c r="I464" s="191"/>
      <c r="J464" s="191"/>
      <c r="K464" s="191"/>
      <c r="L464" s="191"/>
      <c r="M464" s="56"/>
      <c r="N464" s="16"/>
    </row>
    <row r="465" spans="1:14" x14ac:dyDescent="0.3">
      <c r="A465" s="42"/>
      <c r="B465" s="241" t="s">
        <v>151</v>
      </c>
      <c r="C465" s="241"/>
      <c r="D465" s="241"/>
      <c r="E465" s="114"/>
      <c r="F465" s="107" t="s">
        <v>182</v>
      </c>
      <c r="G465" s="107" t="s">
        <v>50</v>
      </c>
      <c r="H465" s="191" t="s">
        <v>154</v>
      </c>
      <c r="I465" s="191"/>
      <c r="J465" s="191"/>
      <c r="K465" s="191"/>
      <c r="L465" s="166"/>
      <c r="M465" s="45"/>
      <c r="N465" s="16"/>
    </row>
    <row r="466" spans="1:14" x14ac:dyDescent="0.3">
      <c r="A466" s="42"/>
      <c r="B466" s="241" t="s">
        <v>146</v>
      </c>
      <c r="C466" s="241"/>
      <c r="D466" s="241"/>
      <c r="E466" s="114"/>
      <c r="F466" s="107" t="s">
        <v>143</v>
      </c>
      <c r="G466" s="107"/>
      <c r="H466" s="107" t="s">
        <v>144</v>
      </c>
      <c r="I466" s="116"/>
      <c r="J466" s="107"/>
      <c r="K466" s="107" t="s">
        <v>145</v>
      </c>
      <c r="L466" s="11">
        <v>2018</v>
      </c>
      <c r="M466" s="46"/>
      <c r="N466" s="16"/>
    </row>
    <row r="467" spans="1:14" x14ac:dyDescent="0.3">
      <c r="A467" s="42"/>
      <c r="B467" s="103"/>
      <c r="C467" s="16"/>
      <c r="D467" s="16"/>
      <c r="E467" s="16"/>
      <c r="F467" s="16"/>
      <c r="G467" s="16"/>
      <c r="H467" s="16"/>
      <c r="I467" s="16"/>
      <c r="J467" s="16"/>
      <c r="K467" s="16"/>
      <c r="L467" s="16"/>
      <c r="M467" s="46"/>
      <c r="N467" s="9"/>
    </row>
    <row r="468" spans="1:14" x14ac:dyDescent="0.3">
      <c r="A468" s="42"/>
      <c r="B468" s="218" t="s">
        <v>127</v>
      </c>
      <c r="C468" s="218"/>
      <c r="D468" s="218"/>
      <c r="E468" s="218"/>
      <c r="F468" s="218"/>
      <c r="G468" s="218"/>
      <c r="H468" s="218"/>
      <c r="I468" s="218"/>
      <c r="J468" s="218"/>
      <c r="K468" s="218"/>
      <c r="L468" s="218"/>
      <c r="M468" s="46"/>
      <c r="N468" s="9"/>
    </row>
    <row r="469" spans="1:14" x14ac:dyDescent="0.3">
      <c r="A469" s="42"/>
      <c r="B469" s="241" t="s">
        <v>147</v>
      </c>
      <c r="C469" s="241"/>
      <c r="D469" s="241"/>
      <c r="E469" s="114"/>
      <c r="F469" s="252"/>
      <c r="G469" s="252"/>
      <c r="H469" s="252"/>
      <c r="I469" s="252"/>
      <c r="J469" s="252"/>
      <c r="K469" s="252"/>
      <c r="L469" s="252"/>
      <c r="M469" s="46"/>
      <c r="N469" s="9"/>
    </row>
    <row r="470" spans="1:14" x14ac:dyDescent="0.3">
      <c r="A470" s="42"/>
      <c r="B470" s="241" t="s">
        <v>148</v>
      </c>
      <c r="C470" s="241"/>
      <c r="D470" s="241"/>
      <c r="E470" s="114"/>
      <c r="F470" s="11" t="s">
        <v>152</v>
      </c>
      <c r="G470" s="191"/>
      <c r="H470" s="191"/>
      <c r="I470" s="116"/>
      <c r="J470" s="11" t="s">
        <v>153</v>
      </c>
      <c r="K470" s="192"/>
      <c r="L470" s="210"/>
      <c r="M470" s="46"/>
      <c r="N470" s="9"/>
    </row>
    <row r="471" spans="1:14" ht="29.25" customHeight="1" x14ac:dyDescent="0.3">
      <c r="A471" s="42"/>
      <c r="B471" s="241" t="s">
        <v>149</v>
      </c>
      <c r="C471" s="241"/>
      <c r="D471" s="241"/>
      <c r="E471" s="114"/>
      <c r="F471" s="345"/>
      <c r="G471" s="345"/>
      <c r="H471" s="345"/>
      <c r="I471" s="345"/>
      <c r="J471" s="345"/>
      <c r="K471" s="345"/>
      <c r="L471" s="345"/>
      <c r="M471" s="46"/>
      <c r="N471" s="9"/>
    </row>
    <row r="472" spans="1:14" x14ac:dyDescent="0.3">
      <c r="A472" s="42"/>
      <c r="B472" s="241" t="s">
        <v>150</v>
      </c>
      <c r="C472" s="241"/>
      <c r="D472" s="241"/>
      <c r="E472" s="114"/>
      <c r="F472" s="257"/>
      <c r="G472" s="191"/>
      <c r="H472" s="191"/>
      <c r="I472" s="191"/>
      <c r="J472" s="191"/>
      <c r="K472" s="191"/>
      <c r="L472" s="191"/>
      <c r="M472" s="46"/>
      <c r="N472" s="9"/>
    </row>
    <row r="473" spans="1:14" x14ac:dyDescent="0.3">
      <c r="A473" s="42"/>
      <c r="B473" s="241" t="s">
        <v>151</v>
      </c>
      <c r="C473" s="241"/>
      <c r="D473" s="241"/>
      <c r="E473" s="114"/>
      <c r="F473" s="107" t="s">
        <v>182</v>
      </c>
      <c r="G473" s="107" t="s">
        <v>50</v>
      </c>
      <c r="H473" s="191" t="s">
        <v>154</v>
      </c>
      <c r="I473" s="191"/>
      <c r="J473" s="191"/>
      <c r="K473" s="191"/>
      <c r="L473" s="166"/>
      <c r="M473" s="46"/>
      <c r="N473" s="9"/>
    </row>
    <row r="474" spans="1:14" x14ac:dyDescent="0.3">
      <c r="A474" s="42"/>
      <c r="B474" s="241" t="s">
        <v>146</v>
      </c>
      <c r="C474" s="241"/>
      <c r="D474" s="241"/>
      <c r="E474" s="114"/>
      <c r="F474" s="107" t="s">
        <v>143</v>
      </c>
      <c r="G474" s="107"/>
      <c r="H474" s="107" t="s">
        <v>155</v>
      </c>
      <c r="I474" s="116"/>
      <c r="J474" s="107"/>
      <c r="K474" s="107" t="s">
        <v>145</v>
      </c>
      <c r="L474" s="11"/>
      <c r="M474" s="46"/>
      <c r="N474" s="9"/>
    </row>
    <row r="475" spans="1:14" x14ac:dyDescent="0.3">
      <c r="A475" s="42"/>
      <c r="B475" s="37"/>
      <c r="C475" s="16"/>
      <c r="D475" s="16"/>
      <c r="E475" s="16"/>
      <c r="F475" s="16"/>
      <c r="G475" s="16"/>
      <c r="H475" s="16"/>
      <c r="I475" s="16"/>
      <c r="J475" s="16"/>
      <c r="K475" s="16"/>
      <c r="L475" s="16"/>
      <c r="M475" s="46"/>
      <c r="N475" s="9"/>
    </row>
    <row r="476" spans="1:14" x14ac:dyDescent="0.3">
      <c r="A476" s="42"/>
      <c r="B476" s="37"/>
      <c r="C476" s="16"/>
      <c r="D476" s="16"/>
      <c r="E476" s="16"/>
      <c r="F476" s="16"/>
      <c r="G476" s="16"/>
      <c r="H476" s="16"/>
      <c r="I476" s="16"/>
      <c r="J476" s="16"/>
      <c r="K476" s="16"/>
      <c r="L476" s="16"/>
      <c r="M476" s="46"/>
      <c r="N476" s="9"/>
    </row>
    <row r="477" spans="1:14" x14ac:dyDescent="0.3">
      <c r="A477" s="42"/>
      <c r="B477" s="221" t="s">
        <v>119</v>
      </c>
      <c r="C477" s="222"/>
      <c r="D477" s="222"/>
      <c r="E477" s="222"/>
      <c r="F477" s="222"/>
      <c r="G477" s="222"/>
      <c r="H477" s="222"/>
      <c r="I477" s="222"/>
      <c r="J477" s="222"/>
      <c r="K477" s="222"/>
      <c r="L477" s="222"/>
      <c r="M477" s="46"/>
      <c r="N477" s="9"/>
    </row>
    <row r="478" spans="1:14" x14ac:dyDescent="0.3">
      <c r="A478" s="42"/>
      <c r="B478" s="37"/>
      <c r="C478" s="16"/>
      <c r="D478" s="16"/>
      <c r="E478" s="16"/>
      <c r="F478" s="16"/>
      <c r="G478" s="16"/>
      <c r="H478" s="16"/>
      <c r="I478" s="16"/>
      <c r="J478" s="16"/>
      <c r="K478" s="16"/>
      <c r="L478" s="16"/>
      <c r="M478" s="46"/>
      <c r="N478" s="9"/>
    </row>
    <row r="479" spans="1:14" ht="85.5" customHeight="1" x14ac:dyDescent="0.3">
      <c r="A479" s="42"/>
      <c r="B479" s="189" t="s">
        <v>175</v>
      </c>
      <c r="C479" s="190"/>
      <c r="D479" s="190"/>
      <c r="E479" s="190"/>
      <c r="F479" s="190"/>
      <c r="G479" s="190"/>
      <c r="H479" s="190"/>
      <c r="I479" s="190"/>
      <c r="J479" s="190"/>
      <c r="K479" s="190"/>
      <c r="L479" s="190"/>
      <c r="M479" s="58"/>
      <c r="N479" s="30"/>
    </row>
    <row r="480" spans="1:14" x14ac:dyDescent="0.3">
      <c r="A480" s="42"/>
      <c r="B480" s="72"/>
      <c r="C480" s="16"/>
      <c r="D480" s="16"/>
      <c r="E480" s="16"/>
      <c r="F480" s="16"/>
      <c r="G480" s="16"/>
      <c r="H480" s="16"/>
      <c r="I480" s="16"/>
      <c r="J480" s="16"/>
      <c r="K480" s="16"/>
      <c r="L480" s="16"/>
      <c r="M480" s="46"/>
      <c r="N480" s="9"/>
    </row>
    <row r="481" spans="1:14" s="25" customFormat="1" x14ac:dyDescent="0.3">
      <c r="A481" s="54"/>
      <c r="B481" s="208" t="s">
        <v>128</v>
      </c>
      <c r="C481" s="209"/>
      <c r="D481" s="213" t="s">
        <v>20</v>
      </c>
      <c r="E481" s="214"/>
      <c r="F481" s="214"/>
      <c r="G481" s="215"/>
      <c r="H481" s="213" t="s">
        <v>35</v>
      </c>
      <c r="I481" s="214"/>
      <c r="J481" s="214"/>
      <c r="K481" s="214"/>
      <c r="L481" s="215"/>
      <c r="M481" s="55"/>
      <c r="N481" s="24"/>
    </row>
    <row r="482" spans="1:14" x14ac:dyDescent="0.3">
      <c r="A482" s="42"/>
      <c r="B482" s="191"/>
      <c r="C482" s="192"/>
      <c r="D482" s="193" t="s">
        <v>185</v>
      </c>
      <c r="E482" s="194"/>
      <c r="F482" s="194"/>
      <c r="G482" s="195"/>
      <c r="H482" s="193"/>
      <c r="I482" s="194"/>
      <c r="J482" s="194"/>
      <c r="K482" s="194"/>
      <c r="L482" s="195"/>
      <c r="M482" s="46"/>
      <c r="N482" s="9"/>
    </row>
    <row r="483" spans="1:14" x14ac:dyDescent="0.3">
      <c r="A483" s="42"/>
      <c r="B483" s="191"/>
      <c r="C483" s="192"/>
      <c r="D483" s="193"/>
      <c r="E483" s="194"/>
      <c r="F483" s="194"/>
      <c r="G483" s="195"/>
      <c r="H483" s="193"/>
      <c r="I483" s="194"/>
      <c r="J483" s="194"/>
      <c r="K483" s="194"/>
      <c r="L483" s="195"/>
      <c r="M483" s="46"/>
      <c r="N483" s="9"/>
    </row>
    <row r="484" spans="1:14" x14ac:dyDescent="0.3">
      <c r="A484" s="42"/>
      <c r="B484" s="191"/>
      <c r="C484" s="192"/>
      <c r="D484" s="193"/>
      <c r="E484" s="194"/>
      <c r="F484" s="194"/>
      <c r="G484" s="195"/>
      <c r="H484" s="193"/>
      <c r="I484" s="194"/>
      <c r="J484" s="194"/>
      <c r="K484" s="194"/>
      <c r="L484" s="195"/>
      <c r="M484" s="46"/>
      <c r="N484" s="9"/>
    </row>
    <row r="485" spans="1:14" x14ac:dyDescent="0.3">
      <c r="A485" s="42"/>
      <c r="B485" s="191"/>
      <c r="C485" s="210"/>
      <c r="D485" s="193"/>
      <c r="E485" s="194"/>
      <c r="F485" s="194"/>
      <c r="G485" s="195"/>
      <c r="H485" s="193"/>
      <c r="I485" s="194"/>
      <c r="J485" s="194"/>
      <c r="K485" s="194"/>
      <c r="L485" s="195"/>
      <c r="M485" s="46"/>
      <c r="N485" s="9"/>
    </row>
    <row r="486" spans="1:14" ht="31.9" customHeight="1" x14ac:dyDescent="0.3">
      <c r="A486" s="42"/>
      <c r="B486" s="242" t="s">
        <v>156</v>
      </c>
      <c r="C486" s="242"/>
      <c r="D486" s="242"/>
      <c r="E486" s="242"/>
      <c r="F486" s="242"/>
      <c r="G486" s="242"/>
      <c r="H486" s="242"/>
      <c r="I486" s="242"/>
      <c r="J486" s="242"/>
      <c r="K486" s="242"/>
      <c r="L486" s="242"/>
      <c r="M486" s="53"/>
      <c r="N486" s="14"/>
    </row>
    <row r="487" spans="1:14" ht="25.9" customHeight="1" x14ac:dyDescent="0.3">
      <c r="A487" s="42"/>
      <c r="B487" s="211" t="s">
        <v>118</v>
      </c>
      <c r="C487" s="212"/>
      <c r="D487" s="212"/>
      <c r="E487" s="212"/>
      <c r="F487" s="212"/>
      <c r="G487" s="212"/>
      <c r="H487" s="212"/>
      <c r="I487" s="212"/>
      <c r="J487" s="212"/>
      <c r="K487" s="212"/>
      <c r="L487" s="212"/>
      <c r="M487" s="53"/>
      <c r="N487" s="14"/>
    </row>
    <row r="488" spans="1:14" x14ac:dyDescent="0.3">
      <c r="A488" s="42"/>
      <c r="B488" s="37"/>
      <c r="C488" s="16"/>
      <c r="D488" s="16"/>
      <c r="E488" s="16"/>
      <c r="F488" s="16"/>
      <c r="G488" s="16"/>
      <c r="H488" s="16"/>
      <c r="I488" s="16"/>
      <c r="J488" s="16"/>
      <c r="K488" s="16"/>
      <c r="L488" s="16"/>
      <c r="M488" s="46"/>
      <c r="N488" s="9"/>
    </row>
    <row r="489" spans="1:14" ht="50.25" customHeight="1" x14ac:dyDescent="0.3">
      <c r="A489" s="42"/>
      <c r="B489" s="189" t="s">
        <v>93</v>
      </c>
      <c r="C489" s="338"/>
      <c r="D489" s="338"/>
      <c r="E489" s="338"/>
      <c r="F489" s="338"/>
      <c r="G489" s="338"/>
      <c r="H489" s="338"/>
      <c r="I489" s="338"/>
      <c r="J489" s="338"/>
      <c r="K489" s="338"/>
      <c r="L489" s="338"/>
      <c r="M489" s="57"/>
      <c r="N489" s="29"/>
    </row>
    <row r="490" spans="1:14" x14ac:dyDescent="0.3">
      <c r="A490" s="85"/>
      <c r="B490" s="72"/>
      <c r="C490" s="16"/>
      <c r="D490" s="16"/>
      <c r="E490" s="16"/>
      <c r="F490" s="16"/>
      <c r="G490" s="16"/>
      <c r="H490" s="16"/>
      <c r="I490" s="16"/>
      <c r="J490" s="16"/>
      <c r="K490" s="16"/>
      <c r="L490" s="16"/>
      <c r="M490" s="46"/>
      <c r="N490" s="9"/>
    </row>
    <row r="491" spans="1:14" x14ac:dyDescent="0.3">
      <c r="A491" s="85"/>
      <c r="B491" s="216" t="s">
        <v>128</v>
      </c>
      <c r="C491" s="217"/>
      <c r="D491" s="240" t="s">
        <v>20</v>
      </c>
      <c r="E491" s="240"/>
      <c r="F491" s="240"/>
      <c r="G491" s="240"/>
      <c r="H491" s="237" t="s">
        <v>92</v>
      </c>
      <c r="I491" s="341"/>
      <c r="J491" s="341"/>
      <c r="K491" s="341"/>
      <c r="L491" s="238"/>
      <c r="M491" s="46"/>
      <c r="N491" s="9"/>
    </row>
    <row r="492" spans="1:14" x14ac:dyDescent="0.3">
      <c r="A492" s="85"/>
      <c r="B492" s="191"/>
      <c r="C492" s="192"/>
      <c r="D492" s="191" t="str">
        <f>D482</f>
        <v>NO APLICA A LA FECHA</v>
      </c>
      <c r="E492" s="191"/>
      <c r="F492" s="191"/>
      <c r="G492" s="191"/>
      <c r="H492" s="193"/>
      <c r="I492" s="194"/>
      <c r="J492" s="194"/>
      <c r="K492" s="194"/>
      <c r="L492" s="195"/>
      <c r="M492" s="46"/>
      <c r="N492" s="9"/>
    </row>
    <row r="493" spans="1:14" x14ac:dyDescent="0.3">
      <c r="A493" s="85"/>
      <c r="B493" s="191"/>
      <c r="C493" s="192"/>
      <c r="D493" s="191"/>
      <c r="E493" s="191"/>
      <c r="F493" s="191"/>
      <c r="G493" s="191"/>
      <c r="H493" s="193"/>
      <c r="I493" s="194"/>
      <c r="J493" s="194"/>
      <c r="K493" s="194"/>
      <c r="L493" s="195"/>
      <c r="M493" s="46"/>
      <c r="N493" s="9"/>
    </row>
    <row r="494" spans="1:14" x14ac:dyDescent="0.3">
      <c r="A494" s="85"/>
      <c r="B494" s="191"/>
      <c r="C494" s="192"/>
      <c r="D494" s="191"/>
      <c r="E494" s="191"/>
      <c r="F494" s="191"/>
      <c r="G494" s="191"/>
      <c r="H494" s="193"/>
      <c r="I494" s="194"/>
      <c r="J494" s="194"/>
      <c r="K494" s="194"/>
      <c r="L494" s="195"/>
      <c r="M494" s="46"/>
      <c r="N494" s="9"/>
    </row>
    <row r="495" spans="1:14" x14ac:dyDescent="0.3">
      <c r="A495" s="42"/>
      <c r="B495" s="191"/>
      <c r="C495" s="210"/>
      <c r="D495" s="191"/>
      <c r="E495" s="191"/>
      <c r="F495" s="191"/>
      <c r="G495" s="191"/>
      <c r="H495" s="193"/>
      <c r="I495" s="194"/>
      <c r="J495" s="194"/>
      <c r="K495" s="194"/>
      <c r="L495" s="195"/>
      <c r="M495" s="46"/>
      <c r="N495" s="9"/>
    </row>
    <row r="496" spans="1:14" x14ac:dyDescent="0.3">
      <c r="A496" s="42"/>
      <c r="B496" s="243" t="s">
        <v>51</v>
      </c>
      <c r="C496" s="244"/>
      <c r="D496" s="244"/>
      <c r="E496" s="244"/>
      <c r="F496" s="244"/>
      <c r="G496" s="244"/>
      <c r="H496" s="244"/>
      <c r="I496" s="244"/>
      <c r="J496" s="244"/>
      <c r="K496" s="244"/>
      <c r="L496" s="244"/>
      <c r="M496" s="46"/>
      <c r="N496" s="9"/>
    </row>
    <row r="497" spans="1:14" x14ac:dyDescent="0.3">
      <c r="A497" s="42"/>
      <c r="B497" s="37"/>
      <c r="C497" s="16"/>
      <c r="D497" s="16"/>
      <c r="E497" s="16"/>
      <c r="F497" s="16"/>
      <c r="G497" s="16"/>
      <c r="H497" s="16"/>
      <c r="I497" s="16"/>
      <c r="J497" s="16"/>
      <c r="K497" s="16"/>
      <c r="L497" s="16"/>
      <c r="M497" s="46"/>
      <c r="N497" s="9"/>
    </row>
    <row r="498" spans="1:14" ht="68.25" customHeight="1" x14ac:dyDescent="0.3">
      <c r="A498" s="42"/>
      <c r="B498" s="189" t="s">
        <v>98</v>
      </c>
      <c r="C498" s="189"/>
      <c r="D498" s="189"/>
      <c r="E498" s="189"/>
      <c r="F498" s="189"/>
      <c r="G498" s="189"/>
      <c r="H498" s="189"/>
      <c r="I498" s="189"/>
      <c r="J498" s="189"/>
      <c r="K498" s="189"/>
      <c r="L498" s="189"/>
      <c r="M498" s="46"/>
      <c r="N498" s="9"/>
    </row>
    <row r="499" spans="1:14" x14ac:dyDescent="0.3">
      <c r="A499" s="42"/>
      <c r="B499" s="72"/>
      <c r="C499" s="16"/>
      <c r="D499" s="16"/>
      <c r="E499" s="16"/>
      <c r="F499" s="16"/>
      <c r="G499" s="16"/>
      <c r="H499" s="16"/>
      <c r="I499" s="16"/>
      <c r="J499" s="16"/>
      <c r="K499" s="16"/>
      <c r="L499" s="16"/>
      <c r="M499" s="46"/>
      <c r="N499" s="9"/>
    </row>
    <row r="500" spans="1:14" ht="26.25" customHeight="1" x14ac:dyDescent="0.3">
      <c r="A500" s="42"/>
      <c r="B500" s="230" t="s">
        <v>94</v>
      </c>
      <c r="C500" s="232"/>
      <c r="D500" s="334" t="s">
        <v>81</v>
      </c>
      <c r="E500" s="334"/>
      <c r="F500" s="334"/>
      <c r="G500" s="334"/>
      <c r="H500" s="230" t="s">
        <v>74</v>
      </c>
      <c r="I500" s="119"/>
      <c r="J500" s="334" t="s">
        <v>169</v>
      </c>
      <c r="K500" s="334" t="s">
        <v>75</v>
      </c>
      <c r="L500" s="334" t="s">
        <v>157</v>
      </c>
      <c r="M500" s="46"/>
      <c r="N500" s="9"/>
    </row>
    <row r="501" spans="1:14" ht="26.25" customHeight="1" x14ac:dyDescent="0.3">
      <c r="A501" s="42"/>
      <c r="B501" s="332"/>
      <c r="C501" s="333"/>
      <c r="D501" s="334"/>
      <c r="E501" s="334"/>
      <c r="F501" s="334"/>
      <c r="G501" s="334"/>
      <c r="H501" s="332"/>
      <c r="I501" s="120"/>
      <c r="J501" s="334"/>
      <c r="K501" s="334"/>
      <c r="L501" s="334"/>
      <c r="M501" s="46"/>
      <c r="N501" s="9"/>
    </row>
    <row r="502" spans="1:14" x14ac:dyDescent="0.3">
      <c r="A502" s="42"/>
      <c r="B502" s="193"/>
      <c r="C502" s="195"/>
      <c r="D502" s="193" t="s">
        <v>185</v>
      </c>
      <c r="E502" s="194"/>
      <c r="F502" s="194"/>
      <c r="G502" s="195"/>
      <c r="H502" s="15"/>
      <c r="I502" s="15"/>
      <c r="J502" s="15"/>
      <c r="K502" s="11"/>
      <c r="L502" s="11"/>
      <c r="M502" s="46"/>
      <c r="N502" s="9"/>
    </row>
    <row r="503" spans="1:14" x14ac:dyDescent="0.3">
      <c r="A503" s="42"/>
      <c r="B503" s="193"/>
      <c r="C503" s="195"/>
      <c r="D503" s="193"/>
      <c r="E503" s="194"/>
      <c r="F503" s="194"/>
      <c r="G503" s="195"/>
      <c r="H503" s="15"/>
      <c r="I503" s="15"/>
      <c r="J503" s="15"/>
      <c r="K503" s="11"/>
      <c r="L503" s="11"/>
      <c r="M503" s="46"/>
      <c r="N503" s="9"/>
    </row>
    <row r="504" spans="1:14" x14ac:dyDescent="0.3">
      <c r="A504" s="42"/>
      <c r="B504" s="193"/>
      <c r="C504" s="195"/>
      <c r="D504" s="193"/>
      <c r="E504" s="194"/>
      <c r="F504" s="194"/>
      <c r="G504" s="195"/>
      <c r="H504" s="15"/>
      <c r="I504" s="15"/>
      <c r="J504" s="15"/>
      <c r="K504" s="11"/>
      <c r="L504" s="11"/>
      <c r="M504" s="46"/>
      <c r="N504" s="9"/>
    </row>
    <row r="505" spans="1:14" x14ac:dyDescent="0.3">
      <c r="A505" s="42"/>
      <c r="B505" s="193"/>
      <c r="C505" s="195"/>
      <c r="D505" s="193"/>
      <c r="E505" s="194"/>
      <c r="F505" s="194"/>
      <c r="G505" s="195"/>
      <c r="H505" s="15"/>
      <c r="I505" s="15"/>
      <c r="J505" s="15"/>
      <c r="K505" s="11"/>
      <c r="L505" s="11"/>
      <c r="M505" s="46"/>
      <c r="N505" s="9"/>
    </row>
    <row r="506" spans="1:14" x14ac:dyDescent="0.3">
      <c r="A506" s="42"/>
      <c r="B506" s="193"/>
      <c r="C506" s="195"/>
      <c r="D506" s="193"/>
      <c r="E506" s="194"/>
      <c r="F506" s="194"/>
      <c r="G506" s="195"/>
      <c r="H506" s="15"/>
      <c r="I506" s="15"/>
      <c r="J506" s="15"/>
      <c r="K506" s="11"/>
      <c r="L506" s="11"/>
      <c r="M506" s="46"/>
      <c r="N506" s="9"/>
    </row>
    <row r="507" spans="1:14" x14ac:dyDescent="0.3">
      <c r="A507" s="42"/>
      <c r="B507" s="72"/>
      <c r="C507" s="72"/>
      <c r="D507" s="72"/>
      <c r="E507" s="129"/>
      <c r="F507" s="72"/>
      <c r="G507" s="72"/>
      <c r="H507" s="17"/>
      <c r="I507" s="17"/>
      <c r="J507" s="17"/>
      <c r="K507" s="16"/>
      <c r="L507" s="16"/>
      <c r="M507" s="46"/>
      <c r="N507" s="9"/>
    </row>
    <row r="508" spans="1:14" ht="28.5" customHeight="1" x14ac:dyDescent="0.3">
      <c r="A508" s="42"/>
      <c r="B508" s="230" t="s">
        <v>82</v>
      </c>
      <c r="C508" s="231"/>
      <c r="D508" s="232"/>
      <c r="E508" s="136"/>
      <c r="F508" s="230" t="s">
        <v>99</v>
      </c>
      <c r="G508" s="231"/>
      <c r="H508" s="232"/>
      <c r="I508" s="124"/>
      <c r="J508" s="97" t="s">
        <v>76</v>
      </c>
      <c r="K508" s="230" t="s">
        <v>77</v>
      </c>
      <c r="L508" s="232"/>
      <c r="M508" s="46"/>
      <c r="N508" s="9"/>
    </row>
    <row r="509" spans="1:14" ht="13.9" customHeight="1" x14ac:dyDescent="0.3">
      <c r="A509" s="42"/>
      <c r="B509" s="335" t="s">
        <v>185</v>
      </c>
      <c r="C509" s="335"/>
      <c r="D509" s="335"/>
      <c r="E509" s="144"/>
      <c r="F509" s="193"/>
      <c r="G509" s="194"/>
      <c r="H509" s="195"/>
      <c r="I509" s="118"/>
      <c r="J509" s="15"/>
      <c r="K509" s="193"/>
      <c r="L509" s="195"/>
      <c r="M509" s="46"/>
      <c r="N509" s="9"/>
    </row>
    <row r="510" spans="1:14" ht="13.9" customHeight="1" x14ac:dyDescent="0.3">
      <c r="A510" s="42"/>
      <c r="B510" s="234"/>
      <c r="C510" s="235"/>
      <c r="D510" s="236"/>
      <c r="E510" s="126"/>
      <c r="F510" s="193"/>
      <c r="G510" s="194"/>
      <c r="H510" s="195"/>
      <c r="I510" s="118"/>
      <c r="J510" s="15"/>
      <c r="K510" s="193"/>
      <c r="L510" s="195"/>
      <c r="M510" s="46"/>
      <c r="N510" s="9"/>
    </row>
    <row r="511" spans="1:14" ht="13.9" customHeight="1" x14ac:dyDescent="0.3">
      <c r="A511" s="42"/>
      <c r="B511" s="234"/>
      <c r="C511" s="235"/>
      <c r="D511" s="236"/>
      <c r="E511" s="126"/>
      <c r="F511" s="193"/>
      <c r="G511" s="194"/>
      <c r="H511" s="195"/>
      <c r="I511" s="118"/>
      <c r="J511" s="15"/>
      <c r="K511" s="193"/>
      <c r="L511" s="195"/>
      <c r="M511" s="46"/>
      <c r="N511" s="9"/>
    </row>
    <row r="512" spans="1:14" ht="13.9" customHeight="1" x14ac:dyDescent="0.3">
      <c r="A512" s="42"/>
      <c r="B512" s="33"/>
      <c r="C512" s="33"/>
      <c r="D512" s="33"/>
      <c r="E512" s="33"/>
      <c r="F512" s="72"/>
      <c r="G512" s="72"/>
      <c r="H512" s="72"/>
      <c r="I512" s="129"/>
      <c r="J512" s="17"/>
      <c r="K512" s="72"/>
      <c r="L512" s="72"/>
      <c r="M512" s="46"/>
      <c r="N512" s="9"/>
    </row>
    <row r="513" spans="1:14" ht="13.9" customHeight="1" x14ac:dyDescent="0.3">
      <c r="A513" s="42"/>
      <c r="B513" s="33" t="s">
        <v>79</v>
      </c>
      <c r="C513" s="339" t="s">
        <v>158</v>
      </c>
      <c r="D513" s="339"/>
      <c r="E513" s="339"/>
      <c r="F513" s="339"/>
      <c r="G513" s="339"/>
      <c r="H513" s="339"/>
      <c r="I513" s="339"/>
      <c r="J513" s="339"/>
      <c r="K513" s="339"/>
      <c r="L513" s="339"/>
      <c r="M513" s="46"/>
      <c r="N513" s="9"/>
    </row>
    <row r="514" spans="1:14" ht="46.15" customHeight="1" x14ac:dyDescent="0.3">
      <c r="A514" s="42"/>
      <c r="B514" s="84" t="s">
        <v>78</v>
      </c>
      <c r="C514" s="340" t="s">
        <v>176</v>
      </c>
      <c r="D514" s="340"/>
      <c r="E514" s="340"/>
      <c r="F514" s="340"/>
      <c r="G514" s="340"/>
      <c r="H514" s="340"/>
      <c r="I514" s="340"/>
      <c r="J514" s="340"/>
      <c r="K514" s="340"/>
      <c r="L514" s="340"/>
      <c r="M514" s="46"/>
      <c r="N514" s="9"/>
    </row>
    <row r="515" spans="1:14" ht="26.45" customHeight="1" x14ac:dyDescent="0.3">
      <c r="A515" s="42"/>
      <c r="B515" s="84" t="s">
        <v>80</v>
      </c>
      <c r="C515" s="340" t="s">
        <v>159</v>
      </c>
      <c r="D515" s="340"/>
      <c r="E515" s="340"/>
      <c r="F515" s="340"/>
      <c r="G515" s="340"/>
      <c r="H515" s="340"/>
      <c r="I515" s="340"/>
      <c r="J515" s="340"/>
      <c r="K515" s="340"/>
      <c r="L515" s="340"/>
      <c r="M515" s="46"/>
      <c r="N515" s="9"/>
    </row>
    <row r="516" spans="1:14" ht="13.9" customHeight="1" x14ac:dyDescent="0.3">
      <c r="A516" s="42"/>
      <c r="B516" s="33"/>
      <c r="C516" s="33"/>
      <c r="D516" s="33"/>
      <c r="E516" s="33"/>
      <c r="F516" s="37"/>
      <c r="G516" s="37"/>
      <c r="H516" s="37"/>
      <c r="I516" s="129"/>
      <c r="J516" s="17"/>
      <c r="K516" s="37"/>
      <c r="L516" s="37"/>
      <c r="M516" s="46"/>
      <c r="N516" s="9"/>
    </row>
    <row r="517" spans="1:14" x14ac:dyDescent="0.3">
      <c r="A517" s="42"/>
      <c r="B517" s="37"/>
      <c r="C517" s="16"/>
      <c r="D517" s="16"/>
      <c r="E517" s="16"/>
      <c r="F517" s="16"/>
      <c r="G517" s="16"/>
      <c r="H517" s="16"/>
      <c r="I517" s="16"/>
      <c r="J517" s="16"/>
      <c r="K517" s="16"/>
      <c r="L517" s="16"/>
      <c r="M517" s="46"/>
      <c r="N517" s="9"/>
    </row>
    <row r="518" spans="1:14" x14ac:dyDescent="0.3">
      <c r="A518" s="42"/>
      <c r="B518" s="221" t="s">
        <v>129</v>
      </c>
      <c r="C518" s="222"/>
      <c r="D518" s="222"/>
      <c r="E518" s="222"/>
      <c r="F518" s="222"/>
      <c r="G518" s="222"/>
      <c r="H518" s="222"/>
      <c r="I518" s="222"/>
      <c r="J518" s="222"/>
      <c r="K518" s="222"/>
      <c r="L518" s="222"/>
      <c r="M518" s="46"/>
      <c r="N518" s="9"/>
    </row>
    <row r="519" spans="1:14" x14ac:dyDescent="0.3">
      <c r="A519" s="59"/>
      <c r="B519" s="233" t="s">
        <v>168</v>
      </c>
      <c r="C519" s="233"/>
      <c r="D519" s="233"/>
      <c r="E519" s="233"/>
      <c r="F519" s="233"/>
      <c r="G519" s="233"/>
      <c r="H519" s="233"/>
      <c r="I519" s="233"/>
      <c r="J519" s="233"/>
      <c r="K519" s="233"/>
      <c r="L519" s="233"/>
      <c r="M519" s="46"/>
      <c r="N519" s="16"/>
    </row>
    <row r="520" spans="1:14" ht="33" customHeight="1" x14ac:dyDescent="0.3">
      <c r="A520" s="59"/>
      <c r="B520" s="233"/>
      <c r="C520" s="233"/>
      <c r="D520" s="233"/>
      <c r="E520" s="233"/>
      <c r="F520" s="233"/>
      <c r="G520" s="233"/>
      <c r="H520" s="233"/>
      <c r="I520" s="233"/>
      <c r="J520" s="233"/>
      <c r="K520" s="233"/>
      <c r="L520" s="233"/>
      <c r="M520" s="46"/>
      <c r="N520" s="16"/>
    </row>
    <row r="521" spans="1:14" ht="18.75" customHeight="1" x14ac:dyDescent="0.3">
      <c r="A521" s="59"/>
      <c r="B521" s="111"/>
      <c r="C521" s="111"/>
      <c r="D521" s="111"/>
      <c r="E521" s="122"/>
      <c r="F521" s="111"/>
      <c r="G521" s="111"/>
      <c r="H521" s="111"/>
      <c r="I521" s="122"/>
      <c r="J521" s="111"/>
      <c r="K521" s="111"/>
      <c r="L521" s="111"/>
      <c r="M521" s="46"/>
      <c r="N521" s="16"/>
    </row>
    <row r="522" spans="1:14" x14ac:dyDescent="0.3">
      <c r="A522" s="59"/>
      <c r="B522" s="72"/>
      <c r="C522" s="240" t="s">
        <v>60</v>
      </c>
      <c r="D522" s="240"/>
      <c r="E522" s="240"/>
      <c r="F522" s="240"/>
      <c r="G522" s="240"/>
      <c r="H522" s="240"/>
      <c r="I522" s="117"/>
      <c r="J522" s="217" t="s">
        <v>83</v>
      </c>
      <c r="K522" s="217"/>
      <c r="L522" s="86"/>
      <c r="M522" s="46"/>
      <c r="N522" s="16"/>
    </row>
    <row r="523" spans="1:14" x14ac:dyDescent="0.3">
      <c r="A523" s="59"/>
      <c r="B523" s="72"/>
      <c r="C523" s="240"/>
      <c r="D523" s="240"/>
      <c r="E523" s="240"/>
      <c r="F523" s="240"/>
      <c r="G523" s="240"/>
      <c r="H523" s="240"/>
      <c r="I523" s="117"/>
      <c r="J523" s="98" t="s">
        <v>61</v>
      </c>
      <c r="K523" s="98" t="s">
        <v>62</v>
      </c>
      <c r="L523" s="86"/>
      <c r="M523" s="46"/>
      <c r="N523" s="16"/>
    </row>
    <row r="524" spans="1:14" x14ac:dyDescent="0.3">
      <c r="A524" s="59"/>
      <c r="B524" s="72"/>
      <c r="C524" s="336" t="s">
        <v>63</v>
      </c>
      <c r="D524" s="336"/>
      <c r="E524" s="336"/>
      <c r="F524" s="336"/>
      <c r="G524" s="336"/>
      <c r="H524" s="336"/>
      <c r="I524" s="123"/>
      <c r="J524" s="87"/>
      <c r="K524" s="87">
        <v>0</v>
      </c>
      <c r="L524" s="86"/>
      <c r="M524" s="46"/>
      <c r="N524" s="16"/>
    </row>
    <row r="525" spans="1:14" x14ac:dyDescent="0.3">
      <c r="A525" s="59"/>
      <c r="B525" s="72"/>
      <c r="C525" s="336" t="s">
        <v>66</v>
      </c>
      <c r="D525" s="336"/>
      <c r="E525" s="336"/>
      <c r="F525" s="336"/>
      <c r="G525" s="336"/>
      <c r="H525" s="336"/>
      <c r="I525" s="123"/>
      <c r="J525" s="87">
        <v>0</v>
      </c>
      <c r="K525" s="121">
        <v>0</v>
      </c>
      <c r="L525" s="86"/>
      <c r="M525" s="46"/>
      <c r="N525" s="16"/>
    </row>
    <row r="526" spans="1:14" x14ac:dyDescent="0.3">
      <c r="A526" s="59"/>
      <c r="B526" s="72"/>
      <c r="C526" s="336" t="s">
        <v>65</v>
      </c>
      <c r="D526" s="336"/>
      <c r="E526" s="336"/>
      <c r="F526" s="336"/>
      <c r="G526" s="336"/>
      <c r="H526" s="336"/>
      <c r="I526" s="123"/>
      <c r="J526" s="87">
        <v>0</v>
      </c>
      <c r="K526" s="121">
        <v>0</v>
      </c>
      <c r="L526" s="86"/>
      <c r="M526" s="46"/>
      <c r="N526" s="16"/>
    </row>
    <row r="527" spans="1:14" x14ac:dyDescent="0.3">
      <c r="A527" s="59"/>
      <c r="B527" s="72"/>
      <c r="C527" s="336" t="s">
        <v>64</v>
      </c>
      <c r="D527" s="336"/>
      <c r="E527" s="336"/>
      <c r="F527" s="336"/>
      <c r="G527" s="336"/>
      <c r="H527" s="336"/>
      <c r="I527" s="123"/>
      <c r="J527" s="87">
        <v>0</v>
      </c>
      <c r="K527" s="121">
        <v>0</v>
      </c>
      <c r="L527" s="86"/>
      <c r="M527" s="46"/>
      <c r="N527" s="16"/>
    </row>
    <row r="528" spans="1:14" ht="5.25" customHeight="1" x14ac:dyDescent="0.3">
      <c r="A528" s="59"/>
      <c r="B528" s="72"/>
      <c r="C528" s="67"/>
      <c r="D528" s="67"/>
      <c r="E528" s="67"/>
      <c r="F528" s="67"/>
      <c r="G528" s="67"/>
      <c r="H528" s="67"/>
      <c r="I528" s="67"/>
      <c r="J528" s="86"/>
      <c r="K528" s="82"/>
      <c r="L528" s="86"/>
      <c r="M528" s="46"/>
      <c r="N528" s="16"/>
    </row>
    <row r="529" spans="1:14" ht="68.25" customHeight="1" x14ac:dyDescent="0.3">
      <c r="A529" s="59"/>
      <c r="B529" s="233" t="s">
        <v>114</v>
      </c>
      <c r="C529" s="233"/>
      <c r="D529" s="233"/>
      <c r="E529" s="233"/>
      <c r="F529" s="233"/>
      <c r="G529" s="233"/>
      <c r="H529" s="233"/>
      <c r="I529" s="233"/>
      <c r="J529" s="233"/>
      <c r="K529" s="233"/>
      <c r="L529" s="233"/>
      <c r="M529" s="46"/>
      <c r="N529" s="16"/>
    </row>
    <row r="530" spans="1:14" x14ac:dyDescent="0.3">
      <c r="A530" s="42"/>
      <c r="B530" s="66"/>
      <c r="C530" s="2"/>
      <c r="D530" s="2"/>
      <c r="E530" s="2"/>
      <c r="F530" s="2"/>
      <c r="G530" s="2"/>
      <c r="H530" s="2"/>
      <c r="I530" s="2"/>
      <c r="J530" s="2"/>
      <c r="K530" s="2"/>
      <c r="L530" s="66"/>
      <c r="M530" s="46"/>
      <c r="N530" s="9"/>
    </row>
    <row r="531" spans="1:14" x14ac:dyDescent="0.3">
      <c r="A531" s="42"/>
      <c r="B531" s="37"/>
      <c r="C531" s="241" t="s">
        <v>67</v>
      </c>
      <c r="D531" s="241"/>
      <c r="E531" s="241"/>
      <c r="F531" s="241"/>
      <c r="G531" s="116">
        <v>0</v>
      </c>
      <c r="H531" s="241" t="s">
        <v>681</v>
      </c>
      <c r="I531" s="241"/>
      <c r="J531" s="241"/>
      <c r="K531" s="241"/>
      <c r="L531" s="16"/>
      <c r="M531" s="46"/>
      <c r="N531" s="9"/>
    </row>
    <row r="532" spans="1:14" x14ac:dyDescent="0.3">
      <c r="A532" s="42"/>
      <c r="B532" s="37"/>
      <c r="C532" s="241" t="s">
        <v>67</v>
      </c>
      <c r="D532" s="241"/>
      <c r="E532" s="241"/>
      <c r="F532" s="241"/>
      <c r="G532" s="116">
        <v>0</v>
      </c>
      <c r="H532" s="241" t="s">
        <v>68</v>
      </c>
      <c r="I532" s="241"/>
      <c r="J532" s="241"/>
      <c r="K532" s="241"/>
      <c r="L532" s="16"/>
      <c r="M532" s="46"/>
      <c r="N532" s="9"/>
    </row>
    <row r="533" spans="1:14" ht="35.25" customHeight="1" x14ac:dyDescent="0.3">
      <c r="A533" s="42"/>
      <c r="B533" s="337" t="s">
        <v>497</v>
      </c>
      <c r="C533" s="337"/>
      <c r="D533" s="337"/>
      <c r="E533" s="337"/>
      <c r="F533" s="337"/>
      <c r="G533" s="337"/>
      <c r="H533" s="337"/>
      <c r="I533" s="337"/>
      <c r="J533" s="337"/>
      <c r="K533" s="337"/>
      <c r="L533" s="337"/>
      <c r="M533" s="46"/>
      <c r="N533" s="9"/>
    </row>
    <row r="534" spans="1:14" x14ac:dyDescent="0.3">
      <c r="A534" s="42"/>
      <c r="B534" s="37"/>
      <c r="C534" s="16"/>
      <c r="D534" s="16"/>
      <c r="E534" s="16"/>
      <c r="F534" s="16"/>
      <c r="G534" s="16"/>
      <c r="H534" s="16"/>
      <c r="I534" s="16"/>
      <c r="J534" s="16"/>
      <c r="K534" s="16"/>
      <c r="L534" s="16"/>
      <c r="M534" s="46"/>
      <c r="N534" s="9"/>
    </row>
    <row r="535" spans="1:14" x14ac:dyDescent="0.3">
      <c r="A535" s="42"/>
      <c r="B535" s="221" t="s">
        <v>84</v>
      </c>
      <c r="C535" s="222"/>
      <c r="D535" s="222"/>
      <c r="E535" s="222"/>
      <c r="F535" s="222"/>
      <c r="G535" s="222"/>
      <c r="H535" s="222"/>
      <c r="I535" s="222"/>
      <c r="J535" s="222"/>
      <c r="K535" s="222"/>
      <c r="L535" s="222"/>
      <c r="M535" s="46"/>
      <c r="N535" s="9"/>
    </row>
    <row r="536" spans="1:14" x14ac:dyDescent="0.3">
      <c r="A536" s="42"/>
      <c r="B536" s="37"/>
      <c r="C536" s="16"/>
      <c r="D536" s="16"/>
      <c r="E536" s="16"/>
      <c r="F536" s="16"/>
      <c r="G536" s="16"/>
      <c r="H536" s="16"/>
      <c r="I536" s="16"/>
      <c r="J536" s="16"/>
      <c r="K536" s="16"/>
      <c r="L536" s="16"/>
      <c r="M536" s="46"/>
      <c r="N536" s="9"/>
    </row>
    <row r="537" spans="1:14" ht="54" customHeight="1" x14ac:dyDescent="0.3">
      <c r="A537" s="42"/>
      <c r="B537" s="239" t="s">
        <v>173</v>
      </c>
      <c r="C537" s="239"/>
      <c r="D537" s="239"/>
      <c r="E537" s="239"/>
      <c r="F537" s="239"/>
      <c r="G537" s="239"/>
      <c r="H537" s="239"/>
      <c r="I537" s="239"/>
      <c r="J537" s="239"/>
      <c r="K537" s="239"/>
      <c r="L537" s="239"/>
      <c r="M537" s="46"/>
      <c r="N537" s="9"/>
    </row>
    <row r="538" spans="1:14" x14ac:dyDescent="0.3">
      <c r="A538" s="85"/>
      <c r="B538" s="72"/>
      <c r="C538" s="16"/>
      <c r="D538" s="16"/>
      <c r="E538" s="16"/>
      <c r="F538" s="16"/>
      <c r="G538" s="16"/>
      <c r="H538" s="16"/>
      <c r="I538" s="16"/>
      <c r="J538" s="16"/>
      <c r="K538" s="16"/>
      <c r="L538" s="16"/>
      <c r="M538" s="46"/>
      <c r="N538" s="9"/>
    </row>
    <row r="539" spans="1:14" ht="33" x14ac:dyDescent="0.3">
      <c r="A539" s="85"/>
      <c r="B539" s="237" t="s">
        <v>69</v>
      </c>
      <c r="C539" s="238"/>
      <c r="D539" s="94" t="s">
        <v>130</v>
      </c>
      <c r="E539" s="117"/>
      <c r="F539" s="95" t="s">
        <v>72</v>
      </c>
      <c r="G539" s="95" t="s">
        <v>73</v>
      </c>
      <c r="H539" s="94" t="s">
        <v>70</v>
      </c>
      <c r="I539" s="117"/>
      <c r="J539" s="94" t="s">
        <v>95</v>
      </c>
      <c r="K539" s="94" t="s">
        <v>107</v>
      </c>
      <c r="L539" s="16"/>
      <c r="M539" s="46"/>
      <c r="N539" s="9"/>
    </row>
    <row r="540" spans="1:14" x14ac:dyDescent="0.3">
      <c r="A540" s="85"/>
      <c r="B540" s="193" t="s">
        <v>100</v>
      </c>
      <c r="C540" s="195"/>
      <c r="D540" s="11"/>
      <c r="E540" s="11"/>
      <c r="F540" s="11"/>
      <c r="G540" s="88">
        <v>2</v>
      </c>
      <c r="H540" s="11">
        <v>1</v>
      </c>
      <c r="I540" s="11"/>
      <c r="J540" s="11">
        <v>2</v>
      </c>
      <c r="K540" s="11">
        <f>F540+G540+H540+J540</f>
        <v>5</v>
      </c>
      <c r="L540" s="16"/>
      <c r="M540" s="46"/>
      <c r="N540" s="9"/>
    </row>
    <row r="541" spans="1:14" x14ac:dyDescent="0.3">
      <c r="A541" s="85"/>
      <c r="B541" s="193" t="s">
        <v>101</v>
      </c>
      <c r="C541" s="195"/>
      <c r="D541" s="11"/>
      <c r="E541" s="11"/>
      <c r="F541" s="11"/>
      <c r="G541" s="88">
        <v>2</v>
      </c>
      <c r="H541" s="11">
        <v>2</v>
      </c>
      <c r="I541" s="11"/>
      <c r="J541" s="11">
        <v>1</v>
      </c>
      <c r="K541" s="11">
        <f t="shared" ref="K541:K547" si="7">F541+G541+H541+J541</f>
        <v>5</v>
      </c>
      <c r="L541" s="16"/>
      <c r="M541" s="46"/>
      <c r="N541" s="9"/>
    </row>
    <row r="542" spans="1:14" x14ac:dyDescent="0.3">
      <c r="A542" s="85"/>
      <c r="B542" s="193" t="s">
        <v>102</v>
      </c>
      <c r="C542" s="195"/>
      <c r="D542" s="11"/>
      <c r="E542" s="11"/>
      <c r="F542" s="11"/>
      <c r="G542" s="88">
        <v>2</v>
      </c>
      <c r="H542" s="11">
        <v>1</v>
      </c>
      <c r="I542" s="11"/>
      <c r="J542" s="11">
        <v>1</v>
      </c>
      <c r="K542" s="11">
        <f t="shared" si="7"/>
        <v>4</v>
      </c>
      <c r="L542" s="16"/>
      <c r="M542" s="46"/>
      <c r="N542" s="9"/>
    </row>
    <row r="543" spans="1:14" x14ac:dyDescent="0.3">
      <c r="A543" s="85"/>
      <c r="B543" s="193" t="s">
        <v>103</v>
      </c>
      <c r="C543" s="195"/>
      <c r="D543" s="11"/>
      <c r="E543" s="11"/>
      <c r="F543" s="11"/>
      <c r="G543" s="88">
        <v>2</v>
      </c>
      <c r="H543" s="11">
        <v>2</v>
      </c>
      <c r="I543" s="11"/>
      <c r="J543" s="11">
        <v>2</v>
      </c>
      <c r="K543" s="11">
        <f t="shared" si="7"/>
        <v>6</v>
      </c>
      <c r="L543" s="16"/>
      <c r="M543" s="46"/>
      <c r="N543" s="9"/>
    </row>
    <row r="544" spans="1:14" x14ac:dyDescent="0.3">
      <c r="A544" s="85"/>
      <c r="B544" s="193" t="s">
        <v>104</v>
      </c>
      <c r="C544" s="195"/>
      <c r="D544" s="11"/>
      <c r="E544" s="11"/>
      <c r="F544" s="11"/>
      <c r="G544" s="88">
        <v>2</v>
      </c>
      <c r="H544" s="11">
        <v>1</v>
      </c>
      <c r="I544" s="11"/>
      <c r="J544" s="11">
        <v>1</v>
      </c>
      <c r="K544" s="11">
        <f t="shared" si="7"/>
        <v>4</v>
      </c>
      <c r="L544" s="16"/>
      <c r="M544" s="46"/>
      <c r="N544" s="9"/>
    </row>
    <row r="545" spans="1:14" x14ac:dyDescent="0.3">
      <c r="A545" s="85"/>
      <c r="B545" s="193" t="s">
        <v>105</v>
      </c>
      <c r="C545" s="195"/>
      <c r="D545" s="11"/>
      <c r="E545" s="11"/>
      <c r="F545" s="11"/>
      <c r="G545" s="88">
        <v>2</v>
      </c>
      <c r="H545" s="11">
        <v>2</v>
      </c>
      <c r="I545" s="11"/>
      <c r="J545" s="11">
        <v>2</v>
      </c>
      <c r="K545" s="11">
        <f t="shared" si="7"/>
        <v>6</v>
      </c>
      <c r="L545" s="16"/>
      <c r="M545" s="46"/>
      <c r="N545" s="9"/>
    </row>
    <row r="546" spans="1:14" x14ac:dyDescent="0.3">
      <c r="A546" s="85"/>
      <c r="B546" s="193" t="s">
        <v>106</v>
      </c>
      <c r="C546" s="195"/>
      <c r="D546" s="11"/>
      <c r="E546" s="11"/>
      <c r="F546" s="11"/>
      <c r="G546" s="88">
        <v>2</v>
      </c>
      <c r="H546" s="11">
        <v>1</v>
      </c>
      <c r="I546" s="11"/>
      <c r="J546" s="11">
        <v>1</v>
      </c>
      <c r="K546" s="11">
        <f t="shared" si="7"/>
        <v>4</v>
      </c>
      <c r="L546" s="16"/>
      <c r="M546" s="46"/>
      <c r="N546" s="9"/>
    </row>
    <row r="547" spans="1:14" x14ac:dyDescent="0.3">
      <c r="A547" s="85"/>
      <c r="B547" s="191" t="s">
        <v>71</v>
      </c>
      <c r="C547" s="191"/>
      <c r="D547" s="11"/>
      <c r="E547" s="11"/>
      <c r="F547" s="11"/>
      <c r="G547" s="88">
        <v>2</v>
      </c>
      <c r="H547" s="11">
        <v>1</v>
      </c>
      <c r="I547" s="11"/>
      <c r="J547" s="11">
        <v>1</v>
      </c>
      <c r="K547" s="11">
        <f t="shared" si="7"/>
        <v>4</v>
      </c>
      <c r="L547" s="16"/>
      <c r="M547" s="46"/>
      <c r="N547" s="9"/>
    </row>
    <row r="548" spans="1:14" ht="52.5" customHeight="1" x14ac:dyDescent="0.3">
      <c r="A548" s="42"/>
      <c r="B548" s="220" t="s">
        <v>115</v>
      </c>
      <c r="C548" s="220"/>
      <c r="D548" s="220"/>
      <c r="E548" s="220"/>
      <c r="F548" s="220"/>
      <c r="G548" s="220"/>
      <c r="H548" s="220"/>
      <c r="I548" s="220"/>
      <c r="J548" s="220"/>
      <c r="K548" s="220"/>
      <c r="L548" s="220"/>
      <c r="M548" s="46"/>
      <c r="N548" s="9"/>
    </row>
    <row r="549" spans="1:14" ht="31.5" customHeight="1" x14ac:dyDescent="0.3">
      <c r="A549" s="42"/>
      <c r="B549" s="219" t="s">
        <v>498</v>
      </c>
      <c r="C549" s="219"/>
      <c r="D549" s="219"/>
      <c r="E549" s="219"/>
      <c r="F549" s="219"/>
      <c r="G549" s="219"/>
      <c r="H549" s="219"/>
      <c r="I549" s="219"/>
      <c r="J549" s="219"/>
      <c r="K549" s="219"/>
      <c r="L549" s="219"/>
      <c r="M549" s="46"/>
      <c r="N549" s="9"/>
    </row>
    <row r="550" spans="1:14" ht="68.25" customHeight="1" x14ac:dyDescent="0.3">
      <c r="A550" s="42"/>
      <c r="B550" s="200"/>
      <c r="C550" s="201"/>
      <c r="D550" s="201"/>
      <c r="E550" s="201"/>
      <c r="F550" s="201"/>
      <c r="G550" s="202"/>
      <c r="H550" s="200"/>
      <c r="I550" s="201"/>
      <c r="J550" s="201"/>
      <c r="K550" s="201"/>
      <c r="L550" s="203"/>
      <c r="M550" s="91"/>
      <c r="N550" s="9"/>
    </row>
    <row r="551" spans="1:14" ht="15" customHeight="1" x14ac:dyDescent="0.3">
      <c r="A551" s="42"/>
      <c r="B551" s="200" t="s">
        <v>85</v>
      </c>
      <c r="C551" s="201"/>
      <c r="D551" s="201"/>
      <c r="E551" s="201"/>
      <c r="F551" s="201"/>
      <c r="G551" s="202"/>
      <c r="H551" s="200" t="s">
        <v>85</v>
      </c>
      <c r="I551" s="201"/>
      <c r="J551" s="201"/>
      <c r="K551" s="201"/>
      <c r="L551" s="203"/>
      <c r="M551" s="91"/>
      <c r="N551" s="9"/>
    </row>
    <row r="552" spans="1:14" x14ac:dyDescent="0.3">
      <c r="A552" s="42"/>
      <c r="B552" s="89" t="s">
        <v>96</v>
      </c>
      <c r="C552" s="90"/>
      <c r="D552" s="227" t="s">
        <v>179</v>
      </c>
      <c r="E552" s="227"/>
      <c r="F552" s="227"/>
      <c r="G552" s="228"/>
      <c r="H552" s="89" t="s">
        <v>96</v>
      </c>
      <c r="I552" s="90"/>
      <c r="J552" s="227"/>
      <c r="K552" s="227"/>
      <c r="L552" s="228"/>
      <c r="M552" s="92"/>
      <c r="N552" s="9"/>
    </row>
    <row r="553" spans="1:14" ht="30" customHeight="1" x14ac:dyDescent="0.3">
      <c r="A553" s="42"/>
      <c r="B553" s="229" t="s">
        <v>180</v>
      </c>
      <c r="C553" s="224"/>
      <c r="D553" s="224"/>
      <c r="E553" s="224"/>
      <c r="F553" s="224"/>
      <c r="G553" s="226"/>
      <c r="H553" s="223" t="s">
        <v>684</v>
      </c>
      <c r="I553" s="224"/>
      <c r="J553" s="225"/>
      <c r="K553" s="225"/>
      <c r="L553" s="226"/>
      <c r="M553" s="92"/>
      <c r="N553" s="9"/>
    </row>
    <row r="554" spans="1:14" ht="11.25" customHeight="1" x14ac:dyDescent="0.3">
      <c r="A554" s="42"/>
      <c r="B554" s="37"/>
      <c r="C554" s="16"/>
      <c r="D554" s="16"/>
      <c r="E554" s="16"/>
      <c r="F554" s="16"/>
      <c r="G554" s="16"/>
      <c r="H554" s="2"/>
      <c r="I554" s="2"/>
      <c r="J554" s="331" t="s">
        <v>86</v>
      </c>
      <c r="K554" s="331"/>
      <c r="L554" s="331"/>
      <c r="M554" s="45"/>
      <c r="N554" s="9"/>
    </row>
    <row r="555" spans="1:14" ht="11.25" customHeight="1" x14ac:dyDescent="0.3">
      <c r="A555" s="42"/>
      <c r="B555" s="37"/>
      <c r="C555" s="16"/>
      <c r="D555" s="16"/>
      <c r="E555" s="16"/>
      <c r="F555" s="16"/>
      <c r="G555" s="16"/>
      <c r="H555" s="2"/>
      <c r="I555" s="2"/>
      <c r="J555" s="331" t="s">
        <v>87</v>
      </c>
      <c r="K555" s="331"/>
      <c r="L555" s="331"/>
      <c r="M555" s="45"/>
      <c r="N555" s="9"/>
    </row>
    <row r="556" spans="1:14" ht="5.25" customHeight="1" thickBot="1" x14ac:dyDescent="0.35">
      <c r="A556" s="60"/>
      <c r="B556" s="61"/>
      <c r="C556" s="62"/>
      <c r="D556" s="62"/>
      <c r="E556" s="62"/>
      <c r="F556" s="62"/>
      <c r="G556" s="62"/>
      <c r="H556" s="76"/>
      <c r="I556" s="76"/>
      <c r="J556" s="76"/>
      <c r="K556" s="76"/>
      <c r="L556" s="76"/>
      <c r="M556" s="63"/>
      <c r="N556" s="9"/>
    </row>
    <row r="557" spans="1:14" x14ac:dyDescent="0.3">
      <c r="C557" s="9"/>
      <c r="D557" s="9"/>
      <c r="E557" s="9"/>
      <c r="F557" s="9"/>
      <c r="G557" s="9"/>
      <c r="H557" s="9"/>
      <c r="I557" s="9"/>
      <c r="M557" s="9"/>
      <c r="N557" s="9"/>
    </row>
    <row r="558" spans="1:14" x14ac:dyDescent="0.3">
      <c r="C558" s="9"/>
      <c r="D558" s="9"/>
      <c r="E558" s="9"/>
      <c r="F558" s="9"/>
      <c r="G558" s="9"/>
      <c r="H558" s="9"/>
      <c r="I558" s="9"/>
      <c r="J558" s="9"/>
      <c r="K558" s="9"/>
      <c r="L558" s="9"/>
      <c r="M558" s="9"/>
      <c r="N558" s="9"/>
    </row>
    <row r="559" spans="1:14" x14ac:dyDescent="0.3">
      <c r="C559" s="9"/>
      <c r="D559" s="9"/>
      <c r="E559" s="9"/>
      <c r="F559" s="9"/>
      <c r="G559" s="9"/>
      <c r="H559" s="9"/>
      <c r="I559" s="9"/>
      <c r="J559" s="9"/>
      <c r="K559" s="9"/>
      <c r="L559" s="9"/>
      <c r="M559" s="9"/>
      <c r="N559" s="9"/>
    </row>
    <row r="560" spans="1:14" x14ac:dyDescent="0.3">
      <c r="C560" s="9"/>
      <c r="D560" s="9"/>
      <c r="E560" s="9"/>
      <c r="F560" s="9"/>
      <c r="G560" s="9"/>
      <c r="H560" s="9"/>
      <c r="I560" s="9"/>
      <c r="J560" s="9"/>
      <c r="K560" s="9"/>
      <c r="L560" s="9"/>
      <c r="M560" s="9"/>
      <c r="N560" s="9"/>
    </row>
  </sheetData>
  <mergeCells count="858">
    <mergeCell ref="B188:C188"/>
    <mergeCell ref="D188:G188"/>
    <mergeCell ref="B70:C70"/>
    <mergeCell ref="D70:L70"/>
    <mergeCell ref="B241:C241"/>
    <mergeCell ref="D241:G241"/>
    <mergeCell ref="B234:C234"/>
    <mergeCell ref="D234:G234"/>
    <mergeCell ref="B235:C235"/>
    <mergeCell ref="D235:G235"/>
    <mergeCell ref="B236:C236"/>
    <mergeCell ref="D236:G236"/>
    <mergeCell ref="B237:C237"/>
    <mergeCell ref="D237:G237"/>
    <mergeCell ref="B238:C238"/>
    <mergeCell ref="D238:G238"/>
    <mergeCell ref="B231:C231"/>
    <mergeCell ref="D231:G231"/>
    <mergeCell ref="B232:C232"/>
    <mergeCell ref="D232:G232"/>
    <mergeCell ref="B233:C233"/>
    <mergeCell ref="D233:G233"/>
    <mergeCell ref="B239:C239"/>
    <mergeCell ref="D239:G239"/>
    <mergeCell ref="B240:C240"/>
    <mergeCell ref="D240:G240"/>
    <mergeCell ref="B226:C226"/>
    <mergeCell ref="D226:G226"/>
    <mergeCell ref="B227:C227"/>
    <mergeCell ref="D227:G227"/>
    <mergeCell ref="B228:C228"/>
    <mergeCell ref="D228:G228"/>
    <mergeCell ref="B229:C229"/>
    <mergeCell ref="D229:G229"/>
    <mergeCell ref="B230:C230"/>
    <mergeCell ref="D230:G230"/>
    <mergeCell ref="B221:C221"/>
    <mergeCell ref="D221:G221"/>
    <mergeCell ref="B222:C222"/>
    <mergeCell ref="D222:G222"/>
    <mergeCell ref="B223:C223"/>
    <mergeCell ref="D223:G223"/>
    <mergeCell ref="B224:C224"/>
    <mergeCell ref="D224:G224"/>
    <mergeCell ref="B225:C225"/>
    <mergeCell ref="D225:G225"/>
    <mergeCell ref="B216:C216"/>
    <mergeCell ref="D216:G216"/>
    <mergeCell ref="B217:C217"/>
    <mergeCell ref="D217:G217"/>
    <mergeCell ref="B218:C218"/>
    <mergeCell ref="D218:G218"/>
    <mergeCell ref="B219:C219"/>
    <mergeCell ref="D219:G219"/>
    <mergeCell ref="B220:C220"/>
    <mergeCell ref="D220:G220"/>
    <mergeCell ref="B210:C210"/>
    <mergeCell ref="D210:G210"/>
    <mergeCell ref="B212:C212"/>
    <mergeCell ref="D212:G212"/>
    <mergeCell ref="B213:C213"/>
    <mergeCell ref="D213:G213"/>
    <mergeCell ref="B214:C214"/>
    <mergeCell ref="D214:G214"/>
    <mergeCell ref="B215:C215"/>
    <mergeCell ref="D215:G215"/>
    <mergeCell ref="B211:C211"/>
    <mergeCell ref="D211:G211"/>
    <mergeCell ref="B205:C205"/>
    <mergeCell ref="D205:G205"/>
    <mergeCell ref="B206:C206"/>
    <mergeCell ref="D206:G206"/>
    <mergeCell ref="B207:C207"/>
    <mergeCell ref="D207:G207"/>
    <mergeCell ref="B208:C208"/>
    <mergeCell ref="D208:G208"/>
    <mergeCell ref="B209:C209"/>
    <mergeCell ref="D209:G209"/>
    <mergeCell ref="B200:C200"/>
    <mergeCell ref="D200:G200"/>
    <mergeCell ref="B201:C201"/>
    <mergeCell ref="D201:G201"/>
    <mergeCell ref="B202:C202"/>
    <mergeCell ref="D202:G202"/>
    <mergeCell ref="B203:C203"/>
    <mergeCell ref="D203:G203"/>
    <mergeCell ref="B204:C204"/>
    <mergeCell ref="D204:G204"/>
    <mergeCell ref="B195:C195"/>
    <mergeCell ref="D195:G195"/>
    <mergeCell ref="B196:C196"/>
    <mergeCell ref="D196:G196"/>
    <mergeCell ref="B197:C197"/>
    <mergeCell ref="D197:G197"/>
    <mergeCell ref="B198:C198"/>
    <mergeCell ref="D198:G198"/>
    <mergeCell ref="B199:C199"/>
    <mergeCell ref="D199:G199"/>
    <mergeCell ref="B190:C190"/>
    <mergeCell ref="D190:G190"/>
    <mergeCell ref="B191:C191"/>
    <mergeCell ref="D191:G191"/>
    <mergeCell ref="B192:C192"/>
    <mergeCell ref="D192:G192"/>
    <mergeCell ref="B193:C193"/>
    <mergeCell ref="D193:G193"/>
    <mergeCell ref="B194:C194"/>
    <mergeCell ref="D194:G194"/>
    <mergeCell ref="B330:C330"/>
    <mergeCell ref="D330:G330"/>
    <mergeCell ref="B331:C331"/>
    <mergeCell ref="D331:G331"/>
    <mergeCell ref="B332:C332"/>
    <mergeCell ref="D332:G332"/>
    <mergeCell ref="B333:C333"/>
    <mergeCell ref="D333:G333"/>
    <mergeCell ref="B334:C334"/>
    <mergeCell ref="D334:G334"/>
    <mergeCell ref="B325:C325"/>
    <mergeCell ref="D325:G325"/>
    <mergeCell ref="B326:C326"/>
    <mergeCell ref="D326:G326"/>
    <mergeCell ref="B327:C327"/>
    <mergeCell ref="D327:G327"/>
    <mergeCell ref="B328:C328"/>
    <mergeCell ref="D328:G328"/>
    <mergeCell ref="B329:C329"/>
    <mergeCell ref="D329:G329"/>
    <mergeCell ref="B320:C320"/>
    <mergeCell ref="D320:G320"/>
    <mergeCell ref="B321:C321"/>
    <mergeCell ref="D321:G321"/>
    <mergeCell ref="B322:C322"/>
    <mergeCell ref="D322:G322"/>
    <mergeCell ref="B323:C323"/>
    <mergeCell ref="D323:G323"/>
    <mergeCell ref="B324:C324"/>
    <mergeCell ref="D324:G324"/>
    <mergeCell ref="B315:C315"/>
    <mergeCell ref="D315:G315"/>
    <mergeCell ref="B316:C316"/>
    <mergeCell ref="D316:G316"/>
    <mergeCell ref="B317:C317"/>
    <mergeCell ref="D317:G317"/>
    <mergeCell ref="B318:C318"/>
    <mergeCell ref="D318:G318"/>
    <mergeCell ref="B319:C319"/>
    <mergeCell ref="D319:G319"/>
    <mergeCell ref="B310:C310"/>
    <mergeCell ref="D310:G310"/>
    <mergeCell ref="B311:C311"/>
    <mergeCell ref="D311:G311"/>
    <mergeCell ref="B312:C312"/>
    <mergeCell ref="D312:G312"/>
    <mergeCell ref="B313:C313"/>
    <mergeCell ref="D313:G313"/>
    <mergeCell ref="B314:C314"/>
    <mergeCell ref="D314:G314"/>
    <mergeCell ref="B305:C305"/>
    <mergeCell ref="D305:G305"/>
    <mergeCell ref="B306:C306"/>
    <mergeCell ref="D306:G306"/>
    <mergeCell ref="B307:C307"/>
    <mergeCell ref="D307:G307"/>
    <mergeCell ref="B308:C308"/>
    <mergeCell ref="D308:G308"/>
    <mergeCell ref="B309:C309"/>
    <mergeCell ref="D309:G309"/>
    <mergeCell ref="B300:C300"/>
    <mergeCell ref="D300:G300"/>
    <mergeCell ref="B301:C301"/>
    <mergeCell ref="D301:G301"/>
    <mergeCell ref="B302:C302"/>
    <mergeCell ref="D302:G302"/>
    <mergeCell ref="B303:C303"/>
    <mergeCell ref="D303:G303"/>
    <mergeCell ref="B304:C304"/>
    <mergeCell ref="D304:G304"/>
    <mergeCell ref="B295:C295"/>
    <mergeCell ref="D295:G295"/>
    <mergeCell ref="B296:C296"/>
    <mergeCell ref="D296:G296"/>
    <mergeCell ref="B297:C297"/>
    <mergeCell ref="D297:G297"/>
    <mergeCell ref="B298:C298"/>
    <mergeCell ref="D298:G298"/>
    <mergeCell ref="B299:C299"/>
    <mergeCell ref="D299:G299"/>
    <mergeCell ref="B290:C290"/>
    <mergeCell ref="D290:G290"/>
    <mergeCell ref="B291:C291"/>
    <mergeCell ref="D291:G291"/>
    <mergeCell ref="B292:C292"/>
    <mergeCell ref="D292:G292"/>
    <mergeCell ref="B293:C293"/>
    <mergeCell ref="D293:G293"/>
    <mergeCell ref="B294:C294"/>
    <mergeCell ref="D294:G294"/>
    <mergeCell ref="B285:C285"/>
    <mergeCell ref="D285:G285"/>
    <mergeCell ref="B286:C286"/>
    <mergeCell ref="D286:G286"/>
    <mergeCell ref="B287:C287"/>
    <mergeCell ref="D287:G287"/>
    <mergeCell ref="B288:C288"/>
    <mergeCell ref="D288:G288"/>
    <mergeCell ref="B289:C289"/>
    <mergeCell ref="D289:G289"/>
    <mergeCell ref="B280:C280"/>
    <mergeCell ref="D280:G280"/>
    <mergeCell ref="B281:C281"/>
    <mergeCell ref="D281:G281"/>
    <mergeCell ref="B282:C282"/>
    <mergeCell ref="D282:G282"/>
    <mergeCell ref="B283:C283"/>
    <mergeCell ref="D283:G283"/>
    <mergeCell ref="B284:C284"/>
    <mergeCell ref="D284:G284"/>
    <mergeCell ref="B275:C275"/>
    <mergeCell ref="D275:G275"/>
    <mergeCell ref="B276:C276"/>
    <mergeCell ref="D276:G276"/>
    <mergeCell ref="B277:C277"/>
    <mergeCell ref="D277:G277"/>
    <mergeCell ref="B278:C278"/>
    <mergeCell ref="D278:G278"/>
    <mergeCell ref="B279:C279"/>
    <mergeCell ref="D279:G279"/>
    <mergeCell ref="B270:C270"/>
    <mergeCell ref="D270:G270"/>
    <mergeCell ref="B271:C271"/>
    <mergeCell ref="D271:G271"/>
    <mergeCell ref="B272:C272"/>
    <mergeCell ref="D272:G272"/>
    <mergeCell ref="B273:C273"/>
    <mergeCell ref="D273:G273"/>
    <mergeCell ref="B274:C274"/>
    <mergeCell ref="D274:G274"/>
    <mergeCell ref="B265:C265"/>
    <mergeCell ref="D265:G265"/>
    <mergeCell ref="B266:C266"/>
    <mergeCell ref="D266:G266"/>
    <mergeCell ref="B267:C267"/>
    <mergeCell ref="D267:G267"/>
    <mergeCell ref="B268:C268"/>
    <mergeCell ref="D268:G268"/>
    <mergeCell ref="B269:C269"/>
    <mergeCell ref="D269:G269"/>
    <mergeCell ref="B260:C260"/>
    <mergeCell ref="D260:G260"/>
    <mergeCell ref="B261:C261"/>
    <mergeCell ref="D261:G261"/>
    <mergeCell ref="B262:C262"/>
    <mergeCell ref="D262:G262"/>
    <mergeCell ref="B263:C263"/>
    <mergeCell ref="D263:G263"/>
    <mergeCell ref="B264:C264"/>
    <mergeCell ref="D264:G264"/>
    <mergeCell ref="B255:C255"/>
    <mergeCell ref="D255:G255"/>
    <mergeCell ref="B256:C256"/>
    <mergeCell ref="D256:G256"/>
    <mergeCell ref="B257:C257"/>
    <mergeCell ref="D257:G257"/>
    <mergeCell ref="B258:C258"/>
    <mergeCell ref="D258:G258"/>
    <mergeCell ref="B259:C259"/>
    <mergeCell ref="D259:G259"/>
    <mergeCell ref="B250:C250"/>
    <mergeCell ref="D250:G250"/>
    <mergeCell ref="B251:C251"/>
    <mergeCell ref="D251:G251"/>
    <mergeCell ref="B252:C252"/>
    <mergeCell ref="D252:G252"/>
    <mergeCell ref="B253:C253"/>
    <mergeCell ref="D253:G253"/>
    <mergeCell ref="B254:C254"/>
    <mergeCell ref="D254:G254"/>
    <mergeCell ref="B338:C338"/>
    <mergeCell ref="D338:G338"/>
    <mergeCell ref="B339:C339"/>
    <mergeCell ref="D339:G339"/>
    <mergeCell ref="B340:C340"/>
    <mergeCell ref="D340:G340"/>
    <mergeCell ref="B341:C341"/>
    <mergeCell ref="D341:G341"/>
    <mergeCell ref="B342:C342"/>
    <mergeCell ref="D342:G342"/>
    <mergeCell ref="B245:C245"/>
    <mergeCell ref="D245:G245"/>
    <mergeCell ref="B246:C246"/>
    <mergeCell ref="D246:G246"/>
    <mergeCell ref="B247:C247"/>
    <mergeCell ref="D247:G247"/>
    <mergeCell ref="B248:C248"/>
    <mergeCell ref="D248:G248"/>
    <mergeCell ref="B249:C249"/>
    <mergeCell ref="D249:G249"/>
    <mergeCell ref="B460:L460"/>
    <mergeCell ref="H465:K465"/>
    <mergeCell ref="D89:F89"/>
    <mergeCell ref="B113:G113"/>
    <mergeCell ref="H120:J120"/>
    <mergeCell ref="B115:G115"/>
    <mergeCell ref="B117:L117"/>
    <mergeCell ref="B119:G119"/>
    <mergeCell ref="B120:G120"/>
    <mergeCell ref="B456:L456"/>
    <mergeCell ref="K115:L115"/>
    <mergeCell ref="K119:L119"/>
    <mergeCell ref="B335:C335"/>
    <mergeCell ref="D335:G335"/>
    <mergeCell ref="B336:C336"/>
    <mergeCell ref="D336:G336"/>
    <mergeCell ref="B337:C337"/>
    <mergeCell ref="D337:G337"/>
    <mergeCell ref="B242:C242"/>
    <mergeCell ref="D242:G242"/>
    <mergeCell ref="B243:C243"/>
    <mergeCell ref="D243:G243"/>
    <mergeCell ref="B244:C244"/>
    <mergeCell ref="D244:G244"/>
    <mergeCell ref="D491:G491"/>
    <mergeCell ref="H491:L491"/>
    <mergeCell ref="B126:L126"/>
    <mergeCell ref="B463:D463"/>
    <mergeCell ref="B469:D469"/>
    <mergeCell ref="B461:D461"/>
    <mergeCell ref="H473:K473"/>
    <mergeCell ref="F463:L463"/>
    <mergeCell ref="B185:L185"/>
    <mergeCell ref="B187:C187"/>
    <mergeCell ref="B189:C189"/>
    <mergeCell ref="K470:L470"/>
    <mergeCell ref="F471:L471"/>
    <mergeCell ref="B343:C343"/>
    <mergeCell ref="B464:D464"/>
    <mergeCell ref="B465:D465"/>
    <mergeCell ref="B466:D466"/>
    <mergeCell ref="F464:L464"/>
    <mergeCell ref="B470:D470"/>
    <mergeCell ref="D343:G343"/>
    <mergeCell ref="F461:L461"/>
    <mergeCell ref="G462:H462"/>
    <mergeCell ref="K462:L462"/>
    <mergeCell ref="B457:L457"/>
    <mergeCell ref="C527:H527"/>
    <mergeCell ref="J552:L552"/>
    <mergeCell ref="H550:L550"/>
    <mergeCell ref="H531:K531"/>
    <mergeCell ref="H532:K532"/>
    <mergeCell ref="B533:L533"/>
    <mergeCell ref="B489:L489"/>
    <mergeCell ref="K510:L510"/>
    <mergeCell ref="B506:C506"/>
    <mergeCell ref="H500:H501"/>
    <mergeCell ref="B494:C494"/>
    <mergeCell ref="C531:F531"/>
    <mergeCell ref="B492:C492"/>
    <mergeCell ref="C513:L513"/>
    <mergeCell ref="C515:L515"/>
    <mergeCell ref="B519:L520"/>
    <mergeCell ref="C524:H524"/>
    <mergeCell ref="B495:C495"/>
    <mergeCell ref="C514:L514"/>
    <mergeCell ref="K511:L511"/>
    <mergeCell ref="B535:L535"/>
    <mergeCell ref="B540:C540"/>
    <mergeCell ref="B541:C541"/>
    <mergeCell ref="B542:C542"/>
    <mergeCell ref="B462:D462"/>
    <mergeCell ref="D187:G187"/>
    <mergeCell ref="H119:J119"/>
    <mergeCell ref="J554:L554"/>
    <mergeCell ref="J555:L555"/>
    <mergeCell ref="B500:C501"/>
    <mergeCell ref="J500:J501"/>
    <mergeCell ref="K500:K501"/>
    <mergeCell ref="D500:G501"/>
    <mergeCell ref="L500:L501"/>
    <mergeCell ref="D506:G506"/>
    <mergeCell ref="D502:G502"/>
    <mergeCell ref="D503:G503"/>
    <mergeCell ref="D504:G504"/>
    <mergeCell ref="D505:G505"/>
    <mergeCell ref="B502:C502"/>
    <mergeCell ref="B503:C503"/>
    <mergeCell ref="B504:C504"/>
    <mergeCell ref="B505:C505"/>
    <mergeCell ref="B511:D511"/>
    <mergeCell ref="B509:D509"/>
    <mergeCell ref="F509:H509"/>
    <mergeCell ref="C525:H525"/>
    <mergeCell ref="C526:H526"/>
    <mergeCell ref="B76:C76"/>
    <mergeCell ref="B77:C77"/>
    <mergeCell ref="B80:L80"/>
    <mergeCell ref="B83:C83"/>
    <mergeCell ref="G87:J87"/>
    <mergeCell ref="B86:L86"/>
    <mergeCell ref="K87:L87"/>
    <mergeCell ref="D83:H83"/>
    <mergeCell ref="J73:L73"/>
    <mergeCell ref="D81:H82"/>
    <mergeCell ref="B81:C82"/>
    <mergeCell ref="B84:J84"/>
    <mergeCell ref="B78:J78"/>
    <mergeCell ref="D87:F88"/>
    <mergeCell ref="B87:C88"/>
    <mergeCell ref="D73:H74"/>
    <mergeCell ref="B73:C74"/>
    <mergeCell ref="B72:L72"/>
    <mergeCell ref="B75:C75"/>
    <mergeCell ref="B60:C60"/>
    <mergeCell ref="B61:C61"/>
    <mergeCell ref="D58:F58"/>
    <mergeCell ref="D59:F59"/>
    <mergeCell ref="D69:L69"/>
    <mergeCell ref="D60:F60"/>
    <mergeCell ref="D61:F61"/>
    <mergeCell ref="D62:F62"/>
    <mergeCell ref="B68:L68"/>
    <mergeCell ref="B69:C69"/>
    <mergeCell ref="B62:C62"/>
    <mergeCell ref="B64:H64"/>
    <mergeCell ref="B63:J63"/>
    <mergeCell ref="B66:L66"/>
    <mergeCell ref="B47:L47"/>
    <mergeCell ref="B49:L49"/>
    <mergeCell ref="B58:C58"/>
    <mergeCell ref="B59:C59"/>
    <mergeCell ref="F24:H24"/>
    <mergeCell ref="J24:L24"/>
    <mergeCell ref="B32:L32"/>
    <mergeCell ref="F27:H27"/>
    <mergeCell ref="J27:L27"/>
    <mergeCell ref="F26:H26"/>
    <mergeCell ref="J26:L26"/>
    <mergeCell ref="B46:C46"/>
    <mergeCell ref="D46:J46"/>
    <mergeCell ref="K43:L43"/>
    <mergeCell ref="K44:L44"/>
    <mergeCell ref="K45:L45"/>
    <mergeCell ref="K46:L46"/>
    <mergeCell ref="F22:H22"/>
    <mergeCell ref="B39:L39"/>
    <mergeCell ref="B40:L40"/>
    <mergeCell ref="B44:C44"/>
    <mergeCell ref="B45:C45"/>
    <mergeCell ref="B43:C43"/>
    <mergeCell ref="D44:J44"/>
    <mergeCell ref="D45:J45"/>
    <mergeCell ref="D43:J43"/>
    <mergeCell ref="B41:L41"/>
    <mergeCell ref="B37:L37"/>
    <mergeCell ref="B33:L33"/>
    <mergeCell ref="B34:L34"/>
    <mergeCell ref="B35:L35"/>
    <mergeCell ref="B36:L36"/>
    <mergeCell ref="B24:D24"/>
    <mergeCell ref="B25:D25"/>
    <mergeCell ref="B26:D26"/>
    <mergeCell ref="B27:D27"/>
    <mergeCell ref="B29:L29"/>
    <mergeCell ref="B30:L30"/>
    <mergeCell ref="B31:C31"/>
    <mergeCell ref="B2:C4"/>
    <mergeCell ref="B8:D8"/>
    <mergeCell ref="B9:D9"/>
    <mergeCell ref="B10:D10"/>
    <mergeCell ref="B11:D11"/>
    <mergeCell ref="J22:L22"/>
    <mergeCell ref="F23:H23"/>
    <mergeCell ref="F15:H15"/>
    <mergeCell ref="J15:L15"/>
    <mergeCell ref="F16:H16"/>
    <mergeCell ref="J16:L16"/>
    <mergeCell ref="F17:H17"/>
    <mergeCell ref="J17:L17"/>
    <mergeCell ref="F18:H18"/>
    <mergeCell ref="J18:L18"/>
    <mergeCell ref="J23:L23"/>
    <mergeCell ref="D2:J3"/>
    <mergeCell ref="F7:G7"/>
    <mergeCell ref="F21:H21"/>
    <mergeCell ref="F8:L8"/>
    <mergeCell ref="F9:L9"/>
    <mergeCell ref="F10:L10"/>
    <mergeCell ref="F11:L11"/>
    <mergeCell ref="B13:L13"/>
    <mergeCell ref="F472:L472"/>
    <mergeCell ref="B471:D471"/>
    <mergeCell ref="B472:D472"/>
    <mergeCell ref="B473:D473"/>
    <mergeCell ref="B56:L56"/>
    <mergeCell ref="H481:L481"/>
    <mergeCell ref="D482:G482"/>
    <mergeCell ref="D483:G483"/>
    <mergeCell ref="D4:J4"/>
    <mergeCell ref="B54:C54"/>
    <mergeCell ref="D51:L51"/>
    <mergeCell ref="D52:L52"/>
    <mergeCell ref="D53:L53"/>
    <mergeCell ref="D54:L54"/>
    <mergeCell ref="B51:C51"/>
    <mergeCell ref="B52:C52"/>
    <mergeCell ref="B53:C53"/>
    <mergeCell ref="B19:D19"/>
    <mergeCell ref="B20:D20"/>
    <mergeCell ref="B21:D21"/>
    <mergeCell ref="B22:D22"/>
    <mergeCell ref="B23:D23"/>
    <mergeCell ref="J21:L21"/>
    <mergeCell ref="B7:D7"/>
    <mergeCell ref="D484:G484"/>
    <mergeCell ref="D485:G485"/>
    <mergeCell ref="H484:L484"/>
    <mergeCell ref="H485:L485"/>
    <mergeCell ref="B486:L486"/>
    <mergeCell ref="B496:L496"/>
    <mergeCell ref="D75:H75"/>
    <mergeCell ref="D76:H76"/>
    <mergeCell ref="D77:H77"/>
    <mergeCell ref="J81:L81"/>
    <mergeCell ref="B89:C89"/>
    <mergeCell ref="D495:G495"/>
    <mergeCell ref="H483:L483"/>
    <mergeCell ref="H495:L495"/>
    <mergeCell ref="J122:K122"/>
    <mergeCell ref="B124:L124"/>
    <mergeCell ref="D189:G189"/>
    <mergeCell ref="K120:L120"/>
    <mergeCell ref="B474:D474"/>
    <mergeCell ref="F469:L469"/>
    <mergeCell ref="G470:H470"/>
    <mergeCell ref="B121:J121"/>
    <mergeCell ref="K121:L121"/>
    <mergeCell ref="H115:J115"/>
    <mergeCell ref="H553:L553"/>
    <mergeCell ref="D552:G552"/>
    <mergeCell ref="B550:G550"/>
    <mergeCell ref="B553:G553"/>
    <mergeCell ref="B498:L498"/>
    <mergeCell ref="B508:D508"/>
    <mergeCell ref="F508:H508"/>
    <mergeCell ref="K508:L508"/>
    <mergeCell ref="B529:L529"/>
    <mergeCell ref="B510:D510"/>
    <mergeCell ref="B544:C544"/>
    <mergeCell ref="B545:C545"/>
    <mergeCell ref="B546:C546"/>
    <mergeCell ref="B539:C539"/>
    <mergeCell ref="B537:L537"/>
    <mergeCell ref="B518:L518"/>
    <mergeCell ref="J522:K522"/>
    <mergeCell ref="F510:H510"/>
    <mergeCell ref="C522:H523"/>
    <mergeCell ref="F511:H511"/>
    <mergeCell ref="K509:L509"/>
    <mergeCell ref="B547:C547"/>
    <mergeCell ref="B543:C543"/>
    <mergeCell ref="C532:F532"/>
    <mergeCell ref="B16:D16"/>
    <mergeCell ref="B17:D17"/>
    <mergeCell ref="B18:D18"/>
    <mergeCell ref="C15:D15"/>
    <mergeCell ref="B551:G551"/>
    <mergeCell ref="H551:L551"/>
    <mergeCell ref="C129:D169"/>
    <mergeCell ref="B493:C493"/>
    <mergeCell ref="B481:C481"/>
    <mergeCell ref="B484:C484"/>
    <mergeCell ref="B485:C485"/>
    <mergeCell ref="B487:L487"/>
    <mergeCell ref="D481:G481"/>
    <mergeCell ref="B491:C491"/>
    <mergeCell ref="B468:L468"/>
    <mergeCell ref="B549:L549"/>
    <mergeCell ref="B548:L548"/>
    <mergeCell ref="D492:G492"/>
    <mergeCell ref="H492:L492"/>
    <mergeCell ref="D493:G493"/>
    <mergeCell ref="H493:L493"/>
    <mergeCell ref="D494:G494"/>
    <mergeCell ref="H494:L494"/>
    <mergeCell ref="B477:L477"/>
    <mergeCell ref="B479:L479"/>
    <mergeCell ref="B482:C482"/>
    <mergeCell ref="B483:C483"/>
    <mergeCell ref="H482:L482"/>
    <mergeCell ref="B439:C439"/>
    <mergeCell ref="D439:G439"/>
    <mergeCell ref="B440:C440"/>
    <mergeCell ref="D440:G440"/>
    <mergeCell ref="B365:C365"/>
    <mergeCell ref="D365:G365"/>
    <mergeCell ref="B432:C432"/>
    <mergeCell ref="D432:G432"/>
    <mergeCell ref="B433:C433"/>
    <mergeCell ref="D433:G433"/>
    <mergeCell ref="B434:C434"/>
    <mergeCell ref="D434:G434"/>
    <mergeCell ref="B435:C435"/>
    <mergeCell ref="D435:G435"/>
    <mergeCell ref="B436:C436"/>
    <mergeCell ref="D436:G436"/>
    <mergeCell ref="B437:C437"/>
    <mergeCell ref="D437:G437"/>
    <mergeCell ref="B438:C438"/>
    <mergeCell ref="D438:G438"/>
    <mergeCell ref="B425:C425"/>
    <mergeCell ref="D425:G425"/>
    <mergeCell ref="B426:C426"/>
    <mergeCell ref="D426:G426"/>
    <mergeCell ref="B427:C427"/>
    <mergeCell ref="D427:G427"/>
    <mergeCell ref="B418:C418"/>
    <mergeCell ref="D418:G418"/>
    <mergeCell ref="B419:C419"/>
    <mergeCell ref="D419:G419"/>
    <mergeCell ref="B420:C420"/>
    <mergeCell ref="D420:G420"/>
    <mergeCell ref="B421:C421"/>
    <mergeCell ref="D421:G421"/>
    <mergeCell ref="B422:C422"/>
    <mergeCell ref="D422:G422"/>
    <mergeCell ref="B428:C428"/>
    <mergeCell ref="D428:G428"/>
    <mergeCell ref="B429:C429"/>
    <mergeCell ref="D429:G429"/>
    <mergeCell ref="B430:C430"/>
    <mergeCell ref="D430:G430"/>
    <mergeCell ref="B431:C431"/>
    <mergeCell ref="D431:G431"/>
    <mergeCell ref="B412:C412"/>
    <mergeCell ref="D412:G412"/>
    <mergeCell ref="B413:C413"/>
    <mergeCell ref="D413:G413"/>
    <mergeCell ref="B414:C414"/>
    <mergeCell ref="D414:G414"/>
    <mergeCell ref="B415:C415"/>
    <mergeCell ref="D415:G415"/>
    <mergeCell ref="B416:C416"/>
    <mergeCell ref="D416:G416"/>
    <mergeCell ref="B417:C417"/>
    <mergeCell ref="D417:G417"/>
    <mergeCell ref="B423:C423"/>
    <mergeCell ref="D423:G423"/>
    <mergeCell ref="B424:C424"/>
    <mergeCell ref="D424:G424"/>
    <mergeCell ref="B410:C410"/>
    <mergeCell ref="D410:G410"/>
    <mergeCell ref="B401:C401"/>
    <mergeCell ref="D401:G401"/>
    <mergeCell ref="B402:C402"/>
    <mergeCell ref="D402:G402"/>
    <mergeCell ref="B403:C403"/>
    <mergeCell ref="D403:G403"/>
    <mergeCell ref="B404:C404"/>
    <mergeCell ref="D404:G404"/>
    <mergeCell ref="B405:C405"/>
    <mergeCell ref="D405:G405"/>
    <mergeCell ref="B379:C379"/>
    <mergeCell ref="D379:G379"/>
    <mergeCell ref="B380:C380"/>
    <mergeCell ref="D380:G380"/>
    <mergeCell ref="B381:C381"/>
    <mergeCell ref="D381:G381"/>
    <mergeCell ref="B408:C408"/>
    <mergeCell ref="D408:G408"/>
    <mergeCell ref="B409:C409"/>
    <mergeCell ref="D409:G409"/>
    <mergeCell ref="B406:C406"/>
    <mergeCell ref="D406:G406"/>
    <mergeCell ref="B407:C407"/>
    <mergeCell ref="D407:G407"/>
    <mergeCell ref="B396:C396"/>
    <mergeCell ref="D396:G396"/>
    <mergeCell ref="B397:C397"/>
    <mergeCell ref="D397:G397"/>
    <mergeCell ref="B398:C398"/>
    <mergeCell ref="D398:G398"/>
    <mergeCell ref="B399:C399"/>
    <mergeCell ref="D399:G399"/>
    <mergeCell ref="B400:C400"/>
    <mergeCell ref="D400:G400"/>
    <mergeCell ref="B411:C411"/>
    <mergeCell ref="D411:G411"/>
    <mergeCell ref="B366:C366"/>
    <mergeCell ref="D366:G366"/>
    <mergeCell ref="B367:C367"/>
    <mergeCell ref="D367:G367"/>
    <mergeCell ref="B368:C368"/>
    <mergeCell ref="D368:G368"/>
    <mergeCell ref="B369:C369"/>
    <mergeCell ref="D369:G369"/>
    <mergeCell ref="B370:C370"/>
    <mergeCell ref="D370:G370"/>
    <mergeCell ref="B371:C371"/>
    <mergeCell ref="D371:G371"/>
    <mergeCell ref="B372:C372"/>
    <mergeCell ref="D372:G372"/>
    <mergeCell ref="B373:C373"/>
    <mergeCell ref="D373:G373"/>
    <mergeCell ref="B374:C374"/>
    <mergeCell ref="D374:G374"/>
    <mergeCell ref="B375:C375"/>
    <mergeCell ref="D375:G375"/>
    <mergeCell ref="B376:C376"/>
    <mergeCell ref="D376:G376"/>
    <mergeCell ref="B349:C349"/>
    <mergeCell ref="D349:G349"/>
    <mergeCell ref="B350:C350"/>
    <mergeCell ref="D350:G350"/>
    <mergeCell ref="B351:C351"/>
    <mergeCell ref="D351:G351"/>
    <mergeCell ref="B387:C387"/>
    <mergeCell ref="D387:G387"/>
    <mergeCell ref="B388:C388"/>
    <mergeCell ref="D388:G388"/>
    <mergeCell ref="B382:C382"/>
    <mergeCell ref="D382:G382"/>
    <mergeCell ref="B383:C383"/>
    <mergeCell ref="D383:G383"/>
    <mergeCell ref="B384:C384"/>
    <mergeCell ref="D384:G384"/>
    <mergeCell ref="B385:C385"/>
    <mergeCell ref="D385:G385"/>
    <mergeCell ref="B386:C386"/>
    <mergeCell ref="D386:G386"/>
    <mergeCell ref="B377:C377"/>
    <mergeCell ref="D377:G377"/>
    <mergeCell ref="B378:C378"/>
    <mergeCell ref="D378:G378"/>
    <mergeCell ref="B344:C344"/>
    <mergeCell ref="D344:G344"/>
    <mergeCell ref="B345:C345"/>
    <mergeCell ref="D345:G345"/>
    <mergeCell ref="B346:C346"/>
    <mergeCell ref="D346:G346"/>
    <mergeCell ref="B347:C347"/>
    <mergeCell ref="D347:G347"/>
    <mergeCell ref="B348:C348"/>
    <mergeCell ref="D348:G348"/>
    <mergeCell ref="B352:C352"/>
    <mergeCell ref="D352:G352"/>
    <mergeCell ref="B353:C353"/>
    <mergeCell ref="D353:G353"/>
    <mergeCell ref="B354:C354"/>
    <mergeCell ref="D354:G354"/>
    <mergeCell ref="B355:C355"/>
    <mergeCell ref="D355:G355"/>
    <mergeCell ref="B356:C356"/>
    <mergeCell ref="D356:G356"/>
    <mergeCell ref="B357:C357"/>
    <mergeCell ref="D357:G357"/>
    <mergeCell ref="B358:C358"/>
    <mergeCell ref="D358:G358"/>
    <mergeCell ref="B359:C359"/>
    <mergeCell ref="D359:G359"/>
    <mergeCell ref="B360:C360"/>
    <mergeCell ref="D360:G360"/>
    <mergeCell ref="B361:C361"/>
    <mergeCell ref="D361:G361"/>
    <mergeCell ref="B449:C449"/>
    <mergeCell ref="D449:G449"/>
    <mergeCell ref="B450:C450"/>
    <mergeCell ref="D450:G450"/>
    <mergeCell ref="B362:C362"/>
    <mergeCell ref="D362:G362"/>
    <mergeCell ref="B363:C363"/>
    <mergeCell ref="D363:G363"/>
    <mergeCell ref="B364:C364"/>
    <mergeCell ref="D364:G364"/>
    <mergeCell ref="B392:C392"/>
    <mergeCell ref="D392:G392"/>
    <mergeCell ref="B393:C393"/>
    <mergeCell ref="D393:G393"/>
    <mergeCell ref="B394:C394"/>
    <mergeCell ref="D394:G394"/>
    <mergeCell ref="B395:C395"/>
    <mergeCell ref="D395:G395"/>
    <mergeCell ref="B389:C389"/>
    <mergeCell ref="D389:G389"/>
    <mergeCell ref="B390:C390"/>
    <mergeCell ref="D390:G390"/>
    <mergeCell ref="B391:C391"/>
    <mergeCell ref="D391:G391"/>
    <mergeCell ref="B451:C451"/>
    <mergeCell ref="D451:G451"/>
    <mergeCell ref="B452:C452"/>
    <mergeCell ref="D452:G452"/>
    <mergeCell ref="B453:C453"/>
    <mergeCell ref="D453:G453"/>
    <mergeCell ref="B454:C454"/>
    <mergeCell ref="D454:G454"/>
    <mergeCell ref="B441:C441"/>
    <mergeCell ref="D441:G441"/>
    <mergeCell ref="B442:C442"/>
    <mergeCell ref="D442:G442"/>
    <mergeCell ref="B443:C443"/>
    <mergeCell ref="D443:G443"/>
    <mergeCell ref="B444:C444"/>
    <mergeCell ref="D444:G444"/>
    <mergeCell ref="B445:C445"/>
    <mergeCell ref="D445:G445"/>
    <mergeCell ref="B446:C446"/>
    <mergeCell ref="D446:G446"/>
    <mergeCell ref="B447:C447"/>
    <mergeCell ref="D447:G447"/>
    <mergeCell ref="B448:C448"/>
    <mergeCell ref="D448:G448"/>
    <mergeCell ref="B90:C90"/>
    <mergeCell ref="D90:F90"/>
    <mergeCell ref="B91:C91"/>
    <mergeCell ref="D91:F91"/>
    <mergeCell ref="B92:C92"/>
    <mergeCell ref="D92:F92"/>
    <mergeCell ref="B93:C93"/>
    <mergeCell ref="D93:F93"/>
    <mergeCell ref="B94:C94"/>
    <mergeCell ref="D94:F94"/>
    <mergeCell ref="B95:C95"/>
    <mergeCell ref="D95:F95"/>
    <mergeCell ref="B96:C96"/>
    <mergeCell ref="D96:F96"/>
    <mergeCell ref="B97:C97"/>
    <mergeCell ref="D97:F97"/>
    <mergeCell ref="B98:C98"/>
    <mergeCell ref="D98:F98"/>
    <mergeCell ref="B99:C99"/>
    <mergeCell ref="D99:F99"/>
    <mergeCell ref="B100:C100"/>
    <mergeCell ref="D100:F100"/>
    <mergeCell ref="B101:C101"/>
    <mergeCell ref="D101:F101"/>
    <mergeCell ref="B102:C102"/>
    <mergeCell ref="D102:F102"/>
    <mergeCell ref="B103:C103"/>
    <mergeCell ref="D103:F103"/>
    <mergeCell ref="B104:C104"/>
    <mergeCell ref="D104:F104"/>
    <mergeCell ref="B110:C110"/>
    <mergeCell ref="D110:F110"/>
    <mergeCell ref="B111:C111"/>
    <mergeCell ref="D111:F111"/>
    <mergeCell ref="B112:C112"/>
    <mergeCell ref="D112:F112"/>
    <mergeCell ref="B105:C105"/>
    <mergeCell ref="D105:F105"/>
    <mergeCell ref="B106:C106"/>
    <mergeCell ref="D106:F106"/>
    <mergeCell ref="B107:C107"/>
    <mergeCell ref="D107:F107"/>
    <mergeCell ref="B108:C108"/>
    <mergeCell ref="D108:F108"/>
    <mergeCell ref="B109:C109"/>
    <mergeCell ref="D109:F109"/>
  </mergeCells>
  <pageMargins left="0.7" right="0.7" top="0.75" bottom="0.75" header="0.3" footer="0.3"/>
  <pageSetup scale="64" fitToHeight="0" orientation="portrait" r:id="rId1"/>
  <headerFooter>
    <oddFooter>&amp;CPágina &amp;P de &amp;N</oddFooter>
  </headerFooter>
  <rowBreaks count="5" manualBreakCount="5">
    <brk id="48" max="10" man="1"/>
    <brk id="123" max="12" man="1"/>
    <brk id="459" max="10" man="1"/>
    <brk id="496" max="10" man="1"/>
    <brk id="534" max="10"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93"/>
  <sheetViews>
    <sheetView tabSelected="1" topLeftCell="A43" zoomScale="70" zoomScaleNormal="70" workbookViewId="0">
      <selection activeCell="H95" sqref="H95"/>
    </sheetView>
  </sheetViews>
  <sheetFormatPr baseColWidth="10" defaultRowHeight="12.75" x14ac:dyDescent="0.2"/>
  <sheetData>
    <row r="1" spans="1:11" x14ac:dyDescent="0.2">
      <c r="A1" s="359" t="s">
        <v>682</v>
      </c>
      <c r="B1" s="359"/>
      <c r="C1" s="359"/>
      <c r="D1" s="359"/>
      <c r="E1" s="359"/>
      <c r="F1" s="359"/>
      <c r="G1" s="359"/>
      <c r="H1" s="359"/>
      <c r="I1" s="359"/>
      <c r="J1" s="359"/>
      <c r="K1" s="359"/>
    </row>
    <row r="22" spans="1:12" x14ac:dyDescent="0.2">
      <c r="A22" s="355" t="s">
        <v>686</v>
      </c>
      <c r="B22" s="356"/>
      <c r="C22" s="356"/>
      <c r="D22" s="356"/>
      <c r="E22" s="356"/>
      <c r="F22" s="356"/>
      <c r="G22" s="355" t="s">
        <v>687</v>
      </c>
      <c r="H22" s="355"/>
      <c r="I22" s="355"/>
      <c r="J22" s="355"/>
      <c r="K22" s="355"/>
      <c r="L22" s="355"/>
    </row>
    <row r="23" spans="1:12" x14ac:dyDescent="0.2">
      <c r="A23" s="356"/>
      <c r="B23" s="356"/>
      <c r="C23" s="356"/>
      <c r="D23" s="356"/>
      <c r="E23" s="356"/>
      <c r="F23" s="356"/>
      <c r="G23" s="355"/>
      <c r="H23" s="355"/>
      <c r="I23" s="355"/>
      <c r="J23" s="355"/>
      <c r="K23" s="355"/>
      <c r="L23" s="355"/>
    </row>
    <row r="43" spans="1:12" x14ac:dyDescent="0.2">
      <c r="A43" s="355" t="s">
        <v>688</v>
      </c>
      <c r="B43" s="356"/>
      <c r="C43" s="356"/>
      <c r="D43" s="356"/>
      <c r="E43" s="356"/>
      <c r="F43" s="356"/>
      <c r="G43" s="355" t="s">
        <v>688</v>
      </c>
      <c r="H43" s="356"/>
      <c r="I43" s="356"/>
      <c r="J43" s="356"/>
      <c r="K43" s="356"/>
      <c r="L43" s="356"/>
    </row>
    <row r="44" spans="1:12" ht="35.25" customHeight="1" x14ac:dyDescent="0.2">
      <c r="A44" s="356"/>
      <c r="B44" s="356"/>
      <c r="C44" s="356"/>
      <c r="D44" s="356"/>
      <c r="E44" s="356"/>
      <c r="F44" s="356"/>
      <c r="G44" s="356"/>
      <c r="H44" s="356"/>
      <c r="I44" s="356"/>
      <c r="J44" s="356"/>
      <c r="K44" s="356"/>
      <c r="L44" s="356"/>
    </row>
    <row r="67" spans="1:12" x14ac:dyDescent="0.2">
      <c r="A67" s="355" t="s">
        <v>689</v>
      </c>
      <c r="B67" s="356"/>
      <c r="C67" s="356"/>
      <c r="D67" s="356"/>
      <c r="E67" s="356"/>
      <c r="F67" s="356"/>
      <c r="G67" s="357" t="s">
        <v>689</v>
      </c>
      <c r="H67" s="358"/>
      <c r="I67" s="358"/>
      <c r="J67" s="358"/>
      <c r="K67" s="358"/>
      <c r="L67" s="358"/>
    </row>
    <row r="68" spans="1:12" x14ac:dyDescent="0.2">
      <c r="A68" s="356"/>
      <c r="B68" s="356"/>
      <c r="C68" s="356"/>
      <c r="D68" s="356"/>
      <c r="E68" s="356"/>
      <c r="F68" s="356"/>
      <c r="G68" s="358"/>
      <c r="H68" s="358"/>
      <c r="I68" s="358"/>
      <c r="J68" s="358"/>
      <c r="K68" s="358"/>
      <c r="L68" s="358"/>
    </row>
    <row r="89" spans="1:13" x14ac:dyDescent="0.2">
      <c r="A89" s="354"/>
      <c r="B89" s="354"/>
      <c r="C89" s="354"/>
      <c r="D89" s="354"/>
      <c r="E89" s="354"/>
      <c r="F89" s="354"/>
      <c r="G89" s="354"/>
      <c r="H89" s="354"/>
      <c r="I89" s="354"/>
      <c r="J89" s="354"/>
      <c r="K89" s="354"/>
      <c r="L89" s="354"/>
      <c r="M89" s="354"/>
    </row>
    <row r="90" spans="1:13" x14ac:dyDescent="0.2">
      <c r="A90" s="354"/>
      <c r="B90" s="354"/>
      <c r="C90" s="354"/>
      <c r="D90" s="354"/>
      <c r="E90" s="354"/>
      <c r="F90" s="354"/>
      <c r="G90" s="354"/>
      <c r="H90" s="354"/>
      <c r="I90" s="354"/>
      <c r="J90" s="354"/>
      <c r="K90" s="354"/>
      <c r="L90" s="354"/>
      <c r="M90" s="354"/>
    </row>
    <row r="92" spans="1:13" x14ac:dyDescent="0.2">
      <c r="A92" s="357" t="s">
        <v>690</v>
      </c>
      <c r="B92" s="358"/>
      <c r="C92" s="358"/>
      <c r="D92" s="358"/>
      <c r="E92" s="358"/>
      <c r="G92" s="357" t="s">
        <v>689</v>
      </c>
      <c r="H92" s="358"/>
      <c r="I92" s="358"/>
      <c r="J92" s="358"/>
      <c r="K92" s="358"/>
      <c r="L92" s="358"/>
    </row>
    <row r="93" spans="1:13" x14ac:dyDescent="0.2">
      <c r="A93" s="358"/>
      <c r="B93" s="358"/>
      <c r="C93" s="358"/>
      <c r="D93" s="358"/>
      <c r="E93" s="358"/>
      <c r="G93" s="358"/>
      <c r="H93" s="358"/>
      <c r="I93" s="358"/>
      <c r="J93" s="358"/>
      <c r="K93" s="358"/>
      <c r="L93" s="358"/>
    </row>
  </sheetData>
  <mergeCells count="11">
    <mergeCell ref="A92:E93"/>
    <mergeCell ref="G92:L93"/>
    <mergeCell ref="A89:F90"/>
    <mergeCell ref="G89:M90"/>
    <mergeCell ref="A67:F68"/>
    <mergeCell ref="G67:L68"/>
    <mergeCell ref="A1:K1"/>
    <mergeCell ref="A22:F23"/>
    <mergeCell ref="G22:L23"/>
    <mergeCell ref="A43:F44"/>
    <mergeCell ref="G43:L44"/>
  </mergeCells>
  <pageMargins left="0.7" right="0.7" top="0.75" bottom="0.75" header="0.3" footer="0.3"/>
  <pageSetup paperSize="9"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mso-contentType ?>
<spe:Receivers xmlns:spe="http://schemas.microsoft.com/sharepoint/events">
  <Receiver>
    <Name>Document ID Generator</Name>
    <Synchronization>Synchronous</Synchronization>
    <Type>10001</Type>
    <SequenceNumber>1000</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10002</Type>
    <SequenceNumber>1001</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10004</Type>
    <SequenceNumber>1002</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10006</Type>
    <SequenceNumber>1003</SequenceNumber>
    <Assembly>Microsoft.Office.DocumentManagement, Version=14.0.0.0, Culture=neutral, PublicKeyToken=71e9bce111e9429c</Assembly>
    <Class>Microsoft.Office.DocumentManagement.Internal.DocIdHandler</Class>
    <Data/>
    <Filter/>
  </Receiver>
</spe:Receivers>
</file>

<file path=customXml/item4.xml><?xml version="1.0" encoding="utf-8"?>
<ct:contentTypeSchema xmlns:ct="http://schemas.microsoft.com/office/2006/metadata/contentType" xmlns:ma="http://schemas.microsoft.com/office/2006/metadata/properties/metaAttributes" ct:_="" ma:_="" ma:contentTypeName="Documento" ma:contentTypeID="0x0101000D907DC810AA3A46A0C03D41C5695D17" ma:contentTypeVersion="1" ma:contentTypeDescription="Crear nuevo documento." ma:contentTypeScope="" ma:versionID="7db6834b3e318fd286060e8c156fdf18">
  <xsd:schema xmlns:xsd="http://www.w3.org/2001/XMLSchema" xmlns:xs="http://www.w3.org/2001/XMLSchema" xmlns:p="http://schemas.microsoft.com/office/2006/metadata/properties" xmlns:ns2="0564e017-8905-42f9-822f-b7649bd4283c" targetNamespace="http://schemas.microsoft.com/office/2006/metadata/properties" ma:root="true" ma:fieldsID="d603e00473fd7ff89281095fb3ad790a" ns2:_="">
    <xsd:import namespace="0564e017-8905-42f9-822f-b7649bd4283c"/>
    <xsd:element name="properties">
      <xsd:complexType>
        <xsd:sequence>
          <xsd:element name="documentManagement">
            <xsd:complexType>
              <xsd:all>
                <xsd:element ref="ns2:_dlc_DocId" minOccurs="0"/>
                <xsd:element ref="ns2:_dlc_DocIdUrl" minOccurs="0"/>
                <xsd:element ref="ns2: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564e017-8905-42f9-822f-b7649bd4283c" elementFormDefault="qualified">
    <xsd:import namespace="http://schemas.microsoft.com/office/2006/documentManagement/types"/>
    <xsd:import namespace="http://schemas.microsoft.com/office/infopath/2007/PartnerControls"/>
    <xsd:element name="_dlc_DocId" ma:index="8" nillable="true" ma:displayName="Valor de Id. de documento" ma:description="El valor del identificador de documento asignado a este elemento." ma:internalName="_dlc_DocId" ma:readOnly="true">
      <xsd:simpleType>
        <xsd:restriction base="dms:Text"/>
      </xsd:simpleType>
    </xsd:element>
    <xsd:element name="_dlc_DocIdUrl" ma:index="9" nillable="true" ma:displayName="Id. de documento" ma:description="Vínculo permanente a este documento."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0"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8CF6CCF0-5EFC-45AD-B05C-AF09C02C40AF}">
  <ds:schemaRefs>
    <ds:schemaRef ds:uri="http://purl.org/dc/elements/1.1/"/>
    <ds:schemaRef ds:uri="http://www.w3.org/XML/1998/namespace"/>
    <ds:schemaRef ds:uri="http://schemas.microsoft.com/office/2006/documentManagement/types"/>
    <ds:schemaRef ds:uri="http://schemas.microsoft.com/office/2006/metadata/properties"/>
    <ds:schemaRef ds:uri="http://schemas.openxmlformats.org/package/2006/metadata/core-properties"/>
    <ds:schemaRef ds:uri="http://purl.org/dc/dcmitype/"/>
    <ds:schemaRef ds:uri="0564e017-8905-42f9-822f-b7649bd4283c"/>
    <ds:schemaRef ds:uri="http://purl.org/dc/terms/"/>
    <ds:schemaRef ds:uri="http://schemas.microsoft.com/office/infopath/2007/PartnerControls"/>
  </ds:schemaRefs>
</ds:datastoreItem>
</file>

<file path=customXml/itemProps2.xml><?xml version="1.0" encoding="utf-8"?>
<ds:datastoreItem xmlns:ds="http://schemas.openxmlformats.org/officeDocument/2006/customXml" ds:itemID="{EE94AA9C-257F-4780-8C1A-F63807033F26}">
  <ds:schemaRefs>
    <ds:schemaRef ds:uri="http://schemas.microsoft.com/sharepoint/v3/contenttype/forms"/>
  </ds:schemaRefs>
</ds:datastoreItem>
</file>

<file path=customXml/itemProps3.xml><?xml version="1.0" encoding="utf-8"?>
<ds:datastoreItem xmlns:ds="http://schemas.openxmlformats.org/officeDocument/2006/customXml" ds:itemID="{165AD8C9-4D08-4CA5-A6BC-CE44922FD86C}">
  <ds:schemaRefs>
    <ds:schemaRef ds:uri="http://schemas.microsoft.com/sharepoint/events"/>
  </ds:schemaRefs>
</ds:datastoreItem>
</file>

<file path=customXml/itemProps4.xml><?xml version="1.0" encoding="utf-8"?>
<ds:datastoreItem xmlns:ds="http://schemas.openxmlformats.org/officeDocument/2006/customXml" ds:itemID="{9AECCEF3-CDAA-48F8-BECE-047218431C5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564e017-8905-42f9-822f-b7649bd4283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FMI017</vt:lpstr>
      <vt:lpstr>REGISTRO FOTOGRÁFICO</vt:lpstr>
      <vt:lpstr>'FMI017'!Área_de_impresión</vt:lpstr>
    </vt:vector>
  </TitlesOfParts>
  <Company>FONADE</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anarvaez</dc:creator>
  <cp:lastModifiedBy>Usuario de Windows</cp:lastModifiedBy>
  <cp:lastPrinted>2019-03-27T19:18:03Z</cp:lastPrinted>
  <dcterms:created xsi:type="dcterms:W3CDTF">2008-02-28T20:43:19Z</dcterms:created>
  <dcterms:modified xsi:type="dcterms:W3CDTF">2019-08-20T18:55:11Z</dcterms:modified>
</cp:coreProperties>
</file>