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filterPrivacy="1" defaultThemeVersion="166925"/>
  <xr:revisionPtr revIDLastSave="0" documentId="13_ncr:1_{854D0160-16E6-452A-BA17-183DC7DACFE2}" xr6:coauthVersionLast="47" xr6:coauthVersionMax="47" xr10:uidLastSave="{00000000-0000-0000-0000-000000000000}"/>
  <bookViews>
    <workbookView xWindow="-120" yWindow="-120" windowWidth="29040" windowHeight="15840" xr2:uid="{00000000-000D-0000-FFFF-FFFF00000000}"/>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RIESGOS'!$A$8:$AC$30</definedName>
    <definedName name="_xlnm.Print_Area" localSheetId="0">'MATRIZ RIESGOS'!$A$1:$AC$38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1" i="1" l="1"/>
  <c r="M11" i="1" s="1"/>
  <c r="N11" i="1" s="1"/>
  <c r="L11" i="1"/>
  <c r="S11" i="1"/>
  <c r="V11" i="1" s="1"/>
  <c r="W11" i="1" s="1"/>
  <c r="U11" i="1"/>
  <c r="U30" i="1"/>
  <c r="S30" i="1"/>
  <c r="L30" i="1"/>
  <c r="J30" i="1"/>
  <c r="U23" i="1"/>
  <c r="S23" i="1"/>
  <c r="L23" i="1"/>
  <c r="J23" i="1"/>
  <c r="U25" i="1"/>
  <c r="S25" i="1"/>
  <c r="L25" i="1"/>
  <c r="J25" i="1"/>
  <c r="V30" i="1" l="1"/>
  <c r="W30" i="1" s="1"/>
  <c r="V25" i="1"/>
  <c r="W25" i="1" s="1"/>
  <c r="V23" i="1"/>
  <c r="W23" i="1" s="1"/>
  <c r="M23" i="1"/>
  <c r="N23" i="1" s="1"/>
  <c r="M30" i="1"/>
  <c r="N30" i="1" s="1"/>
  <c r="M25" i="1"/>
  <c r="N25" i="1" s="1"/>
  <c r="U27" i="1"/>
  <c r="S27" i="1"/>
  <c r="L27" i="1"/>
  <c r="J27" i="1"/>
  <c r="U28" i="1"/>
  <c r="S28" i="1"/>
  <c r="L28" i="1"/>
  <c r="J28" i="1"/>
  <c r="U26" i="1"/>
  <c r="S26" i="1"/>
  <c r="L26" i="1"/>
  <c r="J26" i="1"/>
  <c r="U24" i="1"/>
  <c r="S24" i="1"/>
  <c r="L24" i="1"/>
  <c r="J24" i="1"/>
  <c r="U22" i="1"/>
  <c r="S22" i="1"/>
  <c r="L22" i="1"/>
  <c r="J22" i="1"/>
  <c r="U21" i="1"/>
  <c r="S21" i="1"/>
  <c r="L21" i="1"/>
  <c r="J21" i="1"/>
  <c r="U20" i="1"/>
  <c r="S20" i="1"/>
  <c r="L20" i="1"/>
  <c r="J20" i="1"/>
  <c r="U29" i="1"/>
  <c r="S29" i="1"/>
  <c r="L29" i="1"/>
  <c r="J29" i="1"/>
  <c r="U19" i="1"/>
  <c r="S19" i="1"/>
  <c r="L19" i="1"/>
  <c r="J19" i="1"/>
  <c r="U18" i="1"/>
  <c r="S18" i="1"/>
  <c r="L18" i="1"/>
  <c r="J18" i="1"/>
  <c r="J16" i="1"/>
  <c r="S16" i="1"/>
  <c r="U16" i="1"/>
  <c r="L16" i="1"/>
  <c r="U17" i="1"/>
  <c r="S17" i="1"/>
  <c r="L17" i="1"/>
  <c r="J17" i="1"/>
  <c r="U13" i="1"/>
  <c r="S13" i="1"/>
  <c r="L13" i="1"/>
  <c r="J13" i="1"/>
  <c r="V28" i="1" l="1"/>
  <c r="W28" i="1" s="1"/>
  <c r="M27" i="1"/>
  <c r="N27" i="1" s="1"/>
  <c r="M28" i="1"/>
  <c r="N28" i="1" s="1"/>
  <c r="V27" i="1"/>
  <c r="W27" i="1" s="1"/>
  <c r="V24" i="1"/>
  <c r="W24" i="1" s="1"/>
  <c r="V26" i="1"/>
  <c r="W26" i="1" s="1"/>
  <c r="M13" i="1"/>
  <c r="N13" i="1" s="1"/>
  <c r="M29" i="1"/>
  <c r="N29" i="1" s="1"/>
  <c r="M20" i="1"/>
  <c r="N20" i="1" s="1"/>
  <c r="M21" i="1"/>
  <c r="N21" i="1" s="1"/>
  <c r="M22" i="1"/>
  <c r="N22" i="1" s="1"/>
  <c r="M24" i="1"/>
  <c r="N24" i="1" s="1"/>
  <c r="M26" i="1"/>
  <c r="N26" i="1" s="1"/>
  <c r="V21" i="1"/>
  <c r="W21" i="1" s="1"/>
  <c r="V22" i="1"/>
  <c r="W22" i="1" s="1"/>
  <c r="V20" i="1"/>
  <c r="W20" i="1" s="1"/>
  <c r="V13" i="1"/>
  <c r="W13" i="1" s="1"/>
  <c r="V29" i="1"/>
  <c r="W29" i="1" s="1"/>
  <c r="V19" i="1"/>
  <c r="W19" i="1" s="1"/>
  <c r="M19" i="1"/>
  <c r="N19" i="1" s="1"/>
  <c r="V18" i="1"/>
  <c r="W18" i="1" s="1"/>
  <c r="M18" i="1"/>
  <c r="N18" i="1" s="1"/>
  <c r="V16" i="1"/>
  <c r="W16" i="1" s="1"/>
  <c r="M16" i="1"/>
  <c r="N16" i="1" s="1"/>
  <c r="V17" i="1"/>
  <c r="W17" i="1" s="1"/>
  <c r="M17" i="1"/>
  <c r="N17" i="1" s="1"/>
  <c r="L10" i="1"/>
  <c r="J10" i="1"/>
  <c r="U15" i="1"/>
  <c r="S15" i="1"/>
  <c r="L15" i="1"/>
  <c r="J15" i="1"/>
  <c r="U14" i="1"/>
  <c r="S14" i="1"/>
  <c r="L14" i="1"/>
  <c r="J14" i="1"/>
  <c r="V14" i="1" l="1"/>
  <c r="W14" i="1" s="1"/>
  <c r="M14" i="1"/>
  <c r="N14" i="1" s="1"/>
  <c r="M15" i="1"/>
  <c r="N15" i="1" s="1"/>
  <c r="S12" i="1"/>
  <c r="S10" i="1"/>
  <c r="J12" i="1"/>
  <c r="U12" i="1" l="1"/>
  <c r="V12" i="1" s="1"/>
  <c r="W12" i="1" s="1"/>
  <c r="U10" i="1"/>
  <c r="V15" i="1" l="1"/>
  <c r="W15" i="1" s="1"/>
  <c r="V10" i="1"/>
  <c r="L12" i="1" l="1"/>
  <c r="M12" i="1" l="1"/>
  <c r="N12" i="1" s="1"/>
  <c r="W10" i="1"/>
  <c r="M10" i="1" l="1"/>
  <c r="N10" i="1" s="1"/>
</calcChain>
</file>

<file path=xl/sharedStrings.xml><?xml version="1.0" encoding="utf-8"?>
<sst xmlns="http://schemas.openxmlformats.org/spreadsheetml/2006/main" count="487" uniqueCount="207">
  <si>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</si>
  <si>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</si>
  <si>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</si>
  <si>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</si>
  <si>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</si>
  <si>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</si>
  <si>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</si>
  <si>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</si>
  <si>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</si>
  <si>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</si>
  <si>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</si>
  <si>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</si>
  <si>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</si>
  <si>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</si>
  <si>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</si>
  <si>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</si>
  <si>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</si>
  <si>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</si>
  <si>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</si>
  <si>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</si>
  <si>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</si>
  <si>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</si>
  <si>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</si>
  <si>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</si>
  <si>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</si>
  <si>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</si>
  <si>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</si>
  <si>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</si>
  <si>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</si>
  <si>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</si>
  <si>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</si>
  <si>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</si>
  <si>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</si>
  <si>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</si>
  <si>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</si>
  <si>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</si>
  <si>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</si>
  <si>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</si>
  <si>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</si>
  <si>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</si>
  <si>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</si>
  <si>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</si>
  <si>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</si>
  <si>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</si>
  <si>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</si>
  <si>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</si>
  <si>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</si>
  <si>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</si>
  <si>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</si>
  <si>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</si>
  <si>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</si>
  <si>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</si>
  <si>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</si>
  <si>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</si>
  <si>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</si>
  <si>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</si>
  <si>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</si>
  <si>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</si>
  <si>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</si>
  <si>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</si>
  <si>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</si>
  <si>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</si>
  <si>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</si>
  <si>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</si>
  <si>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</si>
  <si>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</si>
  <si>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</si>
  <si>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</si>
  <si>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</si>
  <si>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</si>
  <si>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</si>
  <si>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</si>
  <si>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</si>
  <si>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</si>
  <si>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</si>
  <si>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</si>
  <si>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</si>
  <si>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</si>
  <si>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</si>
  <si>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</si>
  <si>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</si>
  <si>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</si>
  <si>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</si>
  <si>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</si>
  <si>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</si>
  <si>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</si>
  <si>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</si>
  <si>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</si>
  <si>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</si>
  <si>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</si>
  <si>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</si>
  <si>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</si>
  <si>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</si>
  <si>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</si>
  <si>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</si>
  <si>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</si>
  <si>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</si>
  <si>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</si>
  <si>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Interrupción de las actividades por acciones Civiles o problemas de orden social</t>
  </si>
  <si>
    <t>Entidad / Contratista</t>
  </si>
  <si>
    <t>SI</t>
  </si>
  <si>
    <t>Permanente</t>
  </si>
  <si>
    <t>Contratista</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</si>
  <si>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</si>
  <si>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</si>
  <si>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Finalización de la ejecución del contrato.</t>
  </si>
  <si>
    <t>Inicio de la ejecución del contrato</t>
  </si>
  <si>
    <t>Incapacidad o muerte de trabajadores vinculados a la ejecución del contrato</t>
  </si>
  <si>
    <t>Cumplimiento de planes y programas de aseguramiento y gestión de riesgos.</t>
  </si>
  <si>
    <t>Verificación del cumplimiento por parte del contratista de los diferentes sistemas de Seguridad y Salud en el trabajo.</t>
  </si>
  <si>
    <t>Desabastecimiento en el mercado de los insumos requeridos para el cumplimiento del contrato</t>
  </si>
  <si>
    <t>Retrasos en la entrega del trabajo solicitado por  la administración municipal.</t>
  </si>
  <si>
    <t>Hacer efectiva la póliza de cumplimiento del contrato.</t>
  </si>
  <si>
    <t>Desde la firma del acta de  inicio para la ejecución del contrato</t>
  </si>
  <si>
    <t>Hasta la entrega y recibo a satisfacción del objeto contratado.</t>
  </si>
  <si>
    <t>El supervisor del contrato hace un seguimiento continuo a la ejecución del mismo.</t>
  </si>
  <si>
    <t>Permantente</t>
  </si>
  <si>
    <t>Estimación inadecuada de los costos por parte del oferente.</t>
  </si>
  <si>
    <t>Mayores costos a cargo del contratista</t>
  </si>
  <si>
    <t>Hacer efectiva la póliza de cumplimiento.</t>
  </si>
  <si>
    <t>Hasta la liquidación del contrato.</t>
  </si>
  <si>
    <t>Seguimiento del supervisor en la ejecución del contrato</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</si>
  <si>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</si>
  <si>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</si>
  <si>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</si>
  <si>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</si>
  <si>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Se presenta cuando los trabajadores del contratista se oponen a la ejecución del contrato, por inconformidades en sus condiciones laborales. Aun cuando es una obligación del contratista, se aclara que cualquier tipo de demora por esta causa constituye un riesgo para el contrato y es imputable únicamente al contratista.</t>
  </si>
  <si>
    <t>Demora en la Consecución del Objeto a Contratar</t>
  </si>
  <si>
    <t>Vigilancia y control permanente del contrato a través del Interventor, con el fin de verificar las condiciones laborales y el cumplimiento de la normativa vigente en cuanto a los trabajadores</t>
  </si>
  <si>
    <t>Desde la firma del acta de inicio</t>
  </si>
  <si>
    <t>Hasta la liquidación del contrato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</si>
  <si>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</si>
  <si>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</si>
  <si>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</si>
  <si>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Seguimiento del supervisor en la ejecución del contrato.</t>
  </si>
  <si>
    <t xml:space="preserve">Verificar las condiciones de salubridad respecto a la contigencia del COVID </t>
  </si>
  <si>
    <t xml:space="preserve">Aprobó: Israel Hurtado Moreno </t>
  </si>
  <si>
    <t>El Contratista no satisface las necesidades estipuladas en el contrato.</t>
  </si>
  <si>
    <t>Incumplimiento del objeto contractual y obligaciones estipuladas en el contrato</t>
  </si>
  <si>
    <t>Desde la aprobación de la póliza</t>
  </si>
  <si>
    <t>El supervisor del contrato verifique que las características técnicas coinciden o superan las del contrato.</t>
  </si>
  <si>
    <t>Entidad</t>
  </si>
  <si>
    <t>Grupo de contratación deberá revisar que los documentos del proceso sean subidos de manera correcta</t>
  </si>
  <si>
    <t>Siniestro imprevisto e involuntario, que puede ocasionar daños al patrimonio de terceros o la pérdida de alguna vida de alguien que no esté directamente relacionado con el asegurado</t>
  </si>
  <si>
    <t>Desde la aprobación de la póliza.</t>
  </si>
  <si>
    <t>Los sucesos que ocurran pueden ocasionar acciones legales contra la Unidad Administrativa Especial de Gestión de Bienes y Servicios.</t>
  </si>
  <si>
    <t>Proyectó: Fabio Andrés Espinosa - Juan Pablo Gómez Jaramillo</t>
  </si>
  <si>
    <t>Realizar la correspondiente evaluación de proponentes con otras entidades</t>
  </si>
  <si>
    <t>Desde la planeación del proceso</t>
  </si>
  <si>
    <t>Hasta el cierre de la evaluación de proponentes</t>
  </si>
  <si>
    <t>Grupo de contratación deberá estar al tanto de la evaluación y las posibles observaciones</t>
  </si>
  <si>
    <t>Adjudicación viciada por error. Investigaciones disciplinarias y fiscales.</t>
  </si>
  <si>
    <t>Realizar lo pertinente para estos casos, como las citaciones y reuniones, en caso de incumplimiento</t>
  </si>
  <si>
    <t>Desde el inicio del contrato</t>
  </si>
  <si>
    <t>Estar al tanto de que los contratos sean liquidados en el tiempo establecido</t>
  </si>
  <si>
    <t>Desde el inicio de liquidación del contrato</t>
  </si>
  <si>
    <t>Seguimiento del supervisor en la ejecución del contrato.
Seguimiento del equipo de contratación</t>
  </si>
  <si>
    <t>Mantener constante comunicación con la empresa por parte del supervisor para entrega de facturas.</t>
  </si>
  <si>
    <t>Aumento del tiempo de entrega de productos importados, retrasando la prestación del servicio</t>
  </si>
  <si>
    <t>Pérdidas económicas para el contratista.</t>
  </si>
  <si>
    <t>Desde el inicio de la evaluación del proceso</t>
  </si>
  <si>
    <t>Hasta la publicación del acto de adjudicación</t>
  </si>
  <si>
    <t>Desde la evaluación de las propuestas</t>
  </si>
  <si>
    <t>Revisar cada parte de la evaluación, que sea transparente y conforme a la norma</t>
  </si>
  <si>
    <t>Que se describa de manera inadecuada la necesidad que se pretende satisfacer. 
Que los requisitos habilitantes queden mal establecidos.</t>
  </si>
  <si>
    <t>Que se seleccione un contratista que no esté en capacidad de cumplir con el objeto del contrato.</t>
  </si>
  <si>
    <t>Riesgo de colusión, en el cual dos o más oferentes realizan acuerdos de manera fraudulenta con el fin de lograr que el proceso se adjudique a un proponente en particular.</t>
  </si>
  <si>
    <t>No iniciar los procesos administrativos de imposición de multas, sanciones o incumplimientos de manera oportuna.</t>
  </si>
  <si>
    <t>Reclamaciones del contratista por desequilibrio económico, con el propósito de evitar pérdidas.</t>
  </si>
  <si>
    <t>Errores en la proyección de la propuesta económica por parte del proponente que conlleven a pérdidas o baja utilidad en la ejecución del contrato.</t>
  </si>
  <si>
    <t>No liquidar los contratos en los plazos acordados en el contrato o los establecidos por la Ley.</t>
  </si>
  <si>
    <t>Detrimento patrimonial.
Pérdida de competencia para liquidar en sede administrativa.
Incertidumbre del estado del contrato.
Falta de paz y salvo por las partes.</t>
  </si>
  <si>
    <t>Imposibilidad de realizar plenamente la ejecución del contrato</t>
  </si>
  <si>
    <t>Imposibilidad de generar pagos.
Incumplimiento de las obligaciones contractuales por parte del contratista.
Inconvenientes presupuestales.</t>
  </si>
  <si>
    <t>Demora en la radicación oportuna por parte del CONTRATISTA de las facturas (correctamente diligenciadas y firmadas) y/o cuentas de los gastos reembolsables.</t>
  </si>
  <si>
    <t>Que ninguno de los proponentes cumplan los requisitos habilitantes establecidos en el pliego de condiciones..</t>
  </si>
  <si>
    <t>Adjudicar una propuesta artificialmente baja / Que el valor del contrato no corresponda a los precios del mercado.</t>
  </si>
  <si>
    <t>Hallazgos de los órganos de control, por omisión,  por parte del servidor público / contratista que tenga a su cargo dicha actividad</t>
  </si>
  <si>
    <t>Detrimento patrimonial.
Investigaciones disciplinarias, fiscales y
penales. Retraso en la ejecución contractual.</t>
  </si>
  <si>
    <t>Accidentes del personal vinculado a la prestación del servicio.</t>
  </si>
  <si>
    <t xml:space="preserve">El contratista tiene problemas con la justicia, lavado de activos o terrorismo </t>
  </si>
  <si>
    <t>El equipo de contratación debe  verificar la revisión de los antecendetes judiciales</t>
  </si>
  <si>
    <t>Contratista/Entidad</t>
  </si>
  <si>
    <t>No ejecucion del  contraro por restricciones de trabajo presencial o limitación de aforo</t>
  </si>
  <si>
    <t>Monitoreo y revisión permanente sobre el aumento del covid en la ciudad, que permitan establecer el riesgo originado por la ocurrencia de situaciones de orden epidemiológico que impidan la prestación del servicio.</t>
  </si>
  <si>
    <t>Hacer efectiva la póliza  cumplimiento del contrato.</t>
  </si>
  <si>
    <t>Desde la publicación del proceso en la plataforma SECOP</t>
  </si>
  <si>
    <t>Incumplimiento en la publicación de documentos precontractuales, contractuales y postcontractuales, realizandolos de manera extemporanea</t>
  </si>
  <si>
    <t>Publicar dentro de los plazos estipulados en la ley.</t>
  </si>
  <si>
    <t>Hasta el tercer día hábil de la publicación de cada documento que compone dicho proceso, según su fecha.</t>
  </si>
  <si>
    <t>Solicitar la subsanación al contratista de su oferta y validarla con el equipo estrucrador, determinando si es viable o no viable.</t>
  </si>
  <si>
    <t>Solicitar la subsanación de conformidad con lo descrito en la guía G-MOAB-01 Guía para el manejo de ofertas
artificialmente bajas en Procesos de Contratación</t>
  </si>
  <si>
    <t>Solicitar aclaración sobre el valor ofertado en cada uno de los items propuestos en el anexo económico</t>
  </si>
  <si>
    <t>Desde la apertura de las ofertas del proceso</t>
  </si>
  <si>
    <t>Equipo asesor evaluador del proceso deberá evaluar si los precios son los adecuados y si cumple con lo requerido desde la parte técnica</t>
  </si>
  <si>
    <t>Dejar trazabalidad en la plataforma sobre toda observación, acto administrativo y evaluación que no se materializó el riesgo, generando transparencia</t>
  </si>
  <si>
    <t>Proceso declarado desierto al momento de realizar la evaluación</t>
  </si>
  <si>
    <t>Verificar que los requisitos y precio son los más idóneos.
Eliminar cualquier posible requisito restrictivo, que se halla evidenciado en el periodo de observaciones</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</si>
  <si>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</si>
  <si>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</si>
  <si>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Verificar la documentación de manera exhaustiva por parte del proponente, que cumpla con lo establecido en la norma y en el pliego de condiciones definitivo.</t>
  </si>
  <si>
    <t>Hasta el finalización del contrato.</t>
  </si>
  <si>
    <t>Hacer efectiva la poliza de cumplimiento</t>
  </si>
  <si>
    <t>Constituir una póliza  en la cual se garantice el daño a terceros. (Responsailidad civil extracontractual)</t>
  </si>
  <si>
    <t>Reincidencia  de altos indices de contagia  COVID-19, se declara emergencía nacional, regional o municipa</t>
  </si>
  <si>
    <t>No ejecución del contrato</t>
  </si>
  <si>
    <t>REALIZAR EL SERVICIO DE ADECUACION Y DOS (2) SERVICIOS DE MANTENIMIENTO PREVENTIVO Y MANTENIMIENTOS CORRECTIVOS NECESARIOS NO PREVISTOS A TRES (3) PUERTAS ENROLLABLES ELECTRICAS Y DOS (2) SERVICIOS DE MANTENIMIENTO PREVENTIVO Y MANTENIMIENTOS CORRECTIVOS NECESARIOS NO PREVISTOS A (4) BARRERAS DE SEGURIDAD (TALANQUERAS VEHICULARES) UBICADAS DENTRO DEL EDIFICIO BOULEVARD DE LA SEXTA, PROPIEDAD DEL MUNICIPIO SANTIAGO DE CALL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</si>
</sst>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83">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0" xfId="0" applyFont="1" applyFill="1" applyAlignment="1">
      <alignment horizontal="center" vertical="center"/>
    </xf>
    <xf numFmtId="0" fontId="5" fillId="7" borderId="3" xfId="1" applyFont="1" applyFill="1" applyBorder="1" applyAlignment="1">
      <alignment horizontal="center" vertical="center" textRotation="90" wrapText="1"/>
    </xf>
    <xf numFmtId="0" fontId="1" fillId="2" borderId="0" xfId="0" applyFont="1" applyFill="1" applyAlignment="1">
      <alignment vertical="center"/>
    </xf>
    <xf numFmtId="0" fontId="0" fillId="2" borderId="0" xfId="0" applyFill="1" applyAlignment="1">
      <alignment horizontal="left" vertical="center" wrapText="1"/>
    </xf>
    <xf numFmtId="0" fontId="1" fillId="2" borderId="0" xfId="0" applyFont="1" applyFill="1" applyAlignment="1">
      <alignment horizontal="left" vertical="center" wrapText="1"/>
    </xf>
    <xf numFmtId="0" fontId="5" fillId="2" borderId="1" xfId="1" applyFont="1" applyFill="1" applyBorder="1" applyAlignment="1">
      <alignment horizontal="justify" vertical="center" wrapText="1"/>
    </xf>
    <xf numFmtId="0" fontId="1" fillId="2" borderId="0" xfId="0" applyFont="1" applyFill="1" applyAlignment="1">
      <alignment horizontal="left" vertical="center"/>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6"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4" borderId="1" xfId="1" applyFont="1" applyFill="1" applyBorder="1" applyAlignment="1" applyProtection="1">
      <alignment horizontal="center" vertical="center" wrapText="1"/>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9" fillId="2" borderId="0" xfId="0" applyFont="1" applyFill="1" applyAlignment="1">
      <alignment horizontal="center"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8" fillId="0" borderId="7" xfId="1" applyFont="1" applyBorder="1" applyAlignment="1">
      <alignment horizontal="justify" vertical="center" wrapText="1"/>
    </xf>
    <xf numFmtId="0" fontId="8" fillId="0" borderId="21" xfId="1" applyFont="1" applyBorder="1" applyAlignment="1">
      <alignment horizontal="justify" vertical="center" wrapText="1"/>
    </xf>
    <xf numFmtId="0" fontId="8" fillId="0" borderId="22" xfId="1" applyFont="1" applyBorder="1" applyAlignment="1">
      <alignment horizontal="justify" vertical="center" wrapText="1"/>
    </xf>
    <xf numFmtId="0" fontId="8" fillId="0" borderId="24" xfId="1" applyFont="1" applyBorder="1" applyAlignment="1">
      <alignment horizontal="justify" vertical="center" wrapText="1"/>
    </xf>
    <xf numFmtId="0" fontId="8" fillId="0" borderId="23" xfId="1" applyFont="1" applyBorder="1" applyAlignment="1">
      <alignment horizontal="justify" vertical="center" wrapText="1"/>
    </xf>
    <xf numFmtId="0" fontId="8" fillId="0" borderId="25" xfId="1" applyFont="1" applyBorder="1" applyAlignment="1">
      <alignment horizontal="justify" vertical="center" wrapText="1"/>
    </xf>
  </cellXfs>
  <cellStyles count="2">
    <cellStyle name="Normal" xfId="0" builtinId="0"/>
    <cellStyle name="Normal 2" xfId="1" xr:uid="{00000000-0005-0000-0000-000001000000}"/>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231322</xdr:colOff>
      <xdr:row>0</xdr:row>
      <xdr:rowOff>40822</xdr:rowOff>
    </xdr:from>
    <xdr:to>
      <xdr:col>4</xdr:col>
      <xdr:colOff>639535</xdr:colOff>
      <xdr:row>3</xdr:row>
      <xdr:rowOff>176892</xdr:rowOff>
    </xdr:to>
    <xdr:pic>
      <xdr:nvPicPr>
        <xdr:cNvPr id="3" name="Picture 250" descr="Descripción: escudo">
          <a:extLst>
            <a:ext uri="{FF2B5EF4-FFF2-40B4-BE49-F238E27FC236}">
              <a16:creationId xmlns:a16="http://schemas.microsoft.com/office/drawing/2014/main" id="{E1B2AF43-AFDC-4F81-A0BE-68531DF636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1536" y="40822"/>
          <a:ext cx="1387928" cy="115660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8"/>
  <sheetViews>
    <sheetView tabSelected="1" view="pageBreakPreview" zoomScaleNormal="70" zoomScaleSheetLayoutView="100" workbookViewId="0">
      <selection activeCell="H3" sqref="H3:AC4"/>
    </sheetView>
  </sheetViews>
  <sheetFormatPr baseColWidth="10" defaultRowHeight="15"/>
  <cols>
    <col min="1" max="1" width="7.5703125" style="1" customWidth="1"/>
    <col min="2" max="2" width="7.42578125" style="1" customWidth="1"/>
    <col min="3" max="3" width="7.28515625" style="1" customWidth="1"/>
    <col min="4" max="4" width="7.42578125" style="1" customWidth="1"/>
    <col min="5" max="5" width="15.28515625" style="37" customWidth="1"/>
    <col min="6" max="6" width="14.42578125" style="37" customWidth="1"/>
    <col min="7" max="8" width="11.42578125" style="5"/>
    <col min="9" max="10" width="12.42578125" style="5" customWidth="1"/>
    <col min="11" max="11" width="17.28515625" style="5" customWidth="1"/>
    <col min="12" max="14" width="12.42578125" style="5" customWidth="1"/>
    <col min="15" max="15" width="19.5703125" style="5" customWidth="1"/>
    <col min="16" max="17" width="11.42578125" style="5" customWidth="1"/>
    <col min="18" max="19" width="12.42578125" style="5" customWidth="1"/>
    <col min="20" max="20" width="18.7109375" style="5" customWidth="1"/>
    <col min="21" max="21" width="12.42578125" style="5" customWidth="1"/>
    <col min="22" max="22" width="13.140625" style="5" customWidth="1"/>
    <col min="23" max="23" width="10.7109375" style="5" customWidth="1"/>
    <col min="24" max="24" width="13.5703125" style="5" customWidth="1"/>
    <col min="25" max="25" width="24.42578125" style="5" customWidth="1"/>
    <col min="26" max="26" width="21.42578125" style="5" customWidth="1"/>
    <col min="27" max="27" width="22.140625" style="5" customWidth="1"/>
    <col min="28" max="28" width="18.7109375" style="1" customWidth="1"/>
    <col min="29" max="29" width="17.85546875" style="1" customWidth="1"/>
    <col min="30" max="31" width="11.140625" style="5" customWidth="1"/>
    <col min="32" max="16384" width="11.42578125" style="5"/>
  </cols>
  <sheetData>
    <row r="1" spans="1:29" ht="26.25" customHeight="1">
      <c r="A1" s="56"/>
      <c r="B1" s="57"/>
      <c r="C1" s="57"/>
      <c r="D1" s="57"/>
      <c r="E1" s="57"/>
      <c r="F1" s="57"/>
      <c r="G1" s="57"/>
      <c r="H1" s="47" t="s">
        <v>97</v>
      </c>
      <c r="I1" s="48"/>
      <c r="J1" s="48"/>
      <c r="K1" s="48"/>
      <c r="L1" s="48"/>
      <c r="M1" s="48"/>
      <c r="N1" s="48"/>
      <c r="O1" s="48"/>
      <c r="P1" s="48"/>
      <c r="Q1" s="48"/>
      <c r="R1" s="48"/>
      <c r="S1" s="48"/>
      <c r="T1" s="48"/>
      <c r="U1" s="48"/>
      <c r="V1" s="48"/>
      <c r="W1" s="48"/>
      <c r="X1" s="48"/>
      <c r="Y1" s="48"/>
      <c r="Z1" s="48"/>
      <c r="AA1" s="48"/>
      <c r="AB1" s="48"/>
      <c r="AC1" s="49"/>
    </row>
    <row r="2" spans="1:29" ht="26.25" customHeight="1">
      <c r="A2" s="58"/>
      <c r="B2" s="59"/>
      <c r="C2" s="59"/>
      <c r="D2" s="59"/>
      <c r="E2" s="59"/>
      <c r="F2" s="59"/>
      <c r="G2" s="59"/>
      <c r="H2" s="50"/>
      <c r="I2" s="51"/>
      <c r="J2" s="51"/>
      <c r="K2" s="51"/>
      <c r="L2" s="51"/>
      <c r="M2" s="51"/>
      <c r="N2" s="51"/>
      <c r="O2" s="51"/>
      <c r="P2" s="51"/>
      <c r="Q2" s="51"/>
      <c r="R2" s="51"/>
      <c r="S2" s="51"/>
      <c r="T2" s="51"/>
      <c r="U2" s="51"/>
      <c r="V2" s="51"/>
      <c r="W2" s="51"/>
      <c r="X2" s="51"/>
      <c r="Y2" s="51"/>
      <c r="Z2" s="51"/>
      <c r="AA2" s="51"/>
      <c r="AB2" s="51"/>
      <c r="AC2" s="52"/>
    </row>
    <row r="3" spans="1:29" ht="26.25" customHeight="1">
      <c r="A3" s="58"/>
      <c r="B3" s="59"/>
      <c r="C3" s="59"/>
      <c r="D3" s="59"/>
      <c r="E3" s="59"/>
      <c r="F3" s="59"/>
      <c r="G3" s="59"/>
      <c r="H3" s="77" t="s">
        <v>206</v>
      </c>
      <c r="I3" s="78"/>
      <c r="J3" s="78"/>
      <c r="K3" s="78"/>
      <c r="L3" s="78"/>
      <c r="M3" s="78"/>
      <c r="N3" s="78"/>
      <c r="O3" s="78"/>
      <c r="P3" s="78"/>
      <c r="Q3" s="78"/>
      <c r="R3" s="78"/>
      <c r="S3" s="78"/>
      <c r="T3" s="78"/>
      <c r="U3" s="78"/>
      <c r="V3" s="78"/>
      <c r="W3" s="78"/>
      <c r="X3" s="78"/>
      <c r="Y3" s="78"/>
      <c r="Z3" s="78"/>
      <c r="AA3" s="78"/>
      <c r="AB3" s="78"/>
      <c r="AC3" s="79"/>
    </row>
    <row r="4" spans="1:29" ht="26.25" customHeight="1" thickBot="1">
      <c r="A4" s="60"/>
      <c r="B4" s="61"/>
      <c r="C4" s="61"/>
      <c r="D4" s="61"/>
      <c r="E4" s="61"/>
      <c r="F4" s="61"/>
      <c r="G4" s="61"/>
      <c r="H4" s="80"/>
      <c r="I4" s="81"/>
      <c r="J4" s="81"/>
      <c r="K4" s="81"/>
      <c r="L4" s="81"/>
      <c r="M4" s="81"/>
      <c r="N4" s="81"/>
      <c r="O4" s="81"/>
      <c r="P4" s="81"/>
      <c r="Q4" s="81"/>
      <c r="R4" s="81"/>
      <c r="S4" s="81"/>
      <c r="T4" s="81"/>
      <c r="U4" s="81"/>
      <c r="V4" s="81"/>
      <c r="W4" s="81"/>
      <c r="X4" s="81"/>
      <c r="Y4" s="81"/>
      <c r="Z4" s="81"/>
      <c r="AA4" s="81"/>
      <c r="AB4" s="81"/>
      <c r="AC4" s="82"/>
    </row>
    <row r="6" spans="1:29" ht="15.75" thickBot="1"/>
    <row r="7" spans="1:29" ht="15.75">
      <c r="A7" s="62" t="s">
        <v>4</v>
      </c>
      <c r="B7" s="63"/>
      <c r="C7" s="63"/>
      <c r="D7" s="63"/>
      <c r="E7" s="63"/>
      <c r="F7" s="63"/>
      <c r="G7" s="53" t="s">
        <v>0</v>
      </c>
      <c r="H7" s="54"/>
      <c r="I7" s="54"/>
      <c r="J7" s="54"/>
      <c r="K7" s="54"/>
      <c r="L7" s="54"/>
      <c r="M7" s="54"/>
      <c r="N7" s="55"/>
      <c r="O7" s="64" t="s">
        <v>1</v>
      </c>
      <c r="P7" s="64"/>
      <c r="Q7" s="64"/>
      <c r="R7" s="64"/>
      <c r="S7" s="64"/>
      <c r="T7" s="64"/>
      <c r="U7" s="64"/>
      <c r="V7" s="64"/>
      <c r="W7" s="64"/>
      <c r="X7" s="64"/>
      <c r="Y7" s="64"/>
      <c r="Z7" s="64"/>
      <c r="AA7" s="64"/>
      <c r="AB7" s="64"/>
      <c r="AC7" s="65"/>
    </row>
    <row r="8" spans="1:29" ht="36.75" customHeight="1">
      <c r="A8" s="66" t="s">
        <v>5</v>
      </c>
      <c r="B8" s="67" t="s">
        <v>6</v>
      </c>
      <c r="C8" s="67" t="s">
        <v>9</v>
      </c>
      <c r="D8" s="67" t="s">
        <v>10</v>
      </c>
      <c r="E8" s="68" t="s">
        <v>11</v>
      </c>
      <c r="F8" s="68"/>
      <c r="G8" s="46" t="s">
        <v>12</v>
      </c>
      <c r="H8" s="46"/>
      <c r="I8" s="46" t="s">
        <v>13</v>
      </c>
      <c r="J8" s="46"/>
      <c r="K8" s="46" t="s">
        <v>14</v>
      </c>
      <c r="L8" s="46"/>
      <c r="M8" s="45" t="s">
        <v>15</v>
      </c>
      <c r="N8" s="45" t="s">
        <v>16</v>
      </c>
      <c r="O8" s="44" t="s">
        <v>17</v>
      </c>
      <c r="P8" s="44" t="s">
        <v>18</v>
      </c>
      <c r="Q8" s="44"/>
      <c r="R8" s="44" t="s">
        <v>2</v>
      </c>
      <c r="S8" s="44"/>
      <c r="T8" s="44"/>
      <c r="U8" s="44"/>
      <c r="V8" s="44"/>
      <c r="W8" s="44"/>
      <c r="X8" s="44" t="s">
        <v>23</v>
      </c>
      <c r="Y8" s="44" t="s">
        <v>71</v>
      </c>
      <c r="Z8" s="44" t="s">
        <v>24</v>
      </c>
      <c r="AA8" s="44" t="s">
        <v>25</v>
      </c>
      <c r="AB8" s="44" t="s">
        <v>3</v>
      </c>
      <c r="AC8" s="69"/>
    </row>
    <row r="9" spans="1:29" s="6" customFormat="1" ht="77.25" customHeight="1">
      <c r="A9" s="66"/>
      <c r="B9" s="67"/>
      <c r="C9" s="67"/>
      <c r="D9" s="67"/>
      <c r="E9" s="68"/>
      <c r="F9" s="68"/>
      <c r="G9" s="46"/>
      <c r="H9" s="46"/>
      <c r="I9" s="46"/>
      <c r="J9" s="46"/>
      <c r="K9" s="46"/>
      <c r="L9" s="46"/>
      <c r="M9" s="45"/>
      <c r="N9" s="45"/>
      <c r="O9" s="44"/>
      <c r="P9" s="44"/>
      <c r="Q9" s="44"/>
      <c r="R9" s="43" t="s">
        <v>19</v>
      </c>
      <c r="S9" s="43"/>
      <c r="T9" s="43" t="s">
        <v>20</v>
      </c>
      <c r="U9" s="43"/>
      <c r="V9" s="12" t="s">
        <v>21</v>
      </c>
      <c r="W9" s="12" t="s">
        <v>22</v>
      </c>
      <c r="X9" s="44"/>
      <c r="Y9" s="44"/>
      <c r="Z9" s="44"/>
      <c r="AA9" s="44"/>
      <c r="AB9" s="33" t="s">
        <v>26</v>
      </c>
      <c r="AC9" s="17" t="s">
        <v>27</v>
      </c>
    </row>
    <row r="10" spans="1:29" ht="99" customHeight="1">
      <c r="A10" s="18" t="s">
        <v>30</v>
      </c>
      <c r="B10" s="13" t="s">
        <v>35</v>
      </c>
      <c r="C10" s="13" t="s">
        <v>42</v>
      </c>
      <c r="D10" s="13" t="s">
        <v>50</v>
      </c>
      <c r="E10" s="39" t="s">
        <v>110</v>
      </c>
      <c r="F10" s="39"/>
      <c r="G10" s="39" t="s">
        <v>111</v>
      </c>
      <c r="H10" s="39"/>
      <c r="I10" s="15" t="s">
        <v>91</v>
      </c>
      <c r="J10" s="16" t="str">
        <f>IF(I10="Raro","1",IF(I10="Improbable","2",IF(I10="Posible","3",IF(I10="Probable","4",IF(I10="Casi cierto","5","0")))))</f>
        <v>3</v>
      </c>
      <c r="K10" s="15" t="s">
        <v>69</v>
      </c>
      <c r="L10" s="16" t="str">
        <f>IF(K10="INSIGNIFICANTE","1",IF(K10="MENOR","2",IF(K10="MODERADO","3",IF(K10="MAYOR","4",IF(K10="CATASTRÓFICO","5","0")))))</f>
        <v>4</v>
      </c>
      <c r="M10" s="16">
        <f>J10+L10</f>
        <v>7</v>
      </c>
      <c r="N10" s="16" t="str">
        <f>IF(M10=0," ",IF(M10&lt;=4,"Riesgo Bajo",IF(M10&lt;=5,"Riesgo Medio",IF(M10&lt;=7,"Riesgo Alto",IF(M10&lt;=10,"Riesgo Extremo","No Disponible")))))</f>
        <v>Riesgo Alto</v>
      </c>
      <c r="O10" s="8" t="s">
        <v>102</v>
      </c>
      <c r="P10" s="39" t="s">
        <v>112</v>
      </c>
      <c r="Q10" s="39"/>
      <c r="R10" s="15" t="s">
        <v>89</v>
      </c>
      <c r="S10" s="16" t="str">
        <f>IF(R10="Raro","1",IF(R10="Improbable","2",IF(R10="Posible","3",IF(R10="Probable","4",IF(R10="Casi cierto","5","0")))))</f>
        <v>1</v>
      </c>
      <c r="T10" s="15" t="s">
        <v>68</v>
      </c>
      <c r="U10" s="16" t="str">
        <f>IF(T10="INSIGNIFICANTE","1",IF(T10="MENOR","2",IF(T10="MODERADO","3",IF(T10="MAYOR","4",IF(T10="CATASTRÓFICO","5","0")))))</f>
        <v>3</v>
      </c>
      <c r="V10" s="11">
        <f>S10+U10</f>
        <v>4</v>
      </c>
      <c r="W10" s="16" t="str">
        <f>IF(V10=0," ",IF(V10&lt;=4,"Riesgo Bajo",IF(V10&lt;=5,"Riesgo Medio",IF(V10&lt;=7,"Riesgo Alto",IF(V10&lt;=10,"Riesgo Extremo","No Disponible")))))</f>
        <v>Riesgo Bajo</v>
      </c>
      <c r="X10" s="8" t="s">
        <v>100</v>
      </c>
      <c r="Y10" s="8" t="s">
        <v>141</v>
      </c>
      <c r="Z10" s="32" t="s">
        <v>113</v>
      </c>
      <c r="AA10" s="32" t="s">
        <v>114</v>
      </c>
      <c r="AB10" s="8" t="s">
        <v>115</v>
      </c>
      <c r="AC10" s="9" t="s">
        <v>116</v>
      </c>
    </row>
    <row r="11" spans="1:29" ht="142.5" customHeight="1">
      <c r="A11" s="18" t="s">
        <v>29</v>
      </c>
      <c r="B11" s="14" t="s">
        <v>35</v>
      </c>
      <c r="C11" s="13" t="s">
        <v>42</v>
      </c>
      <c r="D11" s="13" t="s">
        <v>49</v>
      </c>
      <c r="E11" s="41" t="s">
        <v>98</v>
      </c>
      <c r="F11" s="42"/>
      <c r="G11" s="41" t="s">
        <v>205</v>
      </c>
      <c r="H11" s="42"/>
      <c r="I11" s="15" t="s">
        <v>92</v>
      </c>
      <c r="J11" s="16" t="str">
        <f t="shared" ref="J11" si="0">IF(I11="Raro","1",IF(I11="Improbable","2",IF(I11="Posible","3",IF(I11="Probable","4",IF(I11="Casi cierto","5","0")))))</f>
        <v>4</v>
      </c>
      <c r="K11" s="15" t="s">
        <v>69</v>
      </c>
      <c r="L11" s="16" t="str">
        <f t="shared" ref="L11" si="1">IF(K11="INSIGNIFICANTE","1",IF(K11="MENOR","2",IF(K11="MODERADO","3",IF(K11="MAYOR","4",IF(K11="CATASTRÓFICO","5","0")))))</f>
        <v>4</v>
      </c>
      <c r="M11" s="16">
        <f t="shared" ref="M11" si="2">J11+L11</f>
        <v>8</v>
      </c>
      <c r="N11" s="16" t="str">
        <f t="shared" ref="N11" si="3">IF(M11=0," ",IF(M11&lt;=4,"Riesgo Bajo",IF(M11&lt;=5,"Riesgo Medio",IF(M11&lt;=7,"Riesgo Alto",IF(M11&lt;=10,"Riesgo Extremo","No Disponible")))))</f>
        <v>Riesgo Extremo</v>
      </c>
      <c r="O11" s="8" t="s">
        <v>99</v>
      </c>
      <c r="P11" s="41" t="s">
        <v>103</v>
      </c>
      <c r="Q11" s="42"/>
      <c r="R11" s="15" t="s">
        <v>91</v>
      </c>
      <c r="S11" s="16" t="str">
        <f t="shared" ref="S11" si="4">IF(R11="Raro","1",IF(R11="Improbable","2",IF(R11="Posible","3",IF(R11="Probable","4",IF(R11="Casi cierto","5","0")))))</f>
        <v>3</v>
      </c>
      <c r="T11" s="15" t="s">
        <v>68</v>
      </c>
      <c r="U11" s="16" t="str">
        <f t="shared" ref="U11" si="5">IF(T11="INSIGNIFICANTE","1",IF(T11="MENOR","2",IF(T11="MODERADO","3",IF(T11="MAYOR","4",IF(T11="CATASTRÓFICO","5","0")))))</f>
        <v>3</v>
      </c>
      <c r="V11" s="11">
        <f t="shared" ref="V11" si="6">S11+U11</f>
        <v>6</v>
      </c>
      <c r="W11" s="16" t="str">
        <f t="shared" ref="W11" si="7">IF(V11=0," ",IF(V11&lt;=4,"Riesgo Bajo",IF(V11&lt;=5,"Riesgo Medio",IF(V11&lt;=7,"Riesgo Alto",IF(V11&lt;=10,"Riesgo Extremo","No Disponible")))))</f>
        <v>Riesgo Alto</v>
      </c>
      <c r="X11" s="10" t="s">
        <v>100</v>
      </c>
      <c r="Y11" s="8" t="s">
        <v>99</v>
      </c>
      <c r="Z11" s="32" t="s">
        <v>106</v>
      </c>
      <c r="AA11" s="32" t="s">
        <v>105</v>
      </c>
      <c r="AB11" s="8" t="s">
        <v>104</v>
      </c>
      <c r="AC11" s="9" t="s">
        <v>101</v>
      </c>
    </row>
    <row r="12" spans="1:29" ht="100.5" customHeight="1">
      <c r="A12" s="18" t="s">
        <v>29</v>
      </c>
      <c r="B12" s="14" t="s">
        <v>35</v>
      </c>
      <c r="C12" s="13" t="s">
        <v>40</v>
      </c>
      <c r="D12" s="13" t="s">
        <v>48</v>
      </c>
      <c r="E12" s="39" t="s">
        <v>117</v>
      </c>
      <c r="F12" s="39"/>
      <c r="G12" s="39" t="s">
        <v>118</v>
      </c>
      <c r="H12" s="39"/>
      <c r="I12" s="15" t="s">
        <v>90</v>
      </c>
      <c r="J12" s="16" t="str">
        <f t="shared" ref="J12:J14" si="8">IF(I12="Raro","1",IF(I12="Improbable","2",IF(I12="Posible","3",IF(I12="Probable","4",IF(I12="Casi cierto","5","0")))))</f>
        <v>2</v>
      </c>
      <c r="K12" s="15" t="s">
        <v>69</v>
      </c>
      <c r="L12" s="16" t="str">
        <f t="shared" ref="L12:L13" si="9">IF(K12="INSIGNIFICANTE","1",IF(K12="MENOR","2",IF(K12="MODERADO","3",IF(K12="MAYOR","4",IF(K12="CATASTRÓFICO","5","0")))))</f>
        <v>4</v>
      </c>
      <c r="M12" s="16">
        <f t="shared" ref="M12:M13" si="10">J12+L12</f>
        <v>6</v>
      </c>
      <c r="N12" s="16" t="str">
        <f t="shared" ref="N12:N13" si="11">IF(M12=0," ",IF(M12&lt;=4,"Riesgo Bajo",IF(M12&lt;=5,"Riesgo Medio",IF(M12&lt;=7,"Riesgo Alto",IF(M12&lt;=10,"Riesgo Extremo","No Disponible")))))</f>
        <v>Riesgo Alto</v>
      </c>
      <c r="O12" s="8" t="s">
        <v>102</v>
      </c>
      <c r="P12" s="39" t="s">
        <v>119</v>
      </c>
      <c r="Q12" s="39"/>
      <c r="R12" s="15" t="s">
        <v>89</v>
      </c>
      <c r="S12" s="16" t="str">
        <f t="shared" ref="S12:S14" si="12">IF(R12="Raro","1",IF(R12="Improbable","2",IF(R12="Posible","3",IF(R12="Probable","4",IF(R12="Casi cierto","5","0")))))</f>
        <v>1</v>
      </c>
      <c r="T12" s="15" t="s">
        <v>69</v>
      </c>
      <c r="U12" s="16" t="str">
        <f t="shared" ref="U12:U14" si="13">IF(T12="INSIGNIFICANTE","1",IF(T12="MENOR","2",IF(T12="MODERADO","3",IF(T12="MAYOR","4",IF(T12="CATASTRÓFICO","5","0")))))</f>
        <v>4</v>
      </c>
      <c r="V12" s="11">
        <f t="shared" ref="V12:V17" si="14">S12+U12</f>
        <v>5</v>
      </c>
      <c r="W12" s="16" t="str">
        <f t="shared" ref="W12:W17" si="15">IF(V12=0," ",IF(V12&lt;=4,"Riesgo Bajo",IF(V12&lt;=5,"Riesgo Medio",IF(V12&lt;=7,"Riesgo Alto",IF(V12&lt;=10,"Riesgo Extremo","No Disponible")))))</f>
        <v>Riesgo Medio</v>
      </c>
      <c r="X12" s="10" t="s">
        <v>100</v>
      </c>
      <c r="Y12" s="8" t="s">
        <v>141</v>
      </c>
      <c r="Z12" s="32" t="s">
        <v>113</v>
      </c>
      <c r="AA12" s="32" t="s">
        <v>120</v>
      </c>
      <c r="AB12" s="8" t="s">
        <v>121</v>
      </c>
      <c r="AC12" s="9" t="s">
        <v>101</v>
      </c>
    </row>
    <row r="13" spans="1:29" ht="108.75" customHeight="1">
      <c r="A13" s="18" t="s">
        <v>30</v>
      </c>
      <c r="B13" s="14" t="s">
        <v>35</v>
      </c>
      <c r="C13" s="13" t="s">
        <v>42</v>
      </c>
      <c r="D13" s="13" t="s">
        <v>50</v>
      </c>
      <c r="E13" s="39" t="s">
        <v>179</v>
      </c>
      <c r="F13" s="39"/>
      <c r="G13" s="39" t="s">
        <v>107</v>
      </c>
      <c r="H13" s="39"/>
      <c r="I13" s="15" t="s">
        <v>91</v>
      </c>
      <c r="J13" s="16" t="str">
        <f t="shared" si="8"/>
        <v>3</v>
      </c>
      <c r="K13" s="15" t="s">
        <v>70</v>
      </c>
      <c r="L13" s="16" t="str">
        <f t="shared" si="9"/>
        <v>5</v>
      </c>
      <c r="M13" s="16">
        <f t="shared" si="10"/>
        <v>8</v>
      </c>
      <c r="N13" s="16" t="str">
        <f t="shared" si="11"/>
        <v>Riesgo Extremo</v>
      </c>
      <c r="O13" s="8" t="s">
        <v>102</v>
      </c>
      <c r="P13" s="39" t="s">
        <v>108</v>
      </c>
      <c r="Q13" s="39"/>
      <c r="R13" s="15" t="s">
        <v>90</v>
      </c>
      <c r="S13" s="16" t="str">
        <f t="shared" si="12"/>
        <v>2</v>
      </c>
      <c r="T13" s="15" t="s">
        <v>68</v>
      </c>
      <c r="U13" s="16" t="str">
        <f t="shared" si="13"/>
        <v>3</v>
      </c>
      <c r="V13" s="11">
        <f t="shared" si="14"/>
        <v>5</v>
      </c>
      <c r="W13" s="16" t="str">
        <f t="shared" si="15"/>
        <v>Riesgo Medio</v>
      </c>
      <c r="X13" s="10" t="s">
        <v>100</v>
      </c>
      <c r="Y13" s="8" t="s">
        <v>102</v>
      </c>
      <c r="Z13" s="32" t="s">
        <v>106</v>
      </c>
      <c r="AA13" s="32" t="s">
        <v>105</v>
      </c>
      <c r="AB13" s="8" t="s">
        <v>109</v>
      </c>
      <c r="AC13" s="9" t="s">
        <v>101</v>
      </c>
    </row>
    <row r="14" spans="1:29" ht="105" customHeight="1">
      <c r="A14" s="18" t="s">
        <v>29</v>
      </c>
      <c r="B14" s="14" t="s">
        <v>35</v>
      </c>
      <c r="C14" s="13" t="s">
        <v>40</v>
      </c>
      <c r="D14" s="13" t="s">
        <v>52</v>
      </c>
      <c r="E14" s="39" t="s">
        <v>180</v>
      </c>
      <c r="F14" s="39"/>
      <c r="G14" s="39" t="s">
        <v>122</v>
      </c>
      <c r="H14" s="39"/>
      <c r="I14" s="15" t="s">
        <v>90</v>
      </c>
      <c r="J14" s="16" t="str">
        <f t="shared" si="8"/>
        <v>2</v>
      </c>
      <c r="K14" s="15" t="s">
        <v>68</v>
      </c>
      <c r="L14" s="16" t="str">
        <f t="shared" ref="L14" si="16">IF(K14="INSIGNIFICANTE","1",IF(K14="MENOR","2",IF(K14="MODERADO","3",IF(K14="MAYOR","4",IF(K14="CATASTRÓFICO","5","0")))))</f>
        <v>3</v>
      </c>
      <c r="M14" s="16">
        <f t="shared" ref="M14" si="17">J14+L14</f>
        <v>5</v>
      </c>
      <c r="N14" s="16" t="str">
        <f t="shared" ref="N14" si="18">IF(M14=0," ",IF(M14&lt;=4,"Riesgo Bajo",IF(M14&lt;=5,"Riesgo Medio",IF(M14&lt;=7,"Riesgo Alto",IF(M14&lt;=10,"Riesgo Extremo","No Disponible")))))</f>
        <v>Riesgo Medio</v>
      </c>
      <c r="O14" s="8" t="s">
        <v>182</v>
      </c>
      <c r="P14" s="39" t="s">
        <v>123</v>
      </c>
      <c r="Q14" s="39"/>
      <c r="R14" s="15" t="s">
        <v>89</v>
      </c>
      <c r="S14" s="16" t="str">
        <f t="shared" si="12"/>
        <v>1</v>
      </c>
      <c r="T14" s="15" t="s">
        <v>67</v>
      </c>
      <c r="U14" s="16" t="str">
        <f t="shared" si="13"/>
        <v>2</v>
      </c>
      <c r="V14" s="11">
        <f t="shared" si="14"/>
        <v>3</v>
      </c>
      <c r="W14" s="16" t="str">
        <f t="shared" si="15"/>
        <v>Riesgo Bajo</v>
      </c>
      <c r="X14" s="10" t="s">
        <v>100</v>
      </c>
      <c r="Y14" s="8" t="s">
        <v>141</v>
      </c>
      <c r="Z14" s="32" t="s">
        <v>124</v>
      </c>
      <c r="AA14" s="32" t="s">
        <v>125</v>
      </c>
      <c r="AB14" s="8" t="s">
        <v>181</v>
      </c>
      <c r="AC14" s="9" t="s">
        <v>101</v>
      </c>
    </row>
    <row r="15" spans="1:29" ht="194.25" customHeight="1">
      <c r="A15" s="18" t="s">
        <v>29</v>
      </c>
      <c r="B15" s="14" t="s">
        <v>35</v>
      </c>
      <c r="C15" s="13" t="s">
        <v>42</v>
      </c>
      <c r="D15" s="13" t="s">
        <v>49</v>
      </c>
      <c r="E15" s="39" t="s">
        <v>126</v>
      </c>
      <c r="F15" s="39"/>
      <c r="G15" s="39" t="s">
        <v>127</v>
      </c>
      <c r="H15" s="39"/>
      <c r="I15" s="15" t="s">
        <v>91</v>
      </c>
      <c r="J15" s="16" t="str">
        <f t="shared" ref="J15:J17" si="19">IF(I15="Raro","1",IF(I15="Improbable","2",IF(I15="Posible","3",IF(I15="Probable","4",IF(I15="Casi cierto","5","0")))))</f>
        <v>3</v>
      </c>
      <c r="K15" s="15" t="s">
        <v>69</v>
      </c>
      <c r="L15" s="16" t="str">
        <f t="shared" ref="L15:L16" si="20">IF(K15="INSIGNIFICANTE","1",IF(K15="MENOR","2",IF(K15="MODERADO","3",IF(K15="MAYOR","4",IF(K15="CATASTRÓFICO","5","0")))))</f>
        <v>4</v>
      </c>
      <c r="M15" s="16">
        <f t="shared" ref="M15:M16" si="21">J15+L15</f>
        <v>7</v>
      </c>
      <c r="N15" s="16" t="str">
        <f t="shared" ref="N15:N17" si="22">IF(M15=0," ",IF(M15&lt;=4,"Riesgo Bajo",IF(M15&lt;=5,"Riesgo Medio",IF(M15&lt;=7,"Riesgo Alto",IF(M15&lt;=10,"Riesgo Extremo","No Disponible")))))</f>
        <v>Riesgo Alto</v>
      </c>
      <c r="O15" s="8" t="s">
        <v>102</v>
      </c>
      <c r="P15" s="39" t="s">
        <v>128</v>
      </c>
      <c r="Q15" s="39"/>
      <c r="R15" s="15" t="s">
        <v>89</v>
      </c>
      <c r="S15" s="16" t="str">
        <f t="shared" ref="S15:S17" si="23">IF(R15="Raro","1",IF(R15="Improbable","2",IF(R15="Posible","3",IF(R15="Probable","4",IF(R15="Casi cierto","5","0")))))</f>
        <v>1</v>
      </c>
      <c r="T15" s="15" t="s">
        <v>66</v>
      </c>
      <c r="U15" s="16" t="str">
        <f t="shared" ref="U15:U17" si="24">IF(T15="INSIGNIFICANTE","1",IF(T15="MENOR","2",IF(T15="MODERADO","3",IF(T15="MAYOR","4",IF(T15="CATASTRÓFICO","5","0")))))</f>
        <v>1</v>
      </c>
      <c r="V15" s="11">
        <f t="shared" si="14"/>
        <v>2</v>
      </c>
      <c r="W15" s="16" t="str">
        <f t="shared" si="15"/>
        <v>Riesgo Bajo</v>
      </c>
      <c r="X15" s="10" t="s">
        <v>100</v>
      </c>
      <c r="Y15" s="8" t="s">
        <v>99</v>
      </c>
      <c r="Z15" s="32" t="s">
        <v>129</v>
      </c>
      <c r="AA15" s="32" t="s">
        <v>130</v>
      </c>
      <c r="AB15" s="8" t="s">
        <v>121</v>
      </c>
      <c r="AC15" s="9" t="s">
        <v>101</v>
      </c>
    </row>
    <row r="16" spans="1:29" ht="78.75" customHeight="1">
      <c r="A16" s="35" t="s">
        <v>29</v>
      </c>
      <c r="B16" s="14" t="s">
        <v>35</v>
      </c>
      <c r="C16" s="13" t="s">
        <v>42</v>
      </c>
      <c r="D16" s="13" t="s">
        <v>53</v>
      </c>
      <c r="E16" s="41" t="s">
        <v>204</v>
      </c>
      <c r="F16" s="42"/>
      <c r="G16" s="41" t="s">
        <v>183</v>
      </c>
      <c r="H16" s="42"/>
      <c r="I16" s="15" t="s">
        <v>90</v>
      </c>
      <c r="J16" s="16" t="str">
        <f>IF(I16="Raro","1",IF(I16="Improbable","2",IF(I16="Posible","3",IF(I16="Probable","4",IF(I16="Casi cierto","5","0")))))</f>
        <v>2</v>
      </c>
      <c r="K16" s="15" t="s">
        <v>69</v>
      </c>
      <c r="L16" s="16" t="str">
        <f t="shared" si="20"/>
        <v>4</v>
      </c>
      <c r="M16" s="16">
        <f t="shared" si="21"/>
        <v>6</v>
      </c>
      <c r="N16" s="16" t="str">
        <f t="shared" si="22"/>
        <v>Riesgo Alto</v>
      </c>
      <c r="O16" s="8" t="s">
        <v>99</v>
      </c>
      <c r="P16" s="41" t="s">
        <v>135</v>
      </c>
      <c r="Q16" s="42"/>
      <c r="R16" s="15" t="s">
        <v>90</v>
      </c>
      <c r="S16" s="16" t="str">
        <f t="shared" si="23"/>
        <v>2</v>
      </c>
      <c r="T16" s="15" t="s">
        <v>67</v>
      </c>
      <c r="U16" s="16" t="str">
        <f t="shared" ref="U16" si="25">IF(T16="INSIGNIFICANTE","1",IF(T16="MENOR","2",IF(T16="MODERADO","3",IF(T16="MAYOR","4",IF(T16="CATASTRÓFICO","5","0")))))</f>
        <v>2</v>
      </c>
      <c r="V16" s="11">
        <f t="shared" ref="V16" si="26">S16+U16</f>
        <v>4</v>
      </c>
      <c r="W16" s="16" t="str">
        <f t="shared" si="15"/>
        <v>Riesgo Bajo</v>
      </c>
      <c r="X16" s="10" t="s">
        <v>100</v>
      </c>
      <c r="Y16" s="8" t="s">
        <v>99</v>
      </c>
      <c r="Z16" s="32" t="s">
        <v>106</v>
      </c>
      <c r="AA16" s="32" t="s">
        <v>105</v>
      </c>
      <c r="AB16" s="8" t="s">
        <v>184</v>
      </c>
      <c r="AC16" s="9" t="s">
        <v>101</v>
      </c>
    </row>
    <row r="17" spans="1:29" ht="103.5" customHeight="1">
      <c r="A17" s="13" t="s">
        <v>29</v>
      </c>
      <c r="B17" s="14" t="s">
        <v>35</v>
      </c>
      <c r="C17" s="13" t="s">
        <v>42</v>
      </c>
      <c r="D17" s="13" t="s">
        <v>52</v>
      </c>
      <c r="E17" s="39" t="s">
        <v>131</v>
      </c>
      <c r="F17" s="39"/>
      <c r="G17" s="39" t="s">
        <v>132</v>
      </c>
      <c r="H17" s="39"/>
      <c r="I17" s="15" t="s">
        <v>89</v>
      </c>
      <c r="J17" s="16" t="str">
        <f t="shared" si="19"/>
        <v>1</v>
      </c>
      <c r="K17" s="15" t="s">
        <v>68</v>
      </c>
      <c r="L17" s="16" t="str">
        <f t="shared" ref="L17" si="27">IF(K17="INSIGNIFICANTE","1",IF(K17="MENOR","2",IF(K17="MODERADO","3",IF(K17="MAYOR","4",IF(K17="CATASTRÓFICO","5","0")))))</f>
        <v>3</v>
      </c>
      <c r="M17" s="16">
        <f t="shared" ref="M17" si="28">J17+L17</f>
        <v>4</v>
      </c>
      <c r="N17" s="16" t="str">
        <f t="shared" si="22"/>
        <v>Riesgo Bajo</v>
      </c>
      <c r="O17" s="8" t="s">
        <v>141</v>
      </c>
      <c r="P17" s="39" t="s">
        <v>133</v>
      </c>
      <c r="Q17" s="39"/>
      <c r="R17" s="15" t="s">
        <v>89</v>
      </c>
      <c r="S17" s="16" t="str">
        <f t="shared" si="23"/>
        <v>1</v>
      </c>
      <c r="T17" s="15" t="s">
        <v>67</v>
      </c>
      <c r="U17" s="16" t="str">
        <f t="shared" si="24"/>
        <v>2</v>
      </c>
      <c r="V17" s="11">
        <f t="shared" si="14"/>
        <v>3</v>
      </c>
      <c r="W17" s="16" t="str">
        <f t="shared" si="15"/>
        <v>Riesgo Bajo</v>
      </c>
      <c r="X17" s="10" t="s">
        <v>100</v>
      </c>
      <c r="Y17" s="8" t="s">
        <v>141</v>
      </c>
      <c r="Z17" s="32" t="s">
        <v>113</v>
      </c>
      <c r="AA17" s="32" t="s">
        <v>130</v>
      </c>
      <c r="AB17" s="8" t="s">
        <v>134</v>
      </c>
      <c r="AC17" s="9" t="s">
        <v>101</v>
      </c>
    </row>
    <row r="18" spans="1:29" ht="89.25">
      <c r="A18" s="13" t="s">
        <v>29</v>
      </c>
      <c r="B18" s="14" t="s">
        <v>35</v>
      </c>
      <c r="C18" s="13" t="s">
        <v>42</v>
      </c>
      <c r="D18" s="13" t="s">
        <v>50</v>
      </c>
      <c r="E18" s="39" t="s">
        <v>137</v>
      </c>
      <c r="F18" s="39"/>
      <c r="G18" s="39" t="s">
        <v>138</v>
      </c>
      <c r="H18" s="39"/>
      <c r="I18" s="15" t="s">
        <v>91</v>
      </c>
      <c r="J18" s="16" t="str">
        <f t="shared" ref="J18" si="29">IF(I18="Raro","1",IF(I18="Improbable","2",IF(I18="Posible","3",IF(I18="Probable","4",IF(I18="Casi cierto","5","0")))))</f>
        <v>3</v>
      </c>
      <c r="K18" s="15" t="s">
        <v>68</v>
      </c>
      <c r="L18" s="16" t="str">
        <f t="shared" ref="L18" si="30">IF(K18="INSIGNIFICANTE","1",IF(K18="MENOR","2",IF(K18="MODERADO","3",IF(K18="MAYOR","4",IF(K18="CATASTRÓFICO","5","0")))))</f>
        <v>3</v>
      </c>
      <c r="M18" s="16">
        <f t="shared" ref="M18" si="31">J18+L18</f>
        <v>6</v>
      </c>
      <c r="N18" s="16" t="str">
        <f t="shared" ref="N18" si="32">IF(M18=0," ",IF(M18&lt;=4,"Riesgo Bajo",IF(M18&lt;=5,"Riesgo Medio",IF(M18&lt;=7,"Riesgo Alto",IF(M18&lt;=10,"Riesgo Extremo","No Disponible")))))</f>
        <v>Riesgo Alto</v>
      </c>
      <c r="O18" s="8" t="s">
        <v>102</v>
      </c>
      <c r="P18" s="39" t="s">
        <v>185</v>
      </c>
      <c r="Q18" s="39"/>
      <c r="R18" s="15" t="s">
        <v>89</v>
      </c>
      <c r="S18" s="16" t="str">
        <f t="shared" ref="S18" si="33">IF(R18="Raro","1",IF(R18="Improbable","2",IF(R18="Posible","3",IF(R18="Probable","4",IF(R18="Casi cierto","5","0")))))</f>
        <v>1</v>
      </c>
      <c r="T18" s="15" t="s">
        <v>67</v>
      </c>
      <c r="U18" s="16" t="str">
        <f t="shared" ref="U18" si="34">IF(T18="INSIGNIFICANTE","1",IF(T18="MENOR","2",IF(T18="MODERADO","3",IF(T18="MAYOR","4",IF(T18="CATASTRÓFICO","5","0")))))</f>
        <v>2</v>
      </c>
      <c r="V18" s="11">
        <f t="shared" ref="V18" si="35">S18+U18</f>
        <v>3</v>
      </c>
      <c r="W18" s="16" t="str">
        <f t="shared" ref="W18" si="36">IF(V18=0," ",IF(V18&lt;=4,"Riesgo Bajo",IF(V18&lt;=5,"Riesgo Medio",IF(V18&lt;=7,"Riesgo Alto",IF(V18&lt;=10,"Riesgo Extremo","No Disponible")))))</f>
        <v>Riesgo Bajo</v>
      </c>
      <c r="X18" s="10" t="s">
        <v>100</v>
      </c>
      <c r="Y18" s="8" t="s">
        <v>141</v>
      </c>
      <c r="Z18" s="32" t="s">
        <v>139</v>
      </c>
      <c r="AA18" s="32" t="s">
        <v>130</v>
      </c>
      <c r="AB18" s="8" t="s">
        <v>140</v>
      </c>
      <c r="AC18" s="9" t="s">
        <v>101</v>
      </c>
    </row>
    <row r="19" spans="1:29" ht="89.25">
      <c r="A19" s="13" t="s">
        <v>29</v>
      </c>
      <c r="B19" s="14" t="s">
        <v>34</v>
      </c>
      <c r="C19" s="13" t="s">
        <v>94</v>
      </c>
      <c r="D19" s="13" t="s">
        <v>52</v>
      </c>
      <c r="E19" s="39" t="s">
        <v>187</v>
      </c>
      <c r="F19" s="39"/>
      <c r="G19" s="39" t="s">
        <v>177</v>
      </c>
      <c r="H19" s="39"/>
      <c r="I19" s="15" t="s">
        <v>91</v>
      </c>
      <c r="J19" s="16" t="str">
        <f t="shared" ref="J19" si="37">IF(I19="Raro","1",IF(I19="Improbable","2",IF(I19="Posible","3",IF(I19="Probable","4",IF(I19="Casi cierto","5","0")))))</f>
        <v>3</v>
      </c>
      <c r="K19" s="15" t="s">
        <v>66</v>
      </c>
      <c r="L19" s="16" t="str">
        <f t="shared" ref="L19" si="38">IF(K19="INSIGNIFICANTE","1",IF(K19="MENOR","2",IF(K19="MODERADO","3",IF(K19="MAYOR","4",IF(K19="CATASTRÓFICO","5","0")))))</f>
        <v>1</v>
      </c>
      <c r="M19" s="16">
        <f t="shared" ref="M19" si="39">J19+L19</f>
        <v>4</v>
      </c>
      <c r="N19" s="16" t="str">
        <f t="shared" ref="N19" si="40">IF(M19=0," ",IF(M19&lt;=4,"Riesgo Bajo",IF(M19&lt;=5,"Riesgo Medio",IF(M19&lt;=7,"Riesgo Alto",IF(M19&lt;=10,"Riesgo Extremo","No Disponible")))))</f>
        <v>Riesgo Bajo</v>
      </c>
      <c r="O19" s="8" t="s">
        <v>141</v>
      </c>
      <c r="P19" s="39" t="s">
        <v>188</v>
      </c>
      <c r="Q19" s="39"/>
      <c r="R19" s="15" t="s">
        <v>89</v>
      </c>
      <c r="S19" s="16" t="str">
        <f t="shared" ref="S19" si="41">IF(R19="Raro","1",IF(R19="Improbable","2",IF(R19="Posible","3",IF(R19="Probable","4",IF(R19="Casi cierto","5","0")))))</f>
        <v>1</v>
      </c>
      <c r="T19" s="15" t="s">
        <v>66</v>
      </c>
      <c r="U19" s="16" t="str">
        <f t="shared" ref="U19" si="42">IF(T19="INSIGNIFICANTE","1",IF(T19="MENOR","2",IF(T19="MODERADO","3",IF(T19="MAYOR","4",IF(T19="CATASTRÓFICO","5","0")))))</f>
        <v>1</v>
      </c>
      <c r="V19" s="11">
        <f t="shared" ref="V19" si="43">S19+U19</f>
        <v>2</v>
      </c>
      <c r="W19" s="16" t="str">
        <f t="shared" ref="W19" si="44">IF(V19=0," ",IF(V19&lt;=4,"Riesgo Bajo",IF(V19&lt;=5,"Riesgo Medio",IF(V19&lt;=7,"Riesgo Alto",IF(V19&lt;=10,"Riesgo Extremo","No Disponible")))))</f>
        <v>Riesgo Bajo</v>
      </c>
      <c r="X19" s="10" t="s">
        <v>100</v>
      </c>
      <c r="Y19" s="8" t="s">
        <v>141</v>
      </c>
      <c r="Z19" s="32" t="s">
        <v>186</v>
      </c>
      <c r="AA19" s="32" t="s">
        <v>189</v>
      </c>
      <c r="AB19" s="8" t="s">
        <v>142</v>
      </c>
      <c r="AC19" s="9" t="s">
        <v>101</v>
      </c>
    </row>
    <row r="20" spans="1:29" ht="105" customHeight="1">
      <c r="A20" s="13" t="s">
        <v>29</v>
      </c>
      <c r="B20" s="14" t="s">
        <v>34</v>
      </c>
      <c r="C20" s="13" t="s">
        <v>39</v>
      </c>
      <c r="D20" s="13" t="s">
        <v>50</v>
      </c>
      <c r="E20" s="39" t="s">
        <v>164</v>
      </c>
      <c r="F20" s="39"/>
      <c r="G20" s="39" t="s">
        <v>165</v>
      </c>
      <c r="H20" s="39"/>
      <c r="I20" s="15" t="s">
        <v>89</v>
      </c>
      <c r="J20" s="16" t="str">
        <f t="shared" ref="J20:J21" si="45">IF(I20="Raro","1",IF(I20="Improbable","2",IF(I20="Posible","3",IF(I20="Probable","4",IF(I20="Casi cierto","5","0")))))</f>
        <v>1</v>
      </c>
      <c r="K20" s="15" t="s">
        <v>67</v>
      </c>
      <c r="L20" s="16" t="str">
        <f t="shared" ref="L20:L21" si="46">IF(K20="INSIGNIFICANTE","1",IF(K20="MENOR","2",IF(K20="MODERADO","3",IF(K20="MAYOR","4",IF(K20="CATASTRÓFICO","5","0")))))</f>
        <v>2</v>
      </c>
      <c r="M20" s="16">
        <f t="shared" ref="M20:M21" si="47">J20+L20</f>
        <v>3</v>
      </c>
      <c r="N20" s="16" t="str">
        <f t="shared" ref="N20:N21" si="48">IF(M20=0," ",IF(M20&lt;=4,"Riesgo Bajo",IF(M20&lt;=5,"Riesgo Medio",IF(M20&lt;=7,"Riesgo Alto",IF(M20&lt;=10,"Riesgo Extremo","No Disponible")))))</f>
        <v>Riesgo Bajo</v>
      </c>
      <c r="O20" s="8" t="s">
        <v>141</v>
      </c>
      <c r="P20" s="39" t="s">
        <v>147</v>
      </c>
      <c r="Q20" s="39"/>
      <c r="R20" s="15" t="s">
        <v>89</v>
      </c>
      <c r="S20" s="16" t="str">
        <f t="shared" ref="S20:S21" si="49">IF(R20="Raro","1",IF(R20="Improbable","2",IF(R20="Posible","3",IF(R20="Probable","4",IF(R20="Casi cierto","5","0")))))</f>
        <v>1</v>
      </c>
      <c r="T20" s="15" t="s">
        <v>66</v>
      </c>
      <c r="U20" s="16" t="str">
        <f t="shared" ref="U20" si="50">IF(T20="INSIGNIFICANTE","1",IF(T20="MENOR","2",IF(T20="MODERADO","3",IF(T20="MAYOR","4",IF(T20="CATASTRÓFICO","5","0")))))</f>
        <v>1</v>
      </c>
      <c r="V20" s="11">
        <f t="shared" ref="V20:V21" si="51">S20+U20</f>
        <v>2</v>
      </c>
      <c r="W20" s="16" t="str">
        <f t="shared" ref="W20:W21" si="52">IF(V20=0," ",IF(V20&lt;=4,"Riesgo Bajo",IF(V20&lt;=5,"Riesgo Medio",IF(V20&lt;=7,"Riesgo Alto",IF(V20&lt;=10,"Riesgo Extremo","No Disponible")))))</f>
        <v>Riesgo Bajo</v>
      </c>
      <c r="X20" s="10" t="s">
        <v>100</v>
      </c>
      <c r="Y20" s="8" t="s">
        <v>141</v>
      </c>
      <c r="Z20" s="32" t="s">
        <v>148</v>
      </c>
      <c r="AA20" s="32" t="s">
        <v>149</v>
      </c>
      <c r="AB20" s="8" t="s">
        <v>150</v>
      </c>
      <c r="AC20" s="9" t="s">
        <v>101</v>
      </c>
    </row>
    <row r="21" spans="1:29" ht="89.25">
      <c r="A21" s="13" t="s">
        <v>29</v>
      </c>
      <c r="B21" s="14" t="s">
        <v>35</v>
      </c>
      <c r="C21" s="13" t="s">
        <v>40</v>
      </c>
      <c r="D21" s="13" t="s">
        <v>50</v>
      </c>
      <c r="E21" s="39" t="s">
        <v>166</v>
      </c>
      <c r="F21" s="39"/>
      <c r="G21" s="39" t="s">
        <v>151</v>
      </c>
      <c r="H21" s="39"/>
      <c r="I21" s="15" t="s">
        <v>91</v>
      </c>
      <c r="J21" s="16" t="str">
        <f t="shared" si="45"/>
        <v>3</v>
      </c>
      <c r="K21" s="15" t="s">
        <v>68</v>
      </c>
      <c r="L21" s="16" t="str">
        <f t="shared" si="46"/>
        <v>3</v>
      </c>
      <c r="M21" s="16">
        <f t="shared" si="47"/>
        <v>6</v>
      </c>
      <c r="N21" s="16" t="str">
        <f t="shared" si="48"/>
        <v>Riesgo Alto</v>
      </c>
      <c r="O21" s="8" t="s">
        <v>141</v>
      </c>
      <c r="P21" s="39" t="s">
        <v>195</v>
      </c>
      <c r="Q21" s="39"/>
      <c r="R21" s="15" t="s">
        <v>89</v>
      </c>
      <c r="S21" s="16" t="str">
        <f t="shared" si="49"/>
        <v>1</v>
      </c>
      <c r="T21" s="15" t="s">
        <v>67</v>
      </c>
      <c r="U21" s="16" t="str">
        <f t="shared" ref="U21:U29" si="53">IF(T21="INSIGNIFICANTE","1",IF(T21="MENOR","2",IF(T21="MODERADO","3",IF(T21="MAYOR","4",IF(T21="CATASTRÓFICO","5","0")))))</f>
        <v>2</v>
      </c>
      <c r="V21" s="11">
        <f t="shared" si="51"/>
        <v>3</v>
      </c>
      <c r="W21" s="16" t="str">
        <f t="shared" si="52"/>
        <v>Riesgo Bajo</v>
      </c>
      <c r="X21" s="10" t="s">
        <v>100</v>
      </c>
      <c r="Y21" s="8" t="s">
        <v>141</v>
      </c>
      <c r="Z21" s="32" t="s">
        <v>148</v>
      </c>
      <c r="AA21" s="32" t="s">
        <v>149</v>
      </c>
      <c r="AB21" s="8" t="s">
        <v>150</v>
      </c>
      <c r="AC21" s="9" t="s">
        <v>101</v>
      </c>
    </row>
    <row r="22" spans="1:29" ht="108.75" customHeight="1">
      <c r="A22" s="13" t="s">
        <v>29</v>
      </c>
      <c r="B22" s="14" t="s">
        <v>34</v>
      </c>
      <c r="C22" s="13" t="s">
        <v>40</v>
      </c>
      <c r="D22" s="13" t="s">
        <v>50</v>
      </c>
      <c r="E22" s="39" t="s">
        <v>175</v>
      </c>
      <c r="F22" s="39"/>
      <c r="G22" s="39" t="s">
        <v>196</v>
      </c>
      <c r="H22" s="39"/>
      <c r="I22" s="15" t="s">
        <v>91</v>
      </c>
      <c r="J22" s="16" t="str">
        <f t="shared" ref="J22:J24" si="54">IF(I22="Raro","1",IF(I22="Improbable","2",IF(I22="Posible","3",IF(I22="Probable","4",IF(I22="Casi cierto","5","0")))))</f>
        <v>3</v>
      </c>
      <c r="K22" s="15" t="s">
        <v>68</v>
      </c>
      <c r="L22" s="16" t="str">
        <f t="shared" ref="L22:L24" si="55">IF(K22="INSIGNIFICANTE","1",IF(K22="MENOR","2",IF(K22="MODERADO","3",IF(K22="MAYOR","4",IF(K22="CATASTRÓFICO","5","0")))))</f>
        <v>3</v>
      </c>
      <c r="M22" s="16">
        <f t="shared" ref="M22:M24" si="56">J22+L22</f>
        <v>6</v>
      </c>
      <c r="N22" s="16" t="str">
        <f t="shared" ref="N22:N24" si="57">IF(M22=0," ",IF(M22&lt;=4,"Riesgo Bajo",IF(M22&lt;=5,"Riesgo Medio",IF(M22&lt;=7,"Riesgo Alto",IF(M22&lt;=10,"Riesgo Extremo","No Disponible")))))</f>
        <v>Riesgo Alto</v>
      </c>
      <c r="O22" s="8" t="s">
        <v>141</v>
      </c>
      <c r="P22" s="39" t="s">
        <v>197</v>
      </c>
      <c r="Q22" s="39"/>
      <c r="R22" s="15" t="s">
        <v>89</v>
      </c>
      <c r="S22" s="16" t="str">
        <f t="shared" ref="S22:S24" si="58">IF(R22="Raro","1",IF(R22="Improbable","2",IF(R22="Posible","3",IF(R22="Probable","4",IF(R22="Casi cierto","5","0")))))</f>
        <v>1</v>
      </c>
      <c r="T22" s="15" t="s">
        <v>67</v>
      </c>
      <c r="U22" s="16" t="str">
        <f t="shared" si="53"/>
        <v>2</v>
      </c>
      <c r="V22" s="11">
        <f t="shared" ref="V22:V24" si="59">S22+U22</f>
        <v>3</v>
      </c>
      <c r="W22" s="16" t="str">
        <f t="shared" ref="W22:W24" si="60">IF(V22=0," ",IF(V22&lt;=4,"Riesgo Bajo",IF(V22&lt;=5,"Riesgo Medio",IF(V22&lt;=7,"Riesgo Alto",IF(V22&lt;=10,"Riesgo Extremo","No Disponible")))))</f>
        <v>Riesgo Bajo</v>
      </c>
      <c r="X22" s="10" t="s">
        <v>100</v>
      </c>
      <c r="Y22" s="8" t="s">
        <v>141</v>
      </c>
      <c r="Z22" s="32" t="s">
        <v>148</v>
      </c>
      <c r="AA22" s="32" t="s">
        <v>149</v>
      </c>
      <c r="AB22" s="8" t="s">
        <v>150</v>
      </c>
      <c r="AC22" s="9" t="s">
        <v>101</v>
      </c>
    </row>
    <row r="23" spans="1:29" ht="114.75">
      <c r="A23" s="13" t="s">
        <v>29</v>
      </c>
      <c r="B23" s="14" t="s">
        <v>34</v>
      </c>
      <c r="C23" s="13" t="s">
        <v>40</v>
      </c>
      <c r="D23" s="13" t="s">
        <v>50</v>
      </c>
      <c r="E23" s="39" t="s">
        <v>176</v>
      </c>
      <c r="F23" s="39"/>
      <c r="G23" s="39" t="s">
        <v>168</v>
      </c>
      <c r="H23" s="39"/>
      <c r="I23" s="15" t="s">
        <v>91</v>
      </c>
      <c r="J23" s="16" t="str">
        <f t="shared" ref="J23" si="61">IF(I23="Raro","1",IF(I23="Improbable","2",IF(I23="Posible","3",IF(I23="Probable","4",IF(I23="Casi cierto","5","0")))))</f>
        <v>3</v>
      </c>
      <c r="K23" s="15" t="s">
        <v>70</v>
      </c>
      <c r="L23" s="16" t="str">
        <f t="shared" ref="L23" si="62">IF(K23="INSIGNIFICANTE","1",IF(K23="MENOR","2",IF(K23="MODERADO","3",IF(K23="MAYOR","4",IF(K23="CATASTRÓFICO","5","0")))))</f>
        <v>5</v>
      </c>
      <c r="M23" s="16">
        <f t="shared" ref="M23" si="63">J23+L23</f>
        <v>8</v>
      </c>
      <c r="N23" s="16" t="str">
        <f t="shared" ref="N23" si="64">IF(M23=0," ",IF(M23&lt;=4,"Riesgo Bajo",IF(M23&lt;=5,"Riesgo Medio",IF(M23&lt;=7,"Riesgo Alto",IF(M23&lt;=10,"Riesgo Extremo","No Disponible")))))</f>
        <v>Riesgo Extremo</v>
      </c>
      <c r="O23" s="8" t="s">
        <v>141</v>
      </c>
      <c r="P23" s="39" t="s">
        <v>190</v>
      </c>
      <c r="Q23" s="39"/>
      <c r="R23" s="15" t="s">
        <v>90</v>
      </c>
      <c r="S23" s="16" t="str">
        <f t="shared" ref="S23" si="65">IF(R23="Raro","1",IF(R23="Improbable","2",IF(R23="Posible","3",IF(R23="Probable","4",IF(R23="Casi cierto","5","0")))))</f>
        <v>2</v>
      </c>
      <c r="T23" s="15" t="s">
        <v>67</v>
      </c>
      <c r="U23" s="16" t="str">
        <f t="shared" ref="U23" si="66">IF(T23="INSIGNIFICANTE","1",IF(T23="MENOR","2",IF(T23="MODERADO","3",IF(T23="MAYOR","4",IF(T23="CATASTRÓFICO","5","0")))))</f>
        <v>2</v>
      </c>
      <c r="V23" s="11">
        <f t="shared" ref="V23" si="67">S23+U23</f>
        <v>4</v>
      </c>
      <c r="W23" s="16" t="str">
        <f t="shared" ref="W23" si="68">IF(V23=0," ",IF(V23&lt;=4,"Riesgo Bajo",IF(V23&lt;=5,"Riesgo Medio",IF(V23&lt;=7,"Riesgo Alto",IF(V23&lt;=10,"Riesgo Extremo","No Disponible")))))</f>
        <v>Riesgo Bajo</v>
      </c>
      <c r="X23" s="10" t="s">
        <v>100</v>
      </c>
      <c r="Y23" s="8" t="s">
        <v>141</v>
      </c>
      <c r="Z23" s="32" t="s">
        <v>160</v>
      </c>
      <c r="AA23" s="32" t="s">
        <v>161</v>
      </c>
      <c r="AB23" s="8" t="s">
        <v>191</v>
      </c>
      <c r="AC23" s="9" t="s">
        <v>101</v>
      </c>
    </row>
    <row r="24" spans="1:29" ht="89.25">
      <c r="A24" s="13" t="s">
        <v>29</v>
      </c>
      <c r="B24" s="14" t="s">
        <v>34</v>
      </c>
      <c r="C24" s="13" t="s">
        <v>42</v>
      </c>
      <c r="D24" s="13" t="s">
        <v>50</v>
      </c>
      <c r="E24" s="39" t="s">
        <v>167</v>
      </c>
      <c r="F24" s="39"/>
      <c r="G24" s="39" t="s">
        <v>178</v>
      </c>
      <c r="H24" s="39"/>
      <c r="I24" s="15" t="s">
        <v>91</v>
      </c>
      <c r="J24" s="16" t="str">
        <f t="shared" si="54"/>
        <v>3</v>
      </c>
      <c r="K24" s="15" t="s">
        <v>67</v>
      </c>
      <c r="L24" s="16" t="str">
        <f t="shared" si="55"/>
        <v>2</v>
      </c>
      <c r="M24" s="16">
        <f t="shared" si="56"/>
        <v>5</v>
      </c>
      <c r="N24" s="16" t="str">
        <f t="shared" si="57"/>
        <v>Riesgo Medio</v>
      </c>
      <c r="O24" s="8" t="s">
        <v>141</v>
      </c>
      <c r="P24" s="39" t="s">
        <v>152</v>
      </c>
      <c r="Q24" s="39"/>
      <c r="R24" s="15" t="s">
        <v>89</v>
      </c>
      <c r="S24" s="16" t="str">
        <f t="shared" si="58"/>
        <v>1</v>
      </c>
      <c r="T24" s="15" t="s">
        <v>67</v>
      </c>
      <c r="U24" s="16" t="str">
        <f t="shared" si="53"/>
        <v>2</v>
      </c>
      <c r="V24" s="11">
        <f t="shared" si="59"/>
        <v>3</v>
      </c>
      <c r="W24" s="16" t="str">
        <f t="shared" si="60"/>
        <v>Riesgo Bajo</v>
      </c>
      <c r="X24" s="10" t="s">
        <v>100</v>
      </c>
      <c r="Y24" s="8" t="s">
        <v>141</v>
      </c>
      <c r="Z24" s="32" t="s">
        <v>153</v>
      </c>
      <c r="AA24" s="32" t="s">
        <v>130</v>
      </c>
      <c r="AB24" s="8" t="s">
        <v>134</v>
      </c>
      <c r="AC24" s="9" t="s">
        <v>101</v>
      </c>
    </row>
    <row r="25" spans="1:29" ht="102">
      <c r="A25" s="13" t="s">
        <v>29</v>
      </c>
      <c r="B25" s="14" t="s">
        <v>35</v>
      </c>
      <c r="C25" s="13" t="s">
        <v>40</v>
      </c>
      <c r="D25" s="13" t="s">
        <v>48</v>
      </c>
      <c r="E25" s="39" t="s">
        <v>169</v>
      </c>
      <c r="F25" s="39"/>
      <c r="G25" s="39" t="s">
        <v>159</v>
      </c>
      <c r="H25" s="39"/>
      <c r="I25" s="15" t="s">
        <v>92</v>
      </c>
      <c r="J25" s="16" t="str">
        <f t="shared" ref="J25" si="69">IF(I25="Raro","1",IF(I25="Improbable","2",IF(I25="Posible","3",IF(I25="Probable","4",IF(I25="Casi cierto","5","0")))))</f>
        <v>4</v>
      </c>
      <c r="K25" s="15" t="s">
        <v>69</v>
      </c>
      <c r="L25" s="16" t="str">
        <f t="shared" ref="L25" si="70">IF(K25="INSIGNIFICANTE","1",IF(K25="MENOR","2",IF(K25="MODERADO","3",IF(K25="MAYOR","4",IF(K25="CATASTRÓFICO","5","0")))))</f>
        <v>4</v>
      </c>
      <c r="M25" s="16">
        <f t="shared" ref="M25" si="71">J25+L25</f>
        <v>8</v>
      </c>
      <c r="N25" s="16" t="str">
        <f t="shared" ref="N25" si="72">IF(M25=0," ",IF(M25&lt;=4,"Riesgo Bajo",IF(M25&lt;=5,"Riesgo Medio",IF(M25&lt;=7,"Riesgo Alto",IF(M25&lt;=10,"Riesgo Extremo","No Disponible")))))</f>
        <v>Riesgo Extremo</v>
      </c>
      <c r="O25" s="8" t="s">
        <v>102</v>
      </c>
      <c r="P25" s="39" t="s">
        <v>192</v>
      </c>
      <c r="Q25" s="39"/>
      <c r="R25" s="15" t="s">
        <v>91</v>
      </c>
      <c r="S25" s="16" t="str">
        <f t="shared" ref="S25" si="73">IF(R25="Raro","1",IF(R25="Improbable","2",IF(R25="Posible","3",IF(R25="Probable","4",IF(R25="Casi cierto","5","0")))))</f>
        <v>3</v>
      </c>
      <c r="T25" s="15" t="s">
        <v>67</v>
      </c>
      <c r="U25" s="16" t="str">
        <f t="shared" ref="U25" si="74">IF(T25="INSIGNIFICANTE","1",IF(T25="MENOR","2",IF(T25="MODERADO","3",IF(T25="MAYOR","4",IF(T25="CATASTRÓFICO","5","0")))))</f>
        <v>2</v>
      </c>
      <c r="V25" s="11">
        <f t="shared" ref="V25" si="75">S25+U25</f>
        <v>5</v>
      </c>
      <c r="W25" s="16" t="str">
        <f t="shared" ref="W25" si="76">IF(V25=0," ",IF(V25&lt;=4,"Riesgo Bajo",IF(V25&lt;=5,"Riesgo Medio",IF(V25&lt;=7,"Riesgo Alto",IF(V25&lt;=10,"Riesgo Extremo","No Disponible")))))</f>
        <v>Riesgo Medio</v>
      </c>
      <c r="X25" s="10" t="s">
        <v>100</v>
      </c>
      <c r="Y25" s="8" t="s">
        <v>141</v>
      </c>
      <c r="Z25" s="32" t="s">
        <v>193</v>
      </c>
      <c r="AA25" s="32" t="s">
        <v>149</v>
      </c>
      <c r="AB25" s="8" t="s">
        <v>194</v>
      </c>
      <c r="AC25" s="9" t="s">
        <v>101</v>
      </c>
    </row>
    <row r="26" spans="1:29" ht="106.5" customHeight="1">
      <c r="A26" s="13" t="s">
        <v>29</v>
      </c>
      <c r="B26" s="14" t="s">
        <v>34</v>
      </c>
      <c r="C26" s="13" t="s">
        <v>42</v>
      </c>
      <c r="D26" s="13" t="s">
        <v>50</v>
      </c>
      <c r="E26" s="39" t="s">
        <v>170</v>
      </c>
      <c r="F26" s="39"/>
      <c r="G26" s="39" t="s">
        <v>171</v>
      </c>
      <c r="H26" s="39"/>
      <c r="I26" s="15" t="s">
        <v>90</v>
      </c>
      <c r="J26" s="16" t="str">
        <f t="shared" ref="J26" si="77">IF(I26="Raro","1",IF(I26="Improbable","2",IF(I26="Posible","3",IF(I26="Probable","4",IF(I26="Casi cierto","5","0")))))</f>
        <v>2</v>
      </c>
      <c r="K26" s="15" t="s">
        <v>67</v>
      </c>
      <c r="L26" s="16" t="str">
        <f t="shared" ref="L26" si="78">IF(K26="INSIGNIFICANTE","1",IF(K26="MENOR","2",IF(K26="MODERADO","3",IF(K26="MAYOR","4",IF(K26="CATASTRÓFICO","5","0")))))</f>
        <v>2</v>
      </c>
      <c r="M26" s="16">
        <f t="shared" ref="M26" si="79">J26+L26</f>
        <v>4</v>
      </c>
      <c r="N26" s="16" t="str">
        <f t="shared" ref="N26" si="80">IF(M26=0," ",IF(M26&lt;=4,"Riesgo Bajo",IF(M26&lt;=5,"Riesgo Medio",IF(M26&lt;=7,"Riesgo Alto",IF(M26&lt;=10,"Riesgo Extremo","No Disponible")))))</f>
        <v>Riesgo Bajo</v>
      </c>
      <c r="O26" s="8" t="s">
        <v>141</v>
      </c>
      <c r="P26" s="39" t="s">
        <v>154</v>
      </c>
      <c r="Q26" s="39"/>
      <c r="R26" s="15" t="s">
        <v>89</v>
      </c>
      <c r="S26" s="16" t="str">
        <f t="shared" ref="S26" si="81">IF(R26="Raro","1",IF(R26="Improbable","2",IF(R26="Posible","3",IF(R26="Probable","4",IF(R26="Casi cierto","5","0")))))</f>
        <v>1</v>
      </c>
      <c r="T26" s="15" t="s">
        <v>67</v>
      </c>
      <c r="U26" s="16" t="str">
        <f t="shared" si="53"/>
        <v>2</v>
      </c>
      <c r="V26" s="11">
        <f t="shared" ref="V26" si="82">S26+U26</f>
        <v>3</v>
      </c>
      <c r="W26" s="16" t="str">
        <f t="shared" ref="W26" si="83">IF(V26=0," ",IF(V26&lt;=4,"Riesgo Bajo",IF(V26&lt;=5,"Riesgo Medio",IF(V26&lt;=7,"Riesgo Alto",IF(V26&lt;=10,"Riesgo Extremo","No Disponible")))))</f>
        <v>Riesgo Bajo</v>
      </c>
      <c r="X26" s="10" t="s">
        <v>100</v>
      </c>
      <c r="Y26" s="8" t="s">
        <v>141</v>
      </c>
      <c r="Z26" s="32" t="s">
        <v>155</v>
      </c>
      <c r="AA26" s="32" t="s">
        <v>130</v>
      </c>
      <c r="AB26" s="8" t="s">
        <v>156</v>
      </c>
      <c r="AC26" s="9" t="s">
        <v>101</v>
      </c>
    </row>
    <row r="27" spans="1:29" ht="89.25">
      <c r="A27" s="13" t="s">
        <v>30</v>
      </c>
      <c r="B27" s="14" t="s">
        <v>35</v>
      </c>
      <c r="C27" s="13" t="s">
        <v>42</v>
      </c>
      <c r="D27" s="13" t="s">
        <v>50</v>
      </c>
      <c r="E27" s="39" t="s">
        <v>158</v>
      </c>
      <c r="F27" s="39"/>
      <c r="G27" s="39" t="s">
        <v>172</v>
      </c>
      <c r="H27" s="39"/>
      <c r="I27" s="15" t="s">
        <v>92</v>
      </c>
      <c r="J27" s="16" t="str">
        <f t="shared" ref="J27" si="84">IF(I27="Raro","1",IF(I27="Improbable","2",IF(I27="Posible","3",IF(I27="Probable","4",IF(I27="Casi cierto","5","0")))))</f>
        <v>4</v>
      </c>
      <c r="K27" s="15" t="s">
        <v>69</v>
      </c>
      <c r="L27" s="16" t="str">
        <f t="shared" ref="L27" si="85">IF(K27="INSIGNIFICANTE","1",IF(K27="MENOR","2",IF(K27="MODERADO","3",IF(K27="MAYOR","4",IF(K27="CATASTRÓFICO","5","0")))))</f>
        <v>4</v>
      </c>
      <c r="M27" s="16">
        <f t="shared" ref="M27" si="86">J27+L27</f>
        <v>8</v>
      </c>
      <c r="N27" s="16" t="str">
        <f t="shared" ref="N27" si="87">IF(M27=0," ",IF(M27&lt;=4,"Riesgo Bajo",IF(M27&lt;=5,"Riesgo Medio",IF(M27&lt;=7,"Riesgo Alto",IF(M27&lt;=10,"Riesgo Extremo","No Disponible")))))</f>
        <v>Riesgo Extremo</v>
      </c>
      <c r="O27" s="8" t="s">
        <v>102</v>
      </c>
      <c r="P27" s="39" t="s">
        <v>202</v>
      </c>
      <c r="Q27" s="39"/>
      <c r="R27" s="15" t="s">
        <v>90</v>
      </c>
      <c r="S27" s="16" t="str">
        <f t="shared" ref="S27" si="88">IF(R27="Raro","1",IF(R27="Improbable","2",IF(R27="Posible","3",IF(R27="Probable","4",IF(R27="Casi cierto","5","0")))))</f>
        <v>2</v>
      </c>
      <c r="T27" s="15" t="s">
        <v>67</v>
      </c>
      <c r="U27" s="16" t="str">
        <f t="shared" ref="U27" si="89">IF(T27="INSIGNIFICANTE","1",IF(T27="MENOR","2",IF(T27="MODERADO","3",IF(T27="MAYOR","4",IF(T27="CATASTRÓFICO","5","0")))))</f>
        <v>2</v>
      </c>
      <c r="V27" s="11">
        <f t="shared" ref="V27" si="90">S27+U27</f>
        <v>4</v>
      </c>
      <c r="W27" s="16" t="str">
        <f t="shared" ref="W27" si="91">IF(V27=0," ",IF(V27&lt;=4,"Riesgo Bajo",IF(V27&lt;=5,"Riesgo Medio",IF(V27&lt;=7,"Riesgo Alto",IF(V27&lt;=10,"Riesgo Extremo","No Disponible")))))</f>
        <v>Riesgo Bajo</v>
      </c>
      <c r="X27" s="10" t="s">
        <v>100</v>
      </c>
      <c r="Y27" s="8" t="s">
        <v>141</v>
      </c>
      <c r="Z27" s="32" t="s">
        <v>155</v>
      </c>
      <c r="AA27" s="32" t="s">
        <v>130</v>
      </c>
      <c r="AB27" s="8" t="s">
        <v>156</v>
      </c>
      <c r="AC27" s="9" t="s">
        <v>101</v>
      </c>
    </row>
    <row r="28" spans="1:29" ht="89.25">
      <c r="A28" s="13" t="s">
        <v>29</v>
      </c>
      <c r="B28" s="14" t="s">
        <v>35</v>
      </c>
      <c r="C28" s="13" t="s">
        <v>42</v>
      </c>
      <c r="D28" s="13" t="s">
        <v>50</v>
      </c>
      <c r="E28" s="39" t="s">
        <v>174</v>
      </c>
      <c r="F28" s="39"/>
      <c r="G28" s="39" t="s">
        <v>173</v>
      </c>
      <c r="H28" s="39"/>
      <c r="I28" s="15" t="s">
        <v>92</v>
      </c>
      <c r="J28" s="16" t="str">
        <f t="shared" ref="J28" si="92">IF(I28="Raro","1",IF(I28="Improbable","2",IF(I28="Posible","3",IF(I28="Probable","4",IF(I28="Casi cierto","5","0")))))</f>
        <v>4</v>
      </c>
      <c r="K28" s="15" t="s">
        <v>68</v>
      </c>
      <c r="L28" s="16" t="str">
        <f t="shared" ref="L28" si="93">IF(K28="INSIGNIFICANTE","1",IF(K28="MENOR","2",IF(K28="MODERADO","3",IF(K28="MAYOR","4",IF(K28="CATASTRÓFICO","5","0")))))</f>
        <v>3</v>
      </c>
      <c r="M28" s="16">
        <f t="shared" ref="M28" si="94">J28+L28</f>
        <v>7</v>
      </c>
      <c r="N28" s="16" t="str">
        <f t="shared" ref="N28" si="95">IF(M28=0," ",IF(M28&lt;=4,"Riesgo Bajo",IF(M28&lt;=5,"Riesgo Medio",IF(M28&lt;=7,"Riesgo Alto",IF(M28&lt;=10,"Riesgo Extremo","No Disponible")))))</f>
        <v>Riesgo Alto</v>
      </c>
      <c r="O28" s="8" t="s">
        <v>102</v>
      </c>
      <c r="P28" s="39" t="s">
        <v>157</v>
      </c>
      <c r="Q28" s="39"/>
      <c r="R28" s="15" t="s">
        <v>90</v>
      </c>
      <c r="S28" s="16" t="str">
        <f t="shared" ref="S28" si="96">IF(R28="Raro","1",IF(R28="Improbable","2",IF(R28="Posible","3",IF(R28="Probable","4",IF(R28="Casi cierto","5","0")))))</f>
        <v>2</v>
      </c>
      <c r="T28" s="15" t="s">
        <v>67</v>
      </c>
      <c r="U28" s="16" t="str">
        <f t="shared" si="53"/>
        <v>2</v>
      </c>
      <c r="V28" s="11">
        <f t="shared" ref="V28" si="97">S28+U28</f>
        <v>4</v>
      </c>
      <c r="W28" s="16" t="str">
        <f t="shared" ref="W28" si="98">IF(V28=0," ",IF(V28&lt;=4,"Riesgo Bajo",IF(V28&lt;=5,"Riesgo Medio",IF(V28&lt;=7,"Riesgo Alto",IF(V28&lt;=10,"Riesgo Extremo","No Disponible")))))</f>
        <v>Riesgo Bajo</v>
      </c>
      <c r="X28" s="10" t="s">
        <v>100</v>
      </c>
      <c r="Y28" s="8" t="s">
        <v>141</v>
      </c>
      <c r="Z28" s="32" t="s">
        <v>153</v>
      </c>
      <c r="AA28" s="32" t="s">
        <v>130</v>
      </c>
      <c r="AB28" s="8" t="s">
        <v>134</v>
      </c>
      <c r="AC28" s="9" t="s">
        <v>101</v>
      </c>
    </row>
    <row r="29" spans="1:29" ht="89.25">
      <c r="A29" s="13" t="s">
        <v>29</v>
      </c>
      <c r="B29" s="14" t="s">
        <v>35</v>
      </c>
      <c r="C29" s="13" t="s">
        <v>42</v>
      </c>
      <c r="D29" s="13" t="s">
        <v>50</v>
      </c>
      <c r="E29" s="39" t="s">
        <v>143</v>
      </c>
      <c r="F29" s="39"/>
      <c r="G29" s="39" t="s">
        <v>145</v>
      </c>
      <c r="H29" s="39"/>
      <c r="I29" s="15" t="s">
        <v>91</v>
      </c>
      <c r="J29" s="16" t="str">
        <f t="shared" ref="J29" si="99">IF(I29="Raro","1",IF(I29="Improbable","2",IF(I29="Posible","3",IF(I29="Probable","4",IF(I29="Casi cierto","5","0")))))</f>
        <v>3</v>
      </c>
      <c r="K29" s="15" t="s">
        <v>69</v>
      </c>
      <c r="L29" s="16" t="str">
        <f t="shared" ref="L29" si="100">IF(K29="INSIGNIFICANTE","1",IF(K29="MENOR","2",IF(K29="MODERADO","3",IF(K29="MAYOR","4",IF(K29="CATASTRÓFICO","5","0")))))</f>
        <v>4</v>
      </c>
      <c r="M29" s="16">
        <f t="shared" ref="M29" si="101">J29+L29</f>
        <v>7</v>
      </c>
      <c r="N29" s="16" t="str">
        <f t="shared" ref="N29" si="102">IF(M29=0," ",IF(M29&lt;=4,"Riesgo Bajo",IF(M29&lt;=5,"Riesgo Medio",IF(M29&lt;=7,"Riesgo Alto",IF(M29&lt;=10,"Riesgo Extremo","No Disponible")))))</f>
        <v>Riesgo Alto</v>
      </c>
      <c r="O29" s="8" t="s">
        <v>102</v>
      </c>
      <c r="P29" s="39" t="s">
        <v>203</v>
      </c>
      <c r="Q29" s="39"/>
      <c r="R29" s="15" t="s">
        <v>89</v>
      </c>
      <c r="S29" s="16" t="str">
        <f t="shared" ref="S29" si="103">IF(R29="Raro","1",IF(R29="Improbable","2",IF(R29="Posible","3",IF(R29="Probable","4",IF(R29="Casi cierto","5","0")))))</f>
        <v>1</v>
      </c>
      <c r="T29" s="15" t="s">
        <v>67</v>
      </c>
      <c r="U29" s="16" t="str">
        <f t="shared" si="53"/>
        <v>2</v>
      </c>
      <c r="V29" s="11">
        <f t="shared" ref="V29" si="104">S29+U29</f>
        <v>3</v>
      </c>
      <c r="W29" s="16" t="str">
        <f t="shared" ref="W29" si="105">IF(V29=0," ",IF(V29&lt;=4,"Riesgo Bajo",IF(V29&lt;=5,"Riesgo Medio",IF(V29&lt;=7,"Riesgo Alto",IF(V29&lt;=10,"Riesgo Extremo","No Disponible")))))</f>
        <v>Riesgo Bajo</v>
      </c>
      <c r="X29" s="10" t="s">
        <v>100</v>
      </c>
      <c r="Y29" s="8" t="s">
        <v>141</v>
      </c>
      <c r="Z29" s="32" t="s">
        <v>144</v>
      </c>
      <c r="AA29" s="32" t="s">
        <v>130</v>
      </c>
      <c r="AB29" s="8" t="s">
        <v>134</v>
      </c>
      <c r="AC29" s="9" t="s">
        <v>101</v>
      </c>
    </row>
    <row r="30" spans="1:29" ht="166.5" customHeight="1">
      <c r="A30" s="13" t="s">
        <v>29</v>
      </c>
      <c r="B30" s="14" t="s">
        <v>35</v>
      </c>
      <c r="C30" s="13" t="s">
        <v>41</v>
      </c>
      <c r="D30" s="13" t="s">
        <v>52</v>
      </c>
      <c r="E30" s="39" t="s">
        <v>198</v>
      </c>
      <c r="F30" s="39"/>
      <c r="G30" s="39" t="s">
        <v>199</v>
      </c>
      <c r="H30" s="39"/>
      <c r="I30" s="15" t="s">
        <v>91</v>
      </c>
      <c r="J30" s="16" t="str">
        <f t="shared" ref="J30" si="106">IF(I30="Raro","1",IF(I30="Improbable","2",IF(I30="Posible","3",IF(I30="Probable","4",IF(I30="Casi cierto","5","0")))))</f>
        <v>3</v>
      </c>
      <c r="K30" s="15" t="s">
        <v>68</v>
      </c>
      <c r="L30" s="16" t="str">
        <f t="shared" ref="L30" si="107">IF(K30="INSIGNIFICANTE","1",IF(K30="MENOR","2",IF(K30="MODERADO","3",IF(K30="MAYOR","4",IF(K30="CATASTRÓFICO","5","0")))))</f>
        <v>3</v>
      </c>
      <c r="M30" s="16">
        <f t="shared" ref="M30" si="108">J30+L30</f>
        <v>6</v>
      </c>
      <c r="N30" s="16" t="str">
        <f t="shared" ref="N30" si="109">IF(M30=0," ",IF(M30&lt;=4,"Riesgo Bajo",IF(M30&lt;=5,"Riesgo Medio",IF(M30&lt;=7,"Riesgo Alto",IF(M30&lt;=10,"Riesgo Extremo","No Disponible")))))</f>
        <v>Riesgo Alto</v>
      </c>
      <c r="O30" s="8" t="s">
        <v>141</v>
      </c>
      <c r="P30" s="39" t="s">
        <v>200</v>
      </c>
      <c r="Q30" s="39"/>
      <c r="R30" s="15" t="s">
        <v>90</v>
      </c>
      <c r="S30" s="16" t="str">
        <f t="shared" ref="S30" si="110">IF(R30="Raro","1",IF(R30="Improbable","2",IF(R30="Posible","3",IF(R30="Probable","4",IF(R30="Casi cierto","5","0")))))</f>
        <v>2</v>
      </c>
      <c r="T30" s="15" t="s">
        <v>67</v>
      </c>
      <c r="U30" s="16" t="str">
        <f t="shared" ref="U30" si="111">IF(T30="INSIGNIFICANTE","1",IF(T30="MENOR","2",IF(T30="MODERADO","3",IF(T30="MAYOR","4",IF(T30="CATASTRÓFICO","5","0")))))</f>
        <v>2</v>
      </c>
      <c r="V30" s="11">
        <f t="shared" ref="V30" si="112">S30+U30</f>
        <v>4</v>
      </c>
      <c r="W30" s="16" t="str">
        <f t="shared" ref="W30" si="113">IF(V30=0," ",IF(V30&lt;=4,"Riesgo Bajo",IF(V30&lt;=5,"Riesgo Medio",IF(V30&lt;=7,"Riesgo Alto",IF(V30&lt;=10,"Riesgo Extremo","No Disponible")))))</f>
        <v>Riesgo Bajo</v>
      </c>
      <c r="X30" s="10" t="s">
        <v>100</v>
      </c>
      <c r="Y30" s="8" t="s">
        <v>141</v>
      </c>
      <c r="Z30" s="32" t="s">
        <v>162</v>
      </c>
      <c r="AA30" s="32" t="s">
        <v>201</v>
      </c>
      <c r="AB30" s="8" t="s">
        <v>163</v>
      </c>
      <c r="AC30" s="9" t="s">
        <v>101</v>
      </c>
    </row>
    <row r="32" spans="1:29" s="21" customFormat="1">
      <c r="A32" s="36" t="s">
        <v>146</v>
      </c>
      <c r="B32" s="36"/>
      <c r="C32" s="36"/>
      <c r="D32" s="36"/>
      <c r="E32" s="24"/>
      <c r="F32" s="38"/>
      <c r="I32" s="20"/>
      <c r="P32" s="20"/>
      <c r="W32" s="20"/>
      <c r="AB32" s="20"/>
      <c r="AC32" s="20"/>
    </row>
    <row r="33" spans="1:29">
      <c r="A33" s="40" t="s">
        <v>136</v>
      </c>
      <c r="B33" s="40"/>
      <c r="C33" s="40"/>
      <c r="D33" s="40"/>
      <c r="E33" s="40"/>
      <c r="I33" s="1"/>
      <c r="P33" s="1"/>
      <c r="W33" s="1"/>
    </row>
    <row r="34" spans="1:29">
      <c r="I34" s="1"/>
      <c r="P34" s="1"/>
      <c r="W34" s="1"/>
    </row>
    <row r="35" spans="1:29">
      <c r="I35" s="1"/>
      <c r="P35" s="1"/>
      <c r="W35" s="1"/>
    </row>
    <row r="36" spans="1:29" s="21" customFormat="1">
      <c r="A36" s="24"/>
      <c r="B36" s="20"/>
      <c r="C36" s="20"/>
      <c r="D36" s="20"/>
      <c r="E36" s="38"/>
      <c r="F36" s="38"/>
      <c r="I36" s="24"/>
      <c r="P36" s="24"/>
      <c r="W36" s="24"/>
      <c r="AB36" s="20"/>
      <c r="AC36" s="20"/>
    </row>
    <row r="37" spans="1:29">
      <c r="A37" s="19"/>
      <c r="I37" s="19"/>
      <c r="P37" s="19"/>
      <c r="W37" s="19"/>
    </row>
    <row r="38" spans="1:29">
      <c r="D38" s="34"/>
    </row>
  </sheetData>
  <autoFilter ref="A8:AC30" xr:uid="{00000000-0009-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90">
    <mergeCell ref="E30:F30"/>
    <mergeCell ref="G30:H30"/>
    <mergeCell ref="P30:Q30"/>
    <mergeCell ref="E25:F25"/>
    <mergeCell ref="G25:H25"/>
    <mergeCell ref="P25:Q25"/>
    <mergeCell ref="E26:F26"/>
    <mergeCell ref="G26:H26"/>
    <mergeCell ref="P26:Q26"/>
    <mergeCell ref="E28:F28"/>
    <mergeCell ref="G28:H28"/>
    <mergeCell ref="P28:Q28"/>
    <mergeCell ref="E27:F27"/>
    <mergeCell ref="G27:H27"/>
    <mergeCell ref="P27:Q27"/>
    <mergeCell ref="AA8:AA9"/>
    <mergeCell ref="E10:F10"/>
    <mergeCell ref="G10:H10"/>
    <mergeCell ref="P10:Q10"/>
    <mergeCell ref="G8:H9"/>
    <mergeCell ref="M8:M9"/>
    <mergeCell ref="Z8:Z9"/>
    <mergeCell ref="X8:X9"/>
    <mergeCell ref="Y8:Y9"/>
    <mergeCell ref="H1:AC2"/>
    <mergeCell ref="H3:AC4"/>
    <mergeCell ref="E17:F17"/>
    <mergeCell ref="G17:H17"/>
    <mergeCell ref="P17:Q17"/>
    <mergeCell ref="G7:N7"/>
    <mergeCell ref="A1:G4"/>
    <mergeCell ref="A7:F7"/>
    <mergeCell ref="O7:AC7"/>
    <mergeCell ref="A8:A9"/>
    <mergeCell ref="B8:B9"/>
    <mergeCell ref="C8:C9"/>
    <mergeCell ref="D8:D9"/>
    <mergeCell ref="E8:F9"/>
    <mergeCell ref="AB8:AC8"/>
    <mergeCell ref="R9:S9"/>
    <mergeCell ref="E15:F15"/>
    <mergeCell ref="G15:H15"/>
    <mergeCell ref="P15:Q15"/>
    <mergeCell ref="E14:F14"/>
    <mergeCell ref="E24:F24"/>
    <mergeCell ref="G24:H24"/>
    <mergeCell ref="P24:Q24"/>
    <mergeCell ref="E23:F23"/>
    <mergeCell ref="G23:H23"/>
    <mergeCell ref="P23:Q23"/>
    <mergeCell ref="E20:F20"/>
    <mergeCell ref="G20:H20"/>
    <mergeCell ref="P20:Q20"/>
    <mergeCell ref="T9:U9"/>
    <mergeCell ref="R8:W8"/>
    <mergeCell ref="P13:Q13"/>
    <mergeCell ref="E11:F11"/>
    <mergeCell ref="G11:H11"/>
    <mergeCell ref="P11:Q11"/>
    <mergeCell ref="E12:F12"/>
    <mergeCell ref="G12:H12"/>
    <mergeCell ref="P12:Q12"/>
    <mergeCell ref="N8:N9"/>
    <mergeCell ref="O8:O9"/>
    <mergeCell ref="I8:J9"/>
    <mergeCell ref="K8:L9"/>
    <mergeCell ref="P8:Q9"/>
    <mergeCell ref="E13:F13"/>
    <mergeCell ref="G13:H13"/>
    <mergeCell ref="G22:H22"/>
    <mergeCell ref="P22:Q22"/>
    <mergeCell ref="E21:F21"/>
    <mergeCell ref="G21:H21"/>
    <mergeCell ref="P21:Q21"/>
    <mergeCell ref="G14:H14"/>
    <mergeCell ref="P14:Q14"/>
    <mergeCell ref="A33:E33"/>
    <mergeCell ref="E16:F16"/>
    <mergeCell ref="G16:H16"/>
    <mergeCell ref="P16:Q16"/>
    <mergeCell ref="E18:F18"/>
    <mergeCell ref="G18:H18"/>
    <mergeCell ref="P18:Q18"/>
    <mergeCell ref="E19:F19"/>
    <mergeCell ref="G19:H19"/>
    <mergeCell ref="P19:Q19"/>
    <mergeCell ref="E29:F29"/>
    <mergeCell ref="G29:H29"/>
    <mergeCell ref="P29:Q29"/>
    <mergeCell ref="E22:F22"/>
  </mergeCells>
  <conditionalFormatting sqref="N10:N30">
    <cfRule type="containsText" dxfId="7" priority="41" stopIfTrue="1" operator="containsText" text="Riesgo Extremo">
      <formula>NOT(ISERROR(SEARCH("Riesgo Extremo",N10)))</formula>
    </cfRule>
    <cfRule type="containsText" priority="42" stopIfTrue="1" operator="containsText" text="Riesgo Extremo">
      <formula>NOT(ISERROR(SEARCH("Riesgo Extremo",N10)))</formula>
    </cfRule>
    <cfRule type="containsText" dxfId="6" priority="43" stopIfTrue="1" operator="containsText" text="Riesgo Alto">
      <formula>NOT(ISERROR(SEARCH("Riesgo Alto",N10)))</formula>
    </cfRule>
    <cfRule type="containsText" dxfId="5" priority="44" stopIfTrue="1" operator="containsText" text="Riesgo Medio">
      <formula>NOT(ISERROR(SEARCH("Riesgo Medio",N10)))</formula>
    </cfRule>
    <cfRule type="containsText" dxfId="4" priority="45" stopIfTrue="1" operator="containsText" text="Riesgo Bajo">
      <formula>NOT(ISERROR(SEARCH("Riesgo Bajo",N10)))</formula>
    </cfRule>
  </conditionalFormatting>
  <conditionalFormatting sqref="W10:W30">
    <cfRule type="containsText" dxfId="3" priority="46" stopIfTrue="1" operator="containsText" text="Riesgo Extremo">
      <formula>NOT(ISERROR(SEARCH("Riesgo Extremo",W10)))</formula>
    </cfRule>
    <cfRule type="containsText" priority="47" stopIfTrue="1" operator="containsText" text="Riesgo Extremo">
      <formula>NOT(ISERROR(SEARCH("Riesgo Extremo",W10)))</formula>
    </cfRule>
    <cfRule type="containsText" dxfId="2" priority="48" stopIfTrue="1" operator="containsText" text="Riesgo Alto">
      <formula>NOT(ISERROR(SEARCH("Riesgo Alto",W10)))</formula>
    </cfRule>
    <cfRule type="containsText" dxfId="1" priority="49" stopIfTrue="1" operator="containsText" text="Riesgo Medio">
      <formula>NOT(ISERROR(SEARCH("Riesgo Medio",W10)))</formula>
    </cfRule>
    <cfRule type="containsText" dxfId="0" priority="50" stopIfTrue="1" operator="containsText" text="Riesgo Bajo">
      <formula>NOT(ISERROR(SEARCH("Riesgo Bajo",W10)))</formula>
    </cfRule>
  </conditionalFormatting>
  <printOptions horizontalCentered="1" verticalCentered="1"/>
  <pageMargins left="0.70866141732283472" right="0.70866141732283472" top="0.74803149606299213" bottom="0.74803149606299213" header="0.31496062992125984" footer="0.31496062992125984"/>
  <pageSetup paperSize="5" scale="31" orientation="landscape" r:id="rId1"/>
  <rowBreaks count="1" manualBreakCount="1">
    <brk id="17" max="28" man="1"/>
  </rowBreaks>
  <colBreaks count="1" manualBreakCount="1">
    <brk id="29" max="1048575" man="1"/>
  </colBreaks>
  <drawing r:id="rId2"/>
  <extLst>
    <ext xmlns:x14="http://schemas.microsoft.com/office/spreadsheetml/2009/9/main" uri="{CCE6A557-97BC-4b89-ADB6-D9C93CAAB3DF}">
      <x14:dataValidations xmlns:xm="http://schemas.microsoft.com/office/excel/2006/main" xWindow="422" yWindow="717" count="6">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A10 A12 A14:A30</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B10 B12 B14:B30</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D10 D12 D14:D30</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R10 R12 I10:I30 R14:R30</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T10 K10:K12 T12 K14:K30 T14:T30</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C10:C12 C14:C30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62" zoomScale="85" zoomScaleNormal="85" workbookViewId="0">
      <selection activeCell="A79" sqref="A79"/>
    </sheetView>
  </sheetViews>
  <sheetFormatPr baseColWidth="10"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70" t="s">
        <v>7</v>
      </c>
      <c r="B1" s="70"/>
    </row>
    <row r="2" spans="1:2" ht="18.75">
      <c r="A2" s="22"/>
      <c r="B2" s="23"/>
    </row>
    <row r="3" spans="1:2" ht="18.75">
      <c r="A3" s="70" t="s">
        <v>8</v>
      </c>
      <c r="B3" s="70"/>
    </row>
    <row r="4" spans="1:2" ht="18.75">
      <c r="A4" s="22"/>
      <c r="B4" s="23"/>
    </row>
    <row r="5" spans="1:2" ht="18.75">
      <c r="A5" s="70" t="s">
        <v>96</v>
      </c>
      <c r="B5" s="70"/>
    </row>
    <row r="7" spans="1:2" ht="15.75" thickBot="1"/>
    <row r="8" spans="1:2">
      <c r="A8" s="71" t="s">
        <v>28</v>
      </c>
      <c r="B8" s="72"/>
    </row>
    <row r="9" spans="1:2" ht="30">
      <c r="A9" s="25" t="s">
        <v>29</v>
      </c>
      <c r="B9" s="26" t="s">
        <v>31</v>
      </c>
    </row>
    <row r="10" spans="1:2" ht="15.75" thickBot="1">
      <c r="A10" s="27" t="s">
        <v>30</v>
      </c>
      <c r="B10" s="28" t="s">
        <v>32</v>
      </c>
    </row>
    <row r="12" spans="1:2" ht="15.75" thickBot="1"/>
    <row r="13" spans="1:2">
      <c r="A13" s="71" t="s">
        <v>33</v>
      </c>
      <c r="B13" s="72"/>
    </row>
    <row r="14" spans="1:2">
      <c r="A14" s="25" t="s">
        <v>34</v>
      </c>
      <c r="B14" s="26" t="s">
        <v>36</v>
      </c>
    </row>
    <row r="15" spans="1:2" ht="30.75" thickBot="1">
      <c r="A15" s="27" t="s">
        <v>35</v>
      </c>
      <c r="B15" s="28" t="s">
        <v>37</v>
      </c>
    </row>
    <row r="16" spans="1:2" ht="15.75" thickBot="1"/>
    <row r="17" spans="1:2">
      <c r="A17" s="71" t="s">
        <v>38</v>
      </c>
      <c r="B17" s="72"/>
    </row>
    <row r="18" spans="1:2" ht="240">
      <c r="A18" s="25" t="s">
        <v>39</v>
      </c>
      <c r="B18" s="26" t="s">
        <v>43</v>
      </c>
    </row>
    <row r="19" spans="1:2" ht="135">
      <c r="A19" s="25" t="s">
        <v>40</v>
      </c>
      <c r="B19" s="26" t="s">
        <v>44</v>
      </c>
    </row>
    <row r="20" spans="1:2" ht="165">
      <c r="A20" s="25" t="s">
        <v>41</v>
      </c>
      <c r="B20" s="26" t="s">
        <v>45</v>
      </c>
    </row>
    <row r="21" spans="1:2" ht="120">
      <c r="A21" s="25" t="s">
        <v>42</v>
      </c>
      <c r="B21" s="26" t="s">
        <v>46</v>
      </c>
    </row>
    <row r="22" spans="1:2" ht="15.75" thickBot="1">
      <c r="A22" s="27" t="s">
        <v>94</v>
      </c>
      <c r="B22" s="28" t="s">
        <v>95</v>
      </c>
    </row>
    <row r="24" spans="1:2">
      <c r="A24" s="73" t="s">
        <v>47</v>
      </c>
      <c r="B24" s="73"/>
    </row>
    <row r="25" spans="1:2" ht="30">
      <c r="A25" s="3" t="s">
        <v>48</v>
      </c>
      <c r="B25" s="4" t="s">
        <v>56</v>
      </c>
    </row>
    <row r="26" spans="1:2" ht="30">
      <c r="A26" s="3" t="s">
        <v>49</v>
      </c>
      <c r="B26" s="4" t="s">
        <v>57</v>
      </c>
    </row>
    <row r="27" spans="1:2" ht="45">
      <c r="A27" s="3" t="s">
        <v>50</v>
      </c>
      <c r="B27" s="4" t="s">
        <v>58</v>
      </c>
    </row>
    <row r="28" spans="1:2" ht="45">
      <c r="A28" s="3" t="s">
        <v>51</v>
      </c>
      <c r="B28" s="4" t="s">
        <v>59</v>
      </c>
    </row>
    <row r="29" spans="1:2">
      <c r="A29" s="3" t="s">
        <v>52</v>
      </c>
      <c r="B29" s="4" t="s">
        <v>60</v>
      </c>
    </row>
    <row r="30" spans="1:2" ht="30">
      <c r="A30" s="3" t="s">
        <v>53</v>
      </c>
      <c r="B30" s="4" t="s">
        <v>61</v>
      </c>
    </row>
    <row r="31" spans="1:2" ht="45">
      <c r="A31" s="3" t="s">
        <v>54</v>
      </c>
      <c r="B31" s="4" t="s">
        <v>62</v>
      </c>
    </row>
    <row r="32" spans="1:2" ht="45">
      <c r="A32" s="3" t="s">
        <v>55</v>
      </c>
      <c r="B32" s="4" t="s">
        <v>63</v>
      </c>
    </row>
    <row r="35" spans="1:3" ht="15.75" thickBot="1"/>
    <row r="36" spans="1:3">
      <c r="A36" s="71" t="s">
        <v>64</v>
      </c>
      <c r="B36" s="72"/>
    </row>
    <row r="37" spans="1:3">
      <c r="A37" s="29" t="s">
        <v>89</v>
      </c>
      <c r="B37" s="26" t="s">
        <v>84</v>
      </c>
    </row>
    <row r="38" spans="1:3">
      <c r="A38" s="29" t="s">
        <v>90</v>
      </c>
      <c r="B38" s="26" t="s">
        <v>85</v>
      </c>
    </row>
    <row r="39" spans="1:3">
      <c r="A39" s="29" t="s">
        <v>91</v>
      </c>
      <c r="B39" s="26" t="s">
        <v>86</v>
      </c>
    </row>
    <row r="40" spans="1:3">
      <c r="A40" s="29" t="s">
        <v>92</v>
      </c>
      <c r="B40" s="26" t="s">
        <v>87</v>
      </c>
    </row>
    <row r="41" spans="1:3" ht="15.75" thickBot="1">
      <c r="A41" s="30" t="s">
        <v>93</v>
      </c>
      <c r="B41" s="28" t="s">
        <v>88</v>
      </c>
    </row>
    <row r="42" spans="1:3">
      <c r="A42" s="7"/>
    </row>
    <row r="43" spans="1:3" ht="15.75" thickBot="1"/>
    <row r="44" spans="1:3">
      <c r="A44" s="71" t="s">
        <v>65</v>
      </c>
      <c r="B44" s="72"/>
    </row>
    <row r="45" spans="1:3" ht="30" customHeight="1">
      <c r="A45" s="74" t="s">
        <v>66</v>
      </c>
      <c r="B45" s="26" t="s">
        <v>72</v>
      </c>
      <c r="C45" s="31" t="s">
        <v>80</v>
      </c>
    </row>
    <row r="46" spans="1:3" ht="30" customHeight="1">
      <c r="A46" s="76"/>
      <c r="B46" s="26" t="s">
        <v>75</v>
      </c>
      <c r="C46" s="31" t="s">
        <v>74</v>
      </c>
    </row>
    <row r="47" spans="1:3" ht="30" customHeight="1">
      <c r="A47" s="74" t="s">
        <v>67</v>
      </c>
      <c r="B47" s="26" t="s">
        <v>81</v>
      </c>
      <c r="C47" s="31" t="s">
        <v>80</v>
      </c>
    </row>
    <row r="48" spans="1:3" ht="30" customHeight="1">
      <c r="A48" s="76"/>
      <c r="B48" s="26" t="s">
        <v>76</v>
      </c>
      <c r="C48" s="31" t="s">
        <v>74</v>
      </c>
    </row>
    <row r="49" spans="1:3" ht="30" customHeight="1">
      <c r="A49" s="74" t="s">
        <v>68</v>
      </c>
      <c r="B49" s="26" t="s">
        <v>82</v>
      </c>
      <c r="C49" s="31" t="s">
        <v>80</v>
      </c>
    </row>
    <row r="50" spans="1:3" ht="30" customHeight="1">
      <c r="A50" s="76"/>
      <c r="B50" s="26" t="s">
        <v>77</v>
      </c>
      <c r="C50" s="31" t="s">
        <v>74</v>
      </c>
    </row>
    <row r="51" spans="1:3" ht="30" customHeight="1">
      <c r="A51" s="74" t="s">
        <v>69</v>
      </c>
      <c r="B51" s="26" t="s">
        <v>73</v>
      </c>
      <c r="C51" s="31" t="s">
        <v>80</v>
      </c>
    </row>
    <row r="52" spans="1:3" ht="30" customHeight="1">
      <c r="A52" s="76"/>
      <c r="B52" s="26" t="s">
        <v>78</v>
      </c>
      <c r="C52" s="31" t="s">
        <v>74</v>
      </c>
    </row>
    <row r="53" spans="1:3" ht="30" customHeight="1">
      <c r="A53" s="74" t="s">
        <v>70</v>
      </c>
      <c r="B53" s="26" t="s">
        <v>83</v>
      </c>
      <c r="C53" s="31" t="s">
        <v>80</v>
      </c>
    </row>
    <row r="54" spans="1:3" ht="30" customHeight="1" thickBot="1">
      <c r="A54" s="75"/>
      <c r="B54" s="28" t="s">
        <v>79</v>
      </c>
      <c r="C54" s="31" t="s">
        <v>74</v>
      </c>
    </row>
    <row r="62" spans="1:3" ht="56.25" customHeight="1"/>
    <row r="63" spans="1:3" ht="56.25" customHeight="1"/>
    <row r="64" spans="1:3" ht="56.25" customHeight="1"/>
    <row r="65" ht="56.25" customHeight="1"/>
    <row r="66" ht="56.25" customHeight="1"/>
  </sheetData>
  <mergeCells count="14">
    <mergeCell ref="A17:B17"/>
    <mergeCell ref="A24:B24"/>
    <mergeCell ref="A36:B36"/>
    <mergeCell ref="A44:B44"/>
    <mergeCell ref="A53:A54"/>
    <mergeCell ref="A51:A52"/>
    <mergeCell ref="A49:A50"/>
    <mergeCell ref="A47:A48"/>
    <mergeCell ref="A45:A46"/>
    <mergeCell ref="A1:B1"/>
    <mergeCell ref="A3:B3"/>
    <mergeCell ref="A5:B5"/>
    <mergeCell ref="A8:B8"/>
    <mergeCell ref="A13:B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2023-08-25T14:18:08Z</dcterms:modified>
</cp:coreProperties>
</file>