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leca\Downloads\"/>
    </mc:Choice>
  </mc:AlternateContent>
  <bookViews>
    <workbookView xWindow="0" yWindow="0" windowWidth="20490" windowHeight="7665"/>
  </bookViews>
  <sheets>
    <sheet name="Hoja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1" i="1" l="1"/>
  <c r="C51" i="1"/>
  <c r="E51" i="1" s="1"/>
  <c r="B51" i="1"/>
  <c r="A51" i="1"/>
  <c r="D50" i="1"/>
  <c r="C50" i="1"/>
  <c r="E50" i="1" s="1"/>
  <c r="B50" i="1"/>
  <c r="A50" i="1"/>
  <c r="D49" i="1"/>
  <c r="C49" i="1"/>
  <c r="E49" i="1" s="1"/>
  <c r="B49" i="1"/>
  <c r="A49" i="1"/>
  <c r="D48" i="1"/>
  <c r="C48" i="1"/>
  <c r="E48" i="1" s="1"/>
  <c r="B48" i="1"/>
  <c r="A48" i="1"/>
  <c r="D47" i="1"/>
  <c r="C47" i="1"/>
  <c r="E47" i="1" s="1"/>
  <c r="B47" i="1"/>
  <c r="A47" i="1"/>
  <c r="D46" i="1"/>
  <c r="C46" i="1"/>
  <c r="E46" i="1" s="1"/>
  <c r="B46" i="1"/>
  <c r="A46" i="1"/>
  <c r="D45" i="1"/>
  <c r="C45" i="1"/>
  <c r="E45" i="1" s="1"/>
  <c r="B45" i="1"/>
  <c r="A45" i="1"/>
  <c r="D44" i="1"/>
  <c r="C44" i="1"/>
  <c r="E44" i="1" s="1"/>
  <c r="B44" i="1"/>
  <c r="A44" i="1"/>
  <c r="D43" i="1"/>
  <c r="C43" i="1"/>
  <c r="E43" i="1" s="1"/>
  <c r="B43" i="1"/>
  <c r="A43" i="1"/>
  <c r="D42" i="1"/>
  <c r="C42" i="1"/>
  <c r="E42" i="1" s="1"/>
  <c r="B42" i="1"/>
  <c r="A42" i="1"/>
  <c r="D41" i="1"/>
  <c r="C41" i="1"/>
  <c r="E41" i="1" s="1"/>
  <c r="B41" i="1"/>
  <c r="A41" i="1"/>
  <c r="D40" i="1"/>
  <c r="C40" i="1"/>
  <c r="E40" i="1" s="1"/>
  <c r="B40" i="1"/>
  <c r="A40" i="1"/>
  <c r="D39" i="1"/>
  <c r="C39" i="1"/>
  <c r="E39" i="1" s="1"/>
  <c r="B39" i="1"/>
  <c r="A39" i="1"/>
  <c r="D38" i="1"/>
  <c r="C38" i="1"/>
  <c r="E38" i="1" s="1"/>
  <c r="B38" i="1"/>
  <c r="A38" i="1"/>
  <c r="E37" i="1"/>
  <c r="C37" i="1"/>
  <c r="B37" i="1"/>
  <c r="A37" i="1"/>
  <c r="D36" i="1"/>
  <c r="C36" i="1"/>
  <c r="E36" i="1" s="1"/>
  <c r="B36" i="1"/>
  <c r="A36" i="1"/>
  <c r="D34" i="1"/>
  <c r="C34" i="1"/>
  <c r="E34" i="1" s="1"/>
  <c r="B34" i="1"/>
  <c r="A34" i="1"/>
  <c r="D33" i="1"/>
  <c r="C33" i="1"/>
  <c r="E33" i="1" s="1"/>
  <c r="B33" i="1"/>
  <c r="A33" i="1"/>
  <c r="D32" i="1"/>
  <c r="C32" i="1"/>
  <c r="E32" i="1" s="1"/>
  <c r="B32" i="1"/>
  <c r="A32" i="1"/>
  <c r="D31" i="1"/>
  <c r="C31" i="1"/>
  <c r="E31" i="1" s="1"/>
  <c r="B31" i="1"/>
  <c r="A31" i="1"/>
  <c r="D30" i="1"/>
  <c r="C30" i="1"/>
  <c r="E30" i="1" s="1"/>
  <c r="B30" i="1"/>
  <c r="A30" i="1"/>
  <c r="D29" i="1"/>
  <c r="C29" i="1"/>
  <c r="E29" i="1" s="1"/>
  <c r="B29" i="1"/>
  <c r="A29" i="1"/>
  <c r="D28" i="1"/>
  <c r="C28" i="1"/>
  <c r="E28" i="1" s="1"/>
  <c r="B28" i="1"/>
  <c r="A28" i="1"/>
  <c r="D27" i="1"/>
  <c r="C27" i="1"/>
  <c r="E27" i="1" s="1"/>
  <c r="B27" i="1"/>
  <c r="A27" i="1"/>
  <c r="D26" i="1"/>
  <c r="C26" i="1"/>
  <c r="E26" i="1" s="1"/>
  <c r="B26" i="1"/>
  <c r="A26" i="1"/>
  <c r="D25" i="1"/>
  <c r="C25" i="1"/>
  <c r="E25" i="1" s="1"/>
  <c r="B25" i="1"/>
  <c r="A25" i="1"/>
  <c r="D24" i="1"/>
  <c r="C24" i="1"/>
  <c r="E24" i="1" s="1"/>
  <c r="B24" i="1"/>
  <c r="A24" i="1"/>
  <c r="D23" i="1"/>
  <c r="C23" i="1"/>
  <c r="E23" i="1" s="1"/>
  <c r="B23" i="1"/>
  <c r="A23" i="1"/>
  <c r="D22" i="1"/>
  <c r="C22" i="1"/>
  <c r="E22" i="1" s="1"/>
  <c r="B22" i="1"/>
  <c r="A22" i="1"/>
  <c r="D21" i="1"/>
  <c r="C21" i="1"/>
  <c r="E21" i="1" s="1"/>
  <c r="B21" i="1"/>
  <c r="A21" i="1"/>
  <c r="D20" i="1"/>
  <c r="C20" i="1"/>
  <c r="E20" i="1" s="1"/>
  <c r="B20" i="1"/>
  <c r="A20" i="1"/>
  <c r="D19" i="1"/>
  <c r="C19" i="1"/>
  <c r="E19" i="1" s="1"/>
  <c r="B19" i="1"/>
  <c r="A19" i="1"/>
  <c r="D18" i="1"/>
  <c r="C18" i="1"/>
  <c r="E18" i="1" s="1"/>
  <c r="B18" i="1"/>
  <c r="A18" i="1"/>
  <c r="D17" i="1"/>
  <c r="C17" i="1"/>
  <c r="E17" i="1" s="1"/>
  <c r="E52" i="1" s="1"/>
  <c r="B17" i="1"/>
  <c r="A17" i="1"/>
  <c r="E11" i="1"/>
  <c r="E12" i="1" s="1"/>
  <c r="A11" i="1"/>
  <c r="A8" i="1"/>
  <c r="B6" i="1"/>
</calcChain>
</file>

<file path=xl/sharedStrings.xml><?xml version="1.0" encoding="utf-8"?>
<sst xmlns="http://schemas.openxmlformats.org/spreadsheetml/2006/main" count="10" uniqueCount="9">
  <si>
    <t>ESTUDIO DE MERCADO</t>
  </si>
  <si>
    <t xml:space="preserve">ANALISIS </t>
  </si>
  <si>
    <t xml:space="preserve">RECURSOS DISPONIBLES </t>
  </si>
  <si>
    <t>TOTAL</t>
  </si>
  <si>
    <t xml:space="preserve">DESCRIPCION </t>
  </si>
  <si>
    <t>MARCA</t>
  </si>
  <si>
    <t>CANTIDAD</t>
  </si>
  <si>
    <t xml:space="preserve">METODO MAXIMO 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</si>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</sst>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theme="1"/>
      <name val="Century Gothic"/>
      <family val="2"/>
    </font>
    <font>
      <sz val="12"/>
      <color theme="1"/>
      <name val="Century Gothic"/>
      <family val="2"/>
    </font>
    <font>
      <sz val="16"/>
      <color theme="1"/>
      <name val="Century Gothic"/>
      <family val="2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horizontal="center" vertical="top" wrapText="1"/>
    </xf>
    <xf numFmtId="0" fontId="5" fillId="0" borderId="0" xfId="0" applyFont="1" applyAlignment="1">
      <alignment vertical="top" wrapText="1"/>
    </xf>
    <xf numFmtId="0" fontId="4" fillId="0" borderId="0" xfId="0" applyFont="1" applyAlignment="1">
      <alignment vertical="top" wrapText="1"/>
    </xf>
    <xf numFmtId="0" fontId="3" fillId="0" borderId="1" xfId="0" applyFont="1" applyBorder="1" applyAlignment="1">
      <alignment horizontal="left" vertical="top"/>
    </xf>
    <xf numFmtId="0" fontId="4" fillId="0" borderId="2" xfId="0" applyFont="1" applyBorder="1" applyAlignment="1">
      <alignment horizontal="left" vertical="top"/>
    </xf>
    <xf numFmtId="0" fontId="4" fillId="0" borderId="3" xfId="0" applyFont="1" applyBorder="1" applyAlignment="1">
      <alignment horizontal="left" vertical="top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3" fontId="4" fillId="0" borderId="7" xfId="0" applyNumberFormat="1" applyFont="1" applyBorder="1" applyAlignment="1">
      <alignment horizontal="right" vertical="top"/>
    </xf>
    <xf numFmtId="0" fontId="4" fillId="0" borderId="4" xfId="0" applyFont="1" applyBorder="1" applyAlignment="1">
      <alignment horizontal="left" vertical="top"/>
    </xf>
    <xf numFmtId="0" fontId="4" fillId="0" borderId="5" xfId="0" applyFont="1" applyBorder="1" applyAlignment="1">
      <alignment horizontal="left" vertical="top"/>
    </xf>
    <xf numFmtId="0" fontId="6" fillId="0" borderId="5" xfId="0" applyFont="1" applyBorder="1"/>
    <xf numFmtId="3" fontId="4" fillId="0" borderId="6" xfId="0" applyNumberFormat="1" applyFont="1" applyBorder="1" applyAlignment="1">
      <alignment horizontal="left" vertical="top"/>
    </xf>
    <xf numFmtId="3" fontId="3" fillId="0" borderId="7" xfId="0" applyNumberFormat="1" applyFont="1" applyBorder="1" applyAlignment="1">
      <alignment horizontal="right" vertical="top"/>
    </xf>
    <xf numFmtId="3" fontId="5" fillId="0" borderId="0" xfId="0" applyNumberFormat="1" applyFont="1" applyAlignment="1">
      <alignment horizontal="left" vertical="top"/>
    </xf>
    <xf numFmtId="0" fontId="6" fillId="0" borderId="0" xfId="0" applyFont="1"/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vertical="top" wrapText="1"/>
    </xf>
    <xf numFmtId="3" fontId="4" fillId="0" borderId="10" xfId="0" applyNumberFormat="1" applyFont="1" applyBorder="1" applyAlignment="1">
      <alignment vertical="top" wrapText="1"/>
    </xf>
    <xf numFmtId="3" fontId="4" fillId="0" borderId="10" xfId="0" applyNumberFormat="1" applyFont="1" applyBorder="1" applyAlignment="1">
      <alignment vertical="top"/>
    </xf>
    <xf numFmtId="0" fontId="4" fillId="0" borderId="11" xfId="0" applyFont="1" applyBorder="1" applyAlignment="1">
      <alignment vertical="top" wrapText="1"/>
    </xf>
    <xf numFmtId="3" fontId="4" fillId="0" borderId="11" xfId="0" applyNumberFormat="1" applyFont="1" applyBorder="1" applyAlignment="1">
      <alignment vertical="top" wrapText="1"/>
    </xf>
    <xf numFmtId="3" fontId="4" fillId="0" borderId="12" xfId="0" applyNumberFormat="1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3" fontId="4" fillId="0" borderId="13" xfId="0" applyNumberFormat="1" applyFont="1" applyBorder="1" applyAlignment="1">
      <alignment vertical="top" wrapText="1"/>
    </xf>
    <xf numFmtId="0" fontId="3" fillId="0" borderId="4" xfId="0" applyFont="1" applyBorder="1"/>
    <xf numFmtId="0" fontId="4" fillId="0" borderId="5" xfId="0" applyFont="1" applyBorder="1"/>
    <xf numFmtId="3" fontId="3" fillId="0" borderId="6" xfId="0" applyNumberFormat="1" applyFont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85725</xdr:rowOff>
    </xdr:from>
    <xdr:to>
      <xdr:col>1</xdr:col>
      <xdr:colOff>390525</xdr:colOff>
      <xdr:row>4</xdr:row>
      <xdr:rowOff>95250</xdr:rowOff>
    </xdr:to>
    <xdr:pic>
      <xdr:nvPicPr>
        <xdr:cNvPr id="2" name="Imagen 37">
          <a:extLst>
            <a:ext uri="{FF2B5EF4-FFF2-40B4-BE49-F238E27FC236}">
              <a16:creationId xmlns:a16="http://schemas.microsoft.com/office/drawing/2014/main" id="{BE578E2B-4D7D-4DBE-B69B-595AACF397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225"/>
          <a:ext cx="6372225" cy="581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323850</xdr:colOff>
      <xdr:row>1</xdr:row>
      <xdr:rowOff>0</xdr:rowOff>
    </xdr:from>
    <xdr:to>
      <xdr:col>4</xdr:col>
      <xdr:colOff>800100</xdr:colOff>
      <xdr:row>5</xdr:row>
      <xdr:rowOff>161925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747B0C0-8BA9-43A4-9E0A-264C9D57F1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191625" y="190500"/>
          <a:ext cx="1885950" cy="9239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cesos%20ITI%20-%20023%20-%202023%20ARREGLO%20CAFETERI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Maestra"/>
      <sheetName val="Estudio de Mercado Proponentes"/>
      <sheetName val="Estudio de Mercado"/>
      <sheetName val="Invitacion Publica"/>
      <sheetName val="Formato Anexo tecnico P."/>
      <sheetName val="Acta Cierre proceso"/>
      <sheetName val="Acta de verificacionde Document"/>
      <sheetName val="Acta de adjudicacion "/>
      <sheetName val="Secop 1"/>
    </sheetNames>
    <sheetDataSet>
      <sheetData sheetId="0">
        <row r="2">
          <cell r="B2" t="str">
            <v>ITI - 023 -2023 ARREGLO CAFETERIA ESCOLAR</v>
          </cell>
        </row>
        <row r="8">
          <cell r="B8" t="str">
            <v xml:space="preserve">MANTENIMIENTO ENTIDAD </v>
          </cell>
        </row>
        <row r="13">
          <cell r="B13" t="str">
            <v>Se hace necesario el arreglo de la cafeteria escolar de la institucion resane, pintura, de los espacio del area de la cocina area de docentes y area de estudiantes y demas arreglos necesarios para dicho espacio</v>
          </cell>
        </row>
      </sheetData>
      <sheetData sheetId="1">
        <row r="10">
          <cell r="A10" t="str">
            <v>Pintura de puertas ingreso y salida por ambas caras color blanco esmalte, con sus correspondientes resanes en masilla según corresponda</v>
          </cell>
          <cell r="C10">
            <v>3</v>
          </cell>
          <cell r="G10">
            <v>180000</v>
          </cell>
        </row>
        <row r="11">
          <cell r="A11" t="str">
            <v>Pintura de marcos ventana parte interna color blanco esmalte</v>
          </cell>
          <cell r="C11">
            <v>6</v>
          </cell>
          <cell r="G11">
            <v>100000</v>
          </cell>
        </row>
        <row r="12">
          <cell r="A12" t="str">
            <v>Postura de lámina en draiwall o lámina en acrílico para ocultamiento hueco parte techo</v>
          </cell>
          <cell r="C12">
            <v>1</v>
          </cell>
          <cell r="G12">
            <v>60000</v>
          </cell>
        </row>
        <row r="13">
          <cell r="A13" t="str">
            <v>Retiro de muebles tales como mesas tableros pupitres y otros elementos de obstrucción para el trabajo</v>
          </cell>
          <cell r="C13">
            <v>1</v>
          </cell>
          <cell r="G13">
            <v>120000</v>
          </cell>
        </row>
        <row r="14">
          <cell r="A14" t="str">
            <v>`Postura de canaletas de 1 “para ocultamiento de cableado a la vista</v>
          </cell>
          <cell r="C14">
            <v>1</v>
          </cell>
          <cell r="G14">
            <v>120000</v>
          </cell>
        </row>
        <row r="15">
          <cell r="A15" t="str">
            <v>Desmonte y reinstalación de televisor postura de canaleta para ocultamiento cableado
Desmonte de tablero y reinstalación</v>
          </cell>
          <cell r="C15">
            <v>2</v>
          </cell>
          <cell r="G15">
            <v>90000</v>
          </cell>
        </row>
        <row r="16">
          <cell r="A16" t="str">
            <v>Retiro de elementos de rieles cortinas ya que no se encuentran en funcionamiento</v>
          </cell>
          <cell r="C16">
            <v>6</v>
          </cell>
          <cell r="G16">
            <v>20000</v>
          </cell>
        </row>
        <row r="17">
          <cell r="A17" t="str">
            <v>Desmonte, reinstalación, limpieza y mantenimiento y de lámparas actuales para pintura posterior de techos</v>
          </cell>
          <cell r="C17">
            <v>5</v>
          </cell>
          <cell r="G17">
            <v>30000</v>
          </cell>
        </row>
        <row r="18">
          <cell r="A18" t="str">
            <v>Postura de lámpara completa por motivo de faltante, esta será mueble metálico 2 x 48  en  pintura electrostática color blanco, balasto electrónico y  2 bombillos marca Silvania</v>
          </cell>
          <cell r="C18">
            <v>1</v>
          </cell>
          <cell r="G18">
            <v>200000</v>
          </cell>
        </row>
        <row r="19">
          <cell r="A19" t="str">
            <v>Resane de las paredes  parte inferior que se encuentran deterioradas estas se realizaran en yeso pegacor y masilla plástica según corresponda  lijado y preparación de la superficie
instalación de</v>
          </cell>
          <cell r="C19">
            <v>10</v>
          </cell>
          <cell r="G19">
            <v>60000</v>
          </cell>
        </row>
        <row r="20">
          <cell r="A20" t="str">
            <v>Pintura del entorno sala
Postura de plástico protector de toda las superficie piso  para evitar daños para su correspondiente pintura
Pintura   a 2  manos  en color blanco  en vinilo tipo 1 lavable  zona techo y paredes
Pintura a 2 manos en pintura baños y cocina tipo satinada semi brillante  color blanco  a  borde de ventanas para dar corte y armonía al espacio
Pintura de guarda escobas color  gris oscuro  para dar armonía y terminación al espacio
Protección de ventaneria  puertas etc
Limpieza  del espacio para entrega final del mismo y reinstalación de elementos posteriores según corresponda</v>
          </cell>
          <cell r="C20">
            <v>1</v>
          </cell>
          <cell r="G20">
            <v>3600000</v>
          </cell>
        </row>
        <row r="21">
          <cell r="A21" t="str">
            <v>Desmonte y reinstalación de mesones, retiro de sentadera de madera sillas contorno cafetería para pintura de paredes</v>
          </cell>
          <cell r="C21">
            <v>1</v>
          </cell>
          <cell r="G21">
            <v>400000</v>
          </cell>
        </row>
        <row r="22">
          <cell r="A22" t="str">
            <v>Pintura de bases en metal limpieza, pintura de base en anticorrosivo color blanco y pintura final en pintura tráfico color blanco por resistencia mecánica “friccion “durabilidad del mismo</v>
          </cell>
          <cell r="C22">
            <v>1</v>
          </cell>
          <cell r="G22">
            <v>60000</v>
          </cell>
        </row>
        <row r="23">
          <cell r="A23" t="str">
            <v>Pintura de pasamanos base en anticorrosivo y pintura final en tráfico color blanco</v>
          </cell>
          <cell r="C23">
            <v>1</v>
          </cell>
          <cell r="G23">
            <v>450000</v>
          </cell>
        </row>
        <row r="24">
          <cell r="A24" t="str">
            <v>acondicionamiento de cableados sueltos, postura de canal si asi lo amerita resane con materiales como pegacor , yeso y acabado en masilla plástica correspondiente  a todas las zonas a intervenir tales como área de docentes , alumnos , zona  de  insumos , cuarto de refrigeración, baño pasillo etc</v>
          </cell>
          <cell r="C24">
            <v>1</v>
          </cell>
          <cell r="G24">
            <v>800000</v>
          </cell>
        </row>
        <row r="25">
          <cell r="A25" t="str">
            <v>Pintura de todas   las medias cañas arreglo y resanes pertinentes estas se pintarán con una base en anticorrosivo y su acabado final será en pintura tráfico color blanco o a su elección este se realiza por motivos lavado e higiene y resistencia mecánica “fricción “</v>
          </cell>
          <cell r="C25">
            <v>1</v>
          </cell>
          <cell r="G25">
            <v>900000</v>
          </cell>
        </row>
        <row r="26">
          <cell r="A26" t="str">
            <v>Lavado de ventaneria   de todas las zonas que se encuentren estas en su parte interna para su correspondiente desengrasado y pintura color gris o aluminio para dará armonía al espacio o color a sugerir</v>
          </cell>
          <cell r="C26">
            <v>1</v>
          </cell>
          <cell r="G26">
            <v>850000</v>
          </cell>
        </row>
        <row r="27">
          <cell r="A27" t="str">
            <v>Zona cocina
En este item se identifica que para su pintura   de campanas extractoras y ventaneria debe hacerse con equipos de hidrolavadora de alta potencia debido a que estas se encuentran en un deterioro y acumulación de grasas saturadas, para este fin se debe realizar desengrasamientos para su correspondiente acabado
La ventana que corresponde a esta zona se debe desmontar por lo consiguiente se debe desoldar y volver a soldar para hacer un buen trabajo y pintura de la misma</v>
          </cell>
          <cell r="C27">
            <v>1</v>
          </cell>
          <cell r="G27" t="str">
            <v>$ 1.300.000</v>
          </cell>
        </row>
        <row r="28">
          <cell r="A28" t="str">
            <v>Postura de 4 sistemas de pedal para sus griferías no contacto con mangueras flexo metálicas largor según corresponda</v>
          </cell>
          <cell r="C28">
            <v>4</v>
          </cell>
          <cell r="G28">
            <v>300000</v>
          </cell>
        </row>
        <row r="30">
          <cell r="A30" t="str">
            <v>pintura de toda la zona cafetería estudiantes correspondientes a techos y paredes esta se realizará una capa de vinilo tipo 1 en todo su contorno
pintura de zona inferior hasta a una altura a 150 en todo su contorno en pintura satinada baños y cocina para mayor limpieza y resistencia mecánica
se realizará una cenefa en su entorno para dar armonía al espacio en un color neutral</v>
          </cell>
          <cell r="C30">
            <v>1</v>
          </cell>
        </row>
        <row r="31">
          <cell r="A31" t="str">
            <v>Pintura zona docentes   correspondiente a paredes, tejas color blanco, durmientes en vinilo color gris o color a sugerir estos se realizarán en colores para dar armonía al espacio
Las pinturas a utilizar son vinilos base agua tipo 1 y acabados en pintura satinadas en su contorno a una altura de ventanerias color a sugerir</v>
          </cell>
          <cell r="C31">
            <v>1</v>
          </cell>
        </row>
        <row r="32">
          <cell r="A32" t="str">
            <v>Pintura de los espacios internos pasillos área de comida almacenamiento etc, estos se pintaran en vinilo tipo 1  y acabados a altura  a 150 en  pinturas satinadas   baños y cocina  según color a sugerir   colores pasteles</v>
          </cell>
          <cell r="C32">
            <v>1</v>
          </cell>
        </row>
        <row r="33">
          <cell r="A33" t="str">
            <v>Todos los espacios a intervenir se realizarán sus resanes, lijados, pintura de tejados, serchas ventanas puertas según corresponda solo en suparte interna</v>
          </cell>
          <cell r="C33">
            <v>1</v>
          </cell>
        </row>
        <row r="34">
          <cell r="A34" t="str">
            <v>Pintura de todas las puertas de acceso y salida en color blanco esmalte o color a sugerir para dar armonía y contraste a los espacios</v>
          </cell>
          <cell r="C34">
            <v>1</v>
          </cell>
        </row>
        <row r="35">
          <cell r="A35" t="str">
            <v>Todas las zonas a intervenir se realizarán con protección de plásticos a piso y protección de ventanerias y elementos para evitar daños y manchas de los mismos</v>
          </cell>
          <cell r="C35">
            <v>1</v>
          </cell>
        </row>
        <row r="36">
          <cell r="A36" t="str">
            <v>LA OBRA ESTA COTIZADA A TODO COSTO MATERIALES Y ELEMENTOSDE TRABAJO COMO ESCALERAS ANDAMIAJE ETC</v>
          </cell>
        </row>
        <row r="38">
          <cell r="H38">
            <v>22250000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H53"/>
  <sheetViews>
    <sheetView tabSelected="1" workbookViewId="0">
      <selection sqref="A1:XFD1048576"/>
    </sheetView>
  </sheetViews>
  <sheetFormatPr baseColWidth="10" defaultRowHeight="15" x14ac:dyDescent="0.25"/>
  <cols>
    <col min="1" max="1" width="89.7109375" customWidth="1"/>
    <col min="2" max="2" width="30.42578125" bestFit="1" customWidth="1"/>
    <col min="3" max="3" width="12.85546875" bestFit="1" customWidth="1"/>
    <col min="4" max="4" width="21.140625" bestFit="1" customWidth="1"/>
    <col min="5" max="5" width="12.7109375" bestFit="1" customWidth="1"/>
  </cols>
  <sheetData>
    <row r="5" spans="1:8" ht="21" x14ac:dyDescent="0.35">
      <c r="B5" s="1" t="s">
        <v>0</v>
      </c>
    </row>
    <row r="6" spans="1:8" ht="28.5" x14ac:dyDescent="0.45">
      <c r="B6" s="2" t="str">
        <f>'[1]Hoja Maestra'!B2</f>
        <v>ITI - 023 -2023 ARREGLO CAFETERIA ESCOLAR</v>
      </c>
    </row>
    <row r="7" spans="1:8" ht="20.25" x14ac:dyDescent="0.3">
      <c r="A7" s="3" t="s">
        <v>1</v>
      </c>
      <c r="B7" s="4"/>
      <c r="C7" s="4"/>
      <c r="D7" s="4"/>
      <c r="E7" s="4"/>
      <c r="F7" s="5"/>
      <c r="G7" s="5"/>
      <c r="H7" s="5"/>
    </row>
    <row r="8" spans="1:8" ht="67.5" customHeight="1" x14ac:dyDescent="0.25">
      <c r="A8" s="6" t="str">
        <f>'[1]Hoja Maestra'!B13</f>
        <v>Se hace necesario el arreglo de la cafeteria escolar de la institucion resane, pintura, de los espacio del area de la cocina area de docentes y area de estudiantes y demas arreglos necesarios para dicho espacio</v>
      </c>
      <c r="B8" s="6"/>
      <c r="C8" s="6"/>
      <c r="D8" s="6"/>
      <c r="E8" s="6"/>
      <c r="F8" s="7"/>
      <c r="G8" s="7"/>
      <c r="H8" s="7"/>
    </row>
    <row r="9" spans="1:8" ht="15" customHeight="1" thickBot="1" x14ac:dyDescent="0.3">
      <c r="A9" s="8"/>
      <c r="B9" s="8"/>
      <c r="C9" s="8"/>
      <c r="D9" s="8"/>
      <c r="E9" s="8"/>
      <c r="F9" s="7"/>
      <c r="G9" s="7"/>
      <c r="H9" s="7"/>
    </row>
    <row r="10" spans="1:8" ht="20.25" thickBot="1" x14ac:dyDescent="0.3">
      <c r="A10" s="9" t="s">
        <v>2</v>
      </c>
      <c r="B10" s="10"/>
      <c r="C10" s="11"/>
      <c r="D10" s="12"/>
      <c r="E10" s="12"/>
      <c r="F10" s="13"/>
      <c r="G10" s="5"/>
      <c r="H10" s="5"/>
    </row>
    <row r="11" spans="1:8" ht="22.5" customHeight="1" thickBot="1" x14ac:dyDescent="0.3">
      <c r="A11" s="14" t="str">
        <f>'[1]Hoja Maestra'!B8</f>
        <v xml:space="preserve">MANTENIMIENTO ENTIDAD </v>
      </c>
      <c r="B11" s="15"/>
      <c r="C11" s="15"/>
      <c r="D11" s="16"/>
      <c r="E11" s="17">
        <f>'[1]Estudio de Mercado Proponentes'!H38</f>
        <v>22250000</v>
      </c>
      <c r="F11" s="13"/>
      <c r="G11" s="5"/>
      <c r="H11" s="5"/>
    </row>
    <row r="12" spans="1:8" ht="20.25" thickBot="1" x14ac:dyDescent="0.3">
      <c r="A12" s="18" t="s">
        <v>3</v>
      </c>
      <c r="B12" s="19"/>
      <c r="C12" s="20"/>
      <c r="D12" s="21"/>
      <c r="E12" s="22">
        <f>SUBTOTAL(9,E11:E11)</f>
        <v>22250000</v>
      </c>
      <c r="F12" s="23"/>
      <c r="G12" s="5"/>
      <c r="H12" s="5"/>
    </row>
    <row r="13" spans="1:8" ht="15.75" x14ac:dyDescent="0.25">
      <c r="A13" s="24"/>
      <c r="B13" s="24"/>
      <c r="C13" s="24"/>
      <c r="D13" s="24"/>
      <c r="E13" s="24"/>
    </row>
    <row r="14" spans="1:8" ht="16.5" thickBot="1" x14ac:dyDescent="0.3">
      <c r="A14" s="24"/>
      <c r="B14" s="24"/>
      <c r="C14" s="24"/>
      <c r="D14" s="24"/>
      <c r="E14" s="24"/>
    </row>
    <row r="15" spans="1:8" ht="15" customHeight="1" x14ac:dyDescent="0.25">
      <c r="A15" s="25" t="s">
        <v>4</v>
      </c>
      <c r="B15" s="25" t="s">
        <v>5</v>
      </c>
      <c r="C15" s="25" t="s">
        <v>6</v>
      </c>
      <c r="D15" s="25" t="s">
        <v>7</v>
      </c>
      <c r="E15" s="25" t="s">
        <v>8</v>
      </c>
    </row>
    <row r="16" spans="1:8" ht="15.75" customHeight="1" x14ac:dyDescent="0.25">
      <c r="A16" s="26"/>
      <c r="B16" s="26"/>
      <c r="C16" s="26"/>
      <c r="D16" s="26"/>
      <c r="E16" s="26"/>
    </row>
    <row r="17" spans="1:5" ht="34.5" x14ac:dyDescent="0.25">
      <c r="A17" s="27" t="str">
        <f>'[1]Estudio de Mercado Proponentes'!A10</f>
        <v>Pintura de puertas ingreso y salida por ambas caras color blanco esmalte, con sus correspondientes resanes en masilla según corresponda</v>
      </c>
      <c r="B17" s="27">
        <f>'[1]Estudio de Mercado Proponentes'!B10</f>
        <v>0</v>
      </c>
      <c r="C17" s="27">
        <f>'[1]Estudio de Mercado Proponentes'!C10</f>
        <v>3</v>
      </c>
      <c r="D17" s="28">
        <f>'[1]Estudio de Mercado Proponentes'!G10</f>
        <v>180000</v>
      </c>
      <c r="E17" s="29">
        <f t="shared" ref="E17:E51" si="0">+C17*D17</f>
        <v>540000</v>
      </c>
    </row>
    <row r="18" spans="1:5" ht="17.25" x14ac:dyDescent="0.25">
      <c r="A18" s="27" t="str">
        <f>'[1]Estudio de Mercado Proponentes'!A11</f>
        <v>Pintura de marcos ventana parte interna color blanco esmalte</v>
      </c>
      <c r="B18" s="27">
        <f>'[1]Estudio de Mercado Proponentes'!B11</f>
        <v>0</v>
      </c>
      <c r="C18" s="27">
        <f>'[1]Estudio de Mercado Proponentes'!C11</f>
        <v>6</v>
      </c>
      <c r="D18" s="28">
        <f>'[1]Estudio de Mercado Proponentes'!G11</f>
        <v>100000</v>
      </c>
      <c r="E18" s="29">
        <f t="shared" si="0"/>
        <v>600000</v>
      </c>
    </row>
    <row r="19" spans="1:5" ht="34.5" x14ac:dyDescent="0.25">
      <c r="A19" s="27" t="str">
        <f>'[1]Estudio de Mercado Proponentes'!A12</f>
        <v>Postura de lámina en draiwall o lámina en acrílico para ocultamiento hueco parte techo</v>
      </c>
      <c r="B19" s="27">
        <f>'[1]Estudio de Mercado Proponentes'!B12</f>
        <v>0</v>
      </c>
      <c r="C19" s="27">
        <f>'[1]Estudio de Mercado Proponentes'!C12</f>
        <v>1</v>
      </c>
      <c r="D19" s="28">
        <f>'[1]Estudio de Mercado Proponentes'!G12</f>
        <v>60000</v>
      </c>
      <c r="E19" s="29">
        <f t="shared" si="0"/>
        <v>60000</v>
      </c>
    </row>
    <row r="20" spans="1:5" ht="34.5" x14ac:dyDescent="0.25">
      <c r="A20" s="27" t="str">
        <f>'[1]Estudio de Mercado Proponentes'!A13</f>
        <v>Retiro de muebles tales como mesas tableros pupitres y otros elementos de obstrucción para el trabajo</v>
      </c>
      <c r="B20" s="27">
        <f>'[1]Estudio de Mercado Proponentes'!B13</f>
        <v>0</v>
      </c>
      <c r="C20" s="27">
        <f>'[1]Estudio de Mercado Proponentes'!C13</f>
        <v>1</v>
      </c>
      <c r="D20" s="28">
        <f>'[1]Estudio de Mercado Proponentes'!G13</f>
        <v>120000</v>
      </c>
      <c r="E20" s="29">
        <f t="shared" si="0"/>
        <v>120000</v>
      </c>
    </row>
    <row r="21" spans="1:5" ht="17.25" x14ac:dyDescent="0.25">
      <c r="A21" s="27" t="str">
        <f>'[1]Estudio de Mercado Proponentes'!A14</f>
        <v>`Postura de canaletas de 1 “para ocultamiento de cableado a la vista</v>
      </c>
      <c r="B21" s="27">
        <f>'[1]Estudio de Mercado Proponentes'!B14</f>
        <v>0</v>
      </c>
      <c r="C21" s="27">
        <f>'[1]Estudio de Mercado Proponentes'!C14</f>
        <v>1</v>
      </c>
      <c r="D21" s="28">
        <f>'[1]Estudio de Mercado Proponentes'!G14</f>
        <v>120000</v>
      </c>
      <c r="E21" s="29">
        <f t="shared" si="0"/>
        <v>120000</v>
      </c>
    </row>
    <row r="22" spans="1:5" ht="51.75" x14ac:dyDescent="0.25">
      <c r="A22" s="27" t="str">
        <f>'[1]Estudio de Mercado Proponentes'!A15</f>
        <v>Desmonte y reinstalación de televisor postura de canaleta para ocultamiento cableado
Desmonte de tablero y reinstalación</v>
      </c>
      <c r="B22" s="27">
        <f>'[1]Estudio de Mercado Proponentes'!B15</f>
        <v>0</v>
      </c>
      <c r="C22" s="27">
        <f>'[1]Estudio de Mercado Proponentes'!C15</f>
        <v>2</v>
      </c>
      <c r="D22" s="28">
        <f>'[1]Estudio de Mercado Proponentes'!G15</f>
        <v>90000</v>
      </c>
      <c r="E22" s="29">
        <f t="shared" si="0"/>
        <v>180000</v>
      </c>
    </row>
    <row r="23" spans="1:5" ht="34.5" x14ac:dyDescent="0.25">
      <c r="A23" s="27" t="str">
        <f>'[1]Estudio de Mercado Proponentes'!A16</f>
        <v>Retiro de elementos de rieles cortinas ya que no se encuentran en funcionamiento</v>
      </c>
      <c r="B23" s="27">
        <f>'[1]Estudio de Mercado Proponentes'!B16</f>
        <v>0</v>
      </c>
      <c r="C23" s="27">
        <f>'[1]Estudio de Mercado Proponentes'!C16</f>
        <v>6</v>
      </c>
      <c r="D23" s="28">
        <f>'[1]Estudio de Mercado Proponentes'!G16</f>
        <v>20000</v>
      </c>
      <c r="E23" s="29">
        <f t="shared" si="0"/>
        <v>120000</v>
      </c>
    </row>
    <row r="24" spans="1:5" ht="34.5" x14ac:dyDescent="0.25">
      <c r="A24" s="27" t="str">
        <f>'[1]Estudio de Mercado Proponentes'!A17</f>
        <v>Desmonte, reinstalación, limpieza y mantenimiento y de lámparas actuales para pintura posterior de techos</v>
      </c>
      <c r="B24" s="27">
        <f>'[1]Estudio de Mercado Proponentes'!B17</f>
        <v>0</v>
      </c>
      <c r="C24" s="27">
        <f>'[1]Estudio de Mercado Proponentes'!C17</f>
        <v>5</v>
      </c>
      <c r="D24" s="28">
        <f>'[1]Estudio de Mercado Proponentes'!G17</f>
        <v>30000</v>
      </c>
      <c r="E24" s="29">
        <f t="shared" si="0"/>
        <v>150000</v>
      </c>
    </row>
    <row r="25" spans="1:5" ht="51.75" x14ac:dyDescent="0.25">
      <c r="A25" s="27" t="str">
        <f>'[1]Estudio de Mercado Proponentes'!A18</f>
        <v>Postura de lámpara completa por motivo de faltante, esta será mueble metálico 2 x 48  en  pintura electrostática color blanco, balasto electrónico y  2 bombillos marca Silvania</v>
      </c>
      <c r="B25" s="27">
        <f>'[1]Estudio de Mercado Proponentes'!B18</f>
        <v>0</v>
      </c>
      <c r="C25" s="27">
        <f>'[1]Estudio de Mercado Proponentes'!C18</f>
        <v>1</v>
      </c>
      <c r="D25" s="28">
        <f>'[1]Estudio de Mercado Proponentes'!G18</f>
        <v>200000</v>
      </c>
      <c r="E25" s="29">
        <f t="shared" si="0"/>
        <v>200000</v>
      </c>
    </row>
    <row r="26" spans="1:5" ht="68.25" customHeight="1" x14ac:dyDescent="0.25">
      <c r="A26" s="27" t="str">
        <f>'[1]Estudio de Mercado Proponentes'!A19</f>
        <v>Resane de las paredes  parte inferior que se encuentran deterioradas estas se realizaran en yeso pegacor y masilla plástica según corresponda  lijado y preparación de la superficie
instalación de</v>
      </c>
      <c r="B26" s="27">
        <f>'[1]Estudio de Mercado Proponentes'!B19</f>
        <v>0</v>
      </c>
      <c r="C26" s="27">
        <f>'[1]Estudio de Mercado Proponentes'!C19</f>
        <v>10</v>
      </c>
      <c r="D26" s="28">
        <f>'[1]Estudio de Mercado Proponentes'!G19</f>
        <v>60000</v>
      </c>
      <c r="E26" s="29">
        <f t="shared" si="0"/>
        <v>600000</v>
      </c>
    </row>
    <row r="27" spans="1:5" ht="72.75" customHeight="1" x14ac:dyDescent="0.25">
      <c r="A27" s="27" t="str">
        <f>'[1]Estudio de Mercado Proponentes'!A20</f>
        <v>Pintura del entorno sala
Postura de plástico protector de toda las superficie piso  para evitar daños para su correspondiente pintura
Pintura   a 2  manos  en color blanco  en vinilo tipo 1 lavable  zona techo y paredes
Pintura a 2 manos en pintura baños y cocina tipo satinada semi brillante  color blanco  a  borde de ventanas para dar corte y armonía al espacio
Pintura de guarda escobas color  gris oscuro  para dar armonía y terminación al espacio
Protección de ventaneria  puertas etc
Limpieza  del espacio para entrega final del mismo y reinstalación de elementos posteriores según corresponda</v>
      </c>
      <c r="B27" s="27">
        <f>'[1]Estudio de Mercado Proponentes'!B20</f>
        <v>0</v>
      </c>
      <c r="C27" s="27">
        <f>'[1]Estudio de Mercado Proponentes'!C20</f>
        <v>1</v>
      </c>
      <c r="D27" s="28">
        <f>'[1]Estudio de Mercado Proponentes'!G20</f>
        <v>3600000</v>
      </c>
      <c r="E27" s="29">
        <f t="shared" si="0"/>
        <v>3600000</v>
      </c>
    </row>
    <row r="28" spans="1:5" ht="34.5" x14ac:dyDescent="0.25">
      <c r="A28" s="27" t="str">
        <f>'[1]Estudio de Mercado Proponentes'!A21</f>
        <v>Desmonte y reinstalación de mesones, retiro de sentadera de madera sillas contorno cafetería para pintura de paredes</v>
      </c>
      <c r="B28" s="27">
        <f>'[1]Estudio de Mercado Proponentes'!B21</f>
        <v>0</v>
      </c>
      <c r="C28" s="27">
        <f>'[1]Estudio de Mercado Proponentes'!C21</f>
        <v>1</v>
      </c>
      <c r="D28" s="28">
        <f>'[1]Estudio de Mercado Proponentes'!G21</f>
        <v>400000</v>
      </c>
      <c r="E28" s="29">
        <f t="shared" si="0"/>
        <v>400000</v>
      </c>
    </row>
    <row r="29" spans="1:5" ht="51.75" x14ac:dyDescent="0.25">
      <c r="A29" s="27" t="str">
        <f>'[1]Estudio de Mercado Proponentes'!A22</f>
        <v>Pintura de bases en metal limpieza, pintura de base en anticorrosivo color blanco y pintura final en pintura tráfico color blanco por resistencia mecánica “friccion “durabilidad del mismo</v>
      </c>
      <c r="B29" s="27">
        <f>'[1]Estudio de Mercado Proponentes'!B22</f>
        <v>0</v>
      </c>
      <c r="C29" s="27">
        <f>'[1]Estudio de Mercado Proponentes'!C22</f>
        <v>1</v>
      </c>
      <c r="D29" s="28">
        <f>'[1]Estudio de Mercado Proponentes'!G22</f>
        <v>60000</v>
      </c>
      <c r="E29" s="29">
        <f t="shared" si="0"/>
        <v>60000</v>
      </c>
    </row>
    <row r="30" spans="1:5" ht="34.5" x14ac:dyDescent="0.25">
      <c r="A30" s="27" t="str">
        <f>'[1]Estudio de Mercado Proponentes'!A23</f>
        <v>Pintura de pasamanos base en anticorrosivo y pintura final en tráfico color blanco</v>
      </c>
      <c r="B30" s="27">
        <f>'[1]Estudio de Mercado Proponentes'!B23</f>
        <v>0</v>
      </c>
      <c r="C30" s="27">
        <f>'[1]Estudio de Mercado Proponentes'!C23</f>
        <v>1</v>
      </c>
      <c r="D30" s="28">
        <f>'[1]Estudio de Mercado Proponentes'!G23</f>
        <v>450000</v>
      </c>
      <c r="E30" s="29">
        <f t="shared" si="0"/>
        <v>450000</v>
      </c>
    </row>
    <row r="31" spans="1:5" ht="69" x14ac:dyDescent="0.25">
      <c r="A31" s="27" t="str">
        <f>'[1]Estudio de Mercado Proponentes'!A24</f>
        <v>acondicionamiento de cableados sueltos, postura de canal si asi lo amerita resane con materiales como pegacor , yeso y acabado en masilla plástica correspondiente  a todas las zonas a intervenir tales como área de docentes , alumnos , zona  de  insumos , cuarto de refrigeración, baño pasillo etc</v>
      </c>
      <c r="B31" s="27">
        <f>'[1]Estudio de Mercado Proponentes'!B24</f>
        <v>0</v>
      </c>
      <c r="C31" s="27">
        <f>'[1]Estudio de Mercado Proponentes'!C24</f>
        <v>1</v>
      </c>
      <c r="D31" s="28">
        <f>'[1]Estudio de Mercado Proponentes'!G24</f>
        <v>800000</v>
      </c>
      <c r="E31" s="29">
        <f t="shared" si="0"/>
        <v>800000</v>
      </c>
    </row>
    <row r="32" spans="1:5" ht="69" x14ac:dyDescent="0.25">
      <c r="A32" s="27" t="str">
        <f>'[1]Estudio de Mercado Proponentes'!A25</f>
        <v>Pintura de todas   las medias cañas arreglo y resanes pertinentes estas se pintarán con una base en anticorrosivo y su acabado final será en pintura tráfico color blanco o a su elección este se realiza por motivos lavado e higiene y resistencia mecánica “fricción “</v>
      </c>
      <c r="B32" s="27">
        <f>'[1]Estudio de Mercado Proponentes'!B25</f>
        <v>0</v>
      </c>
      <c r="C32" s="27">
        <f>'[1]Estudio de Mercado Proponentes'!C25</f>
        <v>1</v>
      </c>
      <c r="D32" s="28">
        <f>'[1]Estudio de Mercado Proponentes'!G25</f>
        <v>900000</v>
      </c>
      <c r="E32" s="29">
        <f t="shared" si="0"/>
        <v>900000</v>
      </c>
    </row>
    <row r="33" spans="1:5" ht="51.75" x14ac:dyDescent="0.25">
      <c r="A33" s="27" t="str">
        <f>'[1]Estudio de Mercado Proponentes'!A26</f>
        <v>Lavado de ventaneria   de todas las zonas que se encuentren estas en su parte interna para su correspondiente desengrasado y pintura color gris o aluminio para dará armonía al espacio o color a sugerir</v>
      </c>
      <c r="B33" s="27">
        <f>'[1]Estudio de Mercado Proponentes'!B26</f>
        <v>0</v>
      </c>
      <c r="C33" s="27">
        <f>'[1]Estudio de Mercado Proponentes'!C26</f>
        <v>1</v>
      </c>
      <c r="D33" s="28">
        <f>'[1]Estudio de Mercado Proponentes'!G26</f>
        <v>850000</v>
      </c>
      <c r="E33" s="29">
        <f t="shared" si="0"/>
        <v>850000</v>
      </c>
    </row>
    <row r="34" spans="1:5" ht="155.25" x14ac:dyDescent="0.25">
      <c r="A34" s="27" t="str">
        <f>'[1]Estudio de Mercado Proponentes'!A27</f>
        <v>Zona cocina
En este item se identifica que para su pintura   de campanas extractoras y ventaneria debe hacerse con equipos de hidrolavadora de alta potencia debido a que estas se encuentran en un deterioro y acumulación de grasas saturadas, para este fin se debe realizar desengrasamientos para su correspondiente acabado
La ventana que corresponde a esta zona se debe desmontar por lo consiguiente se debe desoldar y volver a soldar para hacer un buen trabajo y pintura de la misma</v>
      </c>
      <c r="B34" s="27">
        <f>'[1]Estudio de Mercado Proponentes'!B27</f>
        <v>0</v>
      </c>
      <c r="C34" s="27">
        <f>'[1]Estudio de Mercado Proponentes'!C27</f>
        <v>1</v>
      </c>
      <c r="D34" s="28" t="str">
        <f>'[1]Estudio de Mercado Proponentes'!G27</f>
        <v>$ 1.300.000</v>
      </c>
      <c r="E34" s="29">
        <f t="shared" si="0"/>
        <v>1300000</v>
      </c>
    </row>
    <row r="35" spans="1:5" ht="17.25" x14ac:dyDescent="0.25">
      <c r="A35" s="27"/>
      <c r="B35" s="27"/>
      <c r="C35" s="27"/>
      <c r="D35" s="28"/>
      <c r="E35" s="29"/>
    </row>
    <row r="36" spans="1:5" ht="34.5" x14ac:dyDescent="0.25">
      <c r="A36" s="27" t="str">
        <f>'[1]Estudio de Mercado Proponentes'!A28</f>
        <v>Postura de 4 sistemas de pedal para sus griferías no contacto con mangueras flexo metálicas largor según corresponda</v>
      </c>
      <c r="B36" s="27">
        <f>'[1]Estudio de Mercado Proponentes'!B28</f>
        <v>0</v>
      </c>
      <c r="C36" s="27">
        <f>'[1]Estudio de Mercado Proponentes'!C28</f>
        <v>4</v>
      </c>
      <c r="D36" s="28">
        <f>'[1]Estudio de Mercado Proponentes'!G28</f>
        <v>300000</v>
      </c>
      <c r="E36" s="29">
        <f t="shared" si="0"/>
        <v>1200000</v>
      </c>
    </row>
    <row r="37" spans="1:5" ht="103.5" x14ac:dyDescent="0.25">
      <c r="A37" s="27" t="str">
        <f>'[1]Estudio de Mercado Proponentes'!A30</f>
        <v>pintura de toda la zona cafetería estudiantes correspondientes a techos y paredes esta se realizará una capa de vinilo tipo 1 en todo su contorno
pintura de zona inferior hasta a una altura a 150 en todo su contorno en pintura satinada baños y cocina para mayor limpieza y resistencia mecánica
se realizará una cenefa en su entorno para dar armonía al espacio en un color neutral</v>
      </c>
      <c r="B37" s="27">
        <f>'[1]Estudio de Mercado Proponentes'!B30</f>
        <v>0</v>
      </c>
      <c r="C37" s="27">
        <f>'[1]Estudio de Mercado Proponentes'!C30</f>
        <v>1</v>
      </c>
      <c r="D37" s="28">
        <v>10000000</v>
      </c>
      <c r="E37" s="29">
        <f t="shared" si="0"/>
        <v>10000000</v>
      </c>
    </row>
    <row r="38" spans="1:5" ht="86.25" x14ac:dyDescent="0.25">
      <c r="A38" s="27" t="str">
        <f>'[1]Estudio de Mercado Proponentes'!A31</f>
        <v>Pintura zona docentes   correspondiente a paredes, tejas color blanco, durmientes en vinilo color gris o color a sugerir estos se realizarán en colores para dar armonía al espacio
Las pinturas a utilizar son vinilos base agua tipo 1 y acabados en pintura satinadas en su contorno a una altura de ventanerias color a sugerir</v>
      </c>
      <c r="B38" s="27">
        <f>'[1]Estudio de Mercado Proponentes'!B31</f>
        <v>0</v>
      </c>
      <c r="C38" s="27">
        <f>'[1]Estudio de Mercado Proponentes'!C31</f>
        <v>1</v>
      </c>
      <c r="D38" s="28">
        <f>'[1]Estudio de Mercado Proponentes'!G31</f>
        <v>0</v>
      </c>
      <c r="E38" s="29">
        <f t="shared" si="0"/>
        <v>0</v>
      </c>
    </row>
    <row r="39" spans="1:5" ht="51.75" x14ac:dyDescent="0.25">
      <c r="A39" s="27" t="str">
        <f>'[1]Estudio de Mercado Proponentes'!A32</f>
        <v>Pintura de los espacios internos pasillos área de comida almacenamiento etc, estos se pintaran en vinilo tipo 1  y acabados a altura  a 150 en  pinturas satinadas   baños y cocina  según color a sugerir   colores pasteles</v>
      </c>
      <c r="B39" s="27">
        <f>'[1]Estudio de Mercado Proponentes'!B32</f>
        <v>0</v>
      </c>
      <c r="C39" s="27">
        <f>'[1]Estudio de Mercado Proponentes'!C32</f>
        <v>1</v>
      </c>
      <c r="D39" s="28">
        <f>'[1]Estudio de Mercado Proponentes'!G32</f>
        <v>0</v>
      </c>
      <c r="E39" s="29">
        <f t="shared" si="0"/>
        <v>0</v>
      </c>
    </row>
    <row r="40" spans="1:5" ht="34.5" x14ac:dyDescent="0.25">
      <c r="A40" s="27" t="str">
        <f>'[1]Estudio de Mercado Proponentes'!A33</f>
        <v>Todos los espacios a intervenir se realizarán sus resanes, lijados, pintura de tejados, serchas ventanas puertas según corresponda solo en suparte interna</v>
      </c>
      <c r="B40" s="27">
        <f>'[1]Estudio de Mercado Proponentes'!B33</f>
        <v>0</v>
      </c>
      <c r="C40" s="27">
        <f>'[1]Estudio de Mercado Proponentes'!C33</f>
        <v>1</v>
      </c>
      <c r="D40" s="28">
        <f>'[1]Estudio de Mercado Proponentes'!G33</f>
        <v>0</v>
      </c>
      <c r="E40" s="29">
        <f t="shared" si="0"/>
        <v>0</v>
      </c>
    </row>
    <row r="41" spans="1:5" ht="34.5" x14ac:dyDescent="0.25">
      <c r="A41" s="27" t="str">
        <f>'[1]Estudio de Mercado Proponentes'!A34</f>
        <v>Pintura de todas las puertas de acceso y salida en color blanco esmalte o color a sugerir para dar armonía y contraste a los espacios</v>
      </c>
      <c r="B41" s="27">
        <f>'[1]Estudio de Mercado Proponentes'!B34</f>
        <v>0</v>
      </c>
      <c r="C41" s="27">
        <f>'[1]Estudio de Mercado Proponentes'!C34</f>
        <v>1</v>
      </c>
      <c r="D41" s="28">
        <f>'[1]Estudio de Mercado Proponentes'!G34</f>
        <v>0</v>
      </c>
      <c r="E41" s="29">
        <f t="shared" si="0"/>
        <v>0</v>
      </c>
    </row>
    <row r="42" spans="1:5" ht="51.75" x14ac:dyDescent="0.25">
      <c r="A42" s="27" t="str">
        <f>'[1]Estudio de Mercado Proponentes'!A35</f>
        <v>Todas las zonas a intervenir se realizarán con protección de plásticos a piso y protección de ventanerias y elementos para evitar daños y manchas de los mismos</v>
      </c>
      <c r="B42" s="27">
        <f>'[1]Estudio de Mercado Proponentes'!B35</f>
        <v>0</v>
      </c>
      <c r="C42" s="27">
        <f>'[1]Estudio de Mercado Proponentes'!C35</f>
        <v>1</v>
      </c>
      <c r="D42" s="28">
        <f>'[1]Estudio de Mercado Proponentes'!G35</f>
        <v>0</v>
      </c>
      <c r="E42" s="29">
        <f t="shared" si="0"/>
        <v>0</v>
      </c>
    </row>
    <row r="43" spans="1:5" ht="34.5" x14ac:dyDescent="0.25">
      <c r="A43" s="27" t="str">
        <f>'[1]Estudio de Mercado Proponentes'!A36</f>
        <v>LA OBRA ESTA COTIZADA A TODO COSTO MATERIALES Y ELEMENTOSDE TRABAJO COMO ESCALERAS ANDAMIAJE ETC</v>
      </c>
      <c r="B43" s="27">
        <f>'[1]Estudio de Mercado Proponentes'!B36</f>
        <v>0</v>
      </c>
      <c r="C43" s="27">
        <f>'[1]Estudio de Mercado Proponentes'!C36</f>
        <v>0</v>
      </c>
      <c r="D43" s="28">
        <f>'[1]Estudio de Mercado Proponentes'!G36</f>
        <v>0</v>
      </c>
      <c r="E43" s="29">
        <f t="shared" si="0"/>
        <v>0</v>
      </c>
    </row>
    <row r="44" spans="1:5" ht="18" thickBot="1" x14ac:dyDescent="0.3">
      <c r="A44" s="27">
        <f>'[1]Estudio de Mercado Proponentes'!A37</f>
        <v>0</v>
      </c>
      <c r="B44" s="27">
        <f>'[1]Estudio de Mercado Proponentes'!B37</f>
        <v>0</v>
      </c>
      <c r="C44" s="27">
        <f>'[1]Estudio de Mercado Proponentes'!C37</f>
        <v>0</v>
      </c>
      <c r="D44" s="28">
        <f>'[1]Estudio de Mercado Proponentes'!G37</f>
        <v>0</v>
      </c>
      <c r="E44" s="29">
        <f t="shared" si="0"/>
        <v>0</v>
      </c>
    </row>
    <row r="45" spans="1:5" ht="18" hidden="1" thickBot="1" x14ac:dyDescent="0.3">
      <c r="A45" s="30" t="e">
        <f>'[1]Estudio de Mercado Proponentes'!#REF!</f>
        <v>#REF!</v>
      </c>
      <c r="B45" s="30" t="e">
        <f>'[1]Estudio de Mercado Proponentes'!#REF!</f>
        <v>#REF!</v>
      </c>
      <c r="C45" s="30" t="e">
        <f>'[1]Estudio de Mercado Proponentes'!#REF!</f>
        <v>#REF!</v>
      </c>
      <c r="D45" s="31" t="e">
        <f>'[1]Estudio de Mercado Proponentes'!#REF!</f>
        <v>#REF!</v>
      </c>
      <c r="E45" s="32" t="e">
        <f t="shared" si="0"/>
        <v>#REF!</v>
      </c>
    </row>
    <row r="46" spans="1:5" ht="18" hidden="1" thickBot="1" x14ac:dyDescent="0.3">
      <c r="A46" s="33" t="e">
        <f>'[1]Estudio de Mercado Proponentes'!#REF!</f>
        <v>#REF!</v>
      </c>
      <c r="B46" s="33" t="e">
        <f>'[1]Estudio de Mercado Proponentes'!#REF!</f>
        <v>#REF!</v>
      </c>
      <c r="C46" s="33" t="e">
        <f>'[1]Estudio de Mercado Proponentes'!#REF!</f>
        <v>#REF!</v>
      </c>
      <c r="D46" s="34" t="e">
        <f>'[1]Estudio de Mercado Proponentes'!#REF!</f>
        <v>#REF!</v>
      </c>
      <c r="E46" s="32" t="e">
        <f t="shared" si="0"/>
        <v>#REF!</v>
      </c>
    </row>
    <row r="47" spans="1:5" ht="18" hidden="1" thickBot="1" x14ac:dyDescent="0.3">
      <c r="A47" s="33" t="e">
        <f>'[1]Estudio de Mercado Proponentes'!#REF!</f>
        <v>#REF!</v>
      </c>
      <c r="B47" s="33" t="e">
        <f>'[1]Estudio de Mercado Proponentes'!#REF!</f>
        <v>#REF!</v>
      </c>
      <c r="C47" s="33" t="e">
        <f>'[1]Estudio de Mercado Proponentes'!#REF!</f>
        <v>#REF!</v>
      </c>
      <c r="D47" s="34" t="e">
        <f>'[1]Estudio de Mercado Proponentes'!#REF!</f>
        <v>#REF!</v>
      </c>
      <c r="E47" s="32" t="e">
        <f t="shared" si="0"/>
        <v>#REF!</v>
      </c>
    </row>
    <row r="48" spans="1:5" ht="18" hidden="1" thickBot="1" x14ac:dyDescent="0.3">
      <c r="A48" s="33" t="e">
        <f>'[1]Estudio de Mercado Proponentes'!#REF!</f>
        <v>#REF!</v>
      </c>
      <c r="B48" s="33" t="e">
        <f>'[1]Estudio de Mercado Proponentes'!#REF!</f>
        <v>#REF!</v>
      </c>
      <c r="C48" s="33" t="e">
        <f>'[1]Estudio de Mercado Proponentes'!#REF!</f>
        <v>#REF!</v>
      </c>
      <c r="D48" s="34" t="e">
        <f>'[1]Estudio de Mercado Proponentes'!#REF!</f>
        <v>#REF!</v>
      </c>
      <c r="E48" s="32" t="e">
        <f t="shared" si="0"/>
        <v>#REF!</v>
      </c>
    </row>
    <row r="49" spans="1:5" ht="18" hidden="1" thickBot="1" x14ac:dyDescent="0.3">
      <c r="A49" s="33" t="e">
        <f>'[1]Estudio de Mercado Proponentes'!#REF!</f>
        <v>#REF!</v>
      </c>
      <c r="B49" s="33" t="e">
        <f>'[1]Estudio de Mercado Proponentes'!#REF!</f>
        <v>#REF!</v>
      </c>
      <c r="C49" s="33" t="e">
        <f>'[1]Estudio de Mercado Proponentes'!#REF!</f>
        <v>#REF!</v>
      </c>
      <c r="D49" s="34" t="e">
        <f>'[1]Estudio de Mercado Proponentes'!#REF!</f>
        <v>#REF!</v>
      </c>
      <c r="E49" s="32" t="e">
        <f t="shared" si="0"/>
        <v>#REF!</v>
      </c>
    </row>
    <row r="50" spans="1:5" ht="18" hidden="1" thickBot="1" x14ac:dyDescent="0.3">
      <c r="A50" s="33" t="e">
        <f>'[1]Estudio de Mercado Proponentes'!#REF!</f>
        <v>#REF!</v>
      </c>
      <c r="B50" s="33" t="e">
        <f>'[1]Estudio de Mercado Proponentes'!#REF!</f>
        <v>#REF!</v>
      </c>
      <c r="C50" s="33" t="e">
        <f>'[1]Estudio de Mercado Proponentes'!#REF!</f>
        <v>#REF!</v>
      </c>
      <c r="D50" s="34" t="e">
        <f>'[1]Estudio de Mercado Proponentes'!#REF!</f>
        <v>#REF!</v>
      </c>
      <c r="E50" s="32" t="e">
        <f t="shared" si="0"/>
        <v>#REF!</v>
      </c>
    </row>
    <row r="51" spans="1:5" ht="18" hidden="1" thickBot="1" x14ac:dyDescent="0.3">
      <c r="A51" s="33" t="e">
        <f>'[1]Estudio de Mercado Proponentes'!#REF!</f>
        <v>#REF!</v>
      </c>
      <c r="B51" s="33" t="e">
        <f>'[1]Estudio de Mercado Proponentes'!#REF!</f>
        <v>#REF!</v>
      </c>
      <c r="C51" s="33" t="e">
        <f>'[1]Estudio de Mercado Proponentes'!#REF!</f>
        <v>#REF!</v>
      </c>
      <c r="D51" s="34" t="e">
        <f>'[1]Estudio de Mercado Proponentes'!#REF!</f>
        <v>#REF!</v>
      </c>
      <c r="E51" s="32" t="e">
        <f t="shared" si="0"/>
        <v>#REF!</v>
      </c>
    </row>
    <row r="52" spans="1:5" ht="18" thickBot="1" x14ac:dyDescent="0.35">
      <c r="A52" s="35" t="s">
        <v>8</v>
      </c>
      <c r="B52" s="36"/>
      <c r="C52" s="36"/>
      <c r="D52" s="37"/>
      <c r="E52" s="32">
        <f>SUM(E17:E44)</f>
        <v>22250000</v>
      </c>
    </row>
    <row r="53" spans="1:5" ht="17.25" x14ac:dyDescent="0.3">
      <c r="A53" s="4"/>
      <c r="B53" s="4"/>
      <c r="C53" s="4"/>
      <c r="D53" s="4"/>
      <c r="E53" s="4"/>
    </row>
  </sheetData>
  <mergeCells count="7">
    <mergeCell ref="A8:E8"/>
    <mergeCell ref="A11:D11"/>
    <mergeCell ref="A15:A16"/>
    <mergeCell ref="B15:B16"/>
    <mergeCell ref="C15:C16"/>
    <mergeCell ref="D15:D16"/>
    <mergeCell ref="E15:E1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Aleca</dc:creator>
  <cp:lastModifiedBy>Aleca</cp:lastModifiedBy>
  <dcterms:created xsi:type="dcterms:W3CDTF">2023-10-01T19:14:30Z</dcterms:created>
  <dcterms:modified xsi:type="dcterms:W3CDTF">2023-10-01T19:15:50Z</dcterms:modified>
</cp:coreProperties>
</file>