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D:\FUNCIONARIO-ARGENIA\Downloads\"/>
    </mc:Choice>
  </mc:AlternateContent>
  <xr:revisionPtr revIDLastSave="0" documentId="13_ncr:1_{3F68B4CE-3426-46B3-AB06-0A3FCEC7F200}" xr6:coauthVersionLast="47" xr6:coauthVersionMax="47" xr10:uidLastSave="{00000000-0000-0000-0000-000000000000}"/>
  <bookViews>
    <workbookView xWindow="-120" yWindow="-120" windowWidth="29040" windowHeight="15720" tabRatio="598" activeTab="1" xr2:uid="{00000000-000D-0000-FFFF-FFFF00000000}"/>
  </bookViews>
  <sheets>
    <sheet name="PERFILES" sheetId="22" r:id="rId1"/>
    <sheet name="Cuarto Trimestre" sheetId="23" r:id="rId2"/>
  </sheets>
  <definedNames>
    <definedName name="_xlnm._FilterDatabase" localSheetId="1" hidden="1">'Cuarto Trimestre'!$A$15:$O$68</definedName>
    <definedName name="_xlnm._FilterDatabase" localSheetId="0" hidden="1">PERFILES!$A$15:$O$64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7" i="23" l="1"/>
  <c r="K28" i="23" l="1"/>
  <c r="M64" i="23" l="1"/>
  <c r="K64" i="23"/>
  <c r="M63" i="23"/>
  <c r="K63" i="23"/>
  <c r="M21" i="23"/>
  <c r="M66" i="23" l="1"/>
  <c r="K66" i="23"/>
  <c r="M65" i="23"/>
  <c r="K65" i="23"/>
  <c r="M19" i="23"/>
  <c r="K19" i="23"/>
  <c r="M18" i="23"/>
  <c r="K18" i="23"/>
  <c r="M17" i="23"/>
  <c r="K17" i="23"/>
  <c r="M16" i="23"/>
  <c r="K16" i="23"/>
  <c r="K22" i="23" l="1"/>
  <c r="K21" i="23"/>
  <c r="K20" i="23"/>
  <c r="M62" i="23"/>
  <c r="K62" i="23"/>
  <c r="M61" i="23"/>
  <c r="K61" i="23"/>
  <c r="M60" i="23"/>
  <c r="K60" i="23"/>
  <c r="M59" i="23"/>
  <c r="K59" i="23"/>
  <c r="M58" i="23"/>
  <c r="K58" i="23"/>
  <c r="M57" i="23"/>
  <c r="K57" i="23"/>
  <c r="M56" i="23"/>
  <c r="K56" i="23"/>
  <c r="M55" i="23"/>
  <c r="K55" i="23"/>
  <c r="M54" i="23"/>
  <c r="K54" i="23"/>
  <c r="M53" i="23"/>
  <c r="K53" i="23"/>
  <c r="M52" i="23"/>
  <c r="K52" i="23"/>
  <c r="M51" i="23"/>
  <c r="K51" i="23"/>
  <c r="M50" i="23"/>
  <c r="K50" i="23"/>
  <c r="M49" i="23"/>
  <c r="M48" i="23"/>
  <c r="M47" i="23"/>
  <c r="M46" i="23"/>
  <c r="K46" i="23"/>
  <c r="M45" i="23"/>
  <c r="K45" i="23"/>
  <c r="M44" i="23"/>
  <c r="K44" i="23"/>
  <c r="M43" i="23"/>
  <c r="K43" i="23"/>
  <c r="M42" i="23"/>
  <c r="K42" i="23"/>
  <c r="M41" i="23"/>
  <c r="K41" i="23"/>
  <c r="M40" i="23"/>
  <c r="K40" i="23"/>
  <c r="M39" i="23"/>
  <c r="K39" i="23"/>
  <c r="M38" i="23"/>
  <c r="K38" i="23"/>
  <c r="M37" i="23"/>
  <c r="K37" i="23"/>
  <c r="M36" i="23"/>
  <c r="K36" i="23"/>
  <c r="M35" i="23"/>
  <c r="K35" i="23"/>
  <c r="M34" i="23"/>
  <c r="K34" i="23"/>
  <c r="M33" i="23"/>
  <c r="K33" i="23"/>
  <c r="M32" i="23"/>
  <c r="K32" i="23"/>
  <c r="M31" i="23"/>
  <c r="K31" i="23"/>
  <c r="M30" i="23"/>
  <c r="K30" i="23"/>
  <c r="M29" i="23"/>
  <c r="K29" i="23"/>
  <c r="M28" i="23"/>
  <c r="M27" i="23"/>
  <c r="K27" i="23"/>
  <c r="M26" i="23"/>
  <c r="K26" i="23"/>
  <c r="M25" i="23"/>
  <c r="K25" i="23"/>
  <c r="M24" i="23"/>
  <c r="K24" i="23"/>
  <c r="M23" i="23"/>
  <c r="K23" i="23"/>
  <c r="M22" i="23"/>
  <c r="M20" i="23"/>
  <c r="M67" i="23" s="1"/>
  <c r="E64" i="22"/>
  <c r="M46" i="22"/>
  <c r="K46" i="22"/>
  <c r="K67" i="23" l="1"/>
  <c r="L68" i="23" s="1"/>
  <c r="K35" i="22"/>
  <c r="M35" i="22"/>
  <c r="M54" i="22"/>
  <c r="K54" i="22"/>
  <c r="M23" i="22"/>
  <c r="K23" i="22"/>
  <c r="M42" i="22"/>
  <c r="M36" i="22"/>
  <c r="D12" i="23" l="1"/>
  <c r="M47" i="22"/>
  <c r="M48" i="22"/>
  <c r="M49" i="22"/>
  <c r="M50" i="22"/>
  <c r="M51" i="22"/>
  <c r="M52" i="22"/>
  <c r="M53" i="22"/>
  <c r="M55" i="22"/>
  <c r="M56" i="22"/>
  <c r="M57" i="22"/>
  <c r="M58" i="22"/>
  <c r="M59" i="22"/>
  <c r="M60" i="22"/>
  <c r="M61" i="22"/>
  <c r="M62" i="22"/>
  <c r="M63" i="22"/>
  <c r="M44" i="22"/>
  <c r="M45" i="22"/>
  <c r="M43" i="22"/>
  <c r="M37" i="22"/>
  <c r="M38" i="22"/>
  <c r="M39" i="22"/>
  <c r="M40" i="22"/>
  <c r="M41" i="22"/>
  <c r="M34" i="22"/>
  <c r="M30" i="22"/>
  <c r="M31" i="22"/>
  <c r="M32" i="22"/>
  <c r="M33" i="22"/>
  <c r="M27" i="22"/>
  <c r="M28" i="22"/>
  <c r="M29" i="22"/>
  <c r="M16" i="22"/>
  <c r="M17" i="22"/>
  <c r="M18" i="22"/>
  <c r="M19" i="22"/>
  <c r="M20" i="22"/>
  <c r="M21" i="22"/>
  <c r="M22" i="22"/>
  <c r="M24" i="22"/>
  <c r="M25" i="22"/>
  <c r="K43" i="22"/>
  <c r="K29" i="22"/>
  <c r="K28" i="22"/>
  <c r="K27" i="22"/>
  <c r="K18" i="22"/>
  <c r="K63" i="22"/>
  <c r="K62" i="22"/>
  <c r="K61" i="22"/>
  <c r="K60" i="22"/>
  <c r="K59" i="22"/>
  <c r="K58" i="22"/>
  <c r="K51" i="22"/>
  <c r="K47" i="22"/>
  <c r="K45" i="22"/>
  <c r="K57" i="22"/>
  <c r="K41" i="22"/>
  <c r="K40" i="22"/>
  <c r="K20" i="22"/>
  <c r="K22" i="22"/>
  <c r="M26" i="22"/>
  <c r="K55" i="22"/>
  <c r="K36" i="22"/>
  <c r="K56" i="22"/>
  <c r="K53" i="22"/>
  <c r="K52" i="22"/>
  <c r="K44" i="22"/>
  <c r="K42" i="22"/>
  <c r="K39" i="22"/>
  <c r="K38" i="22"/>
  <c r="K37" i="22"/>
  <c r="K34" i="22"/>
  <c r="K33" i="22"/>
  <c r="K32" i="22"/>
  <c r="K31" i="22"/>
  <c r="K30" i="22"/>
  <c r="K25" i="22"/>
  <c r="K24" i="22"/>
  <c r="K21" i="22"/>
  <c r="K19" i="22"/>
  <c r="K17" i="22"/>
  <c r="K16" i="22"/>
  <c r="M64" i="22" l="1"/>
  <c r="K64" i="22"/>
  <c r="L65" i="22" s="1"/>
  <c r="D12" i="22" l="1"/>
</calcChain>
</file>

<file path=xl/sharedStrings.xml><?xml version="1.0" encoding="utf-8"?>
<sst xmlns="http://schemas.openxmlformats.org/spreadsheetml/2006/main" count="721" uniqueCount="219">
  <si>
    <t>Versión: 01</t>
  </si>
  <si>
    <t>Código: 
GFPI-F-139</t>
  </si>
  <si>
    <t>GESTIÓN DE FORMACIÓN PROFESIONAL INTEGRAL</t>
  </si>
  <si>
    <t>ANEXO 2: PLAN DE CONTRATACIÓN DE INSTRUCTORES  -  APOYOS ADMINISTRATIVOS Y OTROS PERFILES RELACIONADOS CON LA FORMACIÓN PROFESIONAL</t>
  </si>
  <si>
    <t>INSTRUCTORES-REGULAR</t>
  </si>
  <si>
    <t>FECHA</t>
  </si>
  <si>
    <t xml:space="preserve"> </t>
  </si>
  <si>
    <t xml:space="preserve">TOPE GLOBAL PROGRAMADO: </t>
  </si>
  <si>
    <t>ELABORADO POR:  COORDINADOR DE FORMACIÓN PROFESIONAL</t>
  </si>
  <si>
    <t>SALDO</t>
  </si>
  <si>
    <t>Nombre:</t>
  </si>
  <si>
    <t xml:space="preserve">% UTILIZADO: </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</si>
  <si>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</si>
  <si>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</si>
  <si>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</si>
  <si>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</si>
  <si>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</si>
  <si>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</si>
  <si>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</si>
  <si>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</si>
  <si>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</si>
  <si>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</si>
  <si>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</si>
  <si>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</si>
  <si>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</si>
  <si>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</si>
  <si>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</si>
  <si>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</si>
  <si>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</si>
  <si>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</si>
  <si>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</si>
  <si>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Horas o Meses</t>
  </si>
  <si>
    <t>OPERARIO</t>
  </si>
  <si>
    <r>
      <rPr>
        <b/>
        <sz val="9"/>
        <color theme="1"/>
        <rFont val="Arial"/>
        <family val="2"/>
      </rPr>
      <t>961520_PROCESOS DE PANADERÍA</t>
    </r>
    <r>
      <rPr>
        <sz val="9"/>
        <color theme="1"/>
        <rFont val="Arial"/>
        <family val="2"/>
      </rPr>
      <t xml:space="preserve">
ELABORAR PRODUCTOS DE PANIFICACIÓN DE ACUERDO CON EL PROGRAMA DE PRODUCCIÓN Y NORMATIVIDAD VIGENTE</t>
    </r>
  </si>
  <si>
    <t>INSTRUCTOR</t>
  </si>
  <si>
    <t>3 MESES</t>
  </si>
  <si>
    <t>TECNICO</t>
  </si>
  <si>
    <r>
      <rPr>
        <b/>
        <sz val="9"/>
        <color theme="1"/>
        <rFont val="Arial"/>
        <family val="2"/>
      </rPr>
      <t>635503_COCINA</t>
    </r>
    <r>
      <rPr>
        <sz val="9"/>
        <color theme="1"/>
        <rFont val="Arial"/>
        <family val="2"/>
      </rPr>
      <t xml:space="preserve">
PREPARAR ALIMENTOS DE ACUERDO CON LA ORDEN DE PRODUCCIÓN Y PROCEDIMIENTO TÉCNICO MÍNIMO VEINTICUATRO (24) MESES EN LA PREPARACIÓN DE ALIMENTOS PARA ESTABLECIMIENTOS GASTRONÓMICOS.</t>
    </r>
  </si>
  <si>
    <r>
      <rPr>
        <b/>
        <sz val="9"/>
        <color rgb="FF000000"/>
        <rFont val="Arial"/>
        <family val="2"/>
      </rPr>
      <t>134507_APOYO ADMINISTRATIVO EN SALUD.</t>
    </r>
    <r>
      <rPr>
        <sz val="9"/>
        <color rgb="FF000000"/>
        <rFont val="Arial"/>
        <family val="2"/>
      </rPr>
      <t xml:space="preserve">
APOYAR PROCESOS DE AFILIACIÓN DE LA POBLACIÓN AL SISTEMA GENERAL DE SEGURIDAD SOCIAL EN SALUD SEGÚN NORMATIVIDAD VIGENTE.</t>
    </r>
  </si>
  <si>
    <t>12  MESES</t>
  </si>
  <si>
    <r>
      <t xml:space="preserve">664210_EJECUCION DE PROGRAMAS DEPORTIVOS
</t>
    </r>
    <r>
      <rPr>
        <sz val="9"/>
        <color theme="1"/>
        <rFont val="Arial"/>
        <family val="2"/>
      </rPr>
      <t>FUNDAMENTAR LA PREPARACIÓN TÉCNICO - TÁCTICA DEL DEPORTISTA SEGÚN LA
DISCIPLINA Y/O MODALIDAD EN EL NIVEL DE FORMACIÓN DEPORTIVA.</t>
    </r>
  </si>
  <si>
    <t>18 MESES</t>
  </si>
  <si>
    <t>TECNOLOGO</t>
  </si>
  <si>
    <r>
      <rPr>
        <b/>
        <sz val="9"/>
        <color theme="1"/>
        <rFont val="Arial"/>
        <family val="2"/>
      </rPr>
      <t xml:space="preserve">222319_TRANSVERSAL - TECNÓLOGOS
</t>
    </r>
    <r>
      <rPr>
        <sz val="9"/>
        <color theme="1"/>
        <rFont val="Arial"/>
        <family val="2"/>
      </rPr>
      <t xml:space="preserve">GENERAR HÁBITOS SALUDABLES DE VIDA MEDIANTE LA APLICACIÓN DE PROGRAMAS DE ACTIVIDAD FÍSICA EN LOS CONTEXTOS PRODUCTIVOS Y SOCIALES.
</t>
    </r>
  </si>
  <si>
    <t>TECNÓLOGO</t>
  </si>
  <si>
    <r>
      <rPr>
        <b/>
        <sz val="9"/>
        <rFont val="Arial"/>
        <family val="2"/>
      </rPr>
      <t>723105_GESTIÓN DE EMPRESAS AGROPECUARIAS</t>
    </r>
    <r>
      <rPr>
        <sz val="9"/>
        <rFont val="Arial"/>
        <family val="2"/>
      </rPr>
      <t xml:space="preserve">
MANEJAR LOS CULTIVOS CON EL FIN DE OFRECER CONDICIONES ADECUADAS PARA SU
DESARROLLO.</t>
    </r>
  </si>
  <si>
    <r>
      <rPr>
        <b/>
        <sz val="9"/>
        <rFont val="Arial"/>
        <family val="2"/>
      </rPr>
      <t>722143_PRODUCCIÓN AGROPECUARIA ECOLÓGICA</t>
    </r>
    <r>
      <rPr>
        <sz val="9"/>
        <rFont val="Arial"/>
        <family val="2"/>
      </rPr>
      <t xml:space="preserve">
MANEJAR LA PRODUCCIÓN DE LAS ESPECIES PECUARIAS CONFORME A LA NORMATIVIDAD
DE LA AGRICULTURA ECOLÓGICA</t>
    </r>
  </si>
  <si>
    <r>
      <rPr>
        <b/>
        <sz val="9"/>
        <rFont val="Arial"/>
        <family val="2"/>
      </rPr>
      <t>722143_PRODUCCIÓN AGROPECUARIA ECOLÓGICA</t>
    </r>
    <r>
      <rPr>
        <sz val="9"/>
        <rFont val="Arial"/>
        <family val="2"/>
      </rPr>
      <t xml:space="preserve">
PLANEAR LOS PROCESOS DE LOS CICLOS BIOLÓGICOS Y LA DIVERSIDAD GENÉTICA DEL
SISTEMA AGROPECUARIO, EN CONFORMIDAD CON LAS NORMAS Y PRINCIPIOS DE LA
AGRICULTURA ECOLÓGICA</t>
    </r>
  </si>
  <si>
    <r>
      <t xml:space="preserve">222319_PREVENCION Y CONTROL AMBIENTAL
</t>
    </r>
    <r>
      <rPr>
        <sz val="9"/>
        <rFont val="Arial"/>
        <family val="2"/>
      </rPr>
      <t xml:space="preserve">CONTROLAR LOS VERTIMIENTOS RESULTANTES DE PROCESOS Y OPERACIONES PRODUCTIVAS DE ACUERDO CON LA NORMATIVA AMBIENTAL ESTABLECIDA
</t>
    </r>
  </si>
  <si>
    <r>
      <t xml:space="preserve">222319_PREVENCION Y CONTROL AMBIENTAL
</t>
    </r>
    <r>
      <rPr>
        <sz val="9"/>
        <rFont val="Arial"/>
        <family val="2"/>
      </rPr>
      <t>CONTROLAR LAS EMISIONES ATMOSFÉRICAS RESULTANTES DE PROCESOS Y OPERACIONES PRODUCTIVAS DE ACUERDO CON LA NORMATIVA AMBIENTAL ESTABLECIDA</t>
    </r>
    <r>
      <rPr>
        <b/>
        <sz val="9"/>
        <rFont val="Arial"/>
        <family val="2"/>
      </rPr>
      <t xml:space="preserve">
</t>
    </r>
  </si>
  <si>
    <r>
      <rPr>
        <b/>
        <sz val="9"/>
        <color rgb="FF000000"/>
        <rFont val="Arial"/>
        <family val="2"/>
      </rPr>
      <t xml:space="preserve">222203_GESTIÓN DE RECURSOS NATURALES 
</t>
    </r>
    <r>
      <rPr>
        <sz val="9"/>
        <color rgb="FF000000"/>
        <rFont val="Arial"/>
        <family val="2"/>
      </rPr>
      <t>DESARROLLAR ESTRATEGIAS PARA EL MANEJO Y CONSERVACION DE LA FLORA SILVESTRE, DE ACUERDO CON LOS PROCEDIMIENTOS Y LA NORMATIVIDAD VIGENTE.</t>
    </r>
  </si>
  <si>
    <r>
      <rPr>
        <b/>
        <sz val="9"/>
        <color rgb="FF000000"/>
        <rFont val="Arial"/>
        <family val="2"/>
      </rPr>
      <t xml:space="preserve">222203_GESTIÓN DE RECURSOS NATURALES 
</t>
    </r>
    <r>
      <rPr>
        <sz val="9"/>
        <color rgb="FF000000"/>
        <rFont val="Arial"/>
        <family val="2"/>
      </rPr>
      <t xml:space="preserve">ESTRUCTURAR SISTEMAS DE GESTIÓN AMBIENTAL SIGUIENDO ESTÁNDARES NACIONALES E INTERNACIONALES
</t>
    </r>
  </si>
  <si>
    <t>TÉCNICO</t>
  </si>
  <si>
    <r>
      <t xml:space="preserve">838318_MANTENIMIENTO DE MOTOCICLETAS Y MOTOCARROS
</t>
    </r>
    <r>
      <rPr>
        <sz val="9"/>
        <rFont val="Arial"/>
        <family val="2"/>
      </rPr>
      <t>ACONDICIONAR MOTOCICLETAS DE ACUERDO CON PROCEDIMIENTOS TÉCNICOS Y NORMATIVAS</t>
    </r>
  </si>
  <si>
    <t>1344 horas</t>
  </si>
  <si>
    <r>
      <rPr>
        <b/>
        <sz val="9"/>
        <color rgb="FF000000"/>
        <rFont val="Arial"/>
        <family val="2"/>
      </rPr>
      <t xml:space="preserve">513208_COORDINACIÓN DE ESCUELAS DE MÚSICA
</t>
    </r>
    <r>
      <rPr>
        <sz val="9"/>
        <color rgb="FF000000"/>
        <rFont val="Arial"/>
        <family val="2"/>
      </rPr>
      <t>DIRECCIÓN DE AGRUPACIONES INSTRUMENTALES, VOCALES O MIXTAS DE ACUERDO CON LOS LENGUAJES LAS TECNICAS Y EL REPERTORIO ESPECIFICO.</t>
    </r>
  </si>
  <si>
    <t>3080 HORAS</t>
  </si>
  <si>
    <t>CULTURA - MÚSICA
SE REQUIERE DE UN EQUIPO DE INSTRUCTORES TÉCNICOS, CONFORMADO POR ¿MAESTRO EN MÚSICA, O LICENCIADO EN MÚSICA Ó LICENCIADO EN PEDAGOGÍA MUSICAL. ¿PROFESIONAL EN GESTIÓN Y ADMINISTRACIÓN DE PROYECTOS Ó TECNÓLOGO EN ADMINISTRACIÓN DE PROYECTOS EDUCATIVOS EXPERIENCIA LABORAL: ¿PARA PROFESIONALMÍNIMO VEINTICUATRO (24) MESES DE EXPERIENCIA RELACIONADA CON EL OBJETO DE FORMACIÓN PROFESIONAL (MÚSICO O COMPOSITOR Y ARREGLISTA EN PRÁCTICAS MUSICALES TRADICIONALES POPULARES Y ACADÉMICAS Ó DIRECTOR DE AGRUPACIONES MUSICALES EN PRÁCTICAS MUSICALES TRADICIONALES POPULARES Y ACADÉMICAS) Y MÍNIMO SEIS (6) MESES EN EXPERIENCIA EN DOCENCIA O EN PROCESOS FORMATIVOS PARA EL TRABAJO Y EL DESARROLLO HUMANO PARA TECNÓLOGOMÍNIMO TREINTA Y SEIS (36) MESES DE EXPERIENCIA RELACIONADA CON EL OBJETO DE FORMACIÓN PROFESIONAL (MÚSICO O COMPOSITOR Y ARREGLISTA EN PRÁCTICAS MUSICALES TRADICIONALES POPULARES Y ACADÉMICAS Ó DIRECTOR DE AGRUPACIONES MUSICALES EN PRÁCTICAS MUSICALES TRADICIONALES POPULARES Y ACADÉMICAS)Í Y MÍNIMO SEIS (6) MESES EN EXPERIENCIA EN DOCENCIA O EN PROCESOS FORMATIVOS PARA EL TRABAJO Y EL DESARROLLO HUMANO"</t>
  </si>
  <si>
    <r>
      <rPr>
        <b/>
        <sz val="9"/>
        <rFont val="Arial"/>
        <family val="2"/>
      </rPr>
      <t>112005_GESTIÓN DEL TALENTO HUMANO</t>
    </r>
    <r>
      <rPr>
        <sz val="9"/>
        <rFont val="Arial"/>
        <family val="2"/>
      </rPr>
      <t xml:space="preserve">
SELECCIONAR CANDIDATOS PARA DESEMPEÑAR LOS CARGOS Y ROLES DE TRABAJO, DE ACUERDO CON LOS PERFILES, POLÍTICAS, NORMAS LEGALES VIGENTES Y
PROCEDIMIENTOS DE LA ORGANIZACIÓN.</t>
    </r>
  </si>
  <si>
    <r>
      <rPr>
        <b/>
        <sz val="9"/>
        <rFont val="Arial"/>
        <family val="2"/>
      </rPr>
      <t xml:space="preserve">112005_GESTIÓN DEL TALENTO HUMANO
</t>
    </r>
    <r>
      <rPr>
        <sz val="9"/>
        <rFont val="Arial"/>
        <family val="2"/>
      </rPr>
      <t>ADMINISTRAR LA SALUD OCUPACIONAL DE ACUERDO CON LA NORMATIVIDAD TÉCNICA
LEGAL VIGENTE Y LAS POLÍTICAS DE LA ORGANIZACIÓN</t>
    </r>
  </si>
  <si>
    <r>
      <t xml:space="preserve">123101_GESTION CONTABLE Y DE INFORMACION FINANCIERA
</t>
    </r>
    <r>
      <rPr>
        <sz val="9"/>
        <rFont val="Arial"/>
        <family val="2"/>
      </rPr>
      <t>ELABORAR DECLARACIONES TRIBUTARIAS DE ACUERDO CON GUÍA TÉCNICA Y NORMATIVA FISCAL</t>
    </r>
  </si>
  <si>
    <t>3120 horas</t>
  </si>
  <si>
    <r>
      <t xml:space="preserve">123101_GESTION CONTABLE Y DE INFORMACION FINANCIERA
</t>
    </r>
    <r>
      <rPr>
        <sz val="9"/>
        <rFont val="Arial"/>
        <family val="2"/>
      </rPr>
      <t xml:space="preserve">ELABORAR INFORMES FINANCIEROS DE ACUERDO CON METODOLOGÍAS Y NORMATIVA
</t>
    </r>
  </si>
  <si>
    <t>3121 horas</t>
  </si>
  <si>
    <r>
      <t xml:space="preserve">123101_GESTION CONTABLE Y DE INFORMACION FINANCIERA
</t>
    </r>
    <r>
      <rPr>
        <sz val="9"/>
        <rFont val="Arial"/>
        <family val="2"/>
      </rPr>
      <t>EVALUAR RESULTADOS FINANCIEROS DE ACUERDO CON INDICADORES Y METODOLOGÍAS</t>
    </r>
    <r>
      <rPr>
        <b/>
        <sz val="9"/>
        <rFont val="Arial"/>
        <family val="2"/>
      </rPr>
      <t xml:space="preserve">
</t>
    </r>
  </si>
  <si>
    <r>
      <rPr>
        <b/>
        <sz val="9"/>
        <color rgb="FF000000"/>
        <rFont val="Arial"/>
        <family val="2"/>
      </rPr>
      <t xml:space="preserve">134101_ASISTENCIA ADMINISTRATIVA
</t>
    </r>
    <r>
      <rPr>
        <sz val="9"/>
        <color rgb="FF000000"/>
        <rFont val="Arial"/>
        <family val="2"/>
      </rPr>
      <t>GESTIONAR PROCESOS PROPIOS DE LA CULTURA EMPRENDEDORA Y EMPRESARIAL DE ACUERDO CON EL PERFIL PERSONAL Y LOS REQUERIMIENTOS DE LOS CONTEXTOS PRODUCTIVOS Y SOCIAL..</t>
    </r>
  </si>
  <si>
    <r>
      <rPr>
        <b/>
        <sz val="9"/>
        <color rgb="FF000000"/>
        <rFont val="Arial"/>
        <family val="2"/>
      </rPr>
      <t xml:space="preserve">621201 _GESTIÓN EMPRESARIAL
</t>
    </r>
    <r>
      <rPr>
        <sz val="9"/>
        <color rgb="FF000000"/>
        <rFont val="Arial"/>
        <family val="2"/>
      </rPr>
      <t>CONTROLAR LOS INVENTARIOS SEGÚN INDICADORES DE ROTACIÓN Y MÉTODOS DE MANEJO.</t>
    </r>
  </si>
  <si>
    <r>
      <rPr>
        <b/>
        <sz val="9"/>
        <color rgb="FF000000"/>
        <rFont val="Arial"/>
        <family val="2"/>
      </rPr>
      <t xml:space="preserve">621201_GESTIÓN EMPRESARIAL
</t>
    </r>
    <r>
      <rPr>
        <sz val="9"/>
        <color rgb="FF000000"/>
        <rFont val="Arial"/>
        <family val="2"/>
      </rPr>
      <t>INTERVENIR EN EL DESARROLLO DE LOS PROGRAMAS DE MEJORAMIENTO
ORGANIZACIONAL QUE SE DERIVEN DE LA FUNCIÓN ADMINISTRATIVA</t>
    </r>
  </si>
  <si>
    <r>
      <rPr>
        <b/>
        <sz val="9"/>
        <color rgb="FF000000"/>
        <rFont val="Arial"/>
        <family val="2"/>
      </rPr>
      <t xml:space="preserve">134101_ASISTENCIA ADMINISTRATIVA
</t>
    </r>
    <r>
      <rPr>
        <sz val="9"/>
        <color rgb="FF000000"/>
        <rFont val="Arial"/>
        <family val="2"/>
      </rPr>
      <t>ATENDER CLIENTES DE ACUERDO CON PROCEDIMIENTO DE SERVICIO Y NORMATIVA.</t>
    </r>
  </si>
  <si>
    <r>
      <rPr>
        <b/>
        <sz val="9"/>
        <color rgb="FF000000"/>
        <rFont val="Arial"/>
        <family val="2"/>
      </rPr>
      <t xml:space="preserve">621201_GESTIÓN EMPRESARIAL
</t>
    </r>
    <r>
      <rPr>
        <sz val="9"/>
        <color rgb="FF000000"/>
        <rFont val="Arial"/>
        <family val="2"/>
      </rPr>
      <t>PROPONER ALTERNATIVAS DE SOLUCIÓN QUE CONTRIBUYAN AL LOGRO DE LOS OBJETIVOS
DE ACUERDO CON EL NIVEL DE IMPORTANCIA Y RESPONSABILIDAD DE LAS FUNCIONES
ASIGNADAS POR LA ORGANIZACIÓN.</t>
    </r>
  </si>
  <si>
    <r>
      <rPr>
        <b/>
        <sz val="9"/>
        <rFont val="Arial"/>
        <family val="2"/>
      </rPr>
      <t>228106_ANALISIS Y DESARROLLO DE SISTEMAS DE INFORMACION</t>
    </r>
    <r>
      <rPr>
        <sz val="9"/>
        <rFont val="Arial"/>
        <family val="2"/>
      </rPr>
      <t xml:space="preserve">
ESPECIFICAR LOS REQUISITOS NECESARIOS PARA DESARROLLAR EL SISTEMA DE INFORMACION DE ACUERDO CON LAS NECESIDADES DEL CLIENTE.</t>
    </r>
  </si>
  <si>
    <r>
      <rPr>
        <b/>
        <sz val="9"/>
        <color rgb="FF000000"/>
        <rFont val="Arial"/>
        <family val="2"/>
      </rPr>
      <t xml:space="preserve">228118__ANALISIS Y DESARROLLO DE SOFTWARE
</t>
    </r>
    <r>
      <rPr>
        <sz val="9"/>
        <color rgb="FF000000"/>
        <rFont val="Arial"/>
        <family val="2"/>
      </rPr>
      <t>Diseñar la solución de software de acuerdo con procedimientos y requisitos técnicos</t>
    </r>
  </si>
  <si>
    <t>3120 HORAS</t>
  </si>
  <si>
    <r>
      <rPr>
        <b/>
        <sz val="9"/>
        <color rgb="FF000000"/>
        <rFont val="Arial"/>
        <family val="2"/>
      </rPr>
      <t xml:space="preserve">226245_GESTION DE LA SEGURIDAD Y SALUD EN EL TRABAJO
</t>
    </r>
    <r>
      <rPr>
        <sz val="9"/>
        <color rgb="FF000000"/>
        <rFont val="Arial"/>
        <family val="2"/>
      </rPr>
      <t>APOYAR LAS ACTIVIDADES DE SALUD OCUPACIONAL DE ACUUERDO CON EL
PROGRAMA ESTABLECIDO Y NORMATIVA LEGAL VIGENTE.</t>
    </r>
  </si>
  <si>
    <r>
      <rPr>
        <b/>
        <sz val="9"/>
        <rFont val="Arial"/>
        <family val="2"/>
      </rPr>
      <t>331120_ENFERMERIA.</t>
    </r>
    <r>
      <rPr>
        <sz val="9"/>
        <rFont val="Arial"/>
        <family val="2"/>
      </rPr>
      <t xml:space="preserve">
ASISTIR PACIENTES QUIRÚRGICOS DE ACUERDO CON GUÍAS DE MANEJO Y NORMATIVA DE SALUD</t>
    </r>
  </si>
  <si>
    <t>1760 HORAS</t>
  </si>
  <si>
    <r>
      <rPr>
        <b/>
        <sz val="9"/>
        <rFont val="Arial"/>
        <family val="2"/>
      </rPr>
      <t>331120_ENFERMERIA.</t>
    </r>
    <r>
      <rPr>
        <sz val="9"/>
        <rFont val="Arial"/>
        <family val="2"/>
      </rPr>
      <t xml:space="preserve">
APOYAR LOS PROCEDIMIENTOS DE DIAGNÓSTICO INDIVIDUAL DE ACUERDO CON
DELEGACIÓN, PROTOCOLOS Y TECNOLOGÍA REQUERIDA</t>
    </r>
  </si>
  <si>
    <r>
      <rPr>
        <b/>
        <sz val="9"/>
        <color rgb="FF000000"/>
        <rFont val="Arial"/>
        <family val="2"/>
      </rPr>
      <t xml:space="preserve">331505_SERVICIOS FARMACEUTICOS
</t>
    </r>
    <r>
      <rPr>
        <sz val="9"/>
        <color rgb="FF000000"/>
        <rFont val="Arial"/>
        <family val="2"/>
      </rPr>
      <t>ENTREGAR PRODUCTOS FARMACÉUTICOS SEGÚN DELEGACIÓN Y NORMATIVA DE SALUD</t>
    </r>
  </si>
  <si>
    <r>
      <rPr>
        <b/>
        <sz val="9"/>
        <rFont val="Arial"/>
        <family val="2"/>
      </rPr>
      <t>637303_COSMETOLOGIA Y ESTETICA INTEGRAL.</t>
    </r>
    <r>
      <rPr>
        <sz val="9"/>
        <rFont val="Arial"/>
        <family val="2"/>
      </rPr>
      <t xml:space="preserve">
REALIZAR TRATAMIENTOS CORPORALES DE NATURALEZA NO CRUENTA, NO
INVASIVA CON BASE EN UNA VALORACIÓN Y PROTOCOLO ESTÉTICO</t>
    </r>
  </si>
  <si>
    <t>1328 HORAS</t>
  </si>
  <si>
    <r>
      <rPr>
        <b/>
        <sz val="9"/>
        <rFont val="Arial"/>
        <family val="2"/>
      </rPr>
      <t>637307_PELUQUERIA.</t>
    </r>
    <r>
      <rPr>
        <sz val="9"/>
        <rFont val="Arial"/>
        <family val="2"/>
      </rPr>
      <t xml:space="preserve">
CORTAR CABELLO SEGÚN LÍNEAS DE DISEÑO Y PROCEDIMIENTO TÉCNICO</t>
    </r>
  </si>
  <si>
    <t>1344 HORAS</t>
  </si>
  <si>
    <r>
      <rPr>
        <b/>
        <sz val="9"/>
        <rFont val="Arial"/>
        <family val="2"/>
      </rPr>
      <t>233102_INSTALACION DE REDES DE COMPUTADORES .</t>
    </r>
    <r>
      <rPr>
        <sz val="9"/>
        <rFont val="Arial"/>
        <family val="2"/>
      </rPr>
      <t xml:space="preserve">
IMPLEMENTAR LA RED FÍSICA DE DATOS SEGÚN DISEÑO Y ESTÁNDARES </t>
    </r>
  </si>
  <si>
    <t>12 MESES</t>
  </si>
  <si>
    <r>
      <rPr>
        <b/>
        <sz val="9"/>
        <color rgb="FF000000"/>
        <rFont val="Arial"/>
        <family val="2"/>
      </rPr>
      <t xml:space="preserve">TRANSVERSAL TECNÓLOGO </t>
    </r>
    <r>
      <rPr>
        <sz val="9"/>
        <color rgb="FF000000"/>
        <rFont val="Arial"/>
        <family val="2"/>
      </rPr>
      <t xml:space="preserve">- 
DERECHOS FUNDAMENTALES DEL TRABAJO - SELECCIONAR CANDIDATOS DE ACUERDO CON EL PERFIL DEL CARGO Y NORMATIVA LEGAL VIGENTE
</t>
    </r>
  </si>
  <si>
    <r>
      <rPr>
        <b/>
        <sz val="9"/>
        <color rgb="FF000000"/>
        <rFont val="Arial"/>
        <family val="2"/>
      </rPr>
      <t>TRANSVERSAL TECNÓLOGO</t>
    </r>
    <r>
      <rPr>
        <sz val="9"/>
        <color rgb="FF000000"/>
        <rFont val="Arial"/>
        <family val="2"/>
      </rPr>
      <t xml:space="preserve"> - 
PROCESOS COMUNICATIVOS - PROMOVER LA INTERACCIÓN IDÓNEA CONSIGO MISMO, CON LOS DEMÁS Y CON LA NATURALEZA EN LOS CONTEXTOS LABORAL Y SOCIAL
</t>
    </r>
  </si>
  <si>
    <r>
      <rPr>
        <b/>
        <sz val="9"/>
        <color rgb="FF000000"/>
        <rFont val="Arial"/>
        <family val="2"/>
      </rPr>
      <t>TRANSVERSAL TECNÓLOGO</t>
    </r>
    <r>
      <rPr>
        <sz val="9"/>
        <color rgb="FF000000"/>
        <rFont val="Arial"/>
        <family val="2"/>
      </rPr>
      <t xml:space="preserve"> - 
DESARROLLAR PROCESOS DE COMUNICACIÓN EFICACES Y EFECTIVOS, TENIENDO EN CUENTA SITUACIONES  DE ORDEN SOCIAL, PERSONAL Y PRODUCTIVO.
</t>
    </r>
  </si>
  <si>
    <r>
      <rPr>
        <b/>
        <sz val="9"/>
        <rFont val="Arial"/>
        <family val="2"/>
      </rPr>
      <t>COMPLEMENTARIA</t>
    </r>
    <r>
      <rPr>
        <sz val="9"/>
        <rFont val="Arial"/>
        <family val="2"/>
      </rPr>
      <t xml:space="preserve"> - 
FORTALECIMIENTO VOCACIONAL</t>
    </r>
  </si>
  <si>
    <r>
      <rPr>
        <b/>
        <sz val="9"/>
        <color rgb="FF000000"/>
        <rFont val="Arial"/>
        <family val="2"/>
      </rPr>
      <t xml:space="preserve">123101_GESTION CONTABLE Y DE INFORMACION FINANCIERA
</t>
    </r>
    <r>
      <rPr>
        <sz val="9"/>
        <color rgb="FF000000"/>
        <rFont val="Arial"/>
        <family val="2"/>
      </rPr>
      <t xml:space="preserve">
INTERACTUAR EN LENGUA INGLESA DE FORMA ORAL Y ESCRITA DENTRO DE
CONTEXTOS SOCIALES Y LABORALES SEGÚN LOS CRITERIOS ESTABLECIDOS
POR EL MARCO COMÚN EUROPEO DE REFERENCIA PARA LAS LENGUAS</t>
    </r>
  </si>
  <si>
    <r>
      <rPr>
        <b/>
        <sz val="9"/>
        <color rgb="FF000000"/>
        <rFont val="Arial"/>
        <family val="2"/>
      </rPr>
      <t xml:space="preserve">PRODUCCIÓN AGROPECUARIA ECOLÓGICA
</t>
    </r>
    <r>
      <rPr>
        <sz val="9"/>
        <color rgb="FF000000"/>
        <rFont val="Arial"/>
        <family val="2"/>
      </rPr>
      <t>PRODUCIR TEXTOS EN INGLÉS EN FORMA ESCRITA Y ORAL</t>
    </r>
  </si>
  <si>
    <r>
      <rPr>
        <b/>
        <sz val="9"/>
        <color rgb="FF000000"/>
        <rFont val="Arial"/>
        <family val="2"/>
      </rPr>
      <t xml:space="preserve">226245_ GESTION DE LA SEGURIDAD Y SALUD EN EL TRABAJO
</t>
    </r>
    <r>
      <rPr>
        <sz val="9"/>
        <color rgb="FF000000"/>
        <rFont val="Arial"/>
        <family val="2"/>
      </rPr>
      <t xml:space="preserve">COMPRENDER TEXTOS EN INGLÉS EN FORMA ESCRITA Y AUDITIVA
</t>
    </r>
  </si>
  <si>
    <r>
      <rPr>
        <b/>
        <sz val="9"/>
        <color rgb="FF000000"/>
        <rFont val="Arial"/>
        <family val="2"/>
      </rPr>
      <t xml:space="preserve">723105_GESTIÓN DE EMPRESAS AGROPECUARIAS
</t>
    </r>
    <r>
      <rPr>
        <sz val="9"/>
        <color rgb="FF000000"/>
        <rFont val="Arial"/>
        <family val="2"/>
      </rPr>
      <t>COMPRENDER TEXTOS EN INGLÉS EN FORMA ESCRITA Y AUDITIVA</t>
    </r>
  </si>
  <si>
    <r>
      <rPr>
        <b/>
        <sz val="9"/>
        <rFont val="Arial"/>
        <family val="2"/>
      </rPr>
      <t>ANALISIS Y DESARROLLO DE SISTEMAS DE INFORMACION</t>
    </r>
    <r>
      <rPr>
        <sz val="9"/>
        <rFont val="Arial"/>
        <family val="2"/>
      </rPr>
      <t xml:space="preserve">
INTERACTUAR EN LENGUA INGLESA DE FORMA ORAL Y ESCRITA DENTRO DE
CONTEXTOS SOCIALES Y LABORALES SEGÚN LOS CRITERIOS ESTABLECIDOS
POR EL MARCO COMÚN EUROPEO DE REFERENCIA PARA LAS LENGUAS</t>
    </r>
  </si>
  <si>
    <r>
      <rPr>
        <b/>
        <sz val="9"/>
        <color rgb="FF000000"/>
        <rFont val="Arial"/>
        <family val="2"/>
      </rPr>
      <t xml:space="preserve">121202_GESTIÓN BANCARIA Y DE ENTIDADES FINANCIERAS
</t>
    </r>
    <r>
      <rPr>
        <sz val="9"/>
        <color rgb="FF000000"/>
        <rFont val="Arial"/>
        <family val="2"/>
      </rPr>
      <t>COMPRENDER TEXTOS EN INGLÉS EN FORMA ESCRITA Y AUDITIVA</t>
    </r>
  </si>
  <si>
    <r>
      <rPr>
        <b/>
        <sz val="9"/>
        <color rgb="FF000000"/>
        <rFont val="Arial"/>
        <family val="2"/>
      </rPr>
      <t xml:space="preserve">112005_GESTIÓN DEL TALENTO HUMANO
</t>
    </r>
    <r>
      <rPr>
        <sz val="9"/>
        <color rgb="FF000000"/>
        <rFont val="Arial"/>
        <family val="2"/>
      </rPr>
      <t>PRODUCIR TEXTOS EN INGLÉS EN FORMA ESCRITA Y ORAL</t>
    </r>
  </si>
  <si>
    <t>LUZ PIEDAD ECHEVERRY QUICENO</t>
  </si>
  <si>
    <t xml:space="preserve">Subdirectora del Centro de Desarrollo Agroindustrial, Turístico y Tecnológico del Guaviare </t>
  </si>
  <si>
    <t xml:space="preserve">EDGAR AUGUSTO BRAGA SILVA </t>
  </si>
  <si>
    <t>ID</t>
  </si>
  <si>
    <t>PERIODO :  AÑO 2023</t>
  </si>
  <si>
    <t>CUARENTA Y OCHO (48)</t>
  </si>
  <si>
    <t>REGIONAL GUAVIARE / CDATTG</t>
  </si>
  <si>
    <r>
      <rPr>
        <b/>
        <sz val="9"/>
        <color theme="1"/>
        <rFont val="Arial"/>
        <family val="2"/>
      </rPr>
      <t xml:space="preserve">PANEDERIA-PASTELERIA
</t>
    </r>
    <r>
      <rPr>
        <sz val="9"/>
        <color theme="1"/>
        <rFont val="Arial"/>
        <family val="2"/>
      </rPr>
      <t xml:space="preserve">INGENIERO DE ALIMENTOS O  ÁREAS AFINES CON EXPERIENCIA TÉCNICA EN PANADERÍA. 
MÍNIMO 24 MESES DE VINCULACIÓN LABORAL CON EL ÁREA DE SU PROFESIÓN. ESPECIALISTA O EXPERTO PROCESOS DE PANADERÍA.
</t>
    </r>
  </si>
  <si>
    <r>
      <rPr>
        <b/>
        <sz val="9"/>
        <rFont val="Arial"/>
        <family val="2"/>
      </rPr>
      <t xml:space="preserve">HOTELERÍA Y TURISMO. - COCINA
</t>
    </r>
    <r>
      <rPr>
        <sz val="9"/>
        <rFont val="Arial"/>
        <family val="2"/>
      </rPr>
      <t xml:space="preserve"> PROFESIONAL EN LAS ÁREAS DE GASTRONOMÍA, COCINA, ALTA COCINA, CULINARIA O GESTIÓN HOTELERA.
ADICIONALMENTE, PARA TODAS LAS OPCIONES, CERTIFICAR CURSOS DE FORMACIÓN EN PEDAGOGÍA DEMÍNIMO 40 HORAS O CERTIFICACIÓN DE COMPETENCIA LABORAL VIGENTE EN ORIENTACIÓN DE PROCESOS FORMATIVOS PRESENCIALES.
</t>
    </r>
  </si>
  <si>
    <r>
      <rPr>
        <b/>
        <sz val="9"/>
        <color theme="1"/>
        <rFont val="Arial"/>
        <family val="2"/>
      </rPr>
      <t>SALUD. - GESTIÓN ADMINISTRATIVA EN SALUD</t>
    </r>
    <r>
      <rPr>
        <sz val="9"/>
        <color theme="1"/>
        <rFont val="Arial"/>
        <family val="2"/>
      </rPr>
      <t xml:space="preserve">
1. OPCIÓN: TÍTULO PROFESIONAL EN ÁREAS DE LA SALUD CON POSTGRADO EN ADMINISTRACIÓN EN SALUD O GERENCIA EN SALUD U HOSPITALARIA O AUDITORÍA EN SALUD.
2. OPCIÓN: TÍTULO PROFESIONAL EN ADMINISTRACIÓN DE EMPRESAS O ADMINISTRACIÓN PÚBLICA, O ADMINISTRACIÓN EN SALUD, O CONTADURÍA PÚBLICA O ECONOMÍA CON POSTGRADO EN ÁREAS ADMINISTRATIVAS EN SALUD, GERENCIALES EN SALUD O DE AUDITORÍA EN SALUD.
MÍNIMO 24 MESES DE EXPERIENCIA CERTIFICADA EN PROCESOS DE FACTURACIÓN DE SERVICIOS DE SALUD, O EN PROCESOS DE ADMISIÓN Y AFILIACIÓN DE USUARIOS EN LA RED DE SERVICIOS DE SALUD. MÍNIMO 6 MESES DE EXPERIENCIA DOCENTE.
</t>
    </r>
  </si>
  <si>
    <r>
      <rPr>
        <b/>
        <sz val="9"/>
        <color theme="1"/>
        <rFont val="Arial"/>
        <family val="2"/>
      </rPr>
      <t>ACTIVIDAD FÍSICA, RECREACIÓN Y DEPORTE - GESTIÓN DEPORTIVA.</t>
    </r>
    <r>
      <rPr>
        <sz val="9"/>
        <color theme="1"/>
        <rFont val="Arial"/>
        <family val="2"/>
      </rPr>
      <t xml:space="preserve">
TECNOLOGO EN ENTRENAMIENTO DEPORTIVO O AFINES, PROFESIONAL LICENCIADO EN EDUCACIÓN FÍSICA Ó PROFESIONAL EN CULTURA FÍSICA, DEPORTE Y RECREACIÓN Ó PROFESIONAL EN CIENCIAS DEL DEPORTE O AFINES.
TECNOLOGO VEINTI CUATRO MESES DE EXPERINCIA RLACIONADO CON EL EJERCICIO DE LA PROFESION U OFICIO OBJETO DE LA FORMACION PROFESIONAL Y EXPERIENCIA DOCENTE, 
PROFESIONAL Ó LICENCIADO: DOCE (12) MESES DE EXPERIENCIA
MÍNIMO SEIS (6) MESES EN LABORES DE DOCENCIA.</t>
    </r>
  </si>
  <si>
    <r>
      <t xml:space="preserve">
</t>
    </r>
    <r>
      <rPr>
        <b/>
        <sz val="9"/>
        <color rgb="FF000000"/>
        <rFont val="Arial"/>
        <family val="2"/>
      </rPr>
      <t xml:space="preserve">
ACTIVIDAD FÍSICA, RECREACIÓN Y DEPORTE - GESTIÓN DEPORTIVA.
</t>
    </r>
    <r>
      <rPr>
        <sz val="9"/>
        <color rgb="FF000000"/>
        <rFont val="Arial"/>
        <family val="2"/>
      </rPr>
      <t xml:space="preserve"> LICENCIADO EN EDUCACIÓN FÍSICA.  TECNÓLOGO EN EL NÚCLEO BÁSICO DE CONOCIMIENTO DE DEPORTES, EDUCACIÓN FÍSICA Y RECREACIÓN ALTERNATIVA, PROFESIONAL EN CIENCIAS DEL DEPORTE.  TÍTULO PROFESIONAL UNIVERSITARIO EL NÚCLEO BÁSICO DE CONOCIMIENTO DE DEPORTES, EDUCACIÓN FÍSICA Y RECREACIÓN; O EDUCACIÓN FÍSICA Y AFINES; O EDUCACIÓN, TENÓLOGO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 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r>
  </si>
  <si>
    <r>
      <rPr>
        <b/>
        <sz val="9"/>
        <color rgb="FF000000"/>
        <rFont val="Arial"/>
        <family val="2"/>
      </rPr>
      <t xml:space="preserve">AGRÍCOLA - AGRICULTURA
</t>
    </r>
    <r>
      <rPr>
        <sz val="9"/>
        <color rgb="FF00000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ZOOTECNISTATECNÓLOGO EN ADMINISTRACIÓN AGROPECUARIA, EN PRODUCCIÓN AGRÍCOLA O EN PRODUCCIÓN PECUARIA. EXPERIENCIA LABORAL MÍNIMO 24 ME SES DE VINCULACIÓN LABORAL CON EL ÁREA DE SU PROFESIÓN</t>
    </r>
  </si>
  <si>
    <r>
      <rPr>
        <b/>
        <sz val="9"/>
        <color rgb="FF000000"/>
        <rFont val="Arial"/>
        <family val="2"/>
      </rPr>
      <t xml:space="preserve">PECUARIA - PRODUCCIÓN ESPECIES MAYORES
</t>
    </r>
    <r>
      <rPr>
        <sz val="9"/>
        <color rgb="FF000000"/>
        <rFont val="Arial"/>
        <family val="2"/>
      </rPr>
      <t>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r>
  </si>
  <si>
    <r>
      <rPr>
        <b/>
        <sz val="9"/>
        <color rgb="FF000000"/>
        <rFont val="Arial"/>
        <family val="2"/>
      </rPr>
      <t xml:space="preserve">AGRÍCOLA - AGRICULTURA
</t>
    </r>
    <r>
      <rPr>
        <sz val="9"/>
        <color rgb="FF000000"/>
        <rFont val="Arial"/>
        <family val="2"/>
      </rPr>
      <t xml:space="preserve">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r>
  </si>
  <si>
    <r>
      <rPr>
        <b/>
        <sz val="9"/>
        <color rgb="FF000000"/>
        <rFont val="Arial"/>
        <family val="2"/>
      </rPr>
      <t xml:space="preserve">AMBIENTAL - GESTIÓN DEL RECURSO HÍDRICO
</t>
    </r>
    <r>
      <rPr>
        <sz val="9"/>
        <color rgb="FF000000"/>
        <rFont val="Arial"/>
        <family val="2"/>
      </rPr>
      <t xml:space="preserve">
OPCIÓN 1 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 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r>
  </si>
  <si>
    <r>
      <rPr>
        <b/>
        <sz val="9"/>
        <color rgb="FF000000"/>
        <rFont val="Arial"/>
        <family val="2"/>
      </rPr>
      <t xml:space="preserve">AMBIENTAL - GESTIÓN DEL RECURSO HÍDRICO
</t>
    </r>
    <r>
      <rPr>
        <sz val="9"/>
        <color rgb="FF000000"/>
        <rFont val="Arial"/>
        <family val="2"/>
      </rPr>
      <t>OPCIÓN 1TÍTULO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PREVENCIÓN Y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r>
  </si>
  <si>
    <r>
      <rPr>
        <b/>
        <sz val="9"/>
        <color rgb="FF000000"/>
        <rFont val="Arial"/>
        <family val="2"/>
      </rPr>
      <t xml:space="preserve">AMBIENTAL - FORESTAL
</t>
    </r>
    <r>
      <rPr>
        <sz val="9"/>
        <color rgb="FF000000"/>
        <rFont val="Arial"/>
        <family val="2"/>
      </rPr>
      <t xml:space="preserve">
EL PROGRAMA REQUIERE DE UN EQUIPO DE INSTRUCTORES TÉCNICOS, CONFORMADO POR 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r>
  </si>
  <si>
    <r>
      <t xml:space="preserve">AMBIENTAL - GEOREFRENCIACIÓN
</t>
    </r>
    <r>
      <rPr>
        <sz val="9"/>
        <color rgb="FF000000"/>
        <rFont val="Arial"/>
        <family val="2"/>
      </rPr>
      <t>INGENIERO AMBIENTAL, SANITARIO, ECÓLOGO, BIÓLOGO, LICENCIADO EN BIOLOGÍA Y/O CIENCIAS AFINES, OTROS PROFESIONALES CON POSGRADOS EN SISTEMAS DE GESTIÓN AMBIENTAL, INGENIERÍA AMBIENTAL, SANEAMIENTO. EXPERIENCIA LABORAL: ¿MÍNIMO 12 MESES DE EXPERIENCIA DE EXPERIENCIA EN SISTEMAS DE GESTIÓN AMBIENTAL Y/O PROYECTOS AMBIENTALES ¿EXPERIENCIA DE 6 MESES EN ACCIONES DE CAPACITACIÓN O FORMACIÓN</t>
    </r>
  </si>
  <si>
    <r>
      <rPr>
        <b/>
        <sz val="9"/>
        <color rgb="FF000000"/>
        <rFont val="Arial"/>
        <family val="2"/>
      </rPr>
      <t xml:space="preserve">MECÁNICA DE MOTOS
</t>
    </r>
    <r>
      <rPr>
        <sz val="9"/>
        <color rgb="FF000000"/>
        <rFont val="Arial"/>
        <family val="2"/>
      </rPr>
      <t xml:space="preserve">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CERTIFICACIÓN EN FORMACIÓN COMPLEMENTARIA: HABILITACIÓN ELÉCTRICA PARA VEHÍCULOS DE PROPULSIÓN ELÉCTRICA E HÍBRIDA EXPERIENCIA LABORAL: OPCION 1CUARENTA Y DOS (42) MESES DE EXPERIENCIA RELACIONADA DISTRIBUIDA ASÍTREINTA (30) MESES DE EXPERIENCIA RELACIONADA CON EL EJERCICIO DE MOTOCICLETAS Y DOCE (12) MESES EN DOCENCIA O INSTRUCCIÓN CERTIFICADA POR ENTIDAD LEGALMENTE RECONOCIDAOPCION 2TREINTA (30) MESES DE EXPERIENCIA RELACIONADA DISTRIBUIDA ASÍ:DIECIOCHO (18) MESES DE EXPERIENCIA RELACIONADA CON EL EJERCICIO DE MOTOCICLETAS Y DOCE (12) MESES EN DOCENCIAOPCION 3 VEINTICUATRO (24) MESES DE EXPERIENCIA RELACIONADA DISTRIBUIDA ASÍ:DOCE (12) MESES DE EXPERIENCIA RELACIONADA CON EL EJERCICIO DE MOTOCICLETAS Y DOCE (12) MESES EN DOCENCIA.</t>
    </r>
  </si>
  <si>
    <r>
      <rPr>
        <b/>
        <sz val="9"/>
        <color rgb="FF000000"/>
        <rFont val="Arial"/>
        <family val="2"/>
      </rPr>
      <t xml:space="preserve">GESTIÓN ADMINISTRATIVA Y FINANCIERA - TALENTO HUMANO
</t>
    </r>
    <r>
      <rPr>
        <sz val="9"/>
        <color rgb="FF000000"/>
        <rFont val="Arial"/>
        <family val="2"/>
      </rPr>
      <t xml:space="preserve">
"REQUISITOS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</si>
  <si>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GESTIÓN ADMINISTRATIVA
</t>
    </r>
    <r>
      <rPr>
        <sz val="9"/>
        <color rgb="FF000000"/>
        <rFont val="Arial"/>
        <family val="2"/>
      </rPr>
      <t xml:space="preserve">
"REQUISITOS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</si>
  <si>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CONTABILIDAD
</t>
    </r>
    <r>
      <rPr>
        <sz val="9"/>
        <color rgb="FF000000"/>
        <rFont val="Arial"/>
        <family val="2"/>
      </rPr>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r>
  </si>
  <si>
    <r>
      <rPr>
        <b/>
        <sz val="9"/>
        <color rgb="FF000000"/>
        <rFont val="Arial"/>
        <family val="2"/>
      </rPr>
      <t xml:space="preserve">GESTIÓN ADMINISTRATIVA Y FINANCIERA - CONTABILIDAD
</t>
    </r>
    <r>
      <rPr>
        <sz val="9"/>
        <color rgb="FF000000"/>
        <rFont val="Arial"/>
        <family val="2"/>
      </rPr>
      <t>REQUISITOS ACADÉMICOS: EL PROGRAMA REQUIERE DE UN EQUIPO DE INSTRUCTORES PARA ORIENTAR LA COMPETENCIA CONFORMADO POR PROFESIONALES DE LAS SIGUIENTES ÁREAS: ALTERNATIVA 1: TÍTULO PROFESIONAL UNIVERSITARIO EN EL NÚCLEO BÁSICO DE CONOCIMIENTO DE ADMINISTRACIÓN; O CONTADURÍA PÚBLICA; O ECONOMÍA; O INGENIERÍA INDUSTRIAL Y AFINES O EDUCACIÓN (LICENCIATURA EN COMERCIO Y CONTADURÍA); O INGENIERÍA ADMINISTRATIVA Y AFINES. TARJETA PROFESIONAL EN LOS CASOS EXIGIDOS POR LA LEY. ALTERNATIVA 2: TÍTULO DE TECNÓLOGO EN EL NÚCLEO BÁSICO DE CONOCIMIENTO DE: ADMINISTRACIÓN; O CONTADURÍA PÚBLICA; O NBC SIN CLASIFICAR (TECNOLOGÍA EN ANÁLISIS DE OPERACIONES ADUANERAS Y FINANCIERAS, TECNOLOGÍA EN GESTIÓN COMERCIAL Y FINANCIERA O TECNOLOGÍA EN GESTIÓN FINANCIERA Y CONTABLE). EXPERIENCIA LABORAL: ALTERNATIVA 1: VEINTICUATRO (24) MESES DE EXPERIENCIA RELACIONADA DISTRIBUIDA ASÍ: DOCE (12) MESES DE EXPERIENCIA RELACIONADA CON EL EJERCICIO DE FINANZAS Y DOCE (12) MESES EN DOCENCIA Y CON EL PROGRAMA DE FORMACIÓN ALTERNATIVA 2: TREINTA (30) MESES DE EXPERIENCIA RELACIONADA DISTRIBUIDA ASÍ: DIECIOCHO (18) MESES DE EXPERIENCIA RELACIONADA CON EL EJERCICIO DE FINANZAS Y DOCE (12) MESES EN DOCENCIA Y CON EL PROGRAMA DE FORMACIÓN</t>
    </r>
  </si>
  <si>
    <r>
      <rPr>
        <b/>
        <sz val="9"/>
        <color rgb="FF000000"/>
        <rFont val="Arial"/>
        <family val="2"/>
      </rPr>
      <t xml:space="preserve">GESTIÓN ADMINISTRATIVA Y FINANCIERA - CONTABILIDAD
</t>
    </r>
    <r>
      <rPr>
        <sz val="9"/>
        <color rgb="FF000000"/>
        <rFont val="Arial"/>
        <family val="2"/>
      </rPr>
      <t>EL PROGRAMA REQUIERE DE UN EQUIPO DE INSTRUCTORES PARA ORIENTAR LA COMPETENCIA CONFORMADO POR PROFESIONALES DE LAS SIGUIENTES ÁREAS: ALTERNATIVA 1: TÍTULO PROFESIONAL UNIVERSITARIO EN EL NÚCLEO BÁSICO DE CONOCIMIENTO DE ADMINISTRACIÓN; O CONTADURÍA PÚBLICA; O ECONOMÍA; O INGENIERÍA INDUSTRIAL Y AFINES O EDUCACIÓN (LICENCIATURA EN COMERCIO Y CONTADURÍA); O INGENIERÍA ADMINISTRATIVA Y AFINES; O NBC SIN CLASIFICAR (ADMINISTRACIÓN COMERCIAL Y FINANCIERA). TARJETA PROFESIONAL EN LOS CASOS EXIGIDOS POR LA LEY. ALTERNATIVA 2: TÍTULO DE TECNÓLOGO EN EL NÚCLEO BÁSICO DE CONOCIMIENTO DE: ADMINISTRACIÓN; O CONTADURÍA PÚBLICA; O NBC SIN CLASIFICAR (TECNOLOGÍA EN ANÁLISIS DE OPERACIONES ADUANERAS Y FINANCIERAS, TECNOLOGÍA EN GESTIÓN COMERCIAL Y FINANCIERA O TECNOLOGÍA EN GESTIÓN FINANCIERA Y CONTABLE). EXPERIENCIA LABORAL: ALTERNATIVA 1: VEINTICUATRO (24) MESES DE EXPERIENCIA RELACIONADA DISTRIBUIDA ASÍ: DOCE (12) MESES DE EXPERIENCIA RELACIONADA CON EL EJERCICIO DE FINANZAS Y DOCE (12) MESES EN DOCENCIA Y CON EL PROGRAMA DE FORMACIÓN ALTERNATIVA 2: TREINTA (30) MESES DE EXPERIENCIA RELACIONADA DISTRIBUIDA ASÍ: DIECIOCHO (18) MESES DE EXPERIENCIA RELACIONADA CON EL EJERCICIO DE FINANZAS Y DOCE (12) MESES EN DOCENCIA Y CON EL PROGRAMA DE FORMACIÓN.</t>
    </r>
  </si>
  <si>
    <r>
      <rPr>
        <b/>
        <sz val="9"/>
        <color rgb="FF000000"/>
        <rFont val="Arial"/>
        <family val="2"/>
      </rPr>
      <t xml:space="preserve">GESTIÓN ADMINISTRATIVA Y FINANCIERA - GESTIÓN ADMINISTRATIVA
</t>
    </r>
    <r>
      <rPr>
        <sz val="9"/>
        <color rgb="FF000000"/>
        <rFont val="Arial"/>
        <family val="2"/>
      </rPr>
      <t xml:space="preserve">
"REQUISITOS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
EXPERIENCIA LABORAL: VEINTICUATRO (24) MESES DE EXPERIENCIA DE LOS CUALES DOCE (12) MESES ESTARÁN RELACIONADOS CON EL EJERCICIO DE LA PROFESIÓN U OFICIO OBJETO DE LA FORMACIÓN PROFESIONAL Y DOCE (12) MESES EN LABORES DE DOCENCIA."
</t>
    </r>
  </si>
  <si>
    <r>
      <rPr>
        <b/>
        <sz val="9"/>
        <color rgb="FF000000"/>
        <rFont val="Arial"/>
        <family val="2"/>
      </rPr>
      <t xml:space="preserve">GESTIÓN ADMINISTRATIVA Y FINANCIERA - GESTIÓN ADMINISTRATIVA
</t>
    </r>
    <r>
      <rPr>
        <sz val="9"/>
        <color rgb="FF000000"/>
        <rFont val="Arial"/>
        <family val="2"/>
      </rPr>
      <t xml:space="preserve">
"REQUISITOS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</si>
  <si>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GESTIÓN ADMINISTRATIVA
</t>
    </r>
    <r>
      <rPr>
        <sz val="9"/>
        <color rgb="FF000000"/>
        <rFont val="Arial"/>
        <family val="2"/>
      </rPr>
      <t xml:space="preserve">
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r>
  </si>
  <si>
    <r>
      <rPr>
        <b/>
        <sz val="9"/>
        <color rgb="FF000000"/>
        <rFont val="Arial"/>
        <family val="2"/>
      </rPr>
      <t xml:space="preserve">INFORMATICA DISEÑO Y DESARROLLO DE SOFTWARE - SOFTWARE
</t>
    </r>
    <r>
      <rPr>
        <sz val="9"/>
        <color rgb="FF000000"/>
        <rFont val="Arial"/>
        <family val="2"/>
      </rPr>
      <t xml:space="preserve">
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r>
  </si>
  <si>
    <r>
      <rPr>
        <b/>
        <sz val="9"/>
        <color rgb="FF000000"/>
        <rFont val="Arial"/>
        <family val="2"/>
      </rPr>
      <t xml:space="preserve">INFORMATICA DISEÑO Y DESARROLLO DE SOFTWARE - SOFTWARE
</t>
    </r>
    <r>
      <rPr>
        <sz val="9"/>
        <color rgb="FF000000"/>
        <rFont val="Arial"/>
        <family val="2"/>
      </rPr>
      <t xml:space="preserve">
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VIRTUALES.CENTE </t>
    </r>
  </si>
  <si>
    <r>
      <rPr>
        <b/>
        <sz val="9"/>
        <rFont val="Arial"/>
        <family val="2"/>
      </rPr>
      <t>SST - TRABAJO SEGURO</t>
    </r>
    <r>
      <rPr>
        <sz val="9"/>
        <rFont val="Arial"/>
        <family val="2"/>
      </rPr>
      <t xml:space="preserve">
PROFESIONALES EN LAS ÁREAS DE:
 SEGURIDAD Y SALUD EN EL TRABAJO
MÍNIMO 24 MESES DE EXPERIENCIA LABORAL ENSEGURIDAD Y SALUD EN EL TRABAJO
ESPECIALISTA EN GESTIÓN DE LA SEGURIDAD Y SALUD EN EL TRABAJO, CON LICENCIA DE PRESTACIÓN DE SERVICIOS DE SALUD
OCUPACIONAL VIGENTE
 24 MESES RELACIONADAS EN EL DESEMPEÑO DE LA SST  Y 12 MESES DE EXPERIENCIA DOCENTE</t>
    </r>
  </si>
  <si>
    <r>
      <rPr>
        <b/>
        <sz val="9"/>
        <color rgb="FF000000"/>
        <rFont val="Arial"/>
        <family val="2"/>
      </rPr>
      <t xml:space="preserve">SALUD
</t>
    </r>
    <r>
      <rPr>
        <sz val="9"/>
        <color rgb="FF000000"/>
        <rFont val="Arial"/>
        <family val="2"/>
      </rPr>
      <t xml:space="preserve">
"REQUISITOS ACADÉMICOS: PROFESIONAL DE ENFERMERIA EXPERIENCIA LABORAL: MÍNIMO 24 MESES DE VINCULACIÓN LABORAL EN ÁREAS DE DESEMPEÑO CON FUNCIONES RELACIONADAS CON EL ÁREAMÍNIMO 6 MESE DE EXPERIENCIA PEDAGÓGICA CON ADULTOS"</t>
    </r>
  </si>
  <si>
    <r>
      <rPr>
        <b/>
        <sz val="9"/>
        <rFont val="Arial"/>
        <family val="2"/>
      </rPr>
      <t>SALUD</t>
    </r>
    <r>
      <rPr>
        <sz val="9"/>
        <rFont val="Arial"/>
        <family val="2"/>
      </rPr>
      <t xml:space="preserve">
PROFESIONAL EN ENFERMERIA CON EXPERIENCIA LABORAL MINIMO 24 MESES RELACIONADAS EN ATENCIÒN CLINICA Y 6 MESES DE EXPERIENCIA DOCENTE</t>
    </r>
  </si>
  <si>
    <r>
      <rPr>
        <b/>
        <sz val="9"/>
        <color rgb="FF000000"/>
        <rFont val="Arial"/>
        <family val="2"/>
      </rPr>
      <t xml:space="preserve">SALUD - SERVICIOS FARMACÉUTICOS
</t>
    </r>
    <r>
      <rPr>
        <sz val="9"/>
        <color rgb="FF000000"/>
        <rFont val="Arial"/>
        <family val="2"/>
      </rPr>
      <t xml:space="preserve">
"REQUISITOS ACADÉMICOS: QUÍMICO FARMACÉUTICO O REGENTE DE FARMACIA EXPERIENCIA LABORAL: ¿ MÍNIMO 24 MESES DE VINCULACIÓN LABORAL EN EL DESEMPEÑO DE FUNCIONES RELACIONADAS CON EL PROCESO FARMACÉUTICO¿ MÍNIMO 6 MESES DE EXPERIENCIA EN FORMACIÓN Y/O EDUCACIÓN.</t>
    </r>
  </si>
  <si>
    <r>
      <rPr>
        <b/>
        <sz val="9"/>
        <color rgb="FF000000"/>
        <rFont val="Arial"/>
        <family val="2"/>
      </rPr>
      <t xml:space="preserve">SERVICIOS PERSONALES. - BELLEZA - COSMETOLOGÍA
</t>
    </r>
    <r>
      <rPr>
        <sz val="9"/>
        <color rgb="FF000000"/>
        <rFont val="Arial"/>
        <family val="2"/>
      </rPr>
      <t xml:space="preserve">
REQUISITOS ACADÉMICOS: TÉCNICO EN COSMETOLOGÍA Y ESTÉTICA INTEGRAL EXPERIENCIA LABORAL: MINIMO VENTICUATRO MESES DE EXPERIENCIA LABORAL EN FUNCIONES AFINES MINIMO SEIS MESES DE EXPERIENCIA EN PEDAGOGÍA.</t>
    </r>
  </si>
  <si>
    <r>
      <rPr>
        <b/>
        <sz val="9"/>
        <color rgb="FF000000"/>
        <rFont val="Arial"/>
        <family val="2"/>
      </rPr>
      <t xml:space="preserve">SERVICIOS PERSONALES. - BELLEZA - PELUQUERÍA
</t>
    </r>
    <r>
      <rPr>
        <sz val="9"/>
        <color rgb="FF000000"/>
        <rFont val="Arial"/>
        <family val="2"/>
      </rPr>
      <t>"REQUISITOS ACADEMICOS: TÉCNICO EN PELUQUERÍA O TÉCNICO EN BELLEZA INTEGRAL. EXPERIENCIA LABORAL;MINIMO 24 MESES DE VINCULACIÓN LABORAL CON EL ÁREA DE SU PROFESIÓNMÍNIMO 6 MESES DE EXPERIENCIA DOCENTE"</t>
    </r>
  </si>
  <si>
    <r>
      <rPr>
        <b/>
        <sz val="9"/>
        <color rgb="FF000000"/>
        <rFont val="Arial"/>
        <family val="2"/>
      </rPr>
      <t xml:space="preserve">TELECOMUNICACIONES - REDES CABLEADAS PARA TELECOMUNICACIONES
</t>
    </r>
    <r>
      <rPr>
        <sz val="9"/>
        <color rgb="FF000000"/>
        <rFont val="Arial"/>
        <family val="2"/>
      </rPr>
      <t xml:space="preserve">
REQUISITOS ACADÉMICOS: TECNÓLOGO O PROFESIONAL EN SISTEMAS, ELECTRÓNICA O AFINES. EXPERIENCIA LABORAL: ¿DOCE (12) MESES DE EXPERIENCIA QUE ESTÉN RELACIONADOS CON EL EJERCICIO DE LA PROFESIÓN U OFICIO OBJETO DE LA FORMACIÓN  SEIS (6) MESES DE EXPERIENCIA EN LABORES DE DOCENCIA"
</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</si>
  <si>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t>
    </r>
    <r>
      <rPr>
        <b/>
        <sz val="9"/>
        <color rgb="FF000000"/>
        <rFont val="Arial"/>
        <family val="2"/>
      </rPr>
      <t xml:space="preserve">PROFESIONAL EN DERECHO
</t>
    </r>
    <r>
      <rPr>
        <sz val="9"/>
        <color rgb="FF000000"/>
        <rFont val="Arial"/>
        <family val="2"/>
      </rPr>
      <t xml:space="preserve">PROFESIONAL EN ÁREAS ADMINISTRATIVAS, ECONOMÍA, INGENIERÍA INDUSTRIAL, DERECHO, PSICÓLOGOS. EXPERIENCIA LABORAL ¿EL PROFESIONAL DEBERÁ ACREDITAR 2 AÑOS DE EXPERIENCIA EN EL SECTOR PRODUCTIVO, LABORANDO EN CARGOS RELACIONADOS CON ADMINISTRACIÓN, DIRECCIÓN O COORDINACIÓN DE PERSONAL Y/O 6 MESES DE EXPERIENCIA COMO DOCENTE EN EL PROGRAMA DE FORMACIÓN DE TALENTO HUMANO </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</si>
  <si>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</si>
  <si>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PROFESIONAL EN CIENCIAS DE LA COMUNICACIÓN, PERIODISMO, LINGÜÍSTICA, FILOLOGÍA, LENGUAS CLÁSICAS O MODERNAS, ESPAÑOL Y LITERATURA. EXPERIENCIA LABORAL: ¿ UN (1) AÑO DE EXPERIENCIA LABORAL EN EL ÁREA SEIS (6) MESES DE EXPERIENCIA DOCENTE.</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</si>
  <si>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t>
    </r>
    <r>
      <rPr>
        <b/>
        <sz val="9"/>
        <color rgb="FF000000"/>
        <rFont val="Arial"/>
        <family val="2"/>
      </rPr>
      <t xml:space="preserve">LICENCIADO EN ARTES VISUALES, COMUNICACIÓN, ARTE TEATRAL 
</t>
    </r>
    <r>
      <rPr>
        <sz val="9"/>
        <color rgb="FF000000"/>
        <rFont val="Arial"/>
        <family val="2"/>
      </rPr>
      <t>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r>
  </si>
  <si>
    <r>
      <rPr>
        <b/>
        <sz val="9"/>
        <rFont val="Arial"/>
        <family val="2"/>
      </rPr>
      <t>INSTITUCIONAL DE INTEGRALIDAD DE LA FORMACIÓN - INTERACCIÓN CONSIGO MISMO, CON LOS DEMÁS, CON LA NATURALEZA Y CON LA TRASCENDENCIA</t>
    </r>
    <r>
      <rPr>
        <sz val="9"/>
        <rFont val="Arial"/>
        <family val="2"/>
      </rPr>
      <t xml:space="preserve">
PROFESIONAL EN PSICOLOGÍA ,  CON EXPERIENCIA MINIMA DE 24 MESES EN EL EJERCICIO DE LA PROFESIÓN Y 6 MESES DE EXPERIENCIA DOCENTE. EXPERIENCIA EN EL FORTALECIMIENTO VOCACIONAL </t>
    </r>
  </si>
  <si>
    <r>
      <rPr>
        <b/>
        <sz val="9"/>
        <color rgb="FF000000"/>
        <rFont val="Arial"/>
        <family val="2"/>
      </rPr>
      <t xml:space="preserve">INSTITUCIONAL DE LA ENSEÑANZA DE IDIOMAS - IDIOMAS
</t>
    </r>
    <r>
      <rPr>
        <sz val="9"/>
        <color rgb="FF000000"/>
        <rFont val="Arial"/>
        <family val="2"/>
      </rPr>
      <t xml:space="preserve">"OPCIÓN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t>
    </r>
  </si>
  <si>
    <r>
      <rPr>
        <b/>
        <sz val="9"/>
        <color rgb="FF000000"/>
        <rFont val="Arial"/>
        <family val="2"/>
      </rPr>
      <t xml:space="preserve">INSTITUCIONAL DE LA ENSEÑANZA DE IDIOMAS - IDIOMAS
</t>
    </r>
    <r>
      <rPr>
        <sz val="9"/>
        <color rgb="FF000000"/>
        <rFont val="Arial"/>
        <family val="2"/>
      </rPr>
      <t xml:space="preserve">
"OPCIÓN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r>
  </si>
  <si>
    <r>
      <rPr>
        <b/>
        <sz val="9"/>
        <color rgb="FF000000"/>
        <rFont val="Arial"/>
        <family val="2"/>
      </rPr>
      <t xml:space="preserve">INSTITUCIONAL DE LA ENSEÑANZA DE IDIOMAS - IDIOMAS
</t>
    </r>
    <r>
      <rPr>
        <sz val="9"/>
        <color rgb="FF000000"/>
        <rFont val="Arial"/>
        <family val="2"/>
      </rPr>
      <t xml:space="preserve">"OPCIÓN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
</t>
    </r>
  </si>
  <si>
    <r>
      <rPr>
        <b/>
        <sz val="9"/>
        <color theme="1"/>
        <rFont val="Arial"/>
        <family val="2"/>
      </rPr>
      <t>INSTITUCIONAL DE LA ENSEÑANZA DE IDIOMAS - IDIOMAS</t>
    </r>
    <r>
      <rPr>
        <sz val="9"/>
        <color theme="1"/>
        <rFont val="Arial"/>
        <family val="2"/>
      </rPr>
      <t xml:space="preserve">
PROFESIONAL CON TÍTULO EN LICENCIATURA EN IDIOMAS O PROFESIONAL EN CUALQUIER AREA DE CONOCIMIENTO.
NIVEL MÍNIMO B2 DE SUFICIENCIA EN INGLÉS, ACREDITADO MEDIANTE UNA UNO DE LOS EXÁMENES CONTEMPLADOS EN NTC 5580 DE 2011 y la resolución 18035 del 2021 en las 4 habilidades comunicativas (hablar, escribir, escuchar y leer).
MINIMO 12 MESES EN LA ORIENTACION DE PROCESOS DE CAPACITACIÓN O FORMACION EN LA LENGUA EXTRANJERA EN MODALIDAD PRESENCIAL.
DEMOSTRAR ALTAS COMPETENCIAS ADMINISTRATIVAS Y TÉCNICAS DEL SISTEMA DE GESTIÓN ACADÉMICA Y LMS.
DOMINIO DEMOSTRADO EN OFIMATICA E INTERNET Y/O CIUDADANIA DIGITAL.
COMPETENCIAS METODOLOGICAS PARA LA ORIENTACION DE PROGRAMAS DE FORMACION PARA 
</t>
    </r>
  </si>
  <si>
    <r>
      <rPr>
        <b/>
        <sz val="9"/>
        <color theme="1"/>
        <rFont val="Arial"/>
        <family val="2"/>
      </rPr>
      <t>INSTITUCIONAL DE LA ENSEÑANZA DE IDIOMAS                                                                                                               P</t>
    </r>
    <r>
      <rPr>
        <sz val="9"/>
        <color theme="1"/>
        <rFont val="Arial"/>
        <family val="2"/>
      </rPr>
      <t>ROFESIONAL CON TÍTULO EN LICENCIATURA EN IDIOMAS O PROFESIONAL EN CUALQUIER ÁREA DE CONOCIMIENTO.NIVEL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MÍNIMO 12 MESES EN LA ORIENTACIÓN DE PROCESOS DE CAPACITACIÓN O FORMACIÓN EN LA LENGUA EXTRANJERA EN MODALIDAD PRESENCIAL.* DEMOSTRAR ALTAS COMPETENCIAS ADMINISTRATIVAS Y TÉCNICAS DEL SISTEMA DE GESTIÓN ACADÉMICA Y LMS.* DOMINIO DEMOSTRADO EN OFIMÁTICA E INTERNET Y/O CIUDADANÍA DIGITAL.* COMPETENCIAS METODOLÓGICAS PARA LA ORIENTACIÓN DE PROGRAMAS DE FORMACIÓN PARA EL TRABAJO Y EL DESARROLLO HUMANO.* HABILIDADES EN COMUNICACIÓN ESCRITA, SOLUCIÓN DE PROBLEMAS, PENSAMIENTO CRÍTICO, ENTENDIMIENTO INTERPERSONAL, TRABAJO EN EQUIPO Y COMPRENSIÓN LECTORA.* CREATIVO Y PROACTIVO.* PREFERIBLEMENTE: ESTAR CERTIFICADO EN EL CURSO DE INSTRUCTOR VIRTUAL VIGENTE, ESTABLECIDO POR LA DIRECCIÓN DE FORMACIÓN PROFESIONAL DEL SENA Y/O CERTIFICADO RELACIONADO CON TUTORÍA VIRTUAL EXPEDIDO EN LOS TRES ÚLTIMOS AÑOS. * PREFERIBLEMENTE: CONOCIMIENTO DE LA METODOLOGÍA DE FORMACIÓN DEL SENA.</t>
    </r>
  </si>
  <si>
    <r>
      <rPr>
        <b/>
        <sz val="9"/>
        <color rgb="FF000000"/>
        <rFont val="Arial"/>
        <family val="2"/>
      </rPr>
      <t xml:space="preserve">INSTITUCIONAL DE LA ENSEÑANZA DE IDIOMAS - IDIOMAS
</t>
    </r>
    <r>
      <rPr>
        <sz val="9"/>
        <color rgb="FF000000"/>
        <rFont val="Arial"/>
        <family val="2"/>
      </rPr>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r>
  </si>
  <si>
    <t>SUBTOTAL</t>
  </si>
  <si>
    <t>TOTAL</t>
  </si>
  <si>
    <t>PROTECCION CONSTITU-CIONAL</t>
  </si>
  <si>
    <t>MANUEL IVAN ERNESTO SEGURA</t>
  </si>
  <si>
    <t>ARGEMIRO TOLEDO</t>
  </si>
  <si>
    <t>OSCA LAMPREA</t>
  </si>
  <si>
    <t>JAIRO CORREDOR</t>
  </si>
  <si>
    <t>JUAN TARAZONA</t>
  </si>
  <si>
    <t>EDISON SANCHEZ</t>
  </si>
  <si>
    <t>MIGUEL ALVARADO</t>
  </si>
  <si>
    <t xml:space="preserve">FIDEL </t>
  </si>
  <si>
    <t>LUIS GUILLERMO AHUMADA</t>
  </si>
  <si>
    <t>YOINER SANCHEZ</t>
  </si>
  <si>
    <t>JHON NARVAEZ</t>
  </si>
  <si>
    <t>MARLY SANTAMARIA</t>
  </si>
  <si>
    <t>FABIO GONZALO</t>
  </si>
  <si>
    <t>JUAN REYES</t>
  </si>
  <si>
    <t>JUAN PANTOJA</t>
  </si>
  <si>
    <t>CAROLINA BUITRAGO</t>
  </si>
  <si>
    <t>LUZ ANGELA VARELA</t>
  </si>
  <si>
    <t>DEIVID BOHORQUEZ</t>
  </si>
  <si>
    <t>LUIS PERDOMO</t>
  </si>
  <si>
    <t xml:space="preserve">DIANA LORENA </t>
  </si>
  <si>
    <t>HECTOR CUESTA</t>
  </si>
  <si>
    <t>JULIAN RICARDO RODRIGUEZ</t>
  </si>
  <si>
    <t>CARLOS AQUINO</t>
  </si>
  <si>
    <t>NATAÑIA TORRES</t>
  </si>
  <si>
    <t>YURI ROJAS</t>
  </si>
  <si>
    <t>WILMAR CLEMENTE</t>
  </si>
  <si>
    <t>JHON JADER RODRIGUEZ</t>
  </si>
  <si>
    <t>JESUS CAMILO VILLLAMIL</t>
  </si>
  <si>
    <t>WILMER OLIMPO</t>
  </si>
  <si>
    <t>RICHARD PARDO</t>
  </si>
  <si>
    <t>MAIRA VELANDIA</t>
  </si>
  <si>
    <t>GINA PARRADO</t>
  </si>
  <si>
    <t>MARISOL CASTELLANOS</t>
  </si>
  <si>
    <t>LEYDI SOSSA</t>
  </si>
  <si>
    <t>OSCAR VILLAMARIN</t>
  </si>
  <si>
    <t>DANIEL LUGO</t>
  </si>
  <si>
    <t>JUAN SOLANO</t>
  </si>
  <si>
    <t>DIEGO GRANADOS</t>
  </si>
  <si>
    <t>CARLOS RAMOS</t>
  </si>
  <si>
    <t>LUZ AGUILAR</t>
  </si>
  <si>
    <t>NAIDA CAROLINA</t>
  </si>
  <si>
    <t>BIBIANA JICEDD</t>
  </si>
  <si>
    <t>ANDRES ARIZA</t>
  </si>
  <si>
    <t>VALENTINA RIVERA</t>
  </si>
  <si>
    <t>JHONATHAN FANDIÑO</t>
  </si>
  <si>
    <t>ANGIE PORTILLA</t>
  </si>
  <si>
    <t>NATALIA TELLEZ</t>
  </si>
  <si>
    <t>JAVIER CANCINO</t>
  </si>
  <si>
    <t>GUSTAVO ADOLFO ACOSTA RODRÍGUEZ</t>
  </si>
  <si>
    <t xml:space="preserve">Subdirector (E) del Centro de Desarrollo Agroindustrial, Turístico y Tecnológico del Guaviare </t>
  </si>
  <si>
    <t>CARLOS ARTURO GALVIS OSORIO</t>
  </si>
  <si>
    <t>COMPLEMENTARIA</t>
  </si>
  <si>
    <t xml:space="preserve">52450468_PATRONAJE Y CONFECCION INDUSTRIAL DE PRENDAS DE VESTIR DEPORTIVAS
</t>
  </si>
  <si>
    <t>96 HORAS</t>
  </si>
  <si>
    <t xml:space="preserve">52430057_FUNDAMENTOS DE DISEÑO GRÁFICO
</t>
  </si>
  <si>
    <t>40 HORAS</t>
  </si>
  <si>
    <r>
      <rPr>
        <b/>
        <sz val="9"/>
        <color rgb="FF000000"/>
        <rFont val="Arial"/>
        <family val="2"/>
      </rPr>
      <t>Requisitos Académicos</t>
    </r>
    <r>
      <rPr>
        <sz val="9"/>
        <color rgb="FF000000"/>
        <rFont val="Arial"/>
        <family val="2"/>
      </rPr>
      <t xml:space="preserve">
 TÍTULO DE TÉCNICO PROFESIONAL EN EL NÚCLEO BÁSICO DE CONOCIMIENTO DE:
DISEÑO. VER ANEXOS: (N.B.C.)
</t>
    </r>
    <r>
      <rPr>
        <b/>
        <sz val="9"/>
        <color rgb="FF000000"/>
        <rFont val="Arial"/>
        <family val="2"/>
      </rPr>
      <t xml:space="preserve">Experiencia Laboral y/o especialización
</t>
    </r>
    <r>
      <rPr>
        <sz val="9"/>
        <color rgb="FF000000"/>
        <rFont val="Arial"/>
        <family val="2"/>
      </rPr>
      <t>TREINTA Y SEIS (36) MESES DE EXPERIENCIA RELACIONADA DISTRIBUIDA ASÍ:
VEINTICUATRO (24) MESES DE EXPERIENCIA RELACIONADA CON EL EJERCICIO DEL
PATRONAJE Y CONFECCIÓN DE PRENDAS DE VESTIR, Y SEIS (6) MESES EN DOCENCIA.</t>
    </r>
  </si>
  <si>
    <r>
      <rPr>
        <b/>
        <sz val="9"/>
        <color rgb="FF000000"/>
        <rFont val="Arial"/>
        <family val="2"/>
      </rPr>
      <t>Requisitos Académicos</t>
    </r>
    <r>
      <rPr>
        <sz val="9"/>
        <color rgb="FF000000"/>
        <rFont val="Arial"/>
        <family val="2"/>
      </rPr>
      <t xml:space="preserve">
 Diseñador Gráfico
</t>
    </r>
    <r>
      <rPr>
        <b/>
        <sz val="9"/>
        <color rgb="FF000000"/>
        <rFont val="Arial"/>
        <family val="2"/>
      </rPr>
      <t xml:space="preserve">Experiencia Laboral y/o especialización
</t>
    </r>
    <r>
      <rPr>
        <sz val="9"/>
        <color rgb="FF000000"/>
        <rFont val="Arial"/>
        <family val="2"/>
      </rPr>
      <t>Mínimo un año de experiencia como diseñador gráfico o creativo, mínimo seis meses de expericia docente en el área</t>
    </r>
  </si>
  <si>
    <r>
      <rPr>
        <b/>
        <sz val="9"/>
        <color rgb="FF000000"/>
        <rFont val="Arial"/>
        <family val="2"/>
      </rPr>
      <t xml:space="preserve">2467898_PRODUCCIÓN_  AGROPECUARIA_ECOLOGICA
</t>
    </r>
    <r>
      <rPr>
        <sz val="9"/>
        <color rgb="FF000000"/>
        <rFont val="Arial"/>
        <family val="2"/>
      </rPr>
      <t xml:space="preserve">PROCESAR LA MATERIA PRIMA SEGÚN PLANES DE PRODUCCIÓN DE LA EMPRESA
</t>
    </r>
  </si>
  <si>
    <r>
      <rPr>
        <b/>
        <sz val="9"/>
        <color theme="1"/>
        <rFont val="Arial"/>
        <family val="2"/>
      </rPr>
      <t>Requisitos académicos</t>
    </r>
    <r>
      <rPr>
        <sz val="9"/>
        <color theme="1"/>
        <rFont val="Arial"/>
        <family val="2"/>
      </rPr>
      <t xml:space="preserve">
	El programa requiere de un equipo de instructores Técnicos, conformado por:
	Ingenieros Agrónomos
	Médico Veterinarios y/o Zootecnista.
	Biólogos
	</t>
    </r>
    <r>
      <rPr>
        <b/>
        <sz val="9"/>
        <color theme="1"/>
        <rFont val="Arial"/>
        <family val="2"/>
      </rPr>
      <t xml:space="preserve">Ingenieros de Alimentos y/o Afines </t>
    </r>
    <r>
      <rPr>
        <sz val="9"/>
        <color theme="1"/>
        <rFont val="Arial"/>
        <family val="2"/>
      </rPr>
      <t xml:space="preserve">
	Ingenieros Agroecólogo
	Administrador de Empresas Agropecuarias
</t>
    </r>
    <r>
      <rPr>
        <b/>
        <sz val="9"/>
        <color theme="1"/>
        <rFont val="Arial"/>
        <family val="2"/>
      </rPr>
      <t xml:space="preserve">Experiencia laboral y/o especialización
</t>
    </r>
    <r>
      <rPr>
        <sz val="9"/>
        <color theme="1"/>
        <rFont val="Arial"/>
        <family val="2"/>
      </rPr>
      <t>Mínimo 24 meses de vinculación laboral con el área de su profesión
Especialista con experiencia en producción Agroecológica.</t>
    </r>
  </si>
  <si>
    <r>
      <t xml:space="preserve">2467898_PRODUCCIÓN_AGROPECUARIA_ECOLOGICA
</t>
    </r>
    <r>
      <rPr>
        <sz val="9"/>
        <color rgb="FF000000"/>
        <rFont val="Arial"/>
        <family val="2"/>
      </rPr>
      <t>PLANEAR LOS PROCESOS DE LOS CICLOS BIOLÓGICOS Y LA DIVERSIDAD GENÉTICA DEL
SISTEMA AGROPECUARIO, EN CONFORMIDAD CON LAS NORMAS Y PRINCIPIOS DE LA
AGRICULTURA ECOLÓGICA</t>
    </r>
  </si>
  <si>
    <r>
      <rPr>
        <b/>
        <sz val="9"/>
        <color rgb="FF000000"/>
        <rFont val="Arial"/>
        <family val="2"/>
      </rPr>
      <t xml:space="preserve">Requisitos Académicos	</t>
    </r>
    <r>
      <rPr>
        <sz val="9"/>
        <color rgb="FF000000"/>
        <rFont val="Arial"/>
        <family val="2"/>
      </rPr>
      <t xml:space="preserve">
El programa requiere de un equipo de instructores Técnicos, conformado por:
	Ingenieros Agrónomos
	Médico Veterinarios y/o Zootecnista.
	</t>
    </r>
    <r>
      <rPr>
        <b/>
        <sz val="9"/>
        <color rgb="FF000000"/>
        <rFont val="Arial"/>
        <family val="2"/>
      </rPr>
      <t>Biólogos</t>
    </r>
    <r>
      <rPr>
        <sz val="9"/>
        <color rgb="FF000000"/>
        <rFont val="Arial"/>
        <family val="2"/>
      </rPr>
      <t xml:space="preserve">
	Ingenieros de Alimentos
	Ingenieros Agroecólogo
	Administrador de Empresas Agropecuarias
	Ingeniero Agrícola
	Tecnólogo en producción Agropecuaria Ecológica.
</t>
    </r>
    <r>
      <rPr>
        <b/>
        <sz val="9"/>
        <color rgb="FF000000"/>
        <rFont val="Arial"/>
        <family val="2"/>
      </rPr>
      <t xml:space="preserve">Experiencia Laboral y/o especializacion en </t>
    </r>
    <r>
      <rPr>
        <sz val="9"/>
        <color rgb="FF000000"/>
        <rFont val="Arial"/>
        <family val="2"/>
      </rPr>
      <t xml:space="preserve">
	Mínimo 24 meses de vinculación laboral con el área de su profesión
	Especialista con experiencia en producción Agroecológica</t>
    </r>
  </si>
  <si>
    <r>
      <rPr>
        <b/>
        <sz val="9"/>
        <color rgb="FF000000"/>
        <rFont val="Arial"/>
        <family val="2"/>
      </rPr>
      <t xml:space="preserve">228118__ANALISIS Y DESARROLLO DE SOFTWARE
</t>
    </r>
    <r>
      <rPr>
        <sz val="9"/>
        <color rgb="FF000000"/>
        <rFont val="Arial"/>
        <family val="2"/>
      </rPr>
      <t>COMPRENDER TEXTOS EN INGLÉS EN FORMA ESCRITA Y AUDITIVA</t>
    </r>
  </si>
  <si>
    <r>
      <rPr>
        <b/>
        <sz val="9"/>
        <color rgb="FF000000"/>
        <rFont val="Arial"/>
        <family val="2"/>
      </rPr>
      <t xml:space="preserve">228118__ANALISIS Y DESARROLLO DE SOFTWARE
</t>
    </r>
    <r>
      <rPr>
        <sz val="9"/>
        <color rgb="FF000000"/>
        <rFont val="Arial"/>
        <family val="2"/>
      </rPr>
      <t>CONSTRUCCIÓN DEL SOFTWARE.</t>
    </r>
  </si>
  <si>
    <t>TECNÓLOGO O PROFESIONAL EN SISTEMAS Y AFINES, CON CONOCIMIENTOS EN: * SISTEMAS DE GESTIÓN DE BASES DE DATOS. * LENGUAJES DE PROGRAMACIÓN ORIENTADOS A OBJETOS (C#, JAVA, JAVASCRIPT, PHP, PYTHON, RUBY). * PLATAFORMAS DE DESARROLLO PARA MÓVILES. CONOCIMIENTO DE MODELOS Y DISCIPLINAS DE CALIDAD DE SOFTWARE.
* CONOCIMIENTO DE METODOLOGÍAS TRADICIONALES Y ÁGILES APLICADAS EN EL DESARROLLO DE
SOFTWARE.
* PRUEBAS DE SOFTWARE.
* FRAMEWORKS DE DESARROLLO (FRONT-END, BACK-END).
* CONOCIMIENTO DE TECNOLOGÍAS EMERGENTES Y DISRUPTIVAS (IOT, BLOCKCHAIN, BIG DATA, MACHINE
LEARNING).</t>
  </si>
  <si>
    <r>
      <rPr>
        <b/>
        <sz val="9"/>
        <color rgb="FF000000"/>
        <rFont val="Arial"/>
        <family val="2"/>
      </rPr>
      <t xml:space="preserve">832235_INSTALACIONES ELECTRICAS PARA VIVIENDAS
</t>
    </r>
    <r>
      <rPr>
        <sz val="9"/>
        <color rgb="FF000000"/>
        <rFont val="Arial"/>
        <family val="2"/>
      </rPr>
      <t>CONSTRUIR SISTEMAS DE PUESTA A TIERRA DE ACUERDO CON NORMATIVIDAD VIGENTE.</t>
    </r>
  </si>
  <si>
    <r>
      <rPr>
        <b/>
        <sz val="8"/>
        <color rgb="FF000000"/>
        <rFont val="Arial"/>
        <family val="2"/>
      </rPr>
      <t xml:space="preserve">ENERGÍA ELÉCTRICA
</t>
    </r>
    <r>
      <rPr>
        <sz val="8"/>
        <color rgb="FF000000"/>
        <rFont val="Arial"/>
        <family val="2"/>
      </rPr>
      <t xml:space="preserve">REQUISITOS ACADÉMICOS: INGENIERO ELECTRICISTA O TECNÓLOGO ELECTRICISTA O TÉCNICO PROFESIONAL EN ELECTRICIDAD O SUS EQUIVALENTES, OCHO (8) SEMESTRES DE INGENIERÍA ELÉCTRICA O SU EQUIVALENTE. FORMACIÓN PEDAGÓGICA O SU EQUIVALENTE. 
EXPERIENCIA LABORAL: DOCE (12) MESES EN PROCESOS DE INSTALACIONES ELÉCTRICAS O PROPIAS DE LA FUNCIÓN OBJETO DE FORMACIÓN EN EMPRESAS O COMPAÑÍAS LEGALMENTE CONSTITUIDAS, SEIS MESES EN PROCESOS DE FORMACIÓN O CAPACITACIÓN."
</t>
    </r>
  </si>
  <si>
    <t>880 HORAS</t>
  </si>
  <si>
    <r>
      <rPr>
        <b/>
        <sz val="9"/>
        <color theme="1"/>
        <rFont val="Arial"/>
        <family val="2"/>
      </rPr>
      <t xml:space="preserve">PANADERIA-PASTELERIA
</t>
    </r>
    <r>
      <rPr>
        <sz val="9"/>
        <color theme="1"/>
        <rFont val="Arial"/>
        <family val="2"/>
      </rPr>
      <t xml:space="preserve">INGENIERO DE ALIMENTOS O  ÁREAS AFINES CON EXPERIENCIA TÉCNICA EN PANADERÍA. 
MÍNIMO 24 MESES DE VINCULACIÓN LABORAL CON EL ÁREA DE SU PROFESIÓN. ESPECIALISTA O EXPERTO PROCESOS DE PANADERÍA.
</t>
    </r>
  </si>
  <si>
    <t>CINCUENTA Y UN (51)</t>
  </si>
  <si>
    <r>
      <rPr>
        <b/>
        <sz val="9"/>
        <rFont val="Arial"/>
        <family val="2"/>
      </rPr>
      <t>CULTURA - MÚSICA</t>
    </r>
    <r>
      <rPr>
        <sz val="9"/>
        <rFont val="Arial"/>
        <family val="2"/>
      </rPr>
      <t xml:space="preserve">
SE REQUIERE DE UN EQUIPO DE INSTRUCTORES TÉCNICOS, CONFORMADO POR ¿MAESTRO EN MÚSICA, O LICENCIADO EN MÚSICA Ó LICENCIADO EN PEDAGOGÍA MUSICAL. ¿PROFESIONAL EN GESTIÓN Y ADMINISTRACIÓN DE PROYECTOS Ó TECNÓLOGO EN ADMINISTRACIÓN DE PROYECTOS EDUCATIVOS EXPERIENCIA LABORAL: ¿PARA PROFESIONALMÍNIMO VEINTICUATRO (24) MESES DE EXPERIENCIA RELACIONADA CON EL OBJETO DE FORMACIÓN PROFESIONAL (MÚSICO O COMPOSITOR Y ARREGLISTA EN PRÁCTICAS MUSICALES TRADICIONALES POPULARES Y ACADÉMICAS Ó DIRECTOR DE AGRUPACIONES MUSICALES EN PRÁCTICAS MUSICALES TRADICIONALES POPULARES Y ACADÉMICAS) Y MÍNIMO SEIS (6) MESES EN EXPERIENCIA EN DOCENCIA O EN PROCESOS FORMATIVOS PARA EL TRABAJO Y EL DESARROLLO HUMANO PARA TECNÓLOGOMÍNIMO TREINTA Y SEIS (36) MESES DE EXPERIENCIA RELACIONADA CON EL OBJETO DE FORMACIÓN PROFESIONAL (MÚSICO O COMPOSITOR Y ARREGLISTA EN PRÁCTICAS MUSICALES TRADICIONALES POPULARES Y ACADÉMICAS Ó DIRECTOR DE AGRUPACIONES MUSICALES EN PRÁCTICAS MUSICALES TRADICIONALES POPULARES Y ACADÉMICAS)Í Y MÍNIMO SEIS (6) MESES EN EXPERIENCIA EN DOCENCIA O EN PROCESOS FORMATIVOS PARA EL TRABAJO Y EL DESARROLLO HUMANO"</t>
    </r>
  </si>
  <si>
    <r>
      <rPr>
        <b/>
        <sz val="9"/>
        <color theme="1"/>
        <rFont val="Arial"/>
        <family val="2"/>
      </rPr>
      <t>SALUD. - GESTIÓN ADMINISTRATIVA EN SALUD</t>
    </r>
    <r>
      <rPr>
        <sz val="9"/>
        <color theme="1"/>
        <rFont val="Arial"/>
        <family val="2"/>
      </rPr>
      <t xml:space="preserve">
1. OPCIÓN: TÍTULO PROFESIONAL EN ÁREAS DE LA SALUD CON POSTGRADO EN ADMINISTRACIÓN EN SALUD O GERENCIA EN SALUD U HOSPITALARIA O AUDITORÍA EN SALUD.
2. OPCIÓN: TÍTULO PROFESIONAL EN ADMINISTRACIÓN DE EMPRESAS O ADMINISTRACIÓN PÚBLICA, O ADMINISTRACIÓN EN SALUD, O CONTADURÍA PÚBLICA O ECONOMÍA CON POSTGRADO EN ÁREAS ADMINISTRATIVAS EN SALUD, GERENCIALES EN SALUD O DE AUDITORÍA EN SALUD.
MÍNIMO 24 MESES DE EXPERIENCIA CERTIFICADA EN PROCESOS DE FACTURACIÓN DE SERVICIOS DE SALUD, O EN PROCESOS DE ADMISIÓN Y AFILIACIÓN DE USUARIOS EN LA RED DE SERVICIOS DE SALUD. MÍNIMO 6 MESES DE EXPERIENCIA DOCENTE.</t>
    </r>
  </si>
  <si>
    <r>
      <rPr>
        <b/>
        <sz val="9"/>
        <color rgb="FF000000"/>
        <rFont val="Arial"/>
        <family val="2"/>
      </rPr>
      <t xml:space="preserve">ACTIVIDAD FÍSICA, RECREACIÓN Y DEPORTE - GESTIÓN DEPORTIVA.
</t>
    </r>
    <r>
      <rPr>
        <sz val="9"/>
        <color rgb="FF000000"/>
        <rFont val="Arial"/>
        <family val="2"/>
      </rPr>
      <t xml:space="preserve"> LICENCIADO EN EDUCACIÓN FÍSICA.  TECNÓLOGO EN EL NÚCLEO BÁSICO DE CONOCIMIENTO DE DEPORTES, EDUCACIÓN FÍSICA Y RECREACIÓN ALTERNATIVA, PROFESIONAL EN CIENCIAS DEL DEPORTE.  TÍTULO PROFESIONAL UNIVERSITARIO EL NÚCLEO BÁSICO DE CONOCIMIENTO DE DEPORTES, EDUCACIÓN FÍSICA Y RECREACIÓN; O EDUCACIÓN FÍSICA Y AFINES; O EDUCACIÓN, TENÓLOGO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 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</si>
</sst>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_-;\-&quot;$&quot;\ * #,##0_-;_-&quot;$&quot;\ * &quot;-&quot;??_-;_-@_-"/>
  </numFmts>
  <fonts count="31"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b/>
      <sz val="8"/>
      <color theme="1"/>
      <name val="Arial"/>
      <family val="2"/>
    </font>
    <font>
      <sz val="9"/>
      <name val="Arial"/>
      <family val="2"/>
    </font>
    <font>
      <sz val="9"/>
      <color theme="1"/>
      <name val="Arial"/>
      <family val="2"/>
    </font>
    <font>
      <sz val="8"/>
      <color theme="1"/>
      <name val="Arial"/>
      <family val="2"/>
    </font>
    <font>
      <b/>
      <sz val="11"/>
      <color theme="1"/>
      <name val="Arial"/>
      <family val="2"/>
    </font>
    <font>
      <sz val="12"/>
      <color theme="1"/>
      <name val="Calibri"/>
      <family val="2"/>
      <scheme val="minor"/>
    </font>
    <font>
      <sz val="11"/>
      <name val="Calibri"/>
      <family val="2"/>
    </font>
    <font>
      <b/>
      <sz val="9"/>
      <name val="Arial"/>
      <family val="2"/>
    </font>
    <font>
      <b/>
      <sz val="9"/>
      <color theme="1"/>
      <name val="Arial"/>
      <family val="2"/>
    </font>
    <font>
      <sz val="8"/>
      <name val="Calibri"/>
      <family val="2"/>
      <scheme val="minor"/>
    </font>
    <font>
      <sz val="9"/>
      <color rgb="FF000000"/>
      <name val="Arial"/>
      <family val="2"/>
    </font>
    <font>
      <b/>
      <sz val="9"/>
      <color indexed="8"/>
      <name val="Arial"/>
      <family val="2"/>
    </font>
    <font>
      <b/>
      <sz val="9"/>
      <color rgb="FF000000"/>
      <name val="Arial"/>
      <family val="2"/>
    </font>
    <font>
      <b/>
      <sz val="9"/>
      <color rgb="FF000000"/>
      <name val="Arial"/>
      <family val="2"/>
    </font>
    <font>
      <sz val="9"/>
      <color rgb="FF000000"/>
      <name val="Arial"/>
      <family val="2"/>
    </font>
    <font>
      <b/>
      <sz val="9"/>
      <name val="Arial"/>
      <family val="2"/>
    </font>
    <font>
      <b/>
      <sz val="12"/>
      <color theme="1"/>
      <name val="Calibri"/>
      <family val="2"/>
      <scheme val="minor"/>
    </font>
    <font>
      <sz val="10"/>
      <color theme="1"/>
      <name val="Arial"/>
      <family val="2"/>
    </font>
    <font>
      <b/>
      <sz val="10"/>
      <color theme="1"/>
      <name val="Arial"/>
      <family val="2"/>
    </font>
    <font>
      <sz val="10"/>
      <color theme="1"/>
      <name val="Calibri"/>
      <family val="2"/>
      <scheme val="minor"/>
    </font>
    <font>
      <b/>
      <sz val="10"/>
      <name val="Arial"/>
      <family val="2"/>
    </font>
    <font>
      <sz val="11"/>
      <name val="Arial"/>
      <family val="2"/>
    </font>
    <font>
      <sz val="9"/>
      <color theme="1"/>
      <name val="Calibri"/>
      <family val="2"/>
      <scheme val="minor"/>
    </font>
    <font>
      <b/>
      <sz val="8"/>
      <color rgb="FF000000"/>
      <name val="Arial"/>
      <family val="2"/>
    </font>
    <font>
      <sz val="8"/>
      <color rgb="FF000000"/>
      <name val="Arial"/>
      <family val="2"/>
    </font>
  </fonts>
  <fills count="5">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1" fillId="0" borderId="0"/>
    <xf numFmtId="44" fontId="1" fillId="0" borderId="0" applyFont="0" applyFill="0" applyBorder="0" applyAlignment="0" applyProtection="0"/>
    <xf numFmtId="0" fontId="12" fillId="0" borderId="0"/>
    <xf numFmtId="9" fontId="1" fillId="0" borderId="0" applyFont="0" applyFill="0" applyBorder="0" applyAlignment="0" applyProtection="0"/>
    <xf numFmtId="0" fontId="2" fillId="0" borderId="0"/>
  </cellStyleXfs>
  <cellXfs count="139">
    <xf numFmtId="0" fontId="0" fillId="0" borderId="0" xfId="0"/>
    <xf numFmtId="0" fontId="4" fillId="0" borderId="1" xfId="3" applyFont="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0" fontId="5" fillId="0" borderId="0" xfId="0" applyFont="1"/>
    <xf numFmtId="0" fontId="8" fillId="0" borderId="0" xfId="0" applyFont="1" applyAlignment="1">
      <alignment horizontal="center"/>
    </xf>
    <xf numFmtId="0" fontId="4" fillId="0" borderId="0" xfId="0" applyFont="1" applyAlignment="1">
      <alignment wrapText="1"/>
    </xf>
    <xf numFmtId="0" fontId="5" fillId="0" borderId="0" xfId="0" applyFont="1" applyAlignment="1">
      <alignment horizontal="center"/>
    </xf>
    <xf numFmtId="43" fontId="5" fillId="0" borderId="0" xfId="1" applyFont="1" applyFill="1" applyBorder="1"/>
    <xf numFmtId="0" fontId="3" fillId="0" borderId="1" xfId="4" applyNumberFormat="1" applyFont="1" applyFill="1" applyBorder="1" applyAlignment="1">
      <alignment horizontal="left" vertical="center" wrapText="1"/>
    </xf>
    <xf numFmtId="44" fontId="3" fillId="0" borderId="1" xfId="7" applyFont="1" applyFill="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vertical="center"/>
    </xf>
    <xf numFmtId="10" fontId="13" fillId="0" borderId="1" xfId="9" applyNumberFormat="1" applyFont="1" applyFill="1" applyBorder="1" applyAlignment="1">
      <alignment horizontal="center" vertical="center" wrapText="1"/>
    </xf>
    <xf numFmtId="0" fontId="7" fillId="4" borderId="1" xfId="0" applyFont="1" applyFill="1" applyBorder="1" applyAlignment="1">
      <alignment horizontal="left" vertical="center" wrapText="1"/>
    </xf>
    <xf numFmtId="0" fontId="8" fillId="0" borderId="1" xfId="0" applyFont="1" applyBorder="1" applyAlignment="1">
      <alignment vertical="center" wrapText="1"/>
    </xf>
    <xf numFmtId="0" fontId="7" fillId="4" borderId="1" xfId="3" applyFont="1" applyFill="1" applyBorder="1" applyAlignment="1">
      <alignment horizontal="left" vertical="center" wrapText="1"/>
    </xf>
    <xf numFmtId="0" fontId="9" fillId="0" borderId="0" xfId="0" applyFont="1" applyAlignment="1">
      <alignment horizontal="center" wrapText="1"/>
    </xf>
    <xf numFmtId="0" fontId="5" fillId="0" borderId="0" xfId="0" applyFont="1" applyAlignment="1">
      <alignment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4" fillId="0" borderId="1" xfId="0" applyFont="1" applyBorder="1" applyAlignment="1">
      <alignment horizontal="center" vertical="center"/>
    </xf>
    <xf numFmtId="0" fontId="9" fillId="0" borderId="0" xfId="0" applyFont="1" applyAlignment="1">
      <alignment horizontal="center" vertical="center"/>
    </xf>
    <xf numFmtId="0" fontId="9" fillId="0" borderId="1" xfId="0" applyFont="1" applyBorder="1" applyAlignment="1">
      <alignment horizontal="center" wrapText="1"/>
    </xf>
    <xf numFmtId="41" fontId="9" fillId="0" borderId="0" xfId="2" applyFont="1" applyFill="1" applyBorder="1" applyAlignment="1">
      <alignment horizontal="center" vertical="center"/>
    </xf>
    <xf numFmtId="0" fontId="14" fillId="0" borderId="1" xfId="0" applyFont="1" applyBorder="1" applyAlignment="1">
      <alignment vertical="center" wrapText="1"/>
    </xf>
    <xf numFmtId="0" fontId="7" fillId="4" borderId="1" xfId="3" applyFont="1" applyFill="1" applyBorder="1" applyAlignment="1">
      <alignment horizontal="justify" vertical="center" wrapText="1"/>
    </xf>
    <xf numFmtId="0" fontId="13" fillId="4" borderId="1" xfId="3" applyFont="1" applyFill="1" applyBorder="1" applyAlignment="1">
      <alignment horizontal="justify" vertical="center" wrapText="1"/>
    </xf>
    <xf numFmtId="0" fontId="16" fillId="0" borderId="1" xfId="0" applyFont="1" applyBorder="1" applyAlignment="1">
      <alignment vertical="center" wrapText="1"/>
    </xf>
    <xf numFmtId="0" fontId="18" fillId="4" borderId="1" xfId="3" applyFont="1" applyFill="1" applyBorder="1" applyAlignment="1">
      <alignment horizontal="justify" vertical="center" wrapText="1"/>
    </xf>
    <xf numFmtId="0" fontId="21" fillId="4" borderId="1" xfId="3" applyFont="1" applyFill="1" applyBorder="1" applyAlignment="1">
      <alignment horizontal="justify" vertical="center" wrapText="1"/>
    </xf>
    <xf numFmtId="0" fontId="19" fillId="4" borderId="1" xfId="3" applyFont="1" applyFill="1" applyBorder="1" applyAlignment="1">
      <alignment horizontal="justify" vertical="center" wrapText="1"/>
    </xf>
    <xf numFmtId="0" fontId="16" fillId="4" borderId="1" xfId="3" applyFont="1" applyFill="1" applyBorder="1" applyAlignment="1">
      <alignment horizontal="justify" vertical="center" wrapText="1"/>
    </xf>
    <xf numFmtId="0" fontId="5" fillId="0" borderId="0" xfId="0" applyFont="1" applyAlignment="1">
      <alignment horizontal="center" vertical="center"/>
    </xf>
    <xf numFmtId="0" fontId="20" fillId="4" borderId="1" xfId="3" applyFont="1" applyFill="1" applyBorder="1" applyAlignment="1">
      <alignment horizontal="justify" vertical="center" wrapText="1"/>
    </xf>
    <xf numFmtId="0" fontId="8"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wrapText="1"/>
    </xf>
    <xf numFmtId="3" fontId="3" fillId="3" borderId="1" xfId="3" applyNumberFormat="1" applyFont="1" applyFill="1" applyBorder="1" applyAlignment="1">
      <alignment horizontal="center" vertical="center" wrapText="1"/>
    </xf>
    <xf numFmtId="0" fontId="3" fillId="0" borderId="1" xfId="3" applyFont="1" applyBorder="1" applyAlignment="1">
      <alignment horizontal="left"/>
    </xf>
    <xf numFmtId="0" fontId="16" fillId="4" borderId="1" xfId="0" applyFont="1" applyFill="1" applyBorder="1" applyAlignment="1">
      <alignment vertical="center" wrapText="1"/>
    </xf>
    <xf numFmtId="0" fontId="13" fillId="4" borderId="1" xfId="0" applyFont="1" applyFill="1" applyBorder="1" applyAlignment="1">
      <alignment horizontal="center" vertical="center"/>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13" fillId="4" borderId="1" xfId="0" applyFont="1" applyFill="1" applyBorder="1" applyAlignment="1">
      <alignment vertical="center" wrapText="1"/>
    </xf>
    <xf numFmtId="14" fontId="3" fillId="4" borderId="1" xfId="3" applyNumberFormat="1" applyFont="1" applyFill="1" applyBorder="1" applyAlignment="1">
      <alignment horizontal="center" vertical="center" wrapText="1"/>
    </xf>
    <xf numFmtId="3" fontId="3" fillId="4" borderId="1" xfId="3" applyNumberFormat="1" applyFont="1" applyFill="1" applyBorder="1" applyAlignment="1">
      <alignment horizontal="center" vertical="center" wrapText="1"/>
    </xf>
    <xf numFmtId="0" fontId="14" fillId="0" borderId="1" xfId="0" applyFont="1" applyBorder="1"/>
    <xf numFmtId="0" fontId="5" fillId="0" borderId="1" xfId="0" applyFont="1" applyBorder="1"/>
    <xf numFmtId="0" fontId="5" fillId="0" borderId="1" xfId="0" applyFont="1" applyBorder="1" applyAlignment="1">
      <alignment wrapText="1"/>
    </xf>
    <xf numFmtId="0" fontId="9" fillId="2" borderId="1" xfId="0" applyFont="1" applyFill="1" applyBorder="1" applyAlignment="1">
      <alignment horizontal="center" vertical="center"/>
    </xf>
    <xf numFmtId="14" fontId="5" fillId="0" borderId="1" xfId="0" applyNumberFormat="1" applyFont="1" applyBorder="1"/>
    <xf numFmtId="0" fontId="5" fillId="0" borderId="1" xfId="0" applyFont="1" applyBorder="1" applyAlignment="1">
      <alignment horizontal="center"/>
    </xf>
    <xf numFmtId="0" fontId="2" fillId="0" borderId="1" xfId="3" applyBorder="1" applyAlignment="1">
      <alignment horizontal="left" vertical="center"/>
    </xf>
    <xf numFmtId="0" fontId="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10" applyFont="1" applyBorder="1" applyAlignment="1">
      <alignment horizontal="center" vertical="center" wrapText="1"/>
    </xf>
    <xf numFmtId="0" fontId="18" fillId="0" borderId="1" xfId="0" applyFont="1" applyBorder="1" applyAlignment="1">
      <alignment horizontal="center" vertical="center" wrapText="1"/>
    </xf>
    <xf numFmtId="0" fontId="7" fillId="0" borderId="1" xfId="10" applyFont="1" applyBorder="1" applyAlignment="1">
      <alignment horizontal="center" vertical="center" wrapText="1"/>
    </xf>
    <xf numFmtId="0" fontId="16" fillId="0" borderId="1" xfId="0" applyFont="1" applyBorder="1" applyAlignment="1">
      <alignment horizontal="center" wrapText="1"/>
    </xf>
    <xf numFmtId="0" fontId="8" fillId="0" borderId="1" xfId="0" applyFont="1" applyBorder="1" applyAlignment="1">
      <alignment horizontal="center" wrapText="1"/>
    </xf>
    <xf numFmtId="0" fontId="14" fillId="0" borderId="1" xfId="0" applyFont="1" applyBorder="1" applyAlignment="1">
      <alignment horizontal="center"/>
    </xf>
    <xf numFmtId="0" fontId="4" fillId="0" borderId="1" xfId="0" applyFont="1" applyBorder="1" applyAlignment="1">
      <alignment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166" fontId="24" fillId="0" borderId="1" xfId="7" applyNumberFormat="1" applyFont="1" applyFill="1" applyBorder="1"/>
    <xf numFmtId="0" fontId="14" fillId="0" borderId="0" xfId="0" applyFont="1" applyAlignment="1">
      <alignment horizontal="center"/>
    </xf>
    <xf numFmtId="3" fontId="5" fillId="0" borderId="0" xfId="0" applyNumberFormat="1" applyFont="1"/>
    <xf numFmtId="166" fontId="24" fillId="0" borderId="0" xfId="7" applyNumberFormat="1" applyFont="1" applyFill="1" applyBorder="1"/>
    <xf numFmtId="166" fontId="2" fillId="4" borderId="1" xfId="7" applyNumberFormat="1" applyFont="1" applyFill="1" applyBorder="1" applyAlignment="1">
      <alignment horizontal="center" vertical="center" wrapText="1"/>
    </xf>
    <xf numFmtId="166" fontId="23" fillId="4" borderId="1" xfId="7" applyNumberFormat="1" applyFont="1" applyFill="1" applyBorder="1" applyAlignment="1">
      <alignment vertical="center"/>
    </xf>
    <xf numFmtId="14" fontId="2" fillId="0" borderId="1" xfId="0" applyNumberFormat="1" applyFont="1" applyBorder="1" applyAlignment="1">
      <alignment vertical="center"/>
    </xf>
    <xf numFmtId="166" fontId="2" fillId="0" borderId="1" xfId="7" applyNumberFormat="1" applyFont="1" applyFill="1" applyBorder="1" applyAlignment="1">
      <alignment vertical="center"/>
    </xf>
    <xf numFmtId="166" fontId="2" fillId="0" borderId="1" xfId="7" applyNumberFormat="1" applyFont="1" applyFill="1" applyBorder="1" applyAlignment="1">
      <alignment horizontal="center" vertical="center" wrapText="1"/>
    </xf>
    <xf numFmtId="3" fontId="2" fillId="0" borderId="1" xfId="3" applyNumberFormat="1" applyBorder="1" applyAlignment="1">
      <alignment horizontal="center" vertical="center" wrapText="1"/>
    </xf>
    <xf numFmtId="166" fontId="2" fillId="0" borderId="1" xfId="7" applyNumberFormat="1" applyFont="1" applyFill="1" applyBorder="1" applyAlignment="1">
      <alignment vertical="center" wrapText="1"/>
    </xf>
    <xf numFmtId="0" fontId="25" fillId="0" borderId="1" xfId="0" applyFont="1" applyBorder="1" applyAlignment="1">
      <alignment vertical="center" wrapText="1"/>
    </xf>
    <xf numFmtId="3" fontId="2" fillId="4" borderId="1" xfId="3" applyNumberFormat="1" applyFill="1" applyBorder="1" applyAlignment="1">
      <alignment horizontal="center" vertical="center" wrapText="1"/>
    </xf>
    <xf numFmtId="3" fontId="26" fillId="4" borderId="1" xfId="3" applyNumberFormat="1" applyFont="1" applyFill="1" applyBorder="1" applyAlignment="1">
      <alignment horizontal="center" vertical="center" wrapText="1"/>
    </xf>
    <xf numFmtId="0" fontId="24" fillId="4" borderId="1" xfId="0" applyFont="1" applyFill="1" applyBorder="1" applyAlignment="1">
      <alignment vertical="center"/>
    </xf>
    <xf numFmtId="43" fontId="23" fillId="4" borderId="1" xfId="1" applyFont="1" applyFill="1" applyBorder="1" applyAlignment="1">
      <alignment vertical="center"/>
    </xf>
    <xf numFmtId="3" fontId="26" fillId="0" borderId="1" xfId="3" applyNumberFormat="1" applyFont="1" applyBorder="1" applyAlignment="1">
      <alignment horizontal="center" vertical="center" wrapText="1"/>
    </xf>
    <xf numFmtId="0" fontId="23" fillId="0" borderId="1" xfId="0" applyFont="1" applyBorder="1"/>
    <xf numFmtId="43" fontId="23" fillId="0" borderId="1" xfId="1" applyFont="1" applyFill="1" applyBorder="1"/>
    <xf numFmtId="3" fontId="23" fillId="0" borderId="1" xfId="0" applyNumberFormat="1" applyFont="1" applyBorder="1"/>
    <xf numFmtId="3" fontId="22" fillId="0" borderId="0" xfId="0" applyNumberFormat="1" applyFont="1"/>
    <xf numFmtId="0" fontId="24" fillId="4" borderId="1" xfId="0" applyFont="1" applyFill="1" applyBorder="1" applyAlignment="1">
      <alignment horizontal="center" vertical="center"/>
    </xf>
    <xf numFmtId="0" fontId="8" fillId="0" borderId="0" xfId="0" applyFont="1" applyAlignment="1">
      <alignment horizontal="center" vertical="center" wrapText="1"/>
    </xf>
    <xf numFmtId="166" fontId="5" fillId="0" borderId="0" xfId="0" applyNumberFormat="1" applyFont="1"/>
    <xf numFmtId="0" fontId="23" fillId="0" borderId="0" xfId="0" applyFont="1" applyAlignment="1">
      <alignment horizontal="center" vertical="center"/>
    </xf>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7" fillId="4" borderId="1" xfId="0" applyFont="1" applyFill="1" applyBorder="1" applyAlignment="1">
      <alignment vertical="center" wrapText="1"/>
    </xf>
    <xf numFmtId="0" fontId="13" fillId="0" borderId="1" xfId="3" applyFont="1" applyBorder="1" applyAlignment="1">
      <alignment horizontal="justify" vertical="center" wrapText="1"/>
    </xf>
    <xf numFmtId="0" fontId="7" fillId="4" borderId="1" xfId="0" applyFont="1" applyFill="1" applyBorder="1" applyAlignment="1">
      <alignment horizontal="center" vertical="center"/>
    </xf>
    <xf numFmtId="14" fontId="7" fillId="0" borderId="1" xfId="0" applyNumberFormat="1" applyFont="1" applyBorder="1" applyAlignment="1">
      <alignment vertical="center" wrapText="1"/>
    </xf>
    <xf numFmtId="166" fontId="7" fillId="0" borderId="1" xfId="7" applyNumberFormat="1" applyFont="1" applyFill="1" applyBorder="1" applyAlignment="1">
      <alignment vertical="center" wrapText="1"/>
    </xf>
    <xf numFmtId="166" fontId="7" fillId="0" borderId="1" xfId="7" applyNumberFormat="1" applyFont="1" applyFill="1" applyBorder="1" applyAlignment="1">
      <alignment horizontal="center" vertical="center" wrapText="1"/>
    </xf>
    <xf numFmtId="3" fontId="7" fillId="0" borderId="1" xfId="3" applyNumberFormat="1" applyFont="1" applyBorder="1" applyAlignment="1">
      <alignment horizontal="center" vertical="center" wrapText="1"/>
    </xf>
    <xf numFmtId="0" fontId="18" fillId="0" borderId="1" xfId="3" applyFont="1" applyBorder="1" applyAlignment="1">
      <alignment horizontal="justify" vertical="center" wrapText="1"/>
    </xf>
    <xf numFmtId="0" fontId="16"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28" fillId="0" borderId="1" xfId="0" applyFont="1" applyBorder="1" applyAlignment="1">
      <alignment wrapText="1"/>
    </xf>
    <xf numFmtId="14" fontId="27" fillId="0" borderId="1" xfId="0" applyNumberFormat="1" applyFont="1" applyBorder="1"/>
    <xf numFmtId="0" fontId="29" fillId="0" borderId="1" xfId="0" applyFont="1" applyBorder="1" applyAlignment="1">
      <alignment horizontal="center" vertical="center" wrapText="1"/>
    </xf>
    <xf numFmtId="3" fontId="7" fillId="0" borderId="1" xfId="3" applyNumberFormat="1" applyFont="1" applyBorder="1" applyAlignment="1">
      <alignment horizontal="center" vertical="center"/>
    </xf>
    <xf numFmtId="4" fontId="5" fillId="0" borderId="0" xfId="0" applyNumberFormat="1" applyFont="1"/>
    <xf numFmtId="3" fontId="5" fillId="0" borderId="0" xfId="1" applyNumberFormat="1"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3" applyFont="1" applyBorder="1" applyAlignment="1">
      <alignment horizontal="left"/>
    </xf>
    <xf numFmtId="0" fontId="5" fillId="0" borderId="1" xfId="0" applyFont="1" applyBorder="1" applyAlignment="1">
      <alignment horizontal="center"/>
    </xf>
    <xf numFmtId="0" fontId="10" fillId="3" borderId="1" xfId="0" applyFont="1" applyFill="1" applyBorder="1" applyAlignment="1">
      <alignment horizontal="center" vertical="center"/>
    </xf>
    <xf numFmtId="0" fontId="3" fillId="3" borderId="1" xfId="3" applyFont="1" applyFill="1" applyBorder="1" applyAlignment="1">
      <alignment horizontal="center" vertical="center"/>
    </xf>
    <xf numFmtId="0" fontId="3" fillId="0" borderId="1" xfId="3" applyFont="1" applyBorder="1" applyAlignment="1">
      <alignment horizontal="center"/>
    </xf>
    <xf numFmtId="0" fontId="17" fillId="0" borderId="1" xfId="0" applyFont="1" applyBorder="1" applyAlignment="1">
      <alignment horizontal="center" vertical="center"/>
    </xf>
    <xf numFmtId="0" fontId="3" fillId="3" borderId="1" xfId="3" applyFont="1" applyFill="1" applyBorder="1" applyAlignment="1">
      <alignment horizontal="center" vertical="center" wrapText="1"/>
    </xf>
    <xf numFmtId="0" fontId="3" fillId="0" borderId="1" xfId="3" applyFont="1" applyBorder="1" applyAlignment="1">
      <alignment horizontal="left" vertical="center"/>
    </xf>
    <xf numFmtId="0" fontId="4" fillId="0" borderId="1" xfId="3" applyFont="1" applyBorder="1" applyAlignment="1">
      <alignment horizontal="left" vertical="center" wrapText="1"/>
    </xf>
    <xf numFmtId="165" fontId="3" fillId="0" borderId="1" xfId="4" applyNumberFormat="1" applyFont="1" applyFill="1" applyBorder="1" applyAlignment="1">
      <alignment horizontal="left" vertical="center" wrapText="1"/>
    </xf>
    <xf numFmtId="165" fontId="3" fillId="0" borderId="1" xfId="4" applyNumberFormat="1" applyFont="1" applyFill="1" applyBorder="1" applyAlignment="1">
      <alignment horizontal="left" vertical="center"/>
    </xf>
    <xf numFmtId="0" fontId="3" fillId="0" borderId="1" xfId="3" applyFont="1" applyBorder="1" applyAlignment="1">
      <alignment horizontal="left" vertical="center" wrapText="1"/>
    </xf>
    <xf numFmtId="165" fontId="3" fillId="0" borderId="1" xfId="4" applyNumberFormat="1" applyFont="1" applyFill="1" applyBorder="1" applyAlignment="1">
      <alignment horizontal="center" vertical="center" wrapText="1"/>
    </xf>
    <xf numFmtId="0" fontId="10" fillId="0" borderId="0" xfId="0" applyFont="1" applyAlignment="1">
      <alignment horizontal="center"/>
    </xf>
    <xf numFmtId="165" fontId="3" fillId="3" borderId="1" xfId="4"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3" fontId="3" fillId="2" borderId="1" xfId="3" applyNumberFormat="1" applyFont="1" applyFill="1" applyBorder="1" applyAlignment="1">
      <alignment horizontal="center" vertical="center" wrapText="1"/>
    </xf>
  </cellXfs>
  <cellStyles count="11">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5000000}"/>
    <cellStyle name="Normal 14" xfId="3" xr:uid="{00000000-0005-0000-0000-000006000000}"/>
    <cellStyle name="Normal 2" xfId="6" xr:uid="{00000000-0005-0000-0000-000007000000}"/>
    <cellStyle name="Normal 3" xfId="8" xr:uid="{00000000-0005-0000-0000-000008000000}"/>
    <cellStyle name="Normal 5 2 2" xfId="10" xr:uid="{00000000-0005-0000-0000-000009000000}"/>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548669</xdr:colOff>
      <xdr:row>2</xdr:row>
      <xdr:rowOff>65957</xdr:rowOff>
    </xdr:to>
    <xdr:pic>
      <xdr:nvPicPr>
        <xdr:cNvPr id="2" name="Imagen 1" descr="Logotipo SENA">
          <a:extLst>
            <a:ext uri="{FF2B5EF4-FFF2-40B4-BE49-F238E27FC236}">
              <a16:creationId xmlns:a16="http://schemas.microsoft.com/office/drawing/2014/main" id="{70F9E57E-9B29-420F-98E5-86188883BBB5}"/>
            </a:ext>
          </a:extLst>
        </xdr:cNvPr>
        <xdr:cNvPicPr>
          <a:picLocks noChangeAspect="1"/>
        </xdr:cNvPicPr>
      </xdr:nvPicPr>
      <xdr:blipFill>
        <a:blip xmlns:r="http://schemas.openxmlformats.org/officeDocument/2006/relationships" r:embed="rId1"/>
        <a:stretch>
          <a:fillRect/>
        </a:stretch>
      </xdr:blipFill>
      <xdr:spPr>
        <a:xfrm>
          <a:off x="9886538" y="41413"/>
          <a:ext cx="702595" cy="691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548670</xdr:colOff>
      <xdr:row>2</xdr:row>
      <xdr:rowOff>65957</xdr:rowOff>
    </xdr:to>
    <xdr:pic>
      <xdr:nvPicPr>
        <xdr:cNvPr id="2" name="Imagen 1" descr="Logotipo SENA">
          <a:extLst>
            <a:ext uri="{FF2B5EF4-FFF2-40B4-BE49-F238E27FC236}">
              <a16:creationId xmlns:a16="http://schemas.microsoft.com/office/drawing/2014/main" id="{74EB67CD-56F0-4677-A470-20B7D1F9613D}"/>
            </a:ext>
          </a:extLst>
        </xdr:cNvPr>
        <xdr:cNvPicPr>
          <a:picLocks noChangeAspect="1"/>
        </xdr:cNvPicPr>
      </xdr:nvPicPr>
      <xdr:blipFill>
        <a:blip xmlns:r="http://schemas.openxmlformats.org/officeDocument/2006/relationships" r:embed="rId1"/>
        <a:stretch>
          <a:fillRect/>
        </a:stretch>
      </xdr:blipFill>
      <xdr:spPr>
        <a:xfrm>
          <a:off x="7495763" y="41413"/>
          <a:ext cx="711006" cy="691294"/>
        </a:xfrm>
        <a:prstGeom prst="rect">
          <a:avLst/>
        </a:prstGeom>
      </xdr:spPr>
    </xdr:pic>
    <xdr:clientData/>
  </xdr:twoCellAnchor>
  <xdr:twoCellAnchor editAs="oneCell">
    <xdr:from>
      <xdr:col>11</xdr:col>
      <xdr:colOff>1206500</xdr:colOff>
      <xdr:row>9</xdr:row>
      <xdr:rowOff>47625</xdr:rowOff>
    </xdr:from>
    <xdr:to>
      <xdr:col>13</xdr:col>
      <xdr:colOff>722690</xdr:colOff>
      <xdr:row>12</xdr:row>
      <xdr:rowOff>25151</xdr:rowOff>
    </xdr:to>
    <xdr:pic>
      <xdr:nvPicPr>
        <xdr:cNvPr id="3" name="Imagen 2">
          <a:extLst>
            <a:ext uri="{FF2B5EF4-FFF2-40B4-BE49-F238E27FC236}">
              <a16:creationId xmlns:a16="http://schemas.microsoft.com/office/drawing/2014/main" id="{70A5549B-BEC2-4614-A4D7-A0C23571652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00000" y="2206625"/>
          <a:ext cx="1715406" cy="533151"/>
        </a:xfrm>
        <a:prstGeom prst="rect">
          <a:avLst/>
        </a:prstGeom>
      </xdr:spPr>
    </xdr:pic>
    <xdr:clientData/>
  </xdr:twoCellAnchor>
  <xdr:twoCellAnchor editAs="oneCell">
    <xdr:from>
      <xdr:col>10</xdr:col>
      <xdr:colOff>656165</xdr:colOff>
      <xdr:row>68</xdr:row>
      <xdr:rowOff>84666</xdr:rowOff>
    </xdr:from>
    <xdr:to>
      <xdr:col>11</xdr:col>
      <xdr:colOff>804332</xdr:colOff>
      <xdr:row>74</xdr:row>
      <xdr:rowOff>37937</xdr:rowOff>
    </xdr:to>
    <xdr:pic>
      <xdr:nvPicPr>
        <xdr:cNvPr id="7" name="Imagen 6">
          <a:extLst>
            <a:ext uri="{FF2B5EF4-FFF2-40B4-BE49-F238E27FC236}">
              <a16:creationId xmlns:a16="http://schemas.microsoft.com/office/drawing/2014/main" id="{9A2BEF04-704E-6A53-2954-4732D9CF48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900832" y="118998999"/>
          <a:ext cx="1291167" cy="10539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40EEC-0206-4D14-B495-7E3906C78474}">
  <dimension ref="A1:Q71"/>
  <sheetViews>
    <sheetView topLeftCell="G45" zoomScale="80" zoomScaleNormal="80" workbookViewId="0">
      <selection activeCell="E17" sqref="E17"/>
    </sheetView>
  </sheetViews>
  <sheetFormatPr baseColWidth="10" defaultColWidth="11.42578125" defaultRowHeight="14.25" x14ac:dyDescent="0.2"/>
  <cols>
    <col min="1" max="1" width="18.7109375" style="11" bestFit="1" customWidth="1"/>
    <col min="2" max="2" width="16.28515625" style="11" customWidth="1"/>
    <col min="3" max="3" width="31.85546875" style="28" customWidth="1"/>
    <col min="4" max="4" width="16.85546875" style="11" customWidth="1"/>
    <col min="5" max="5" width="13" style="11" customWidth="1"/>
    <col min="6" max="6" width="9" style="11" customWidth="1"/>
    <col min="7" max="7" width="9.140625" style="11" customWidth="1"/>
    <col min="8" max="8" width="11.5703125" style="11" customWidth="1"/>
    <col min="9" max="9" width="13.85546875" style="11" customWidth="1"/>
    <col min="10" max="10" width="14.85546875" style="11" customWidth="1"/>
    <col min="11" max="11" width="17.140625" style="11" customWidth="1"/>
    <col min="12" max="12" width="20" style="11" customWidth="1"/>
    <col min="13" max="13" width="15.85546875" style="11" customWidth="1"/>
    <col min="14" max="14" width="13" style="11" customWidth="1"/>
    <col min="15" max="15" width="69.7109375" style="32" customWidth="1"/>
    <col min="16" max="16" width="13" style="11" customWidth="1"/>
    <col min="17" max="17" width="35.5703125" style="11" customWidth="1"/>
    <col min="18" max="16384" width="11.42578125" style="11"/>
  </cols>
  <sheetData>
    <row r="1" spans="1:17" ht="21.75" customHeight="1" x14ac:dyDescent="0.2">
      <c r="A1" s="121"/>
      <c r="B1" s="121"/>
      <c r="C1" s="121"/>
      <c r="D1" s="121"/>
      <c r="E1" s="121"/>
      <c r="F1" s="121"/>
      <c r="G1" s="121"/>
      <c r="H1" s="121"/>
      <c r="I1" s="121"/>
      <c r="J1" s="121"/>
      <c r="K1" s="121"/>
      <c r="L1" s="121"/>
      <c r="M1" s="121"/>
      <c r="N1" s="121"/>
      <c r="O1" s="30" t="s">
        <v>0</v>
      </c>
    </row>
    <row r="2" spans="1:17" ht="30.75" customHeight="1" x14ac:dyDescent="0.2">
      <c r="A2" s="121"/>
      <c r="B2" s="121"/>
      <c r="C2" s="121"/>
      <c r="D2" s="121"/>
      <c r="E2" s="121"/>
      <c r="F2" s="121"/>
      <c r="G2" s="121"/>
      <c r="H2" s="121"/>
      <c r="I2" s="121"/>
      <c r="J2" s="121"/>
      <c r="K2" s="121"/>
      <c r="L2" s="121"/>
      <c r="M2" s="121"/>
      <c r="N2" s="121"/>
      <c r="O2" s="31" t="s">
        <v>1</v>
      </c>
    </row>
    <row r="3" spans="1:17" ht="34.5" customHeight="1" x14ac:dyDescent="0.2">
      <c r="A3" s="122" t="s">
        <v>2</v>
      </c>
      <c r="B3" s="122"/>
      <c r="C3" s="122"/>
      <c r="D3" s="122"/>
      <c r="E3" s="122"/>
      <c r="F3" s="122"/>
      <c r="G3" s="122"/>
      <c r="H3" s="122"/>
      <c r="I3" s="122"/>
      <c r="J3" s="122"/>
      <c r="K3" s="122"/>
      <c r="L3" s="122"/>
      <c r="M3" s="122"/>
      <c r="N3" s="122"/>
      <c r="O3" s="122"/>
    </row>
    <row r="4" spans="1:17" x14ac:dyDescent="0.2">
      <c r="A4" s="123" t="s">
        <v>3</v>
      </c>
      <c r="B4" s="123"/>
      <c r="C4" s="123"/>
      <c r="D4" s="123"/>
      <c r="E4" s="123"/>
      <c r="F4" s="123"/>
      <c r="G4" s="123"/>
      <c r="H4" s="123"/>
      <c r="I4" s="123"/>
      <c r="J4" s="123"/>
      <c r="K4" s="123"/>
      <c r="L4" s="123"/>
      <c r="M4" s="123"/>
      <c r="N4" s="123"/>
      <c r="O4" s="123"/>
    </row>
    <row r="5" spans="1:17" x14ac:dyDescent="0.2">
      <c r="A5" s="124"/>
      <c r="B5" s="124"/>
      <c r="C5" s="124"/>
      <c r="D5" s="124"/>
      <c r="E5" s="124"/>
      <c r="F5" s="124"/>
      <c r="G5" s="124"/>
      <c r="H5" s="124"/>
      <c r="I5" s="124"/>
      <c r="J5" s="124"/>
      <c r="K5" s="124"/>
      <c r="L5" s="124"/>
      <c r="M5" s="124"/>
      <c r="N5" s="124"/>
      <c r="O5" s="124"/>
    </row>
    <row r="6" spans="1:17" x14ac:dyDescent="0.2">
      <c r="A6" s="125" t="s">
        <v>4</v>
      </c>
      <c r="B6" s="125"/>
      <c r="C6" s="125"/>
      <c r="D6" s="125"/>
      <c r="E6" s="125"/>
      <c r="F6" s="125"/>
      <c r="G6" s="125"/>
      <c r="H6" s="125"/>
      <c r="I6" s="125"/>
      <c r="J6" s="125"/>
      <c r="K6" s="125"/>
      <c r="L6" s="125"/>
      <c r="M6" s="125"/>
      <c r="N6" s="125"/>
      <c r="O6" s="125"/>
    </row>
    <row r="7" spans="1:17" x14ac:dyDescent="0.2">
      <c r="A7" s="57" t="s">
        <v>5</v>
      </c>
      <c r="B7" s="61">
        <v>44944</v>
      </c>
      <c r="C7" s="59"/>
      <c r="D7" s="58"/>
      <c r="E7" s="58"/>
      <c r="F7" s="58"/>
      <c r="G7" s="58"/>
      <c r="H7" s="58"/>
      <c r="I7" s="58"/>
      <c r="J7" s="58"/>
      <c r="K7" s="58"/>
      <c r="L7" s="58"/>
      <c r="M7" s="58"/>
      <c r="N7" s="58"/>
      <c r="O7" s="30"/>
    </row>
    <row r="8" spans="1:17" x14ac:dyDescent="0.2">
      <c r="A8" s="120" t="s">
        <v>99</v>
      </c>
      <c r="B8" s="120"/>
      <c r="C8" s="120"/>
      <c r="D8" s="120"/>
      <c r="E8" s="120"/>
      <c r="F8" s="120"/>
      <c r="G8" s="120"/>
      <c r="H8" s="120"/>
      <c r="I8" s="120"/>
      <c r="J8" s="120"/>
      <c r="K8" s="49"/>
      <c r="L8" s="49" t="s">
        <v>6</v>
      </c>
      <c r="M8" s="49"/>
      <c r="N8" s="49"/>
      <c r="O8" s="30"/>
    </row>
    <row r="9" spans="1:17" x14ac:dyDescent="0.2">
      <c r="A9" s="127" t="s">
        <v>7</v>
      </c>
      <c r="B9" s="127"/>
      <c r="C9" s="127"/>
      <c r="D9" s="63" t="s">
        <v>100</v>
      </c>
      <c r="E9" s="1"/>
      <c r="F9" s="2"/>
      <c r="G9" s="2"/>
      <c r="H9" s="2"/>
      <c r="I9" s="2"/>
      <c r="J9" s="2"/>
      <c r="K9" s="2"/>
      <c r="L9" s="2"/>
      <c r="M9" s="2"/>
      <c r="N9" s="2"/>
      <c r="O9" s="30"/>
    </row>
    <row r="10" spans="1:17" x14ac:dyDescent="0.2">
      <c r="A10" s="128"/>
      <c r="B10" s="128"/>
      <c r="C10" s="128"/>
      <c r="D10" s="58"/>
      <c r="E10" s="3"/>
      <c r="F10" s="2"/>
      <c r="G10" s="2"/>
      <c r="H10" s="1"/>
      <c r="I10" s="2"/>
      <c r="J10" s="129" t="s">
        <v>8</v>
      </c>
      <c r="K10" s="129"/>
      <c r="L10" s="129"/>
      <c r="M10" s="129"/>
      <c r="N10" s="129"/>
      <c r="O10" s="130"/>
    </row>
    <row r="11" spans="1:17" ht="15.75" x14ac:dyDescent="0.25">
      <c r="A11" s="131" t="s">
        <v>9</v>
      </c>
      <c r="B11" s="128"/>
      <c r="C11" s="128"/>
      <c r="D11" s="95">
        <v>1379551000</v>
      </c>
      <c r="E11" s="3"/>
      <c r="F11" s="132"/>
      <c r="G11" s="132"/>
      <c r="H11" s="2"/>
      <c r="I11" s="2"/>
      <c r="J11" s="4" t="s">
        <v>10</v>
      </c>
      <c r="K11" s="129" t="s">
        <v>97</v>
      </c>
      <c r="L11" s="129"/>
      <c r="M11" s="129"/>
      <c r="N11" s="129"/>
      <c r="O11" s="130"/>
    </row>
    <row r="12" spans="1:17" x14ac:dyDescent="0.2">
      <c r="A12" s="131" t="s">
        <v>11</v>
      </c>
      <c r="B12" s="128"/>
      <c r="C12" s="128"/>
      <c r="D12" s="23">
        <f>(M64+K64)/D11</f>
        <v>0.89900812114473039</v>
      </c>
      <c r="E12" s="5"/>
      <c r="F12" s="2"/>
      <c r="G12" s="2"/>
      <c r="H12" s="2"/>
      <c r="I12" s="2"/>
      <c r="J12" s="17" t="s">
        <v>12</v>
      </c>
      <c r="K12" s="16">
        <v>85300</v>
      </c>
      <c r="L12" s="4"/>
      <c r="M12" s="4"/>
      <c r="N12" s="4"/>
      <c r="O12" s="30"/>
    </row>
    <row r="13" spans="1:17" ht="42.75" customHeight="1" x14ac:dyDescent="0.2">
      <c r="A13" s="136" t="s">
        <v>13</v>
      </c>
      <c r="B13" s="126" t="s">
        <v>14</v>
      </c>
      <c r="C13" s="126" t="s">
        <v>15</v>
      </c>
      <c r="D13" s="126" t="s">
        <v>16</v>
      </c>
      <c r="E13" s="126" t="s">
        <v>17</v>
      </c>
      <c r="F13" s="126" t="s">
        <v>18</v>
      </c>
      <c r="G13" s="126"/>
      <c r="H13" s="134" t="s">
        <v>19</v>
      </c>
      <c r="I13" s="134"/>
      <c r="J13" s="135" t="s">
        <v>20</v>
      </c>
      <c r="K13" s="135" t="s">
        <v>21</v>
      </c>
      <c r="L13" s="135" t="s">
        <v>20</v>
      </c>
      <c r="M13" s="135" t="s">
        <v>21</v>
      </c>
      <c r="N13" s="48" t="s">
        <v>22</v>
      </c>
      <c r="O13" s="136" t="s">
        <v>23</v>
      </c>
    </row>
    <row r="14" spans="1:17" ht="30.75" customHeight="1" x14ac:dyDescent="0.2">
      <c r="A14" s="136"/>
      <c r="B14" s="126"/>
      <c r="C14" s="126"/>
      <c r="D14" s="126"/>
      <c r="E14" s="126"/>
      <c r="F14" s="126"/>
      <c r="G14" s="126"/>
      <c r="H14" s="126" t="s">
        <v>24</v>
      </c>
      <c r="I14" s="126" t="s">
        <v>25</v>
      </c>
      <c r="J14" s="135"/>
      <c r="K14" s="135"/>
      <c r="L14" s="135"/>
      <c r="M14" s="135"/>
      <c r="N14" s="48" t="s">
        <v>26</v>
      </c>
      <c r="O14" s="137"/>
    </row>
    <row r="15" spans="1:17" ht="15.75" customHeight="1" x14ac:dyDescent="0.2">
      <c r="A15" s="136"/>
      <c r="B15" s="126"/>
      <c r="C15" s="126"/>
      <c r="D15" s="126"/>
      <c r="E15" s="126"/>
      <c r="F15" s="6" t="s">
        <v>27</v>
      </c>
      <c r="G15" s="6" t="s">
        <v>28</v>
      </c>
      <c r="H15" s="126"/>
      <c r="I15" s="126"/>
      <c r="J15" s="138" t="s">
        <v>29</v>
      </c>
      <c r="K15" s="138"/>
      <c r="L15" s="138" t="s">
        <v>30</v>
      </c>
      <c r="M15" s="138"/>
      <c r="N15" s="7" t="s">
        <v>31</v>
      </c>
      <c r="O15" s="60"/>
      <c r="P15" s="43" t="s">
        <v>98</v>
      </c>
    </row>
    <row r="16" spans="1:17" s="22" customFormat="1" ht="69" customHeight="1" x14ac:dyDescent="0.25">
      <c r="A16" s="50" t="s">
        <v>101</v>
      </c>
      <c r="B16" s="18" t="s">
        <v>32</v>
      </c>
      <c r="C16" s="25" t="s">
        <v>33</v>
      </c>
      <c r="D16" s="19" t="s">
        <v>34</v>
      </c>
      <c r="E16" s="20">
        <v>1</v>
      </c>
      <c r="F16" s="21">
        <v>6</v>
      </c>
      <c r="G16" s="21">
        <v>8</v>
      </c>
      <c r="H16" s="81">
        <v>44950</v>
      </c>
      <c r="I16" s="81">
        <v>45137</v>
      </c>
      <c r="J16" s="82">
        <v>4246092</v>
      </c>
      <c r="K16" s="83">
        <f t="shared" ref="K16:K25" si="0">+(J16*F16)+(J16/30)*G16</f>
        <v>26608843.199999999</v>
      </c>
      <c r="L16" s="83"/>
      <c r="M16" s="83">
        <f t="shared" ref="M16:M25" si="1">+(L16*F16)+(L16/30)*G16</f>
        <v>0</v>
      </c>
      <c r="N16" s="84" t="s">
        <v>35</v>
      </c>
      <c r="O16" s="45" t="s">
        <v>102</v>
      </c>
      <c r="P16" s="43">
        <v>13179</v>
      </c>
      <c r="Q16" s="22" t="s">
        <v>146</v>
      </c>
    </row>
    <row r="17" spans="1:17" s="22" customFormat="1" ht="114.75" customHeight="1" x14ac:dyDescent="0.25">
      <c r="A17" s="50" t="s">
        <v>101</v>
      </c>
      <c r="B17" s="18" t="s">
        <v>36</v>
      </c>
      <c r="C17" s="25" t="s">
        <v>37</v>
      </c>
      <c r="D17" s="19" t="s">
        <v>34</v>
      </c>
      <c r="E17" s="20">
        <v>1</v>
      </c>
      <c r="F17" s="21">
        <v>6</v>
      </c>
      <c r="G17" s="21">
        <v>8</v>
      </c>
      <c r="H17" s="81">
        <v>44950</v>
      </c>
      <c r="I17" s="81">
        <v>45137</v>
      </c>
      <c r="J17" s="82"/>
      <c r="K17" s="83">
        <f t="shared" si="0"/>
        <v>0</v>
      </c>
      <c r="L17" s="83">
        <v>3402697</v>
      </c>
      <c r="M17" s="83">
        <f t="shared" si="1"/>
        <v>21323567.866666667</v>
      </c>
      <c r="N17" s="84">
        <v>1320</v>
      </c>
      <c r="O17" s="64" t="s">
        <v>103</v>
      </c>
      <c r="P17" s="43">
        <v>13134</v>
      </c>
      <c r="Q17" s="22" t="s">
        <v>147</v>
      </c>
    </row>
    <row r="18" spans="1:17" s="47" customFormat="1" ht="185.25" customHeight="1" x14ac:dyDescent="0.25">
      <c r="A18" s="50" t="s">
        <v>101</v>
      </c>
      <c r="B18" s="19" t="s">
        <v>36</v>
      </c>
      <c r="C18" s="38" t="s">
        <v>38</v>
      </c>
      <c r="D18" s="19" t="s">
        <v>34</v>
      </c>
      <c r="E18" s="45">
        <v>1</v>
      </c>
      <c r="F18" s="21">
        <v>6</v>
      </c>
      <c r="G18" s="21">
        <v>8</v>
      </c>
      <c r="H18" s="81">
        <v>44950</v>
      </c>
      <c r="I18" s="81">
        <v>45137</v>
      </c>
      <c r="J18" s="85">
        <v>4246092</v>
      </c>
      <c r="K18" s="83">
        <f t="shared" si="0"/>
        <v>26608843.199999999</v>
      </c>
      <c r="L18" s="83"/>
      <c r="M18" s="83">
        <f t="shared" si="1"/>
        <v>0</v>
      </c>
      <c r="N18" s="84" t="s">
        <v>39</v>
      </c>
      <c r="O18" s="45" t="s">
        <v>104</v>
      </c>
      <c r="P18" s="46">
        <v>13189</v>
      </c>
      <c r="Q18" s="47" t="s">
        <v>148</v>
      </c>
    </row>
    <row r="19" spans="1:17" s="47" customFormat="1" ht="119.25" customHeight="1" x14ac:dyDescent="0.25">
      <c r="A19" s="50" t="s">
        <v>101</v>
      </c>
      <c r="B19" s="19" t="s">
        <v>36</v>
      </c>
      <c r="C19" s="35" t="s">
        <v>40</v>
      </c>
      <c r="D19" s="19" t="s">
        <v>34</v>
      </c>
      <c r="E19" s="45">
        <v>1</v>
      </c>
      <c r="F19" s="21">
        <v>6</v>
      </c>
      <c r="G19" s="21">
        <v>8</v>
      </c>
      <c r="H19" s="81">
        <v>44950</v>
      </c>
      <c r="I19" s="81">
        <v>45137</v>
      </c>
      <c r="J19" s="85">
        <v>4246092</v>
      </c>
      <c r="K19" s="83">
        <f t="shared" si="0"/>
        <v>26608843.199999999</v>
      </c>
      <c r="L19" s="83"/>
      <c r="M19" s="83">
        <f t="shared" si="1"/>
        <v>0</v>
      </c>
      <c r="N19" s="84" t="s">
        <v>41</v>
      </c>
      <c r="O19" s="45" t="s">
        <v>105</v>
      </c>
      <c r="P19" s="46">
        <v>13199</v>
      </c>
      <c r="Q19" s="47" t="s">
        <v>149</v>
      </c>
    </row>
    <row r="20" spans="1:17" s="47" customFormat="1" ht="244.5" customHeight="1" x14ac:dyDescent="0.25">
      <c r="A20" s="50" t="s">
        <v>101</v>
      </c>
      <c r="B20" s="19" t="s">
        <v>42</v>
      </c>
      <c r="C20" s="25" t="s">
        <v>43</v>
      </c>
      <c r="D20" s="19" t="s">
        <v>34</v>
      </c>
      <c r="E20" s="45">
        <v>1</v>
      </c>
      <c r="F20" s="21">
        <v>6</v>
      </c>
      <c r="G20" s="21">
        <v>8</v>
      </c>
      <c r="H20" s="81">
        <v>44950</v>
      </c>
      <c r="I20" s="81">
        <v>45137</v>
      </c>
      <c r="J20" s="85">
        <v>4246092</v>
      </c>
      <c r="K20" s="83">
        <f t="shared" si="0"/>
        <v>26608843.199999999</v>
      </c>
      <c r="L20" s="83"/>
      <c r="M20" s="83">
        <f t="shared" si="1"/>
        <v>0</v>
      </c>
      <c r="N20" s="84" t="s">
        <v>41</v>
      </c>
      <c r="O20" s="65" t="s">
        <v>106</v>
      </c>
      <c r="P20" s="46">
        <v>13221</v>
      </c>
      <c r="Q20" s="47" t="s">
        <v>150</v>
      </c>
    </row>
    <row r="21" spans="1:17" s="47" customFormat="1" ht="118.5" customHeight="1" x14ac:dyDescent="0.25">
      <c r="A21" s="50" t="s">
        <v>101</v>
      </c>
      <c r="B21" s="19" t="s">
        <v>44</v>
      </c>
      <c r="C21" s="26" t="s">
        <v>45</v>
      </c>
      <c r="D21" s="19" t="s">
        <v>34</v>
      </c>
      <c r="E21" s="45">
        <v>1</v>
      </c>
      <c r="F21" s="21">
        <v>6</v>
      </c>
      <c r="G21" s="21">
        <v>8</v>
      </c>
      <c r="H21" s="81">
        <v>44950</v>
      </c>
      <c r="I21" s="81">
        <v>45144</v>
      </c>
      <c r="J21" s="85">
        <v>4246092</v>
      </c>
      <c r="K21" s="83">
        <f t="shared" si="0"/>
        <v>26608843.199999999</v>
      </c>
      <c r="L21" s="83"/>
      <c r="M21" s="83">
        <f t="shared" si="1"/>
        <v>0</v>
      </c>
      <c r="N21" s="84" t="s">
        <v>41</v>
      </c>
      <c r="O21" s="66" t="s">
        <v>107</v>
      </c>
      <c r="P21" s="46">
        <v>13226</v>
      </c>
      <c r="Q21" s="47" t="s">
        <v>151</v>
      </c>
    </row>
    <row r="22" spans="1:17" s="47" customFormat="1" ht="117" customHeight="1" x14ac:dyDescent="0.25">
      <c r="A22" s="50" t="s">
        <v>101</v>
      </c>
      <c r="B22" s="19" t="s">
        <v>44</v>
      </c>
      <c r="C22" s="24" t="s">
        <v>46</v>
      </c>
      <c r="D22" s="19" t="s">
        <v>34</v>
      </c>
      <c r="E22" s="45">
        <v>1</v>
      </c>
      <c r="F22" s="21">
        <v>6</v>
      </c>
      <c r="G22" s="21">
        <v>8</v>
      </c>
      <c r="H22" s="81">
        <v>44950</v>
      </c>
      <c r="I22" s="81">
        <v>45137</v>
      </c>
      <c r="J22" s="85">
        <v>4246092</v>
      </c>
      <c r="K22" s="83">
        <f t="shared" si="0"/>
        <v>26608843.199999999</v>
      </c>
      <c r="L22" s="83"/>
      <c r="M22" s="83">
        <f t="shared" si="1"/>
        <v>0</v>
      </c>
      <c r="N22" s="84" t="s">
        <v>41</v>
      </c>
      <c r="O22" s="65" t="s">
        <v>108</v>
      </c>
      <c r="P22" s="46">
        <v>13223</v>
      </c>
      <c r="Q22" s="47" t="s">
        <v>152</v>
      </c>
    </row>
    <row r="23" spans="1:17" s="47" customFormat="1" ht="117.75" customHeight="1" x14ac:dyDescent="0.25">
      <c r="A23" s="50" t="s">
        <v>101</v>
      </c>
      <c r="B23" s="19" t="s">
        <v>44</v>
      </c>
      <c r="C23" s="24" t="s">
        <v>46</v>
      </c>
      <c r="D23" s="19" t="s">
        <v>34</v>
      </c>
      <c r="E23" s="45">
        <v>1</v>
      </c>
      <c r="F23" s="21">
        <v>6</v>
      </c>
      <c r="G23" s="21">
        <v>8</v>
      </c>
      <c r="H23" s="81">
        <v>44950</v>
      </c>
      <c r="I23" s="81">
        <v>45137</v>
      </c>
      <c r="J23" s="85">
        <v>4246092</v>
      </c>
      <c r="K23" s="83">
        <f t="shared" ref="K23" si="2">+(J23*F23)+(J23/30)*G23</f>
        <v>26608843.199999999</v>
      </c>
      <c r="L23" s="83"/>
      <c r="M23" s="83">
        <f t="shared" ref="M23" si="3">+(L23*F23)+(L23/30)*G23</f>
        <v>0</v>
      </c>
      <c r="N23" s="84" t="s">
        <v>41</v>
      </c>
      <c r="O23" s="65" t="s">
        <v>108</v>
      </c>
      <c r="P23" s="46">
        <v>17853</v>
      </c>
      <c r="Q23" s="47" t="s">
        <v>153</v>
      </c>
    </row>
    <row r="24" spans="1:17" s="47" customFormat="1" ht="126.75" customHeight="1" x14ac:dyDescent="0.25">
      <c r="A24" s="50" t="s">
        <v>101</v>
      </c>
      <c r="B24" s="19" t="s">
        <v>44</v>
      </c>
      <c r="C24" s="24" t="s">
        <v>47</v>
      </c>
      <c r="D24" s="19" t="s">
        <v>34</v>
      </c>
      <c r="E24" s="45">
        <v>1</v>
      </c>
      <c r="F24" s="21">
        <v>6</v>
      </c>
      <c r="G24" s="21">
        <v>8</v>
      </c>
      <c r="H24" s="81">
        <v>44950</v>
      </c>
      <c r="I24" s="81">
        <v>45137</v>
      </c>
      <c r="J24" s="85">
        <v>4246092</v>
      </c>
      <c r="K24" s="83">
        <f t="shared" si="0"/>
        <v>26608843.199999999</v>
      </c>
      <c r="L24" s="83"/>
      <c r="M24" s="83">
        <f t="shared" si="1"/>
        <v>0</v>
      </c>
      <c r="N24" s="84" t="s">
        <v>41</v>
      </c>
      <c r="O24" s="66" t="s">
        <v>109</v>
      </c>
      <c r="P24" s="46">
        <v>13239</v>
      </c>
      <c r="Q24" s="47" t="s">
        <v>154</v>
      </c>
    </row>
    <row r="25" spans="1:17" s="47" customFormat="1" ht="267.75" customHeight="1" x14ac:dyDescent="0.25">
      <c r="A25" s="50" t="s">
        <v>101</v>
      </c>
      <c r="B25" s="19" t="s">
        <v>44</v>
      </c>
      <c r="C25" s="37" t="s">
        <v>48</v>
      </c>
      <c r="D25" s="19" t="s">
        <v>34</v>
      </c>
      <c r="E25" s="45">
        <v>1</v>
      </c>
      <c r="F25" s="21">
        <v>6</v>
      </c>
      <c r="G25" s="21">
        <v>8</v>
      </c>
      <c r="H25" s="81">
        <v>44950</v>
      </c>
      <c r="I25" s="81">
        <v>45137</v>
      </c>
      <c r="J25" s="85">
        <v>4246092</v>
      </c>
      <c r="K25" s="83">
        <f t="shared" si="0"/>
        <v>26608843.199999999</v>
      </c>
      <c r="L25" s="83"/>
      <c r="M25" s="83">
        <f t="shared" si="1"/>
        <v>0</v>
      </c>
      <c r="N25" s="84" t="s">
        <v>41</v>
      </c>
      <c r="O25" s="65" t="s">
        <v>110</v>
      </c>
      <c r="P25" s="46">
        <v>13252</v>
      </c>
      <c r="Q25" s="47" t="s">
        <v>155</v>
      </c>
    </row>
    <row r="26" spans="1:17" s="47" customFormat="1" ht="263.25" customHeight="1" x14ac:dyDescent="0.25">
      <c r="A26" s="50" t="s">
        <v>101</v>
      </c>
      <c r="B26" s="19" t="s">
        <v>44</v>
      </c>
      <c r="C26" s="40" t="s">
        <v>49</v>
      </c>
      <c r="D26" s="19" t="s">
        <v>34</v>
      </c>
      <c r="E26" s="45">
        <v>1</v>
      </c>
      <c r="F26" s="21">
        <v>6</v>
      </c>
      <c r="G26" s="21">
        <v>8</v>
      </c>
      <c r="H26" s="81">
        <v>44950</v>
      </c>
      <c r="I26" s="81">
        <v>45137</v>
      </c>
      <c r="J26" s="85"/>
      <c r="K26" s="83"/>
      <c r="L26" s="79">
        <v>3402697</v>
      </c>
      <c r="M26" s="83">
        <f>+(L26*F26)+(L26/30)*G26</f>
        <v>21323567.866666667</v>
      </c>
      <c r="N26" s="84" t="s">
        <v>41</v>
      </c>
      <c r="O26" s="65" t="s">
        <v>111</v>
      </c>
      <c r="P26" s="46">
        <v>13306</v>
      </c>
      <c r="Q26" s="47" t="s">
        <v>156</v>
      </c>
    </row>
    <row r="27" spans="1:17" s="47" customFormat="1" ht="156.75" customHeight="1" x14ac:dyDescent="0.25">
      <c r="A27" s="50" t="s">
        <v>101</v>
      </c>
      <c r="B27" s="19" t="s">
        <v>44</v>
      </c>
      <c r="C27" s="39" t="s">
        <v>50</v>
      </c>
      <c r="D27" s="19" t="s">
        <v>34</v>
      </c>
      <c r="E27" s="45">
        <v>1</v>
      </c>
      <c r="F27" s="21">
        <v>6</v>
      </c>
      <c r="G27" s="21">
        <v>8</v>
      </c>
      <c r="H27" s="81">
        <v>44950</v>
      </c>
      <c r="I27" s="81">
        <v>45137</v>
      </c>
      <c r="J27" s="85">
        <v>4246092</v>
      </c>
      <c r="K27" s="83">
        <f>+(J27*F27)+(J27/30)*G27</f>
        <v>26608843.199999999</v>
      </c>
      <c r="L27" s="83"/>
      <c r="M27" s="83">
        <f t="shared" ref="M27:M29" si="4">+(L27*F27)+(L27/30)*G27</f>
        <v>0</v>
      </c>
      <c r="N27" s="84" t="s">
        <v>41</v>
      </c>
      <c r="O27" s="65" t="s">
        <v>112</v>
      </c>
      <c r="P27" s="46">
        <v>13346</v>
      </c>
      <c r="Q27" s="47" t="s">
        <v>157</v>
      </c>
    </row>
    <row r="28" spans="1:17" s="47" customFormat="1" ht="111" customHeight="1" x14ac:dyDescent="0.25">
      <c r="A28" s="50" t="s">
        <v>101</v>
      </c>
      <c r="B28" s="19" t="s">
        <v>44</v>
      </c>
      <c r="C28" s="41" t="s">
        <v>51</v>
      </c>
      <c r="D28" s="19" t="s">
        <v>34</v>
      </c>
      <c r="E28" s="45">
        <v>1</v>
      </c>
      <c r="F28" s="21">
        <v>6</v>
      </c>
      <c r="G28" s="21">
        <v>8</v>
      </c>
      <c r="H28" s="81">
        <v>44950</v>
      </c>
      <c r="I28" s="81">
        <v>45137</v>
      </c>
      <c r="J28" s="85">
        <v>4246092</v>
      </c>
      <c r="K28" s="83">
        <f>+(J28*F28)+(J28/30)*G28</f>
        <v>26608843.199999999</v>
      </c>
      <c r="L28" s="83"/>
      <c r="M28" s="83">
        <f t="shared" si="4"/>
        <v>0</v>
      </c>
      <c r="N28" s="84" t="s">
        <v>41</v>
      </c>
      <c r="O28" s="67" t="s">
        <v>113</v>
      </c>
      <c r="P28" s="43">
        <v>18571</v>
      </c>
      <c r="Q28" s="47" t="s">
        <v>158</v>
      </c>
    </row>
    <row r="29" spans="1:17" s="47" customFormat="1" ht="354.75" customHeight="1" x14ac:dyDescent="0.25">
      <c r="A29" s="50" t="s">
        <v>101</v>
      </c>
      <c r="B29" s="19" t="s">
        <v>52</v>
      </c>
      <c r="C29" s="37" t="s">
        <v>53</v>
      </c>
      <c r="D29" s="19" t="s">
        <v>34</v>
      </c>
      <c r="E29" s="45">
        <v>1</v>
      </c>
      <c r="F29" s="21">
        <v>6</v>
      </c>
      <c r="G29" s="21">
        <v>8</v>
      </c>
      <c r="H29" s="81">
        <v>44950</v>
      </c>
      <c r="I29" s="81">
        <v>45137</v>
      </c>
      <c r="J29" s="85"/>
      <c r="K29" s="83">
        <f>+(J29*F29)+(J29/30)*G29</f>
        <v>0</v>
      </c>
      <c r="L29" s="83">
        <v>3402697</v>
      </c>
      <c r="M29" s="83">
        <f t="shared" si="4"/>
        <v>21323567.866666667</v>
      </c>
      <c r="N29" s="84" t="s">
        <v>54</v>
      </c>
      <c r="O29" s="65" t="s">
        <v>114</v>
      </c>
      <c r="P29" s="46">
        <v>13371</v>
      </c>
      <c r="Q29" s="47" t="s">
        <v>159</v>
      </c>
    </row>
    <row r="30" spans="1:17" s="47" customFormat="1" ht="252.75" customHeight="1" x14ac:dyDescent="0.25">
      <c r="A30" s="50" t="s">
        <v>101</v>
      </c>
      <c r="B30" s="19" t="s">
        <v>44</v>
      </c>
      <c r="C30" s="42" t="s">
        <v>55</v>
      </c>
      <c r="D30" s="19" t="s">
        <v>34</v>
      </c>
      <c r="E30" s="45">
        <v>1</v>
      </c>
      <c r="F30" s="21">
        <v>6</v>
      </c>
      <c r="G30" s="21">
        <v>8</v>
      </c>
      <c r="H30" s="81">
        <v>44950</v>
      </c>
      <c r="I30" s="81">
        <v>45137</v>
      </c>
      <c r="J30" s="85">
        <v>4246092</v>
      </c>
      <c r="K30" s="83">
        <f t="shared" ref="K30:K47" si="5">+(J30*F30)+(J30/30)*G30</f>
        <v>26608843.199999999</v>
      </c>
      <c r="L30" s="83"/>
      <c r="M30" s="83">
        <f t="shared" ref="M30:M63" si="6">+(L30*F30)+(L30/30)*G30</f>
        <v>0</v>
      </c>
      <c r="N30" s="84" t="s">
        <v>56</v>
      </c>
      <c r="O30" s="64" t="s">
        <v>57</v>
      </c>
      <c r="P30" s="46">
        <v>13379</v>
      </c>
      <c r="Q30" s="47" t="s">
        <v>160</v>
      </c>
    </row>
    <row r="31" spans="1:17" s="47" customFormat="1" ht="267" customHeight="1" x14ac:dyDescent="0.25">
      <c r="A31" s="50" t="s">
        <v>101</v>
      </c>
      <c r="B31" s="19" t="s">
        <v>44</v>
      </c>
      <c r="C31" s="36" t="s">
        <v>58</v>
      </c>
      <c r="D31" s="19" t="s">
        <v>34</v>
      </c>
      <c r="E31" s="45">
        <v>1</v>
      </c>
      <c r="F31" s="21">
        <v>6</v>
      </c>
      <c r="G31" s="21">
        <v>8</v>
      </c>
      <c r="H31" s="81">
        <v>44950</v>
      </c>
      <c r="I31" s="81">
        <v>45137</v>
      </c>
      <c r="J31" s="85">
        <v>4246092</v>
      </c>
      <c r="K31" s="83">
        <f t="shared" si="5"/>
        <v>26608843.199999999</v>
      </c>
      <c r="L31" s="83"/>
      <c r="M31" s="83">
        <f t="shared" si="6"/>
        <v>0</v>
      </c>
      <c r="N31" s="84" t="s">
        <v>41</v>
      </c>
      <c r="O31" s="66" t="s">
        <v>115</v>
      </c>
      <c r="P31" s="46">
        <v>13381</v>
      </c>
      <c r="Q31" s="47" t="s">
        <v>161</v>
      </c>
    </row>
    <row r="32" spans="1:17" s="47" customFormat="1" ht="270.75" customHeight="1" x14ac:dyDescent="0.25">
      <c r="A32" s="50" t="s">
        <v>101</v>
      </c>
      <c r="B32" s="19" t="s">
        <v>44</v>
      </c>
      <c r="C32" s="36" t="s">
        <v>59</v>
      </c>
      <c r="D32" s="19" t="s">
        <v>34</v>
      </c>
      <c r="E32" s="45">
        <v>1</v>
      </c>
      <c r="F32" s="21">
        <v>6</v>
      </c>
      <c r="G32" s="21">
        <v>8</v>
      </c>
      <c r="H32" s="81">
        <v>44950</v>
      </c>
      <c r="I32" s="81">
        <v>45137</v>
      </c>
      <c r="J32" s="85">
        <v>4246092</v>
      </c>
      <c r="K32" s="83">
        <f t="shared" si="5"/>
        <v>26608843.199999999</v>
      </c>
      <c r="L32" s="83"/>
      <c r="M32" s="83">
        <f t="shared" si="6"/>
        <v>0</v>
      </c>
      <c r="N32" s="84" t="s">
        <v>41</v>
      </c>
      <c r="O32" s="65" t="s">
        <v>116</v>
      </c>
      <c r="P32" s="46">
        <v>13383</v>
      </c>
      <c r="Q32" s="47" t="s">
        <v>162</v>
      </c>
    </row>
    <row r="33" spans="1:17" s="47" customFormat="1" ht="214.5" customHeight="1" x14ac:dyDescent="0.25">
      <c r="A33" s="50" t="s">
        <v>101</v>
      </c>
      <c r="B33" s="19" t="s">
        <v>44</v>
      </c>
      <c r="C33" s="37" t="s">
        <v>60</v>
      </c>
      <c r="D33" s="19" t="s">
        <v>34</v>
      </c>
      <c r="E33" s="45">
        <v>1</v>
      </c>
      <c r="F33" s="21">
        <v>6</v>
      </c>
      <c r="G33" s="21">
        <v>8</v>
      </c>
      <c r="H33" s="81">
        <v>44950</v>
      </c>
      <c r="I33" s="81">
        <v>45137</v>
      </c>
      <c r="J33" s="85">
        <v>4246092</v>
      </c>
      <c r="K33" s="83">
        <f t="shared" si="5"/>
        <v>26608843.199999999</v>
      </c>
      <c r="L33" s="83"/>
      <c r="M33" s="83">
        <f t="shared" si="6"/>
        <v>0</v>
      </c>
      <c r="N33" s="86" t="s">
        <v>61</v>
      </c>
      <c r="O33" s="65" t="s">
        <v>117</v>
      </c>
      <c r="P33" s="46">
        <v>13384</v>
      </c>
      <c r="Q33" s="47" t="s">
        <v>163</v>
      </c>
    </row>
    <row r="34" spans="1:17" s="47" customFormat="1" ht="257.25" customHeight="1" x14ac:dyDescent="0.25">
      <c r="A34" s="50" t="s">
        <v>101</v>
      </c>
      <c r="B34" s="19" t="s">
        <v>44</v>
      </c>
      <c r="C34" s="37" t="s">
        <v>62</v>
      </c>
      <c r="D34" s="19" t="s">
        <v>34</v>
      </c>
      <c r="E34" s="45">
        <v>1</v>
      </c>
      <c r="F34" s="21">
        <v>6</v>
      </c>
      <c r="G34" s="21">
        <v>8</v>
      </c>
      <c r="H34" s="81">
        <v>44950</v>
      </c>
      <c r="I34" s="81">
        <v>45137</v>
      </c>
      <c r="J34" s="85">
        <v>4246092</v>
      </c>
      <c r="K34" s="83">
        <f t="shared" si="5"/>
        <v>26608843.199999999</v>
      </c>
      <c r="L34" s="83"/>
      <c r="M34" s="83">
        <f>+(L34*F34)+(L34/30)*G34</f>
        <v>0</v>
      </c>
      <c r="N34" s="86" t="s">
        <v>61</v>
      </c>
      <c r="O34" s="65" t="s">
        <v>118</v>
      </c>
      <c r="P34" s="46">
        <v>13385</v>
      </c>
      <c r="Q34" s="47" t="s">
        <v>164</v>
      </c>
    </row>
    <row r="35" spans="1:17" s="47" customFormat="1" ht="268.5" customHeight="1" x14ac:dyDescent="0.25">
      <c r="A35" s="50" t="s">
        <v>101</v>
      </c>
      <c r="B35" s="19" t="s">
        <v>44</v>
      </c>
      <c r="C35" s="37" t="s">
        <v>62</v>
      </c>
      <c r="D35" s="19" t="s">
        <v>34</v>
      </c>
      <c r="E35" s="45">
        <v>1</v>
      </c>
      <c r="F35" s="21">
        <v>6</v>
      </c>
      <c r="G35" s="21">
        <v>8</v>
      </c>
      <c r="H35" s="81">
        <v>44950</v>
      </c>
      <c r="I35" s="81">
        <v>45137</v>
      </c>
      <c r="J35" s="85">
        <v>4246093</v>
      </c>
      <c r="K35" s="83">
        <f t="shared" ref="K35" si="7">+(J35*F35)+(J35/30)*G35</f>
        <v>26608849.466666665</v>
      </c>
      <c r="L35" s="83"/>
      <c r="M35" s="83">
        <f>+(L35*F35)+(L35/30)*G35</f>
        <v>0</v>
      </c>
      <c r="N35" s="86" t="s">
        <v>63</v>
      </c>
      <c r="O35" s="65" t="s">
        <v>118</v>
      </c>
      <c r="P35" s="46">
        <v>13385</v>
      </c>
      <c r="Q35" s="47" t="s">
        <v>165</v>
      </c>
    </row>
    <row r="36" spans="1:17" s="47" customFormat="1" ht="254.25" customHeight="1" x14ac:dyDescent="0.25">
      <c r="A36" s="50" t="s">
        <v>101</v>
      </c>
      <c r="B36" s="19" t="s">
        <v>44</v>
      </c>
      <c r="C36" s="37" t="s">
        <v>64</v>
      </c>
      <c r="D36" s="19" t="s">
        <v>34</v>
      </c>
      <c r="E36" s="45">
        <v>1</v>
      </c>
      <c r="F36" s="21">
        <v>6</v>
      </c>
      <c r="G36" s="21">
        <v>8</v>
      </c>
      <c r="H36" s="81">
        <v>44950</v>
      </c>
      <c r="I36" s="81">
        <v>45137</v>
      </c>
      <c r="J36" s="85">
        <v>4246092</v>
      </c>
      <c r="K36" s="83">
        <f t="shared" si="5"/>
        <v>26608843.199999999</v>
      </c>
      <c r="L36" s="83"/>
      <c r="M36" s="83">
        <f>+(L36*F36)+(L36/30)*G36</f>
        <v>0</v>
      </c>
      <c r="N36" s="86" t="s">
        <v>61</v>
      </c>
      <c r="O36" s="65" t="s">
        <v>119</v>
      </c>
      <c r="P36" s="46">
        <v>13386</v>
      </c>
      <c r="Q36" s="47" t="s">
        <v>166</v>
      </c>
    </row>
    <row r="37" spans="1:17" s="47" customFormat="1" ht="194.25" customHeight="1" x14ac:dyDescent="0.25">
      <c r="A37" s="50" t="s">
        <v>101</v>
      </c>
      <c r="B37" s="19" t="s">
        <v>52</v>
      </c>
      <c r="C37" s="39" t="s">
        <v>65</v>
      </c>
      <c r="D37" s="19" t="s">
        <v>34</v>
      </c>
      <c r="E37" s="45">
        <v>1</v>
      </c>
      <c r="F37" s="21">
        <v>6</v>
      </c>
      <c r="G37" s="21">
        <v>8</v>
      </c>
      <c r="H37" s="81">
        <v>44950</v>
      </c>
      <c r="I37" s="81">
        <v>45137</v>
      </c>
      <c r="J37" s="85">
        <v>4246092</v>
      </c>
      <c r="K37" s="83">
        <f t="shared" si="5"/>
        <v>26608843.199999999</v>
      </c>
      <c r="L37" s="83"/>
      <c r="M37" s="83">
        <f>+(L37*F37)+(L37/30)*G37</f>
        <v>0</v>
      </c>
      <c r="N37" s="86" t="s">
        <v>54</v>
      </c>
      <c r="O37" s="65" t="s">
        <v>120</v>
      </c>
      <c r="P37" s="46">
        <v>13387</v>
      </c>
      <c r="Q37" s="47" t="s">
        <v>167</v>
      </c>
    </row>
    <row r="38" spans="1:17" s="47" customFormat="1" ht="265.5" customHeight="1" x14ac:dyDescent="0.25">
      <c r="A38" s="50" t="s">
        <v>101</v>
      </c>
      <c r="B38" s="19" t="s">
        <v>44</v>
      </c>
      <c r="C38" s="39" t="s">
        <v>66</v>
      </c>
      <c r="D38" s="19" t="s">
        <v>34</v>
      </c>
      <c r="E38" s="45">
        <v>1</v>
      </c>
      <c r="F38" s="21">
        <v>6</v>
      </c>
      <c r="G38" s="21">
        <v>8</v>
      </c>
      <c r="H38" s="81">
        <v>44950</v>
      </c>
      <c r="I38" s="81">
        <v>45137</v>
      </c>
      <c r="J38" s="85">
        <v>4246092</v>
      </c>
      <c r="K38" s="83">
        <f t="shared" si="5"/>
        <v>26608843.199999999</v>
      </c>
      <c r="L38" s="83"/>
      <c r="M38" s="83">
        <f t="shared" si="6"/>
        <v>0</v>
      </c>
      <c r="N38" s="87" t="s">
        <v>41</v>
      </c>
      <c r="O38" s="65" t="s">
        <v>121</v>
      </c>
      <c r="P38" s="46">
        <v>13388</v>
      </c>
      <c r="Q38" s="47" t="s">
        <v>168</v>
      </c>
    </row>
    <row r="39" spans="1:17" s="47" customFormat="1" ht="258" customHeight="1" x14ac:dyDescent="0.25">
      <c r="A39" s="50" t="s">
        <v>101</v>
      </c>
      <c r="B39" s="19" t="s">
        <v>44</v>
      </c>
      <c r="C39" s="42" t="s">
        <v>67</v>
      </c>
      <c r="D39" s="19" t="s">
        <v>34</v>
      </c>
      <c r="E39" s="45">
        <v>1</v>
      </c>
      <c r="F39" s="21">
        <v>6</v>
      </c>
      <c r="G39" s="21">
        <v>8</v>
      </c>
      <c r="H39" s="81">
        <v>44950</v>
      </c>
      <c r="I39" s="81">
        <v>45137</v>
      </c>
      <c r="J39" s="85">
        <v>4246092</v>
      </c>
      <c r="K39" s="83">
        <f t="shared" si="5"/>
        <v>26608843.199999999</v>
      </c>
      <c r="L39" s="83"/>
      <c r="M39" s="83">
        <f t="shared" si="6"/>
        <v>0</v>
      </c>
      <c r="N39" s="87" t="s">
        <v>41</v>
      </c>
      <c r="O39" s="65" t="s">
        <v>121</v>
      </c>
      <c r="P39" s="46">
        <v>13389</v>
      </c>
      <c r="Q39" s="47" t="s">
        <v>169</v>
      </c>
    </row>
    <row r="40" spans="1:17" s="47" customFormat="1" ht="292.5" customHeight="1" x14ac:dyDescent="0.25">
      <c r="A40" s="50" t="s">
        <v>101</v>
      </c>
      <c r="B40" s="19" t="s">
        <v>36</v>
      </c>
      <c r="C40" s="41" t="s">
        <v>68</v>
      </c>
      <c r="D40" s="19" t="s">
        <v>34</v>
      </c>
      <c r="E40" s="45">
        <v>1</v>
      </c>
      <c r="F40" s="21">
        <v>6</v>
      </c>
      <c r="G40" s="21">
        <v>8</v>
      </c>
      <c r="H40" s="81">
        <v>44950</v>
      </c>
      <c r="I40" s="81">
        <v>45137</v>
      </c>
      <c r="J40" s="85">
        <v>4246092</v>
      </c>
      <c r="K40" s="83">
        <f t="shared" si="5"/>
        <v>26608843.199999999</v>
      </c>
      <c r="L40" s="83"/>
      <c r="M40" s="83">
        <f t="shared" si="6"/>
        <v>0</v>
      </c>
      <c r="N40" s="87" t="s">
        <v>41</v>
      </c>
      <c r="O40" s="65" t="s">
        <v>122</v>
      </c>
      <c r="P40" s="46">
        <v>13390</v>
      </c>
      <c r="Q40" s="47" t="s">
        <v>170</v>
      </c>
    </row>
    <row r="41" spans="1:17" s="47" customFormat="1" ht="267.75" customHeight="1" x14ac:dyDescent="0.25">
      <c r="A41" s="50" t="s">
        <v>101</v>
      </c>
      <c r="B41" s="19" t="s">
        <v>44</v>
      </c>
      <c r="C41" s="42" t="s">
        <v>69</v>
      </c>
      <c r="D41" s="19" t="s">
        <v>34</v>
      </c>
      <c r="E41" s="45">
        <v>1</v>
      </c>
      <c r="F41" s="21">
        <v>6</v>
      </c>
      <c r="G41" s="21">
        <v>8</v>
      </c>
      <c r="H41" s="81">
        <v>44950</v>
      </c>
      <c r="I41" s="81">
        <v>45137</v>
      </c>
      <c r="J41" s="85">
        <v>4246092</v>
      </c>
      <c r="K41" s="83">
        <f t="shared" si="5"/>
        <v>26608843.199999999</v>
      </c>
      <c r="L41" s="83"/>
      <c r="M41" s="83">
        <f t="shared" si="6"/>
        <v>0</v>
      </c>
      <c r="N41" s="87" t="s">
        <v>41</v>
      </c>
      <c r="O41" s="65" t="s">
        <v>121</v>
      </c>
      <c r="P41" s="46">
        <v>13393</v>
      </c>
      <c r="Q41" s="47" t="s">
        <v>171</v>
      </c>
    </row>
    <row r="42" spans="1:17" s="47" customFormat="1" ht="109.5" customHeight="1" x14ac:dyDescent="0.25">
      <c r="A42" s="50" t="s">
        <v>101</v>
      </c>
      <c r="B42" s="19" t="s">
        <v>44</v>
      </c>
      <c r="C42" s="36" t="s">
        <v>70</v>
      </c>
      <c r="D42" s="19" t="s">
        <v>34</v>
      </c>
      <c r="E42" s="45">
        <v>1</v>
      </c>
      <c r="F42" s="21">
        <v>6</v>
      </c>
      <c r="G42" s="21">
        <v>8</v>
      </c>
      <c r="H42" s="81">
        <v>44950</v>
      </c>
      <c r="I42" s="81">
        <v>45137</v>
      </c>
      <c r="J42" s="85">
        <v>4246092</v>
      </c>
      <c r="K42" s="83">
        <f t="shared" si="5"/>
        <v>26608843.199999999</v>
      </c>
      <c r="L42" s="83"/>
      <c r="M42" s="83">
        <f>+(L42*F42)+(L42/30)*G42</f>
        <v>0</v>
      </c>
      <c r="N42" s="84" t="s">
        <v>41</v>
      </c>
      <c r="O42" s="65" t="s">
        <v>123</v>
      </c>
      <c r="P42" s="46">
        <v>16689</v>
      </c>
      <c r="Q42" s="47" t="s">
        <v>172</v>
      </c>
    </row>
    <row r="43" spans="1:17" s="47" customFormat="1" ht="163.5" customHeight="1" x14ac:dyDescent="0.25">
      <c r="A43" s="50" t="s">
        <v>101</v>
      </c>
      <c r="B43" s="19" t="s">
        <v>44</v>
      </c>
      <c r="C43" s="44" t="s">
        <v>71</v>
      </c>
      <c r="D43" s="19" t="s">
        <v>34</v>
      </c>
      <c r="E43" s="45">
        <v>1</v>
      </c>
      <c r="F43" s="21">
        <v>6</v>
      </c>
      <c r="G43" s="21">
        <v>8</v>
      </c>
      <c r="H43" s="81">
        <v>44950</v>
      </c>
      <c r="I43" s="81">
        <v>45137</v>
      </c>
      <c r="J43" s="85"/>
      <c r="K43" s="83">
        <f t="shared" si="5"/>
        <v>0</v>
      </c>
      <c r="L43" s="83">
        <v>3402697</v>
      </c>
      <c r="M43" s="83">
        <f t="shared" si="6"/>
        <v>21323567.866666667</v>
      </c>
      <c r="N43" s="84" t="s">
        <v>72</v>
      </c>
      <c r="O43" s="65" t="s">
        <v>124</v>
      </c>
      <c r="P43" s="46">
        <v>16731</v>
      </c>
      <c r="Q43" s="47" t="s">
        <v>173</v>
      </c>
    </row>
    <row r="44" spans="1:17" s="47" customFormat="1" ht="138" customHeight="1" x14ac:dyDescent="0.25">
      <c r="A44" s="50" t="s">
        <v>101</v>
      </c>
      <c r="B44" s="19" t="s">
        <v>44</v>
      </c>
      <c r="C44" s="44" t="s">
        <v>73</v>
      </c>
      <c r="D44" s="19" t="s">
        <v>34</v>
      </c>
      <c r="E44" s="45">
        <v>1</v>
      </c>
      <c r="F44" s="21">
        <v>6</v>
      </c>
      <c r="G44" s="21">
        <v>8</v>
      </c>
      <c r="H44" s="81">
        <v>44950</v>
      </c>
      <c r="I44" s="81">
        <v>45137</v>
      </c>
      <c r="J44" s="85">
        <v>4246092</v>
      </c>
      <c r="K44" s="83">
        <f t="shared" si="5"/>
        <v>26608843.199999999</v>
      </c>
      <c r="L44" s="83"/>
      <c r="M44" s="83">
        <f>+(L44*F44)+(L44/30)*G44</f>
        <v>0</v>
      </c>
      <c r="N44" s="84" t="s">
        <v>41</v>
      </c>
      <c r="O44" s="68" t="s">
        <v>125</v>
      </c>
      <c r="P44" s="46">
        <v>16778</v>
      </c>
      <c r="Q44" s="47" t="s">
        <v>174</v>
      </c>
    </row>
    <row r="45" spans="1:17" s="47" customFormat="1" ht="87" customHeight="1" x14ac:dyDescent="0.25">
      <c r="A45" s="50" t="s">
        <v>101</v>
      </c>
      <c r="B45" s="19" t="s">
        <v>52</v>
      </c>
      <c r="C45" s="36" t="s">
        <v>74</v>
      </c>
      <c r="D45" s="19" t="s">
        <v>34</v>
      </c>
      <c r="E45" s="45">
        <v>1</v>
      </c>
      <c r="F45" s="21">
        <v>6</v>
      </c>
      <c r="G45" s="21">
        <v>8</v>
      </c>
      <c r="H45" s="81">
        <v>44950</v>
      </c>
      <c r="I45" s="81">
        <v>45137</v>
      </c>
      <c r="J45" s="85">
        <v>4246092</v>
      </c>
      <c r="K45" s="83">
        <f t="shared" si="5"/>
        <v>26608843.199999999</v>
      </c>
      <c r="L45" s="83"/>
      <c r="M45" s="83">
        <f t="shared" si="6"/>
        <v>0</v>
      </c>
      <c r="N45" s="84" t="s">
        <v>75</v>
      </c>
      <c r="O45" s="65" t="s">
        <v>126</v>
      </c>
      <c r="P45" s="46">
        <v>16982</v>
      </c>
      <c r="Q45" s="47" t="s">
        <v>175</v>
      </c>
    </row>
    <row r="46" spans="1:17" s="47" customFormat="1" ht="90.75" customHeight="1" x14ac:dyDescent="0.25">
      <c r="A46" s="50" t="s">
        <v>101</v>
      </c>
      <c r="B46" s="19" t="s">
        <v>52</v>
      </c>
      <c r="C46" s="36" t="s">
        <v>76</v>
      </c>
      <c r="D46" s="19" t="s">
        <v>34</v>
      </c>
      <c r="E46" s="45">
        <v>1</v>
      </c>
      <c r="F46" s="21">
        <v>6</v>
      </c>
      <c r="G46" s="21">
        <v>8</v>
      </c>
      <c r="H46" s="81">
        <v>44950</v>
      </c>
      <c r="I46" s="81">
        <v>45137</v>
      </c>
      <c r="J46" s="85">
        <v>4246092</v>
      </c>
      <c r="K46" s="83">
        <f t="shared" ref="K46" si="8">+(J46*F46)+(J46/30)*G46</f>
        <v>26608843.199999999</v>
      </c>
      <c r="L46" s="83"/>
      <c r="M46" s="83">
        <f t="shared" ref="M46" si="9">+(L46*F46)+(L46/30)*G46</f>
        <v>0</v>
      </c>
      <c r="N46" s="84" t="s">
        <v>75</v>
      </c>
      <c r="O46" s="64" t="s">
        <v>127</v>
      </c>
      <c r="P46" s="97" t="s">
        <v>145</v>
      </c>
      <c r="Q46" s="47" t="s">
        <v>176</v>
      </c>
    </row>
    <row r="47" spans="1:17" s="47" customFormat="1" ht="86.25" customHeight="1" x14ac:dyDescent="0.25">
      <c r="A47" s="50" t="s">
        <v>101</v>
      </c>
      <c r="B47" s="19" t="s">
        <v>52</v>
      </c>
      <c r="C47" s="36" t="s">
        <v>76</v>
      </c>
      <c r="D47" s="19" t="s">
        <v>34</v>
      </c>
      <c r="E47" s="45">
        <v>1</v>
      </c>
      <c r="F47" s="21">
        <v>6</v>
      </c>
      <c r="G47" s="21">
        <v>8</v>
      </c>
      <c r="H47" s="81">
        <v>44950</v>
      </c>
      <c r="I47" s="81">
        <v>45137</v>
      </c>
      <c r="J47" s="85">
        <v>4246092</v>
      </c>
      <c r="K47" s="83">
        <f t="shared" si="5"/>
        <v>26608843.199999999</v>
      </c>
      <c r="L47" s="83"/>
      <c r="M47" s="83">
        <f t="shared" si="6"/>
        <v>0</v>
      </c>
      <c r="N47" s="84" t="s">
        <v>75</v>
      </c>
      <c r="O47" s="64" t="s">
        <v>127</v>
      </c>
      <c r="P47" s="46">
        <v>16991</v>
      </c>
      <c r="Q47" s="47" t="s">
        <v>177</v>
      </c>
    </row>
    <row r="48" spans="1:17" s="47" customFormat="1" ht="96" customHeight="1" x14ac:dyDescent="0.25">
      <c r="A48" s="50" t="s">
        <v>101</v>
      </c>
      <c r="B48" s="19" t="s">
        <v>52</v>
      </c>
      <c r="C48" s="41" t="s">
        <v>77</v>
      </c>
      <c r="D48" s="19" t="s">
        <v>34</v>
      </c>
      <c r="E48" s="45">
        <v>1</v>
      </c>
      <c r="F48" s="21">
        <v>6</v>
      </c>
      <c r="G48" s="21">
        <v>8</v>
      </c>
      <c r="H48" s="81">
        <v>44950</v>
      </c>
      <c r="I48" s="81">
        <v>45137</v>
      </c>
      <c r="J48" s="85"/>
      <c r="K48" s="83"/>
      <c r="L48" s="83">
        <v>3402697</v>
      </c>
      <c r="M48" s="83">
        <f t="shared" si="6"/>
        <v>21323567.866666667</v>
      </c>
      <c r="N48" s="84" t="s">
        <v>75</v>
      </c>
      <c r="O48" s="66" t="s">
        <v>128</v>
      </c>
      <c r="P48" s="46">
        <v>17017</v>
      </c>
      <c r="Q48" s="47" t="s">
        <v>178</v>
      </c>
    </row>
    <row r="49" spans="1:17" s="47" customFormat="1" ht="99.75" customHeight="1" x14ac:dyDescent="0.25">
      <c r="A49" s="50" t="s">
        <v>101</v>
      </c>
      <c r="B49" s="19" t="s">
        <v>52</v>
      </c>
      <c r="C49" s="36" t="s">
        <v>78</v>
      </c>
      <c r="D49" s="19" t="s">
        <v>34</v>
      </c>
      <c r="E49" s="45">
        <v>1</v>
      </c>
      <c r="F49" s="21">
        <v>6</v>
      </c>
      <c r="G49" s="21">
        <v>8</v>
      </c>
      <c r="H49" s="81">
        <v>44950</v>
      </c>
      <c r="I49" s="81">
        <v>45137</v>
      </c>
      <c r="J49" s="85"/>
      <c r="K49" s="83"/>
      <c r="L49" s="83">
        <v>3402697</v>
      </c>
      <c r="M49" s="83">
        <f t="shared" si="6"/>
        <v>21323567.866666667</v>
      </c>
      <c r="N49" s="84" t="s">
        <v>79</v>
      </c>
      <c r="O49" s="65" t="s">
        <v>129</v>
      </c>
      <c r="P49" s="46">
        <v>17072</v>
      </c>
      <c r="Q49" s="47" t="s">
        <v>179</v>
      </c>
    </row>
    <row r="50" spans="1:17" s="47" customFormat="1" ht="60.75" customHeight="1" x14ac:dyDescent="0.25">
      <c r="A50" s="50" t="s">
        <v>101</v>
      </c>
      <c r="B50" s="19" t="s">
        <v>52</v>
      </c>
      <c r="C50" s="36" t="s">
        <v>80</v>
      </c>
      <c r="D50" s="19" t="s">
        <v>34</v>
      </c>
      <c r="E50" s="45">
        <v>1</v>
      </c>
      <c r="F50" s="21">
        <v>6</v>
      </c>
      <c r="G50" s="21">
        <v>8</v>
      </c>
      <c r="H50" s="81">
        <v>44950</v>
      </c>
      <c r="I50" s="81">
        <v>45137</v>
      </c>
      <c r="J50" s="85"/>
      <c r="K50" s="83"/>
      <c r="L50" s="83">
        <v>3402697</v>
      </c>
      <c r="M50" s="83">
        <f t="shared" si="6"/>
        <v>21323567.866666667</v>
      </c>
      <c r="N50" s="84" t="s">
        <v>81</v>
      </c>
      <c r="O50" s="65" t="s">
        <v>130</v>
      </c>
      <c r="P50" s="46">
        <v>17088</v>
      </c>
      <c r="Q50" s="47" t="s">
        <v>180</v>
      </c>
    </row>
    <row r="51" spans="1:17" s="47" customFormat="1" ht="132.75" customHeight="1" x14ac:dyDescent="0.25">
      <c r="A51" s="50" t="s">
        <v>101</v>
      </c>
      <c r="B51" s="19" t="s">
        <v>52</v>
      </c>
      <c r="C51" s="36" t="s">
        <v>82</v>
      </c>
      <c r="D51" s="19" t="s">
        <v>34</v>
      </c>
      <c r="E51" s="45">
        <v>1</v>
      </c>
      <c r="F51" s="21">
        <v>6</v>
      </c>
      <c r="G51" s="21">
        <v>8</v>
      </c>
      <c r="H51" s="81">
        <v>44950</v>
      </c>
      <c r="I51" s="81">
        <v>45137</v>
      </c>
      <c r="J51" s="85">
        <v>4246092</v>
      </c>
      <c r="K51" s="83">
        <f>+(J51*F51)+(J51/30)*G51</f>
        <v>26608843.199999999</v>
      </c>
      <c r="L51" s="83"/>
      <c r="M51" s="83">
        <f t="shared" si="6"/>
        <v>0</v>
      </c>
      <c r="N51" s="84" t="s">
        <v>83</v>
      </c>
      <c r="O51" s="65" t="s">
        <v>131</v>
      </c>
      <c r="P51" s="46">
        <v>17103</v>
      </c>
      <c r="Q51" s="47" t="s">
        <v>181</v>
      </c>
    </row>
    <row r="52" spans="1:17" s="47" customFormat="1" ht="150.75" customHeight="1" x14ac:dyDescent="0.25">
      <c r="A52" s="50" t="s">
        <v>101</v>
      </c>
      <c r="B52" s="19" t="s">
        <v>44</v>
      </c>
      <c r="C52" s="44" t="s">
        <v>84</v>
      </c>
      <c r="D52" s="19" t="s">
        <v>34</v>
      </c>
      <c r="E52" s="45">
        <v>1</v>
      </c>
      <c r="F52" s="21">
        <v>6</v>
      </c>
      <c r="G52" s="21">
        <v>8</v>
      </c>
      <c r="H52" s="81">
        <v>44950</v>
      </c>
      <c r="I52" s="81">
        <v>45137</v>
      </c>
      <c r="J52" s="85">
        <v>4246092</v>
      </c>
      <c r="K52" s="83">
        <f t="shared" ref="K52:K63" si="10">+(J52*F52)+(J52/30)*G52</f>
        <v>26608843.199999999</v>
      </c>
      <c r="L52" s="83"/>
      <c r="M52" s="83">
        <f t="shared" si="6"/>
        <v>0</v>
      </c>
      <c r="N52" s="84" t="s">
        <v>41</v>
      </c>
      <c r="O52" s="66" t="s">
        <v>132</v>
      </c>
      <c r="P52" s="46">
        <v>18468</v>
      </c>
      <c r="Q52" s="47" t="s">
        <v>182</v>
      </c>
    </row>
    <row r="53" spans="1:17" s="47" customFormat="1" ht="363" customHeight="1" x14ac:dyDescent="0.25">
      <c r="A53" s="50" t="s">
        <v>101</v>
      </c>
      <c r="B53" s="19" t="s">
        <v>44</v>
      </c>
      <c r="C53" s="44" t="s">
        <v>85</v>
      </c>
      <c r="D53" s="19" t="s">
        <v>34</v>
      </c>
      <c r="E53" s="45">
        <v>1</v>
      </c>
      <c r="F53" s="21">
        <v>6</v>
      </c>
      <c r="G53" s="21">
        <v>8</v>
      </c>
      <c r="H53" s="81">
        <v>44950</v>
      </c>
      <c r="I53" s="81">
        <v>45137</v>
      </c>
      <c r="J53" s="85">
        <v>4246092</v>
      </c>
      <c r="K53" s="83">
        <f t="shared" si="10"/>
        <v>26608843.199999999</v>
      </c>
      <c r="L53" s="83"/>
      <c r="M53" s="83">
        <f t="shared" si="6"/>
        <v>0</v>
      </c>
      <c r="N53" s="84">
        <v>48</v>
      </c>
      <c r="O53" s="66" t="s">
        <v>133</v>
      </c>
      <c r="P53" s="46">
        <v>18408</v>
      </c>
      <c r="Q53" s="47" t="s">
        <v>183</v>
      </c>
    </row>
    <row r="54" spans="1:17" s="47" customFormat="1" ht="126.75" customHeight="1" x14ac:dyDescent="0.25">
      <c r="A54" s="50" t="s">
        <v>101</v>
      </c>
      <c r="B54" s="19" t="s">
        <v>44</v>
      </c>
      <c r="C54" s="44" t="s">
        <v>86</v>
      </c>
      <c r="D54" s="19" t="s">
        <v>34</v>
      </c>
      <c r="E54" s="45">
        <v>1</v>
      </c>
      <c r="F54" s="21">
        <v>6</v>
      </c>
      <c r="G54" s="21">
        <v>8</v>
      </c>
      <c r="H54" s="81">
        <v>44950</v>
      </c>
      <c r="I54" s="81">
        <v>45137</v>
      </c>
      <c r="J54" s="85">
        <v>4246092</v>
      </c>
      <c r="K54" s="83">
        <f t="shared" ref="K54" si="11">+(J54*F54)+(J54/30)*G54</f>
        <v>26608843.199999999</v>
      </c>
      <c r="L54" s="83"/>
      <c r="M54" s="83">
        <f t="shared" ref="M54" si="12">+(L54*F54)+(L54/30)*G54</f>
        <v>0</v>
      </c>
      <c r="N54" s="84">
        <v>48</v>
      </c>
      <c r="O54" s="66" t="s">
        <v>134</v>
      </c>
      <c r="P54" s="46">
        <v>18042</v>
      </c>
      <c r="Q54" s="47" t="s">
        <v>184</v>
      </c>
    </row>
    <row r="55" spans="1:17" s="47" customFormat="1" ht="375.75" customHeight="1" x14ac:dyDescent="0.25">
      <c r="A55" s="50" t="s">
        <v>101</v>
      </c>
      <c r="B55" s="19" t="s">
        <v>44</v>
      </c>
      <c r="C55" s="44" t="s">
        <v>85</v>
      </c>
      <c r="D55" s="19" t="s">
        <v>34</v>
      </c>
      <c r="E55" s="45">
        <v>1</v>
      </c>
      <c r="F55" s="21">
        <v>6</v>
      </c>
      <c r="G55" s="21">
        <v>8</v>
      </c>
      <c r="H55" s="81">
        <v>44950</v>
      </c>
      <c r="I55" s="81">
        <v>45137</v>
      </c>
      <c r="J55" s="85">
        <v>4246092</v>
      </c>
      <c r="K55" s="83">
        <f t="shared" si="10"/>
        <v>26608843.199999999</v>
      </c>
      <c r="L55" s="83"/>
      <c r="M55" s="83">
        <f t="shared" si="6"/>
        <v>0</v>
      </c>
      <c r="N55" s="84">
        <v>48</v>
      </c>
      <c r="O55" s="66" t="s">
        <v>135</v>
      </c>
      <c r="P55" s="46">
        <v>18414</v>
      </c>
      <c r="Q55" s="47" t="s">
        <v>185</v>
      </c>
    </row>
    <row r="56" spans="1:17" s="47" customFormat="1" ht="101.25" customHeight="1" x14ac:dyDescent="0.25">
      <c r="A56" s="50" t="s">
        <v>101</v>
      </c>
      <c r="B56" s="19" t="s">
        <v>44</v>
      </c>
      <c r="C56" s="36" t="s">
        <v>87</v>
      </c>
      <c r="D56" s="19" t="s">
        <v>34</v>
      </c>
      <c r="E56" s="45">
        <v>1</v>
      </c>
      <c r="F56" s="21">
        <v>6</v>
      </c>
      <c r="G56" s="21">
        <v>8</v>
      </c>
      <c r="H56" s="81">
        <v>44950</v>
      </c>
      <c r="I56" s="81">
        <v>45137</v>
      </c>
      <c r="J56" s="85">
        <v>4246092</v>
      </c>
      <c r="K56" s="83">
        <f t="shared" si="10"/>
        <v>26608843.199999999</v>
      </c>
      <c r="L56" s="83"/>
      <c r="M56" s="83">
        <f t="shared" si="6"/>
        <v>0</v>
      </c>
      <c r="N56" s="84">
        <v>48</v>
      </c>
      <c r="O56" s="68" t="s">
        <v>136</v>
      </c>
      <c r="P56" s="97" t="s">
        <v>145</v>
      </c>
      <c r="Q56" s="47" t="s">
        <v>186</v>
      </c>
    </row>
    <row r="57" spans="1:17" s="47" customFormat="1" ht="225" customHeight="1" x14ac:dyDescent="0.2">
      <c r="A57" s="50" t="s">
        <v>101</v>
      </c>
      <c r="B57" s="19" t="s">
        <v>44</v>
      </c>
      <c r="C57" s="44" t="s">
        <v>88</v>
      </c>
      <c r="D57" s="19" t="s">
        <v>34</v>
      </c>
      <c r="E57" s="45">
        <v>1</v>
      </c>
      <c r="F57" s="21">
        <v>6</v>
      </c>
      <c r="G57" s="21">
        <v>8</v>
      </c>
      <c r="H57" s="81">
        <v>44950</v>
      </c>
      <c r="I57" s="81">
        <v>45137</v>
      </c>
      <c r="J57" s="85">
        <v>4246092</v>
      </c>
      <c r="K57" s="83">
        <f t="shared" si="10"/>
        <v>26608843.199999999</v>
      </c>
      <c r="L57" s="83"/>
      <c r="M57" s="83">
        <f t="shared" si="6"/>
        <v>0</v>
      </c>
      <c r="N57" s="84" t="s">
        <v>72</v>
      </c>
      <c r="O57" s="69" t="s">
        <v>137</v>
      </c>
      <c r="P57" s="46">
        <v>17617</v>
      </c>
      <c r="Q57" s="47" t="s">
        <v>187</v>
      </c>
    </row>
    <row r="58" spans="1:17" s="47" customFormat="1" ht="317.25" customHeight="1" x14ac:dyDescent="0.2">
      <c r="A58" s="50" t="s">
        <v>101</v>
      </c>
      <c r="B58" s="19" t="s">
        <v>44</v>
      </c>
      <c r="C58" s="44" t="s">
        <v>89</v>
      </c>
      <c r="D58" s="19" t="s">
        <v>34</v>
      </c>
      <c r="E58" s="45">
        <v>1</v>
      </c>
      <c r="F58" s="21">
        <v>6</v>
      </c>
      <c r="G58" s="21">
        <v>8</v>
      </c>
      <c r="H58" s="81">
        <v>44950</v>
      </c>
      <c r="I58" s="81">
        <v>45137</v>
      </c>
      <c r="J58" s="85">
        <v>4246092</v>
      </c>
      <c r="K58" s="83">
        <f t="shared" si="10"/>
        <v>26608843.199999999</v>
      </c>
      <c r="L58" s="83"/>
      <c r="M58" s="83">
        <f t="shared" si="6"/>
        <v>0</v>
      </c>
      <c r="N58" s="84" t="s">
        <v>41</v>
      </c>
      <c r="O58" s="69" t="s">
        <v>138</v>
      </c>
      <c r="P58" s="46">
        <v>17636</v>
      </c>
      <c r="Q58" s="47" t="s">
        <v>188</v>
      </c>
    </row>
    <row r="59" spans="1:17" s="47" customFormat="1" ht="323.25" customHeight="1" x14ac:dyDescent="0.2">
      <c r="A59" s="50" t="s">
        <v>101</v>
      </c>
      <c r="B59" s="19" t="s">
        <v>44</v>
      </c>
      <c r="C59" s="44" t="s">
        <v>90</v>
      </c>
      <c r="D59" s="19" t="s">
        <v>34</v>
      </c>
      <c r="E59" s="45">
        <v>1</v>
      </c>
      <c r="F59" s="21">
        <v>6</v>
      </c>
      <c r="G59" s="21">
        <v>8</v>
      </c>
      <c r="H59" s="81">
        <v>44950</v>
      </c>
      <c r="I59" s="81">
        <v>45137</v>
      </c>
      <c r="J59" s="85">
        <v>4246092</v>
      </c>
      <c r="K59" s="83">
        <f t="shared" si="10"/>
        <v>26608843.199999999</v>
      </c>
      <c r="L59" s="83"/>
      <c r="M59" s="83">
        <f t="shared" si="6"/>
        <v>0</v>
      </c>
      <c r="N59" s="84" t="s">
        <v>41</v>
      </c>
      <c r="O59" s="69" t="s">
        <v>139</v>
      </c>
      <c r="P59" s="46">
        <v>17668</v>
      </c>
      <c r="Q59" s="47" t="s">
        <v>189</v>
      </c>
    </row>
    <row r="60" spans="1:17" s="47" customFormat="1" ht="181.5" customHeight="1" x14ac:dyDescent="0.2">
      <c r="A60" s="50" t="s">
        <v>101</v>
      </c>
      <c r="B60" s="19" t="s">
        <v>44</v>
      </c>
      <c r="C60" s="44" t="s">
        <v>91</v>
      </c>
      <c r="D60" s="19" t="s">
        <v>34</v>
      </c>
      <c r="E60" s="45">
        <v>1</v>
      </c>
      <c r="F60" s="21">
        <v>6</v>
      </c>
      <c r="G60" s="21">
        <v>8</v>
      </c>
      <c r="H60" s="81">
        <v>44950</v>
      </c>
      <c r="I60" s="81">
        <v>45137</v>
      </c>
      <c r="J60" s="85">
        <v>4246092</v>
      </c>
      <c r="K60" s="83">
        <f t="shared" si="10"/>
        <v>26608843.199999999</v>
      </c>
      <c r="L60" s="83"/>
      <c r="M60" s="83">
        <f t="shared" si="6"/>
        <v>0</v>
      </c>
      <c r="N60" s="84" t="s">
        <v>41</v>
      </c>
      <c r="O60" s="70" t="s">
        <v>140</v>
      </c>
      <c r="P60" s="46">
        <v>17689</v>
      </c>
      <c r="Q60" s="47" t="s">
        <v>190</v>
      </c>
    </row>
    <row r="61" spans="1:17" s="47" customFormat="1" ht="307.5" customHeight="1" x14ac:dyDescent="0.2">
      <c r="A61" s="50" t="s">
        <v>101</v>
      </c>
      <c r="B61" s="19" t="s">
        <v>44</v>
      </c>
      <c r="C61" s="36" t="s">
        <v>92</v>
      </c>
      <c r="D61" s="19" t="s">
        <v>34</v>
      </c>
      <c r="E61" s="45">
        <v>1</v>
      </c>
      <c r="F61" s="21">
        <v>6</v>
      </c>
      <c r="G61" s="21">
        <v>8</v>
      </c>
      <c r="H61" s="81">
        <v>44950</v>
      </c>
      <c r="I61" s="81">
        <v>45137</v>
      </c>
      <c r="J61" s="85">
        <v>4246092</v>
      </c>
      <c r="K61" s="83">
        <f t="shared" si="10"/>
        <v>26608843.199999999</v>
      </c>
      <c r="L61" s="83"/>
      <c r="M61" s="83">
        <f t="shared" si="6"/>
        <v>0</v>
      </c>
      <c r="N61" s="84" t="s">
        <v>41</v>
      </c>
      <c r="O61" s="70" t="s">
        <v>141</v>
      </c>
      <c r="P61" s="46">
        <v>17710</v>
      </c>
      <c r="Q61" s="47" t="s">
        <v>191</v>
      </c>
    </row>
    <row r="62" spans="1:17" s="47" customFormat="1" ht="318.75" customHeight="1" x14ac:dyDescent="0.2">
      <c r="A62" s="50" t="s">
        <v>101</v>
      </c>
      <c r="B62" s="19" t="s">
        <v>44</v>
      </c>
      <c r="C62" s="44" t="s">
        <v>93</v>
      </c>
      <c r="D62" s="19" t="s">
        <v>34</v>
      </c>
      <c r="E62" s="45">
        <v>1</v>
      </c>
      <c r="F62" s="21">
        <v>6</v>
      </c>
      <c r="G62" s="21">
        <v>8</v>
      </c>
      <c r="H62" s="81">
        <v>44950</v>
      </c>
      <c r="I62" s="81">
        <v>45137</v>
      </c>
      <c r="J62" s="85">
        <v>4246092</v>
      </c>
      <c r="K62" s="83">
        <f t="shared" si="10"/>
        <v>26608843.199999999</v>
      </c>
      <c r="L62" s="83"/>
      <c r="M62" s="83">
        <f t="shared" si="6"/>
        <v>0</v>
      </c>
      <c r="N62" s="84" t="s">
        <v>41</v>
      </c>
      <c r="O62" s="69" t="s">
        <v>142</v>
      </c>
      <c r="P62" s="46">
        <v>17736</v>
      </c>
      <c r="Q62" s="47" t="s">
        <v>192</v>
      </c>
    </row>
    <row r="63" spans="1:17" ht="309" customHeight="1" x14ac:dyDescent="0.2">
      <c r="A63" s="50" t="s">
        <v>101</v>
      </c>
      <c r="B63" s="19" t="s">
        <v>44</v>
      </c>
      <c r="C63" s="44" t="s">
        <v>94</v>
      </c>
      <c r="D63" s="19" t="s">
        <v>34</v>
      </c>
      <c r="E63" s="45">
        <v>1</v>
      </c>
      <c r="F63" s="21">
        <v>6</v>
      </c>
      <c r="G63" s="21">
        <v>8</v>
      </c>
      <c r="H63" s="81">
        <v>44950</v>
      </c>
      <c r="I63" s="81">
        <v>45137</v>
      </c>
      <c r="J63" s="85">
        <v>4246092</v>
      </c>
      <c r="K63" s="83">
        <f t="shared" si="10"/>
        <v>26608843.199999999</v>
      </c>
      <c r="L63" s="83"/>
      <c r="M63" s="83">
        <f t="shared" si="6"/>
        <v>0</v>
      </c>
      <c r="N63" s="84" t="s">
        <v>41</v>
      </c>
      <c r="O63" s="69" t="s">
        <v>139</v>
      </c>
      <c r="P63" s="46">
        <v>17756</v>
      </c>
      <c r="Q63" s="22" t="s">
        <v>193</v>
      </c>
    </row>
    <row r="64" spans="1:17" x14ac:dyDescent="0.2">
      <c r="A64" s="51" t="s">
        <v>143</v>
      </c>
      <c r="B64" s="52"/>
      <c r="C64" s="53"/>
      <c r="D64" s="54"/>
      <c r="E64" s="96">
        <f>SUM(E16:E63)</f>
        <v>48</v>
      </c>
      <c r="F64" s="55"/>
      <c r="G64" s="56"/>
      <c r="H64" s="88"/>
      <c r="I64" s="89"/>
      <c r="J64" s="90"/>
      <c r="K64" s="79">
        <f>SUM(K16:K63)</f>
        <v>1090962577.4666674</v>
      </c>
      <c r="L64" s="80"/>
      <c r="M64" s="79">
        <f>SUM(M16:M63)</f>
        <v>149264975.06666669</v>
      </c>
      <c r="N64" s="89"/>
      <c r="O64" s="29"/>
    </row>
    <row r="65" spans="1:15" x14ac:dyDescent="0.2">
      <c r="A65" s="71" t="s">
        <v>144</v>
      </c>
      <c r="B65" s="72"/>
      <c r="C65" s="33"/>
      <c r="D65" s="62"/>
      <c r="E65" s="73"/>
      <c r="F65" s="74"/>
      <c r="G65" s="73"/>
      <c r="H65" s="91"/>
      <c r="I65" s="92"/>
      <c r="J65" s="93"/>
      <c r="K65" s="94"/>
      <c r="L65" s="75">
        <f>K64+M64</f>
        <v>1240227552.533334</v>
      </c>
      <c r="M65" s="94"/>
      <c r="N65" s="92"/>
      <c r="O65" s="30"/>
    </row>
    <row r="66" spans="1:15" x14ac:dyDescent="0.2">
      <c r="A66" s="76"/>
      <c r="B66" s="13"/>
      <c r="C66" s="27"/>
      <c r="D66" s="14"/>
      <c r="E66" s="9"/>
      <c r="F66" s="8"/>
      <c r="G66" s="9"/>
      <c r="H66" s="10"/>
      <c r="J66" s="15"/>
      <c r="K66" s="77"/>
      <c r="L66" s="78"/>
      <c r="M66" s="77"/>
    </row>
    <row r="67" spans="1:15" x14ac:dyDescent="0.2">
      <c r="A67" s="76"/>
      <c r="B67" s="13"/>
      <c r="C67" s="27"/>
      <c r="D67" s="14"/>
      <c r="E67" s="9"/>
      <c r="F67" s="8"/>
      <c r="G67" s="9"/>
      <c r="H67" s="10"/>
      <c r="J67" s="15"/>
      <c r="K67" s="77"/>
      <c r="L67" s="78"/>
      <c r="M67" s="77"/>
    </row>
    <row r="68" spans="1:15" x14ac:dyDescent="0.2">
      <c r="A68" s="76"/>
      <c r="B68" s="13"/>
      <c r="C68" s="27"/>
      <c r="D68" s="14"/>
      <c r="E68" s="9"/>
      <c r="F68" s="8"/>
      <c r="G68" s="9"/>
      <c r="H68" s="10"/>
      <c r="J68" s="15"/>
      <c r="K68" s="77"/>
      <c r="L68" s="78"/>
      <c r="M68" s="77"/>
    </row>
    <row r="69" spans="1:15" x14ac:dyDescent="0.2">
      <c r="A69" s="12"/>
      <c r="B69" s="13"/>
      <c r="C69" s="27"/>
      <c r="D69" s="14"/>
      <c r="E69" s="8"/>
      <c r="F69" s="8"/>
      <c r="G69" s="9"/>
      <c r="H69" s="10"/>
      <c r="I69" s="11" t="s">
        <v>6</v>
      </c>
      <c r="J69" s="15"/>
      <c r="O69" s="34"/>
    </row>
    <row r="70" spans="1:15" ht="15" x14ac:dyDescent="0.25">
      <c r="A70" s="133" t="s">
        <v>95</v>
      </c>
      <c r="B70" s="133"/>
      <c r="C70" s="133"/>
      <c r="D70" s="133"/>
      <c r="E70" s="133"/>
      <c r="F70" s="133"/>
      <c r="G70" s="133"/>
      <c r="H70" s="133"/>
      <c r="I70" s="133"/>
      <c r="J70" s="133"/>
      <c r="K70" s="133"/>
      <c r="L70" s="133"/>
      <c r="M70" s="133"/>
      <c r="N70" s="133"/>
      <c r="O70" s="133"/>
    </row>
    <row r="71" spans="1:15" ht="15" x14ac:dyDescent="0.25">
      <c r="A71" s="133" t="s">
        <v>96</v>
      </c>
      <c r="B71" s="133"/>
      <c r="C71" s="133"/>
      <c r="D71" s="133"/>
      <c r="E71" s="133"/>
      <c r="F71" s="133"/>
      <c r="G71" s="133"/>
      <c r="H71" s="133"/>
      <c r="I71" s="133"/>
      <c r="J71" s="133"/>
      <c r="K71" s="133"/>
      <c r="L71" s="133"/>
      <c r="M71" s="133"/>
      <c r="N71" s="133"/>
      <c r="O71" s="133"/>
    </row>
  </sheetData>
  <autoFilter ref="A15:O64" xr:uid="{6D240EEC-0206-4D14-B495-7E3906C78474}">
    <filterColumn colId="9" showButton="0"/>
    <filterColumn colId="11" showButton="0"/>
  </autoFilter>
  <mergeCells count="31">
    <mergeCell ref="A70:O70"/>
    <mergeCell ref="A71:O71"/>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F11:G11"/>
    <mergeCell ref="A8:J8"/>
    <mergeCell ref="A1:N2"/>
    <mergeCell ref="A3:O3"/>
    <mergeCell ref="A4:O4"/>
    <mergeCell ref="A5:O5"/>
    <mergeCell ref="A6:O6"/>
  </mergeCells>
  <phoneticPr fontId="15" type="noConversion"/>
  <pageMargins left="0.51181102362204722" right="0.27559055118110237" top="0.43307086614173229" bottom="0.35433070866141736" header="0.31496062992125984" footer="0.31496062992125984"/>
  <pageSetup paperSize="14"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5D0DB-67E1-41FB-91CC-833595E0025E}">
  <dimension ref="A1:P86"/>
  <sheetViews>
    <sheetView tabSelected="1" topLeftCell="A3" zoomScale="90" zoomScaleNormal="90" workbookViewId="0">
      <selection sqref="A1:N2"/>
    </sheetView>
  </sheetViews>
  <sheetFormatPr baseColWidth="10" defaultColWidth="11.42578125" defaultRowHeight="14.25" x14ac:dyDescent="0.2"/>
  <cols>
    <col min="1" max="1" width="18.7109375" style="11" bestFit="1" customWidth="1"/>
    <col min="2" max="2" width="16.28515625" style="11" customWidth="1"/>
    <col min="3" max="3" width="31.85546875" style="28" customWidth="1"/>
    <col min="4" max="4" width="15" style="11" customWidth="1"/>
    <col min="5" max="5" width="13" style="11" customWidth="1"/>
    <col min="6" max="6" width="9" style="11" customWidth="1"/>
    <col min="7" max="7" width="9.140625" style="11" customWidth="1"/>
    <col min="8" max="8" width="11.5703125" style="11" customWidth="1"/>
    <col min="9" max="9" width="13.85546875" style="11" customWidth="1"/>
    <col min="10" max="10" width="14.85546875" style="11" customWidth="1"/>
    <col min="11" max="11" width="17.140625" style="11" customWidth="1"/>
    <col min="12" max="12" width="15.7109375" style="11" customWidth="1"/>
    <col min="13" max="13" width="14.7109375" style="11" customWidth="1"/>
    <col min="14" max="14" width="13" style="11" customWidth="1"/>
    <col min="15" max="15" width="69.7109375" style="32" customWidth="1"/>
    <col min="16" max="16" width="11.140625" style="11" customWidth="1"/>
    <col min="17" max="16384" width="11.42578125" style="11"/>
  </cols>
  <sheetData>
    <row r="1" spans="1:16" ht="21.75" customHeight="1" x14ac:dyDescent="0.2">
      <c r="A1" s="121"/>
      <c r="B1" s="121"/>
      <c r="C1" s="121"/>
      <c r="D1" s="121"/>
      <c r="E1" s="121"/>
      <c r="F1" s="121"/>
      <c r="G1" s="121"/>
      <c r="H1" s="121"/>
      <c r="I1" s="121"/>
      <c r="J1" s="121"/>
      <c r="K1" s="121"/>
      <c r="L1" s="121"/>
      <c r="M1" s="121"/>
      <c r="N1" s="121"/>
      <c r="O1" s="30" t="s">
        <v>0</v>
      </c>
    </row>
    <row r="2" spans="1:16" ht="30.75" customHeight="1" x14ac:dyDescent="0.2">
      <c r="A2" s="121"/>
      <c r="B2" s="121"/>
      <c r="C2" s="121"/>
      <c r="D2" s="121"/>
      <c r="E2" s="121"/>
      <c r="F2" s="121"/>
      <c r="G2" s="121"/>
      <c r="H2" s="121"/>
      <c r="I2" s="121"/>
      <c r="J2" s="121"/>
      <c r="K2" s="121"/>
      <c r="L2" s="121"/>
      <c r="M2" s="121"/>
      <c r="N2" s="121"/>
      <c r="O2" s="31" t="s">
        <v>1</v>
      </c>
    </row>
    <row r="3" spans="1:16" ht="34.5" customHeight="1" x14ac:dyDescent="0.2">
      <c r="A3" s="122" t="s">
        <v>2</v>
      </c>
      <c r="B3" s="122"/>
      <c r="C3" s="122"/>
      <c r="D3" s="122"/>
      <c r="E3" s="122"/>
      <c r="F3" s="122"/>
      <c r="G3" s="122"/>
      <c r="H3" s="122"/>
      <c r="I3" s="122"/>
      <c r="J3" s="122"/>
      <c r="K3" s="122"/>
      <c r="L3" s="122"/>
      <c r="M3" s="122"/>
      <c r="N3" s="122"/>
      <c r="O3" s="122"/>
    </row>
    <row r="4" spans="1:16" x14ac:dyDescent="0.2">
      <c r="A4" s="123" t="s">
        <v>3</v>
      </c>
      <c r="B4" s="123"/>
      <c r="C4" s="123"/>
      <c r="D4" s="123"/>
      <c r="E4" s="123"/>
      <c r="F4" s="123"/>
      <c r="G4" s="123"/>
      <c r="H4" s="123"/>
      <c r="I4" s="123"/>
      <c r="J4" s="123"/>
      <c r="K4" s="123"/>
      <c r="L4" s="123"/>
      <c r="M4" s="123"/>
      <c r="N4" s="123"/>
      <c r="O4" s="123"/>
    </row>
    <row r="5" spans="1:16" x14ac:dyDescent="0.2">
      <c r="A5" s="124"/>
      <c r="B5" s="124"/>
      <c r="C5" s="124"/>
      <c r="D5" s="124"/>
      <c r="E5" s="124"/>
      <c r="F5" s="124"/>
      <c r="G5" s="124"/>
      <c r="H5" s="124"/>
      <c r="I5" s="124"/>
      <c r="J5" s="124"/>
      <c r="K5" s="124"/>
      <c r="L5" s="124"/>
      <c r="M5" s="124"/>
      <c r="N5" s="124"/>
      <c r="O5" s="124"/>
    </row>
    <row r="6" spans="1:16" x14ac:dyDescent="0.2">
      <c r="A6" s="125" t="s">
        <v>4</v>
      </c>
      <c r="B6" s="125"/>
      <c r="C6" s="125"/>
      <c r="D6" s="125"/>
      <c r="E6" s="125"/>
      <c r="F6" s="125"/>
      <c r="G6" s="125"/>
      <c r="H6" s="125"/>
      <c r="I6" s="125"/>
      <c r="J6" s="125"/>
      <c r="K6" s="125"/>
      <c r="L6" s="125"/>
      <c r="M6" s="125"/>
      <c r="N6" s="125"/>
      <c r="O6" s="125"/>
    </row>
    <row r="7" spans="1:16" x14ac:dyDescent="0.2">
      <c r="A7" s="57" t="s">
        <v>5</v>
      </c>
      <c r="B7" s="113">
        <v>45188</v>
      </c>
      <c r="C7" s="59"/>
      <c r="D7" s="58"/>
      <c r="E7" s="58"/>
      <c r="F7" s="58"/>
      <c r="G7" s="58"/>
      <c r="H7" s="58"/>
      <c r="I7" s="58"/>
      <c r="J7" s="58"/>
      <c r="K7" s="58"/>
      <c r="L7" s="58"/>
      <c r="M7" s="58"/>
      <c r="N7" s="58"/>
      <c r="O7" s="30"/>
    </row>
    <row r="8" spans="1:16" x14ac:dyDescent="0.2">
      <c r="A8" s="120" t="s">
        <v>99</v>
      </c>
      <c r="B8" s="120"/>
      <c r="C8" s="120"/>
      <c r="D8" s="120"/>
      <c r="E8" s="120"/>
      <c r="F8" s="120"/>
      <c r="G8" s="120"/>
      <c r="H8" s="120"/>
      <c r="I8" s="120"/>
      <c r="J8" s="120"/>
      <c r="K8" s="49"/>
      <c r="L8" s="49" t="s">
        <v>6</v>
      </c>
      <c r="M8" s="49"/>
      <c r="N8" s="49"/>
      <c r="O8" s="30"/>
    </row>
    <row r="9" spans="1:16" x14ac:dyDescent="0.2">
      <c r="A9" s="127" t="s">
        <v>7</v>
      </c>
      <c r="B9" s="127"/>
      <c r="C9" s="127"/>
      <c r="D9" s="63" t="s">
        <v>215</v>
      </c>
      <c r="E9" s="1"/>
      <c r="F9" s="2"/>
      <c r="G9" s="2"/>
      <c r="H9" s="2"/>
      <c r="I9" s="2"/>
      <c r="J9" s="2"/>
      <c r="K9" s="2"/>
      <c r="L9" s="2"/>
      <c r="M9" s="2"/>
      <c r="N9" s="2"/>
      <c r="O9" s="30"/>
    </row>
    <row r="10" spans="1:16" x14ac:dyDescent="0.2">
      <c r="A10" s="128"/>
      <c r="B10" s="128"/>
      <c r="C10" s="128"/>
      <c r="D10" s="58"/>
      <c r="E10" s="3"/>
      <c r="F10" s="2"/>
      <c r="G10" s="2"/>
      <c r="H10" s="1"/>
      <c r="I10" s="2"/>
      <c r="J10" s="129" t="s">
        <v>8</v>
      </c>
      <c r="K10" s="129"/>
      <c r="L10" s="129"/>
      <c r="M10" s="129"/>
      <c r="N10" s="129"/>
      <c r="O10" s="130"/>
    </row>
    <row r="11" spans="1:16" ht="15.75" x14ac:dyDescent="0.25">
      <c r="A11" s="131" t="s">
        <v>9</v>
      </c>
      <c r="B11" s="128"/>
      <c r="C11" s="128"/>
      <c r="D11" s="95">
        <v>477237339</v>
      </c>
      <c r="E11" s="3"/>
      <c r="F11" s="132"/>
      <c r="G11" s="132"/>
      <c r="H11" s="2"/>
      <c r="I11" s="2"/>
      <c r="J11" s="4" t="s">
        <v>10</v>
      </c>
      <c r="K11" s="129" t="s">
        <v>196</v>
      </c>
      <c r="L11" s="129"/>
      <c r="M11" s="129"/>
      <c r="N11" s="129"/>
      <c r="O11" s="130"/>
    </row>
    <row r="12" spans="1:16" x14ac:dyDescent="0.2">
      <c r="A12" s="131" t="s">
        <v>11</v>
      </c>
      <c r="B12" s="128"/>
      <c r="C12" s="128"/>
      <c r="D12" s="23">
        <f>(M67+K67)/D11</f>
        <v>0.92828833202424643</v>
      </c>
      <c r="E12" s="5"/>
      <c r="F12" s="2"/>
      <c r="G12" s="2"/>
      <c r="H12" s="2"/>
      <c r="I12" s="2"/>
      <c r="J12" s="17" t="s">
        <v>12</v>
      </c>
      <c r="K12" s="16">
        <v>85300</v>
      </c>
      <c r="L12" s="4"/>
      <c r="M12" s="4"/>
      <c r="N12" s="4"/>
      <c r="O12" s="30"/>
    </row>
    <row r="13" spans="1:16" ht="42.75" customHeight="1" x14ac:dyDescent="0.2">
      <c r="A13" s="136" t="s">
        <v>13</v>
      </c>
      <c r="B13" s="126" t="s">
        <v>14</v>
      </c>
      <c r="C13" s="126" t="s">
        <v>15</v>
      </c>
      <c r="D13" s="126" t="s">
        <v>16</v>
      </c>
      <c r="E13" s="126" t="s">
        <v>17</v>
      </c>
      <c r="F13" s="126" t="s">
        <v>18</v>
      </c>
      <c r="G13" s="126"/>
      <c r="H13" s="134" t="s">
        <v>19</v>
      </c>
      <c r="I13" s="134"/>
      <c r="J13" s="135" t="s">
        <v>20</v>
      </c>
      <c r="K13" s="135" t="s">
        <v>21</v>
      </c>
      <c r="L13" s="135" t="s">
        <v>20</v>
      </c>
      <c r="M13" s="135" t="s">
        <v>21</v>
      </c>
      <c r="N13" s="48" t="s">
        <v>22</v>
      </c>
      <c r="O13" s="136" t="s">
        <v>23</v>
      </c>
    </row>
    <row r="14" spans="1:16" ht="30.75" customHeight="1" x14ac:dyDescent="0.2">
      <c r="A14" s="136"/>
      <c r="B14" s="126"/>
      <c r="C14" s="126"/>
      <c r="D14" s="126"/>
      <c r="E14" s="126"/>
      <c r="F14" s="126"/>
      <c r="G14" s="126"/>
      <c r="H14" s="126" t="s">
        <v>24</v>
      </c>
      <c r="I14" s="126" t="s">
        <v>25</v>
      </c>
      <c r="J14" s="135"/>
      <c r="K14" s="135"/>
      <c r="L14" s="135"/>
      <c r="M14" s="135"/>
      <c r="N14" s="48" t="s">
        <v>26</v>
      </c>
      <c r="O14" s="137"/>
    </row>
    <row r="15" spans="1:16" ht="15.75" customHeight="1" x14ac:dyDescent="0.2">
      <c r="A15" s="136"/>
      <c r="B15" s="126"/>
      <c r="C15" s="126"/>
      <c r="D15" s="126"/>
      <c r="E15" s="126"/>
      <c r="F15" s="6" t="s">
        <v>27</v>
      </c>
      <c r="G15" s="6" t="s">
        <v>28</v>
      </c>
      <c r="H15" s="126"/>
      <c r="I15" s="126"/>
      <c r="J15" s="138" t="s">
        <v>29</v>
      </c>
      <c r="K15" s="138"/>
      <c r="L15" s="138" t="s">
        <v>30</v>
      </c>
      <c r="M15" s="138"/>
      <c r="N15" s="7" t="s">
        <v>31</v>
      </c>
      <c r="O15" s="60"/>
      <c r="P15" s="118" t="s">
        <v>98</v>
      </c>
    </row>
    <row r="16" spans="1:16" ht="92.25" customHeight="1" x14ac:dyDescent="0.2">
      <c r="A16" s="102" t="s">
        <v>101</v>
      </c>
      <c r="B16" s="19" t="s">
        <v>197</v>
      </c>
      <c r="C16" s="103" t="s">
        <v>198</v>
      </c>
      <c r="D16" s="19" t="s">
        <v>34</v>
      </c>
      <c r="E16" s="45">
        <v>1</v>
      </c>
      <c r="F16" s="104">
        <v>2</v>
      </c>
      <c r="G16" s="21">
        <v>9</v>
      </c>
      <c r="H16" s="105">
        <v>45208</v>
      </c>
      <c r="I16" s="81">
        <v>45276</v>
      </c>
      <c r="J16" s="106">
        <v>4246092</v>
      </c>
      <c r="K16" s="107">
        <f t="shared" ref="K16:K18" si="0">+(J16*F16)+(J16/30)*G16</f>
        <v>9766011.5999999996</v>
      </c>
      <c r="L16" s="107"/>
      <c r="M16" s="107">
        <f t="shared" ref="M16:M19" si="1">+(L16*F16)+(L16/30)*G16</f>
        <v>0</v>
      </c>
      <c r="N16" s="108" t="s">
        <v>199</v>
      </c>
      <c r="O16" s="65" t="s">
        <v>202</v>
      </c>
      <c r="P16" s="100">
        <v>17185</v>
      </c>
    </row>
    <row r="17" spans="1:16" ht="77.25" customHeight="1" x14ac:dyDescent="0.2">
      <c r="A17" s="102" t="s">
        <v>101</v>
      </c>
      <c r="B17" s="19" t="s">
        <v>197</v>
      </c>
      <c r="C17" s="109" t="s">
        <v>200</v>
      </c>
      <c r="D17" s="19" t="s">
        <v>34</v>
      </c>
      <c r="E17" s="45">
        <v>1</v>
      </c>
      <c r="F17" s="104">
        <v>2</v>
      </c>
      <c r="G17" s="21">
        <v>9</v>
      </c>
      <c r="H17" s="105">
        <v>45208</v>
      </c>
      <c r="I17" s="81">
        <v>45276</v>
      </c>
      <c r="J17" s="106">
        <v>4246092</v>
      </c>
      <c r="K17" s="107">
        <f t="shared" si="0"/>
        <v>9766011.5999999996</v>
      </c>
      <c r="L17" s="107"/>
      <c r="M17" s="107">
        <f t="shared" si="1"/>
        <v>0</v>
      </c>
      <c r="N17" s="108" t="s">
        <v>201</v>
      </c>
      <c r="O17" s="65" t="s">
        <v>203</v>
      </c>
      <c r="P17" s="100">
        <v>17159</v>
      </c>
    </row>
    <row r="18" spans="1:16" ht="144.75" customHeight="1" x14ac:dyDescent="0.2">
      <c r="A18" s="102" t="s">
        <v>101</v>
      </c>
      <c r="B18" s="102" t="s">
        <v>44</v>
      </c>
      <c r="C18" s="110" t="s">
        <v>204</v>
      </c>
      <c r="D18" s="102" t="s">
        <v>34</v>
      </c>
      <c r="E18" s="111">
        <v>1</v>
      </c>
      <c r="F18" s="104">
        <v>2</v>
      </c>
      <c r="G18" s="21">
        <v>9</v>
      </c>
      <c r="H18" s="105">
        <v>45208</v>
      </c>
      <c r="I18" s="81">
        <v>45276</v>
      </c>
      <c r="J18" s="106">
        <v>4246092</v>
      </c>
      <c r="K18" s="107">
        <f t="shared" si="0"/>
        <v>9766011.5999999996</v>
      </c>
      <c r="L18" s="107"/>
      <c r="M18" s="107">
        <f t="shared" si="1"/>
        <v>0</v>
      </c>
      <c r="N18" s="108" t="s">
        <v>41</v>
      </c>
      <c r="O18" s="45" t="s">
        <v>205</v>
      </c>
      <c r="P18" s="101">
        <v>17885</v>
      </c>
    </row>
    <row r="19" spans="1:16" ht="174" customHeight="1" x14ac:dyDescent="0.2">
      <c r="A19" s="102" t="s">
        <v>101</v>
      </c>
      <c r="B19" s="19" t="s">
        <v>44</v>
      </c>
      <c r="C19" s="109" t="s">
        <v>206</v>
      </c>
      <c r="D19" s="19" t="s">
        <v>34</v>
      </c>
      <c r="E19" s="45">
        <v>1</v>
      </c>
      <c r="F19" s="104">
        <v>2</v>
      </c>
      <c r="G19" s="21">
        <v>9</v>
      </c>
      <c r="H19" s="105">
        <v>45208</v>
      </c>
      <c r="I19" s="81">
        <v>45276</v>
      </c>
      <c r="J19" s="106">
        <v>4246092</v>
      </c>
      <c r="K19" s="107">
        <f>+(J19*F19)+(J19/30)*G19</f>
        <v>9766011.5999999996</v>
      </c>
      <c r="L19" s="107"/>
      <c r="M19" s="107">
        <f t="shared" si="1"/>
        <v>0</v>
      </c>
      <c r="N19" s="108" t="s">
        <v>41</v>
      </c>
      <c r="O19" s="66" t="s">
        <v>207</v>
      </c>
      <c r="P19" s="100">
        <v>13321</v>
      </c>
    </row>
    <row r="20" spans="1:16" s="22" customFormat="1" ht="71.25" customHeight="1" x14ac:dyDescent="0.25">
      <c r="A20" s="50" t="s">
        <v>101</v>
      </c>
      <c r="B20" s="18" t="s">
        <v>32</v>
      </c>
      <c r="C20" s="25" t="s">
        <v>33</v>
      </c>
      <c r="D20" s="19" t="s">
        <v>34</v>
      </c>
      <c r="E20" s="20">
        <v>1</v>
      </c>
      <c r="F20" s="21">
        <v>2</v>
      </c>
      <c r="G20" s="21">
        <v>1</v>
      </c>
      <c r="H20" s="81">
        <v>45216</v>
      </c>
      <c r="I20" s="81">
        <v>45276</v>
      </c>
      <c r="J20" s="82">
        <v>4246092</v>
      </c>
      <c r="K20" s="83">
        <f>+(J20*F20)+(J20/30)*G20</f>
        <v>8633720.4000000004</v>
      </c>
      <c r="L20" s="83"/>
      <c r="M20" s="83">
        <f t="shared" ref="M20:M27" si="2">+(L20*F20)+(L20/30)*G20</f>
        <v>0</v>
      </c>
      <c r="N20" s="84" t="s">
        <v>35</v>
      </c>
      <c r="O20" s="45" t="s">
        <v>214</v>
      </c>
      <c r="P20" s="118">
        <v>13179</v>
      </c>
    </row>
    <row r="21" spans="1:16" s="22" customFormat="1" ht="95.25" customHeight="1" x14ac:dyDescent="0.25">
      <c r="A21" s="50" t="s">
        <v>101</v>
      </c>
      <c r="B21" s="18" t="s">
        <v>36</v>
      </c>
      <c r="C21" s="25" t="s">
        <v>37</v>
      </c>
      <c r="D21" s="19" t="s">
        <v>34</v>
      </c>
      <c r="E21" s="20">
        <v>1</v>
      </c>
      <c r="F21" s="21">
        <v>2</v>
      </c>
      <c r="G21" s="21">
        <v>1</v>
      </c>
      <c r="H21" s="81">
        <v>45216</v>
      </c>
      <c r="I21" s="81">
        <v>45276</v>
      </c>
      <c r="J21" s="82"/>
      <c r="K21" s="83">
        <f>+(J21*F21)+(J21/30)*G21</f>
        <v>0</v>
      </c>
      <c r="L21" s="83">
        <v>3402697</v>
      </c>
      <c r="M21" s="83">
        <f>+(L21*F21)+(L21/30)*G21</f>
        <v>6918817.2333333334</v>
      </c>
      <c r="N21" s="84">
        <v>1320</v>
      </c>
      <c r="O21" s="64" t="s">
        <v>103</v>
      </c>
      <c r="P21" s="118">
        <v>13134</v>
      </c>
    </row>
    <row r="22" spans="1:16" s="47" customFormat="1" ht="164.25" customHeight="1" x14ac:dyDescent="0.25">
      <c r="A22" s="50" t="s">
        <v>101</v>
      </c>
      <c r="B22" s="19" t="s">
        <v>36</v>
      </c>
      <c r="C22" s="38" t="s">
        <v>38</v>
      </c>
      <c r="D22" s="19" t="s">
        <v>34</v>
      </c>
      <c r="E22" s="45">
        <v>1</v>
      </c>
      <c r="F22" s="21">
        <v>2</v>
      </c>
      <c r="G22" s="21">
        <v>6</v>
      </c>
      <c r="H22" s="81">
        <v>45211</v>
      </c>
      <c r="I22" s="81">
        <v>45276</v>
      </c>
      <c r="J22" s="85">
        <v>4246092</v>
      </c>
      <c r="K22" s="83">
        <f>+(J22*F22)+(J22/30)*G22</f>
        <v>9341402.4000000004</v>
      </c>
      <c r="L22" s="83"/>
      <c r="M22" s="83">
        <f t="shared" si="2"/>
        <v>0</v>
      </c>
      <c r="N22" s="84" t="s">
        <v>39</v>
      </c>
      <c r="O22" s="45" t="s">
        <v>217</v>
      </c>
      <c r="P22" s="119">
        <v>13189</v>
      </c>
    </row>
    <row r="23" spans="1:16" s="47" customFormat="1" ht="203.25" customHeight="1" x14ac:dyDescent="0.25">
      <c r="A23" s="50" t="s">
        <v>101</v>
      </c>
      <c r="B23" s="19" t="s">
        <v>42</v>
      </c>
      <c r="C23" s="25" t="s">
        <v>43</v>
      </c>
      <c r="D23" s="19" t="s">
        <v>34</v>
      </c>
      <c r="E23" s="45">
        <v>1</v>
      </c>
      <c r="F23" s="21">
        <v>2</v>
      </c>
      <c r="G23" s="21">
        <v>1</v>
      </c>
      <c r="H23" s="81">
        <v>45216</v>
      </c>
      <c r="I23" s="81">
        <v>45276</v>
      </c>
      <c r="J23" s="85">
        <v>4246092</v>
      </c>
      <c r="K23" s="83">
        <f t="shared" ref="K23:K28" si="3">+(J23*F23)+(J23/30)*G23</f>
        <v>8633720.4000000004</v>
      </c>
      <c r="L23" s="83"/>
      <c r="M23" s="83">
        <f t="shared" si="2"/>
        <v>0</v>
      </c>
      <c r="N23" s="84" t="s">
        <v>41</v>
      </c>
      <c r="O23" s="65" t="s">
        <v>218</v>
      </c>
      <c r="P23" s="119">
        <v>13221</v>
      </c>
    </row>
    <row r="24" spans="1:16" s="47" customFormat="1" ht="107.25" customHeight="1" x14ac:dyDescent="0.25">
      <c r="A24" s="50" t="s">
        <v>101</v>
      </c>
      <c r="B24" s="19" t="s">
        <v>44</v>
      </c>
      <c r="C24" s="24" t="s">
        <v>46</v>
      </c>
      <c r="D24" s="19" t="s">
        <v>34</v>
      </c>
      <c r="E24" s="45">
        <v>1</v>
      </c>
      <c r="F24" s="21">
        <v>2</v>
      </c>
      <c r="G24" s="21">
        <v>1</v>
      </c>
      <c r="H24" s="81">
        <v>45216</v>
      </c>
      <c r="I24" s="81">
        <v>45276</v>
      </c>
      <c r="J24" s="85">
        <v>4246092</v>
      </c>
      <c r="K24" s="83">
        <f t="shared" si="3"/>
        <v>8633720.4000000004</v>
      </c>
      <c r="L24" s="83"/>
      <c r="M24" s="83">
        <f t="shared" si="2"/>
        <v>0</v>
      </c>
      <c r="N24" s="84" t="s">
        <v>41</v>
      </c>
      <c r="O24" s="65" t="s">
        <v>108</v>
      </c>
      <c r="P24" s="119">
        <v>13223</v>
      </c>
    </row>
    <row r="25" spans="1:16" s="47" customFormat="1" ht="100.5" customHeight="1" x14ac:dyDescent="0.25">
      <c r="A25" s="50" t="s">
        <v>101</v>
      </c>
      <c r="B25" s="19" t="s">
        <v>44</v>
      </c>
      <c r="C25" s="24" t="s">
        <v>46</v>
      </c>
      <c r="D25" s="19" t="s">
        <v>34</v>
      </c>
      <c r="E25" s="45">
        <v>1</v>
      </c>
      <c r="F25" s="21">
        <v>2</v>
      </c>
      <c r="G25" s="21">
        <v>1</v>
      </c>
      <c r="H25" s="81">
        <v>45216</v>
      </c>
      <c r="I25" s="81">
        <v>45276</v>
      </c>
      <c r="J25" s="85">
        <v>4246092</v>
      </c>
      <c r="K25" s="83">
        <f t="shared" si="3"/>
        <v>8633720.4000000004</v>
      </c>
      <c r="L25" s="83"/>
      <c r="M25" s="83">
        <f t="shared" si="2"/>
        <v>0</v>
      </c>
      <c r="N25" s="84" t="s">
        <v>41</v>
      </c>
      <c r="O25" s="65" t="s">
        <v>108</v>
      </c>
      <c r="P25" s="119">
        <v>17853</v>
      </c>
    </row>
    <row r="26" spans="1:16" s="47" customFormat="1" ht="117" customHeight="1" x14ac:dyDescent="0.25">
      <c r="A26" s="50" t="s">
        <v>101</v>
      </c>
      <c r="B26" s="19" t="s">
        <v>44</v>
      </c>
      <c r="C26" s="24" t="s">
        <v>47</v>
      </c>
      <c r="D26" s="19" t="s">
        <v>34</v>
      </c>
      <c r="E26" s="45">
        <v>1</v>
      </c>
      <c r="F26" s="21">
        <v>2</v>
      </c>
      <c r="G26" s="21">
        <v>1</v>
      </c>
      <c r="H26" s="81">
        <v>45216</v>
      </c>
      <c r="I26" s="81">
        <v>45276</v>
      </c>
      <c r="J26" s="85">
        <v>4246092</v>
      </c>
      <c r="K26" s="83">
        <f t="shared" si="3"/>
        <v>8633720.4000000004</v>
      </c>
      <c r="L26" s="83"/>
      <c r="M26" s="83">
        <f t="shared" si="2"/>
        <v>0</v>
      </c>
      <c r="N26" s="84" t="s">
        <v>41</v>
      </c>
      <c r="O26" s="66" t="s">
        <v>109</v>
      </c>
      <c r="P26" s="119">
        <v>13239</v>
      </c>
    </row>
    <row r="27" spans="1:16" s="47" customFormat="1" ht="255" customHeight="1" x14ac:dyDescent="0.25">
      <c r="A27" s="50" t="s">
        <v>101</v>
      </c>
      <c r="B27" s="19" t="s">
        <v>44</v>
      </c>
      <c r="C27" s="37" t="s">
        <v>48</v>
      </c>
      <c r="D27" s="19" t="s">
        <v>34</v>
      </c>
      <c r="E27" s="45">
        <v>1</v>
      </c>
      <c r="F27" s="21">
        <v>2</v>
      </c>
      <c r="G27" s="21">
        <v>1</v>
      </c>
      <c r="H27" s="81">
        <v>45216</v>
      </c>
      <c r="I27" s="81">
        <v>45276</v>
      </c>
      <c r="J27" s="85">
        <v>4246092</v>
      </c>
      <c r="K27" s="83">
        <f t="shared" si="3"/>
        <v>8633720.4000000004</v>
      </c>
      <c r="L27" s="83"/>
      <c r="M27" s="83">
        <f t="shared" si="2"/>
        <v>0</v>
      </c>
      <c r="N27" s="84" t="s">
        <v>41</v>
      </c>
      <c r="O27" s="65" t="s">
        <v>110</v>
      </c>
      <c r="P27" s="119">
        <v>13252</v>
      </c>
    </row>
    <row r="28" spans="1:16" s="47" customFormat="1" ht="243.75" customHeight="1" x14ac:dyDescent="0.25">
      <c r="A28" s="50" t="s">
        <v>101</v>
      </c>
      <c r="B28" s="19" t="s">
        <v>44</v>
      </c>
      <c r="C28" s="40" t="s">
        <v>49</v>
      </c>
      <c r="D28" s="19" t="s">
        <v>34</v>
      </c>
      <c r="E28" s="45">
        <v>1</v>
      </c>
      <c r="F28" s="21">
        <v>2</v>
      </c>
      <c r="G28" s="21">
        <v>1</v>
      </c>
      <c r="H28" s="81">
        <v>45216</v>
      </c>
      <c r="I28" s="81">
        <v>45276</v>
      </c>
      <c r="J28" s="85">
        <v>4246092</v>
      </c>
      <c r="K28" s="83">
        <f t="shared" si="3"/>
        <v>8633720.4000000004</v>
      </c>
      <c r="L28" s="79"/>
      <c r="M28" s="83">
        <f>+(L28*F28)+(L28/30)*G28</f>
        <v>0</v>
      </c>
      <c r="N28" s="84" t="s">
        <v>41</v>
      </c>
      <c r="O28" s="65" t="s">
        <v>111</v>
      </c>
      <c r="P28" s="119">
        <v>13306</v>
      </c>
    </row>
    <row r="29" spans="1:16" s="47" customFormat="1" ht="134.25" customHeight="1" x14ac:dyDescent="0.25">
      <c r="A29" s="50" t="s">
        <v>101</v>
      </c>
      <c r="B29" s="19" t="s">
        <v>44</v>
      </c>
      <c r="C29" s="39" t="s">
        <v>50</v>
      </c>
      <c r="D29" s="19" t="s">
        <v>34</v>
      </c>
      <c r="E29" s="45">
        <v>1</v>
      </c>
      <c r="F29" s="21">
        <v>2</v>
      </c>
      <c r="G29" s="21">
        <v>1</v>
      </c>
      <c r="H29" s="81">
        <v>45216</v>
      </c>
      <c r="I29" s="81">
        <v>45276</v>
      </c>
      <c r="J29" s="85">
        <v>4246092</v>
      </c>
      <c r="K29" s="83">
        <f>+(J29*F29)+(J29/30)*G29</f>
        <v>8633720.4000000004</v>
      </c>
      <c r="L29" s="83"/>
      <c r="M29" s="83">
        <f t="shared" ref="M29:M62" si="4">+(L29*F29)+(L29/30)*G29</f>
        <v>0</v>
      </c>
      <c r="N29" s="84" t="s">
        <v>41</v>
      </c>
      <c r="O29" s="65" t="s">
        <v>112</v>
      </c>
      <c r="P29" s="119">
        <v>13346</v>
      </c>
    </row>
    <row r="30" spans="1:16" s="47" customFormat="1" ht="100.5" customHeight="1" x14ac:dyDescent="0.25">
      <c r="A30" s="50" t="s">
        <v>101</v>
      </c>
      <c r="B30" s="19" t="s">
        <v>44</v>
      </c>
      <c r="C30" s="41" t="s">
        <v>51</v>
      </c>
      <c r="D30" s="19" t="s">
        <v>34</v>
      </c>
      <c r="E30" s="45">
        <v>1</v>
      </c>
      <c r="F30" s="21">
        <v>2</v>
      </c>
      <c r="G30" s="21">
        <v>1</v>
      </c>
      <c r="H30" s="81">
        <v>45216</v>
      </c>
      <c r="I30" s="81">
        <v>45276</v>
      </c>
      <c r="J30" s="85">
        <v>4246092</v>
      </c>
      <c r="K30" s="83">
        <f>+(J30*F30)+(J30/30)*G30</f>
        <v>8633720.4000000004</v>
      </c>
      <c r="L30" s="83"/>
      <c r="M30" s="83">
        <f t="shared" si="4"/>
        <v>0</v>
      </c>
      <c r="N30" s="84" t="s">
        <v>41</v>
      </c>
      <c r="O30" s="67" t="s">
        <v>113</v>
      </c>
      <c r="P30" s="118">
        <v>18571</v>
      </c>
    </row>
    <row r="31" spans="1:16" s="47" customFormat="1" ht="216" customHeight="1" x14ac:dyDescent="0.25">
      <c r="A31" s="50" t="s">
        <v>101</v>
      </c>
      <c r="B31" s="19" t="s">
        <v>44</v>
      </c>
      <c r="C31" s="42" t="s">
        <v>55</v>
      </c>
      <c r="D31" s="19" t="s">
        <v>34</v>
      </c>
      <c r="E31" s="45">
        <v>1</v>
      </c>
      <c r="F31" s="21">
        <v>2</v>
      </c>
      <c r="G31" s="21">
        <v>1</v>
      </c>
      <c r="H31" s="81">
        <v>45216</v>
      </c>
      <c r="I31" s="81">
        <v>45276</v>
      </c>
      <c r="J31" s="85">
        <v>4246092</v>
      </c>
      <c r="K31" s="83">
        <f t="shared" ref="K31:K46" si="5">+(J31*F31)+(J31/30)*G31</f>
        <v>8633720.4000000004</v>
      </c>
      <c r="L31" s="83"/>
      <c r="M31" s="83">
        <f t="shared" si="4"/>
        <v>0</v>
      </c>
      <c r="N31" s="84" t="s">
        <v>56</v>
      </c>
      <c r="O31" s="64" t="s">
        <v>216</v>
      </c>
      <c r="P31" s="119">
        <v>13379</v>
      </c>
    </row>
    <row r="32" spans="1:16" s="47" customFormat="1" ht="243.75" customHeight="1" x14ac:dyDescent="0.25">
      <c r="A32" s="50" t="s">
        <v>101</v>
      </c>
      <c r="B32" s="19" t="s">
        <v>44</v>
      </c>
      <c r="C32" s="36" t="s">
        <v>58</v>
      </c>
      <c r="D32" s="19" t="s">
        <v>34</v>
      </c>
      <c r="E32" s="45">
        <v>1</v>
      </c>
      <c r="F32" s="21">
        <v>2</v>
      </c>
      <c r="G32" s="21">
        <v>1</v>
      </c>
      <c r="H32" s="81">
        <v>45216</v>
      </c>
      <c r="I32" s="81">
        <v>45276</v>
      </c>
      <c r="J32" s="85">
        <v>4246092</v>
      </c>
      <c r="K32" s="83">
        <f t="shared" si="5"/>
        <v>8633720.4000000004</v>
      </c>
      <c r="L32" s="83"/>
      <c r="M32" s="83">
        <f t="shared" si="4"/>
        <v>0</v>
      </c>
      <c r="N32" s="84" t="s">
        <v>41</v>
      </c>
      <c r="O32" s="66" t="s">
        <v>115</v>
      </c>
      <c r="P32" s="119">
        <v>13381</v>
      </c>
    </row>
    <row r="33" spans="1:16" s="47" customFormat="1" ht="243" customHeight="1" x14ac:dyDescent="0.25">
      <c r="A33" s="50" t="s">
        <v>101</v>
      </c>
      <c r="B33" s="19" t="s">
        <v>44</v>
      </c>
      <c r="C33" s="36" t="s">
        <v>59</v>
      </c>
      <c r="D33" s="19" t="s">
        <v>34</v>
      </c>
      <c r="E33" s="45">
        <v>1</v>
      </c>
      <c r="F33" s="21">
        <v>2</v>
      </c>
      <c r="G33" s="21">
        <v>1</v>
      </c>
      <c r="H33" s="81">
        <v>45216</v>
      </c>
      <c r="I33" s="81">
        <v>45276</v>
      </c>
      <c r="J33" s="85">
        <v>4246092</v>
      </c>
      <c r="K33" s="83">
        <f t="shared" si="5"/>
        <v>8633720.4000000004</v>
      </c>
      <c r="L33" s="83"/>
      <c r="M33" s="83">
        <f t="shared" si="4"/>
        <v>0</v>
      </c>
      <c r="N33" s="84" t="s">
        <v>41</v>
      </c>
      <c r="O33" s="65" t="s">
        <v>116</v>
      </c>
      <c r="P33" s="119">
        <v>13383</v>
      </c>
    </row>
    <row r="34" spans="1:16" s="47" customFormat="1" ht="179.25" customHeight="1" x14ac:dyDescent="0.25">
      <c r="A34" s="50" t="s">
        <v>101</v>
      </c>
      <c r="B34" s="19" t="s">
        <v>44</v>
      </c>
      <c r="C34" s="37" t="s">
        <v>60</v>
      </c>
      <c r="D34" s="19" t="s">
        <v>34</v>
      </c>
      <c r="E34" s="45">
        <v>1</v>
      </c>
      <c r="F34" s="21">
        <v>2</v>
      </c>
      <c r="G34" s="21">
        <v>1</v>
      </c>
      <c r="H34" s="81">
        <v>45216</v>
      </c>
      <c r="I34" s="81">
        <v>45276</v>
      </c>
      <c r="J34" s="85">
        <v>4246092</v>
      </c>
      <c r="K34" s="83">
        <f t="shared" si="5"/>
        <v>8633720.4000000004</v>
      </c>
      <c r="L34" s="83"/>
      <c r="M34" s="83">
        <f t="shared" si="4"/>
        <v>0</v>
      </c>
      <c r="N34" s="86" t="s">
        <v>61</v>
      </c>
      <c r="O34" s="65" t="s">
        <v>117</v>
      </c>
      <c r="P34" s="119">
        <v>13384</v>
      </c>
    </row>
    <row r="35" spans="1:16" s="47" customFormat="1" ht="239.25" customHeight="1" x14ac:dyDescent="0.25">
      <c r="A35" s="50" t="s">
        <v>101</v>
      </c>
      <c r="B35" s="19" t="s">
        <v>44</v>
      </c>
      <c r="C35" s="37" t="s">
        <v>62</v>
      </c>
      <c r="D35" s="19" t="s">
        <v>34</v>
      </c>
      <c r="E35" s="45">
        <v>1</v>
      </c>
      <c r="F35" s="21">
        <v>2</v>
      </c>
      <c r="G35" s="21">
        <v>1</v>
      </c>
      <c r="H35" s="81">
        <v>45216</v>
      </c>
      <c r="I35" s="81">
        <v>45276</v>
      </c>
      <c r="J35" s="85">
        <v>4246092</v>
      </c>
      <c r="K35" s="83">
        <f t="shared" si="5"/>
        <v>8633720.4000000004</v>
      </c>
      <c r="L35" s="83"/>
      <c r="M35" s="83">
        <f>+(L35*F35)+(L35/30)*G35</f>
        <v>0</v>
      </c>
      <c r="N35" s="86" t="s">
        <v>61</v>
      </c>
      <c r="O35" s="65" t="s">
        <v>118</v>
      </c>
      <c r="P35" s="119">
        <v>13385</v>
      </c>
    </row>
    <row r="36" spans="1:16" s="47" customFormat="1" ht="238.5" customHeight="1" x14ac:dyDescent="0.25">
      <c r="A36" s="50" t="s">
        <v>101</v>
      </c>
      <c r="B36" s="19" t="s">
        <v>44</v>
      </c>
      <c r="C36" s="37" t="s">
        <v>62</v>
      </c>
      <c r="D36" s="19" t="s">
        <v>34</v>
      </c>
      <c r="E36" s="45">
        <v>1</v>
      </c>
      <c r="F36" s="21">
        <v>2</v>
      </c>
      <c r="G36" s="21">
        <v>1</v>
      </c>
      <c r="H36" s="81">
        <v>45216</v>
      </c>
      <c r="I36" s="81">
        <v>45276</v>
      </c>
      <c r="J36" s="85">
        <v>4246093</v>
      </c>
      <c r="K36" s="83">
        <f t="shared" si="5"/>
        <v>8633722.4333333336</v>
      </c>
      <c r="L36" s="83"/>
      <c r="M36" s="83">
        <f>+(L36*F36)+(L36/30)*G36</f>
        <v>0</v>
      </c>
      <c r="N36" s="86" t="s">
        <v>63</v>
      </c>
      <c r="O36" s="65" t="s">
        <v>118</v>
      </c>
      <c r="P36" s="119">
        <v>13385</v>
      </c>
    </row>
    <row r="37" spans="1:16" s="47" customFormat="1" ht="236.25" customHeight="1" x14ac:dyDescent="0.25">
      <c r="A37" s="50" t="s">
        <v>101</v>
      </c>
      <c r="B37" s="19" t="s">
        <v>44</v>
      </c>
      <c r="C37" s="37" t="s">
        <v>64</v>
      </c>
      <c r="D37" s="19" t="s">
        <v>34</v>
      </c>
      <c r="E37" s="45">
        <v>1</v>
      </c>
      <c r="F37" s="21">
        <v>2</v>
      </c>
      <c r="G37" s="21">
        <v>1</v>
      </c>
      <c r="H37" s="81">
        <v>45216</v>
      </c>
      <c r="I37" s="81">
        <v>45276</v>
      </c>
      <c r="J37" s="85">
        <v>4246092</v>
      </c>
      <c r="K37" s="83">
        <f t="shared" si="5"/>
        <v>8633720.4000000004</v>
      </c>
      <c r="L37" s="83"/>
      <c r="M37" s="83">
        <f>+(L37*F37)+(L37/30)*G37</f>
        <v>0</v>
      </c>
      <c r="N37" s="86" t="s">
        <v>61</v>
      </c>
      <c r="O37" s="65" t="s">
        <v>119</v>
      </c>
      <c r="P37" s="119">
        <v>13386</v>
      </c>
    </row>
    <row r="38" spans="1:16" s="47" customFormat="1" ht="176.25" customHeight="1" x14ac:dyDescent="0.25">
      <c r="A38" s="50" t="s">
        <v>101</v>
      </c>
      <c r="B38" s="19" t="s">
        <v>52</v>
      </c>
      <c r="C38" s="39" t="s">
        <v>65</v>
      </c>
      <c r="D38" s="19" t="s">
        <v>34</v>
      </c>
      <c r="E38" s="45">
        <v>1</v>
      </c>
      <c r="F38" s="21">
        <v>2</v>
      </c>
      <c r="G38" s="21">
        <v>1</v>
      </c>
      <c r="H38" s="81">
        <v>45216</v>
      </c>
      <c r="I38" s="81">
        <v>45276</v>
      </c>
      <c r="J38" s="85">
        <v>4246092</v>
      </c>
      <c r="K38" s="83">
        <f t="shared" si="5"/>
        <v>8633720.4000000004</v>
      </c>
      <c r="L38" s="83"/>
      <c r="M38" s="83">
        <f>+(L38*F38)+(L38/30)*G38</f>
        <v>0</v>
      </c>
      <c r="N38" s="86" t="s">
        <v>54</v>
      </c>
      <c r="O38" s="65" t="s">
        <v>120</v>
      </c>
      <c r="P38" s="119">
        <v>13387</v>
      </c>
    </row>
    <row r="39" spans="1:16" s="47" customFormat="1" ht="232.5" customHeight="1" x14ac:dyDescent="0.25">
      <c r="A39" s="50" t="s">
        <v>101</v>
      </c>
      <c r="B39" s="19" t="s">
        <v>44</v>
      </c>
      <c r="C39" s="39" t="s">
        <v>66</v>
      </c>
      <c r="D39" s="19" t="s">
        <v>34</v>
      </c>
      <c r="E39" s="45">
        <v>1</v>
      </c>
      <c r="F39" s="21">
        <v>2</v>
      </c>
      <c r="G39" s="21">
        <v>1</v>
      </c>
      <c r="H39" s="81">
        <v>45216</v>
      </c>
      <c r="I39" s="81">
        <v>45276</v>
      </c>
      <c r="J39" s="85">
        <v>4246092</v>
      </c>
      <c r="K39" s="83">
        <f t="shared" si="5"/>
        <v>8633720.4000000004</v>
      </c>
      <c r="L39" s="83"/>
      <c r="M39" s="83">
        <f t="shared" si="4"/>
        <v>0</v>
      </c>
      <c r="N39" s="87" t="s">
        <v>41</v>
      </c>
      <c r="O39" s="65" t="s">
        <v>121</v>
      </c>
      <c r="P39" s="119">
        <v>13388</v>
      </c>
    </row>
    <row r="40" spans="1:16" s="47" customFormat="1" ht="241.5" customHeight="1" x14ac:dyDescent="0.25">
      <c r="A40" s="50" t="s">
        <v>101</v>
      </c>
      <c r="B40" s="19" t="s">
        <v>44</v>
      </c>
      <c r="C40" s="42" t="s">
        <v>67</v>
      </c>
      <c r="D40" s="19" t="s">
        <v>34</v>
      </c>
      <c r="E40" s="45">
        <v>1</v>
      </c>
      <c r="F40" s="21">
        <v>2</v>
      </c>
      <c r="G40" s="21">
        <v>1</v>
      </c>
      <c r="H40" s="81">
        <v>45216</v>
      </c>
      <c r="I40" s="81">
        <v>45276</v>
      </c>
      <c r="J40" s="85">
        <v>4246092</v>
      </c>
      <c r="K40" s="83">
        <f t="shared" si="5"/>
        <v>8633720.4000000004</v>
      </c>
      <c r="L40" s="83"/>
      <c r="M40" s="83">
        <f t="shared" si="4"/>
        <v>0</v>
      </c>
      <c r="N40" s="87" t="s">
        <v>41</v>
      </c>
      <c r="O40" s="65" t="s">
        <v>121</v>
      </c>
      <c r="P40" s="119">
        <v>13389</v>
      </c>
    </row>
    <row r="41" spans="1:16" s="47" customFormat="1" ht="263.25" customHeight="1" x14ac:dyDescent="0.25">
      <c r="A41" s="50" t="s">
        <v>101</v>
      </c>
      <c r="B41" s="19" t="s">
        <v>36</v>
      </c>
      <c r="C41" s="41" t="s">
        <v>68</v>
      </c>
      <c r="D41" s="19" t="s">
        <v>34</v>
      </c>
      <c r="E41" s="45">
        <v>1</v>
      </c>
      <c r="F41" s="21">
        <v>2</v>
      </c>
      <c r="G41" s="21">
        <v>1</v>
      </c>
      <c r="H41" s="81">
        <v>45216</v>
      </c>
      <c r="I41" s="81">
        <v>45276</v>
      </c>
      <c r="J41" s="85">
        <v>4246092</v>
      </c>
      <c r="K41" s="83">
        <f t="shared" si="5"/>
        <v>8633720.4000000004</v>
      </c>
      <c r="L41" s="83"/>
      <c r="M41" s="83">
        <f t="shared" si="4"/>
        <v>0</v>
      </c>
      <c r="N41" s="87" t="s">
        <v>41</v>
      </c>
      <c r="O41" s="65" t="s">
        <v>122</v>
      </c>
      <c r="P41" s="119">
        <v>13390</v>
      </c>
    </row>
    <row r="42" spans="1:16" s="47" customFormat="1" ht="99.75" customHeight="1" x14ac:dyDescent="0.25">
      <c r="A42" s="50" t="s">
        <v>101</v>
      </c>
      <c r="B42" s="19" t="s">
        <v>44</v>
      </c>
      <c r="C42" s="36" t="s">
        <v>70</v>
      </c>
      <c r="D42" s="19" t="s">
        <v>34</v>
      </c>
      <c r="E42" s="45">
        <v>1</v>
      </c>
      <c r="F42" s="21">
        <v>2</v>
      </c>
      <c r="G42" s="21">
        <v>1</v>
      </c>
      <c r="H42" s="81">
        <v>45216</v>
      </c>
      <c r="I42" s="81">
        <v>45276</v>
      </c>
      <c r="J42" s="85">
        <v>4246092</v>
      </c>
      <c r="K42" s="83">
        <f t="shared" si="5"/>
        <v>8633720.4000000004</v>
      </c>
      <c r="L42" s="83"/>
      <c r="M42" s="83">
        <f>+(L42*F42)+(L42/30)*G42</f>
        <v>0</v>
      </c>
      <c r="N42" s="84" t="s">
        <v>41</v>
      </c>
      <c r="O42" s="65" t="s">
        <v>123</v>
      </c>
      <c r="P42" s="119">
        <v>16689</v>
      </c>
    </row>
    <row r="43" spans="1:16" s="47" customFormat="1" ht="135.75" customHeight="1" x14ac:dyDescent="0.25">
      <c r="A43" s="50" t="s">
        <v>101</v>
      </c>
      <c r="B43" s="19" t="s">
        <v>44</v>
      </c>
      <c r="C43" s="44" t="s">
        <v>71</v>
      </c>
      <c r="D43" s="19" t="s">
        <v>34</v>
      </c>
      <c r="E43" s="45">
        <v>1</v>
      </c>
      <c r="F43" s="21">
        <v>2</v>
      </c>
      <c r="G43" s="21">
        <v>6</v>
      </c>
      <c r="H43" s="81">
        <v>45211</v>
      </c>
      <c r="I43" s="81">
        <v>45276</v>
      </c>
      <c r="J43" s="85">
        <v>4246092</v>
      </c>
      <c r="K43" s="83">
        <f t="shared" si="5"/>
        <v>9341402.4000000004</v>
      </c>
      <c r="L43" s="83"/>
      <c r="M43" s="83">
        <f t="shared" si="4"/>
        <v>0</v>
      </c>
      <c r="N43" s="84" t="s">
        <v>72</v>
      </c>
      <c r="O43" s="65" t="s">
        <v>124</v>
      </c>
      <c r="P43" s="119">
        <v>16731</v>
      </c>
    </row>
    <row r="44" spans="1:16" s="47" customFormat="1" ht="117.75" customHeight="1" x14ac:dyDescent="0.25">
      <c r="A44" s="50" t="s">
        <v>101</v>
      </c>
      <c r="B44" s="19" t="s">
        <v>44</v>
      </c>
      <c r="C44" s="44" t="s">
        <v>73</v>
      </c>
      <c r="D44" s="19" t="s">
        <v>34</v>
      </c>
      <c r="E44" s="45">
        <v>1</v>
      </c>
      <c r="F44" s="21">
        <v>2</v>
      </c>
      <c r="G44" s="21">
        <v>1</v>
      </c>
      <c r="H44" s="81">
        <v>45216</v>
      </c>
      <c r="I44" s="81">
        <v>45276</v>
      </c>
      <c r="J44" s="85">
        <v>4246092</v>
      </c>
      <c r="K44" s="83">
        <f t="shared" si="5"/>
        <v>8633720.4000000004</v>
      </c>
      <c r="L44" s="83"/>
      <c r="M44" s="83">
        <f>+(L44*F44)+(L44/30)*G44</f>
        <v>0</v>
      </c>
      <c r="N44" s="84" t="s">
        <v>41</v>
      </c>
      <c r="O44" s="68" t="s">
        <v>125</v>
      </c>
      <c r="P44" s="119">
        <v>16778</v>
      </c>
    </row>
    <row r="45" spans="1:16" s="47" customFormat="1" ht="87" customHeight="1" x14ac:dyDescent="0.25">
      <c r="A45" s="50" t="s">
        <v>101</v>
      </c>
      <c r="B45" s="19" t="s">
        <v>52</v>
      </c>
      <c r="C45" s="36" t="s">
        <v>74</v>
      </c>
      <c r="D45" s="19" t="s">
        <v>34</v>
      </c>
      <c r="E45" s="45">
        <v>1</v>
      </c>
      <c r="F45" s="21">
        <v>2</v>
      </c>
      <c r="G45" s="21">
        <v>1</v>
      </c>
      <c r="H45" s="81">
        <v>45216</v>
      </c>
      <c r="I45" s="81">
        <v>45276</v>
      </c>
      <c r="J45" s="85">
        <v>4246092</v>
      </c>
      <c r="K45" s="83">
        <f t="shared" si="5"/>
        <v>8633720.4000000004</v>
      </c>
      <c r="L45" s="83"/>
      <c r="M45" s="83">
        <f t="shared" si="4"/>
        <v>0</v>
      </c>
      <c r="N45" s="84" t="s">
        <v>75</v>
      </c>
      <c r="O45" s="65" t="s">
        <v>126</v>
      </c>
      <c r="P45" s="119">
        <v>16982</v>
      </c>
    </row>
    <row r="46" spans="1:16" s="47" customFormat="1" ht="81" customHeight="1" x14ac:dyDescent="0.25">
      <c r="A46" s="50" t="s">
        <v>101</v>
      </c>
      <c r="B46" s="19" t="s">
        <v>52</v>
      </c>
      <c r="C46" s="36" t="s">
        <v>76</v>
      </c>
      <c r="D46" s="19" t="s">
        <v>34</v>
      </c>
      <c r="E46" s="45">
        <v>1</v>
      </c>
      <c r="F46" s="21">
        <v>2</v>
      </c>
      <c r="G46" s="21">
        <v>1</v>
      </c>
      <c r="H46" s="81">
        <v>45216</v>
      </c>
      <c r="I46" s="81">
        <v>45276</v>
      </c>
      <c r="J46" s="85">
        <v>4246092</v>
      </c>
      <c r="K46" s="83">
        <f t="shared" si="5"/>
        <v>8633720.4000000004</v>
      </c>
      <c r="L46" s="83"/>
      <c r="M46" s="83">
        <f t="shared" si="4"/>
        <v>0</v>
      </c>
      <c r="N46" s="84" t="s">
        <v>75</v>
      </c>
      <c r="O46" s="64" t="s">
        <v>127</v>
      </c>
      <c r="P46" s="119">
        <v>16991</v>
      </c>
    </row>
    <row r="47" spans="1:16" s="47" customFormat="1" ht="85.5" customHeight="1" x14ac:dyDescent="0.25">
      <c r="A47" s="50" t="s">
        <v>101</v>
      </c>
      <c r="B47" s="19" t="s">
        <v>52</v>
      </c>
      <c r="C47" s="41" t="s">
        <v>77</v>
      </c>
      <c r="D47" s="19" t="s">
        <v>34</v>
      </c>
      <c r="E47" s="45">
        <v>1</v>
      </c>
      <c r="F47" s="21">
        <v>2</v>
      </c>
      <c r="G47" s="21">
        <v>1</v>
      </c>
      <c r="H47" s="81">
        <v>45216</v>
      </c>
      <c r="I47" s="81">
        <v>45276</v>
      </c>
      <c r="J47" s="85"/>
      <c r="K47" s="83"/>
      <c r="L47" s="83">
        <v>3402697</v>
      </c>
      <c r="M47" s="83">
        <f t="shared" si="4"/>
        <v>6918817.2333333334</v>
      </c>
      <c r="N47" s="84" t="s">
        <v>75</v>
      </c>
      <c r="O47" s="66" t="s">
        <v>128</v>
      </c>
      <c r="P47" s="119">
        <v>17017</v>
      </c>
    </row>
    <row r="48" spans="1:16" s="47" customFormat="1" ht="99.75" customHeight="1" x14ac:dyDescent="0.25">
      <c r="A48" s="50" t="s">
        <v>101</v>
      </c>
      <c r="B48" s="19" t="s">
        <v>52</v>
      </c>
      <c r="C48" s="36" t="s">
        <v>78</v>
      </c>
      <c r="D48" s="19" t="s">
        <v>34</v>
      </c>
      <c r="E48" s="45">
        <v>1</v>
      </c>
      <c r="F48" s="21">
        <v>2</v>
      </c>
      <c r="G48" s="21">
        <v>1</v>
      </c>
      <c r="H48" s="81">
        <v>45216</v>
      </c>
      <c r="I48" s="81">
        <v>45276</v>
      </c>
      <c r="J48" s="85"/>
      <c r="K48" s="83"/>
      <c r="L48" s="83">
        <v>3402697</v>
      </c>
      <c r="M48" s="83">
        <f t="shared" si="4"/>
        <v>6918817.2333333334</v>
      </c>
      <c r="N48" s="84" t="s">
        <v>79</v>
      </c>
      <c r="O48" s="65" t="s">
        <v>129</v>
      </c>
      <c r="P48" s="119">
        <v>17072</v>
      </c>
    </row>
    <row r="49" spans="1:16" s="47" customFormat="1" ht="60.75" customHeight="1" x14ac:dyDescent="0.25">
      <c r="A49" s="50" t="s">
        <v>101</v>
      </c>
      <c r="B49" s="19" t="s">
        <v>52</v>
      </c>
      <c r="C49" s="36" t="s">
        <v>80</v>
      </c>
      <c r="D49" s="19" t="s">
        <v>34</v>
      </c>
      <c r="E49" s="45">
        <v>1</v>
      </c>
      <c r="F49" s="21">
        <v>2</v>
      </c>
      <c r="G49" s="21">
        <v>1</v>
      </c>
      <c r="H49" s="81">
        <v>45216</v>
      </c>
      <c r="I49" s="81">
        <v>45276</v>
      </c>
      <c r="J49" s="85"/>
      <c r="K49" s="83"/>
      <c r="L49" s="83">
        <v>3402697</v>
      </c>
      <c r="M49" s="83">
        <f t="shared" si="4"/>
        <v>6918817.2333333334</v>
      </c>
      <c r="N49" s="84" t="s">
        <v>81</v>
      </c>
      <c r="O49" s="65" t="s">
        <v>130</v>
      </c>
      <c r="P49" s="119">
        <v>17088</v>
      </c>
    </row>
    <row r="50" spans="1:16" s="47" customFormat="1" ht="108" customHeight="1" x14ac:dyDescent="0.25">
      <c r="A50" s="50" t="s">
        <v>101</v>
      </c>
      <c r="B50" s="19" t="s">
        <v>52</v>
      </c>
      <c r="C50" s="36" t="s">
        <v>82</v>
      </c>
      <c r="D50" s="19" t="s">
        <v>34</v>
      </c>
      <c r="E50" s="45">
        <v>1</v>
      </c>
      <c r="F50" s="21">
        <v>2</v>
      </c>
      <c r="G50" s="21">
        <v>1</v>
      </c>
      <c r="H50" s="81">
        <v>45216</v>
      </c>
      <c r="I50" s="81">
        <v>45276</v>
      </c>
      <c r="J50" s="85">
        <v>4246092</v>
      </c>
      <c r="K50" s="83">
        <f>+(J50*F50)+(J50/30)*G50</f>
        <v>8633720.4000000004</v>
      </c>
      <c r="L50" s="83"/>
      <c r="M50" s="83">
        <f t="shared" si="4"/>
        <v>0</v>
      </c>
      <c r="N50" s="84" t="s">
        <v>83</v>
      </c>
      <c r="O50" s="65" t="s">
        <v>131</v>
      </c>
      <c r="P50" s="119">
        <v>17103</v>
      </c>
    </row>
    <row r="51" spans="1:16" s="47" customFormat="1" ht="138.75" customHeight="1" x14ac:dyDescent="0.25">
      <c r="A51" s="50" t="s">
        <v>101</v>
      </c>
      <c r="B51" s="19" t="s">
        <v>44</v>
      </c>
      <c r="C51" s="44" t="s">
        <v>84</v>
      </c>
      <c r="D51" s="19" t="s">
        <v>34</v>
      </c>
      <c r="E51" s="45">
        <v>1</v>
      </c>
      <c r="F51" s="21">
        <v>2</v>
      </c>
      <c r="G51" s="21">
        <v>1</v>
      </c>
      <c r="H51" s="81">
        <v>45216</v>
      </c>
      <c r="I51" s="81">
        <v>45276</v>
      </c>
      <c r="J51" s="85">
        <v>4246092</v>
      </c>
      <c r="K51" s="83">
        <f t="shared" ref="K51:K62" si="6">+(J51*F51)+(J51/30)*G51</f>
        <v>8633720.4000000004</v>
      </c>
      <c r="L51" s="83"/>
      <c r="M51" s="83">
        <f t="shared" si="4"/>
        <v>0</v>
      </c>
      <c r="N51" s="84" t="s">
        <v>41</v>
      </c>
      <c r="O51" s="66" t="s">
        <v>132</v>
      </c>
      <c r="P51" s="119">
        <v>18468</v>
      </c>
    </row>
    <row r="52" spans="1:16" s="47" customFormat="1" ht="345.75" customHeight="1" x14ac:dyDescent="0.25">
      <c r="A52" s="50" t="s">
        <v>101</v>
      </c>
      <c r="B52" s="19" t="s">
        <v>44</v>
      </c>
      <c r="C52" s="44" t="s">
        <v>85</v>
      </c>
      <c r="D52" s="19" t="s">
        <v>34</v>
      </c>
      <c r="E52" s="45">
        <v>1</v>
      </c>
      <c r="F52" s="21">
        <v>2</v>
      </c>
      <c r="G52" s="21">
        <v>1</v>
      </c>
      <c r="H52" s="81">
        <v>45216</v>
      </c>
      <c r="I52" s="81">
        <v>45276</v>
      </c>
      <c r="J52" s="85">
        <v>4246092</v>
      </c>
      <c r="K52" s="83">
        <f t="shared" si="6"/>
        <v>8633720.4000000004</v>
      </c>
      <c r="L52" s="83"/>
      <c r="M52" s="83">
        <f t="shared" si="4"/>
        <v>0</v>
      </c>
      <c r="N52" s="84">
        <v>48</v>
      </c>
      <c r="O52" s="66" t="s">
        <v>133</v>
      </c>
      <c r="P52" s="119">
        <v>18408</v>
      </c>
    </row>
    <row r="53" spans="1:16" s="47" customFormat="1" ht="111.75" customHeight="1" x14ac:dyDescent="0.25">
      <c r="A53" s="50" t="s">
        <v>101</v>
      </c>
      <c r="B53" s="19" t="s">
        <v>44</v>
      </c>
      <c r="C53" s="44" t="s">
        <v>86</v>
      </c>
      <c r="D53" s="19" t="s">
        <v>34</v>
      </c>
      <c r="E53" s="45">
        <v>1</v>
      </c>
      <c r="F53" s="21">
        <v>2</v>
      </c>
      <c r="G53" s="21">
        <v>1</v>
      </c>
      <c r="H53" s="81">
        <v>45216</v>
      </c>
      <c r="I53" s="81">
        <v>45276</v>
      </c>
      <c r="J53" s="85">
        <v>4246092</v>
      </c>
      <c r="K53" s="83">
        <f t="shared" si="6"/>
        <v>8633720.4000000004</v>
      </c>
      <c r="L53" s="83"/>
      <c r="M53" s="83">
        <f t="shared" si="4"/>
        <v>0</v>
      </c>
      <c r="N53" s="84">
        <v>48</v>
      </c>
      <c r="O53" s="66" t="s">
        <v>134</v>
      </c>
      <c r="P53" s="119">
        <v>18042</v>
      </c>
    </row>
    <row r="54" spans="1:16" s="47" customFormat="1" ht="351.75" customHeight="1" x14ac:dyDescent="0.25">
      <c r="A54" s="50" t="s">
        <v>101</v>
      </c>
      <c r="B54" s="19" t="s">
        <v>44</v>
      </c>
      <c r="C54" s="44" t="s">
        <v>85</v>
      </c>
      <c r="D54" s="19" t="s">
        <v>34</v>
      </c>
      <c r="E54" s="45">
        <v>1</v>
      </c>
      <c r="F54" s="21">
        <v>2</v>
      </c>
      <c r="G54" s="21">
        <v>1</v>
      </c>
      <c r="H54" s="81">
        <v>45216</v>
      </c>
      <c r="I54" s="81">
        <v>45276</v>
      </c>
      <c r="J54" s="85">
        <v>4246092</v>
      </c>
      <c r="K54" s="83">
        <f t="shared" si="6"/>
        <v>8633720.4000000004</v>
      </c>
      <c r="L54" s="83"/>
      <c r="M54" s="83">
        <f t="shared" si="4"/>
        <v>0</v>
      </c>
      <c r="N54" s="84">
        <v>48</v>
      </c>
      <c r="O54" s="66" t="s">
        <v>135</v>
      </c>
      <c r="P54" s="119">
        <v>18414</v>
      </c>
    </row>
    <row r="55" spans="1:16" s="47" customFormat="1" ht="101.25" customHeight="1" x14ac:dyDescent="0.25">
      <c r="A55" s="50" t="s">
        <v>101</v>
      </c>
      <c r="B55" s="19" t="s">
        <v>44</v>
      </c>
      <c r="C55" s="36" t="s">
        <v>87</v>
      </c>
      <c r="D55" s="19" t="s">
        <v>34</v>
      </c>
      <c r="E55" s="45">
        <v>1</v>
      </c>
      <c r="F55" s="21">
        <v>2</v>
      </c>
      <c r="G55" s="21">
        <v>1</v>
      </c>
      <c r="H55" s="81">
        <v>45216</v>
      </c>
      <c r="I55" s="81">
        <v>45276</v>
      </c>
      <c r="J55" s="85">
        <v>4246092</v>
      </c>
      <c r="K55" s="83">
        <f t="shared" si="6"/>
        <v>8633720.4000000004</v>
      </c>
      <c r="L55" s="83"/>
      <c r="M55" s="83">
        <f t="shared" si="4"/>
        <v>0</v>
      </c>
      <c r="N55" s="84">
        <v>48</v>
      </c>
      <c r="O55" s="68" t="s">
        <v>136</v>
      </c>
      <c r="P55" s="45" t="s">
        <v>145</v>
      </c>
    </row>
    <row r="56" spans="1:16" s="47" customFormat="1" ht="239.25" customHeight="1" x14ac:dyDescent="0.2">
      <c r="A56" s="50" t="s">
        <v>101</v>
      </c>
      <c r="B56" s="19" t="s">
        <v>44</v>
      </c>
      <c r="C56" s="44" t="s">
        <v>88</v>
      </c>
      <c r="D56" s="19" t="s">
        <v>34</v>
      </c>
      <c r="E56" s="45">
        <v>1</v>
      </c>
      <c r="F56" s="21">
        <v>2</v>
      </c>
      <c r="G56" s="21">
        <v>1</v>
      </c>
      <c r="H56" s="81">
        <v>45216</v>
      </c>
      <c r="I56" s="81">
        <v>45276</v>
      </c>
      <c r="J56" s="85">
        <v>4246092</v>
      </c>
      <c r="K56" s="83">
        <f t="shared" si="6"/>
        <v>8633720.4000000004</v>
      </c>
      <c r="L56" s="83"/>
      <c r="M56" s="83">
        <f t="shared" si="4"/>
        <v>0</v>
      </c>
      <c r="N56" s="84" t="s">
        <v>72</v>
      </c>
      <c r="O56" s="69" t="s">
        <v>137</v>
      </c>
      <c r="P56" s="119">
        <v>17617</v>
      </c>
    </row>
    <row r="57" spans="1:16" s="47" customFormat="1" ht="284.25" customHeight="1" x14ac:dyDescent="0.2">
      <c r="A57" s="50" t="s">
        <v>101</v>
      </c>
      <c r="B57" s="19" t="s">
        <v>44</v>
      </c>
      <c r="C57" s="44" t="s">
        <v>89</v>
      </c>
      <c r="D57" s="19" t="s">
        <v>34</v>
      </c>
      <c r="E57" s="45">
        <v>1</v>
      </c>
      <c r="F57" s="21">
        <v>2</v>
      </c>
      <c r="G57" s="21">
        <v>1</v>
      </c>
      <c r="H57" s="81">
        <v>45216</v>
      </c>
      <c r="I57" s="81">
        <v>45276</v>
      </c>
      <c r="J57" s="85">
        <v>4246092</v>
      </c>
      <c r="K57" s="83">
        <f t="shared" si="6"/>
        <v>8633720.4000000004</v>
      </c>
      <c r="L57" s="83"/>
      <c r="M57" s="83">
        <f t="shared" si="4"/>
        <v>0</v>
      </c>
      <c r="N57" s="84" t="s">
        <v>41</v>
      </c>
      <c r="O57" s="69" t="s">
        <v>138</v>
      </c>
      <c r="P57" s="119">
        <v>17636</v>
      </c>
    </row>
    <row r="58" spans="1:16" s="47" customFormat="1" ht="290.25" customHeight="1" x14ac:dyDescent="0.2">
      <c r="A58" s="50" t="s">
        <v>101</v>
      </c>
      <c r="B58" s="19" t="s">
        <v>44</v>
      </c>
      <c r="C58" s="44" t="s">
        <v>90</v>
      </c>
      <c r="D58" s="19" t="s">
        <v>34</v>
      </c>
      <c r="E58" s="45">
        <v>1</v>
      </c>
      <c r="F58" s="21">
        <v>2</v>
      </c>
      <c r="G58" s="21">
        <v>1</v>
      </c>
      <c r="H58" s="81">
        <v>45216</v>
      </c>
      <c r="I58" s="81">
        <v>45276</v>
      </c>
      <c r="J58" s="85">
        <v>4246092</v>
      </c>
      <c r="K58" s="83">
        <f t="shared" si="6"/>
        <v>8633720.4000000004</v>
      </c>
      <c r="L58" s="83"/>
      <c r="M58" s="83">
        <f t="shared" si="4"/>
        <v>0</v>
      </c>
      <c r="N58" s="84" t="s">
        <v>41</v>
      </c>
      <c r="O58" s="69" t="s">
        <v>139</v>
      </c>
      <c r="P58" s="119">
        <v>17668</v>
      </c>
    </row>
    <row r="59" spans="1:16" s="47" customFormat="1" ht="186" customHeight="1" x14ac:dyDescent="0.2">
      <c r="A59" s="50" t="s">
        <v>101</v>
      </c>
      <c r="B59" s="19" t="s">
        <v>44</v>
      </c>
      <c r="C59" s="44" t="s">
        <v>91</v>
      </c>
      <c r="D59" s="19" t="s">
        <v>34</v>
      </c>
      <c r="E59" s="45">
        <v>1</v>
      </c>
      <c r="F59" s="21">
        <v>2</v>
      </c>
      <c r="G59" s="21">
        <v>1</v>
      </c>
      <c r="H59" s="81">
        <v>45216</v>
      </c>
      <c r="I59" s="81">
        <v>45276</v>
      </c>
      <c r="J59" s="85">
        <v>4246092</v>
      </c>
      <c r="K59" s="83">
        <f t="shared" si="6"/>
        <v>8633720.4000000004</v>
      </c>
      <c r="L59" s="83"/>
      <c r="M59" s="83">
        <f t="shared" si="4"/>
        <v>0</v>
      </c>
      <c r="N59" s="84" t="s">
        <v>41</v>
      </c>
      <c r="O59" s="70" t="s">
        <v>140</v>
      </c>
      <c r="P59" s="119">
        <v>17689</v>
      </c>
    </row>
    <row r="60" spans="1:16" s="47" customFormat="1" ht="264.75" customHeight="1" x14ac:dyDescent="0.2">
      <c r="A60" s="50" t="s">
        <v>101</v>
      </c>
      <c r="B60" s="19" t="s">
        <v>44</v>
      </c>
      <c r="C60" s="36" t="s">
        <v>92</v>
      </c>
      <c r="D60" s="19" t="s">
        <v>34</v>
      </c>
      <c r="E60" s="45">
        <v>1</v>
      </c>
      <c r="F60" s="21">
        <v>2</v>
      </c>
      <c r="G60" s="21">
        <v>1</v>
      </c>
      <c r="H60" s="81">
        <v>45216</v>
      </c>
      <c r="I60" s="81">
        <v>45276</v>
      </c>
      <c r="J60" s="85">
        <v>4246092</v>
      </c>
      <c r="K60" s="83">
        <f t="shared" si="6"/>
        <v>8633720.4000000004</v>
      </c>
      <c r="L60" s="83"/>
      <c r="M60" s="83">
        <f t="shared" si="4"/>
        <v>0</v>
      </c>
      <c r="N60" s="84" t="s">
        <v>41</v>
      </c>
      <c r="O60" s="70" t="s">
        <v>141</v>
      </c>
      <c r="P60" s="119">
        <v>17710</v>
      </c>
    </row>
    <row r="61" spans="1:16" s="47" customFormat="1" ht="278.25" customHeight="1" x14ac:dyDescent="0.2">
      <c r="A61" s="50" t="s">
        <v>101</v>
      </c>
      <c r="B61" s="19" t="s">
        <v>44</v>
      </c>
      <c r="C61" s="42" t="s">
        <v>93</v>
      </c>
      <c r="D61" s="19" t="s">
        <v>34</v>
      </c>
      <c r="E61" s="45">
        <v>1</v>
      </c>
      <c r="F61" s="21">
        <v>2</v>
      </c>
      <c r="G61" s="21">
        <v>1</v>
      </c>
      <c r="H61" s="81">
        <v>45216</v>
      </c>
      <c r="I61" s="81">
        <v>45276</v>
      </c>
      <c r="J61" s="85">
        <v>4246092</v>
      </c>
      <c r="K61" s="83">
        <f t="shared" si="6"/>
        <v>8633720.4000000004</v>
      </c>
      <c r="L61" s="83"/>
      <c r="M61" s="83">
        <f t="shared" si="4"/>
        <v>0</v>
      </c>
      <c r="N61" s="84" t="s">
        <v>41</v>
      </c>
      <c r="O61" s="69" t="s">
        <v>142</v>
      </c>
      <c r="P61" s="119">
        <v>17736</v>
      </c>
    </row>
    <row r="62" spans="1:16" ht="294" customHeight="1" x14ac:dyDescent="0.2">
      <c r="A62" s="50" t="s">
        <v>101</v>
      </c>
      <c r="B62" s="19" t="s">
        <v>44</v>
      </c>
      <c r="C62" s="44" t="s">
        <v>94</v>
      </c>
      <c r="D62" s="19" t="s">
        <v>34</v>
      </c>
      <c r="E62" s="45">
        <v>1</v>
      </c>
      <c r="F62" s="21">
        <v>2</v>
      </c>
      <c r="G62" s="21">
        <v>1</v>
      </c>
      <c r="H62" s="81">
        <v>45216</v>
      </c>
      <c r="I62" s="81">
        <v>45276</v>
      </c>
      <c r="J62" s="85">
        <v>4246092</v>
      </c>
      <c r="K62" s="83">
        <f t="shared" si="6"/>
        <v>8633720.4000000004</v>
      </c>
      <c r="L62" s="83"/>
      <c r="M62" s="83">
        <f t="shared" si="4"/>
        <v>0</v>
      </c>
      <c r="N62" s="84" t="s">
        <v>41</v>
      </c>
      <c r="O62" s="69" t="s">
        <v>139</v>
      </c>
      <c r="P62" s="119">
        <v>17756</v>
      </c>
    </row>
    <row r="63" spans="1:16" ht="123.75" customHeight="1" x14ac:dyDescent="0.2">
      <c r="A63" s="50" t="s">
        <v>101</v>
      </c>
      <c r="B63" s="18" t="s">
        <v>32</v>
      </c>
      <c r="C63" s="109" t="s">
        <v>211</v>
      </c>
      <c r="D63" s="19" t="s">
        <v>34</v>
      </c>
      <c r="E63" s="45">
        <v>1</v>
      </c>
      <c r="F63" s="21">
        <v>2</v>
      </c>
      <c r="G63" s="21">
        <v>13</v>
      </c>
      <c r="H63" s="81">
        <v>45204</v>
      </c>
      <c r="I63" s="81">
        <v>45276</v>
      </c>
      <c r="J63" s="82"/>
      <c r="K63" s="83">
        <f>+(J63*F63)+(J63/30)*G63</f>
        <v>0</v>
      </c>
      <c r="L63" s="83">
        <v>3402697</v>
      </c>
      <c r="M63" s="83">
        <f>+(L63*F63)+(L63/30)*G63</f>
        <v>8279896.0333333332</v>
      </c>
      <c r="N63" s="115" t="s">
        <v>213</v>
      </c>
      <c r="O63" s="114" t="s">
        <v>212</v>
      </c>
      <c r="P63" s="119"/>
    </row>
    <row r="64" spans="1:16" ht="130.5" customHeight="1" x14ac:dyDescent="0.2">
      <c r="A64" s="50" t="s">
        <v>101</v>
      </c>
      <c r="B64" s="18" t="s">
        <v>32</v>
      </c>
      <c r="C64" s="109" t="s">
        <v>211</v>
      </c>
      <c r="D64" s="19" t="s">
        <v>34</v>
      </c>
      <c r="E64" s="45">
        <v>1</v>
      </c>
      <c r="F64" s="21">
        <v>1</v>
      </c>
      <c r="G64" s="21">
        <v>29</v>
      </c>
      <c r="H64" s="81">
        <v>45218</v>
      </c>
      <c r="I64" s="81">
        <v>45276</v>
      </c>
      <c r="J64" s="85">
        <v>4246092</v>
      </c>
      <c r="K64" s="83">
        <f t="shared" ref="K64" si="7">+(J64*F64)+(J64/30)*G64</f>
        <v>8350647.5999999996</v>
      </c>
      <c r="L64" s="83"/>
      <c r="M64" s="83">
        <f t="shared" ref="M64" si="8">+(L64*F64)+(L64/30)*G64</f>
        <v>0</v>
      </c>
      <c r="N64" s="115" t="s">
        <v>213</v>
      </c>
      <c r="O64" s="114" t="s">
        <v>212</v>
      </c>
      <c r="P64" s="119"/>
    </row>
    <row r="65" spans="1:16" ht="283.5" customHeight="1" x14ac:dyDescent="0.2">
      <c r="A65" s="50" t="s">
        <v>101</v>
      </c>
      <c r="B65" s="19" t="s">
        <v>44</v>
      </c>
      <c r="C65" s="42" t="s">
        <v>208</v>
      </c>
      <c r="D65" s="19" t="s">
        <v>34</v>
      </c>
      <c r="E65" s="45">
        <v>1</v>
      </c>
      <c r="F65" s="21">
        <v>2</v>
      </c>
      <c r="G65" s="21">
        <v>16</v>
      </c>
      <c r="H65" s="81">
        <v>45200</v>
      </c>
      <c r="I65" s="81">
        <v>45276</v>
      </c>
      <c r="J65" s="85">
        <v>4246092</v>
      </c>
      <c r="K65" s="83">
        <f t="shared" ref="K65" si="9">+(J65*F65)+(J65/30)*G65</f>
        <v>10756766.4</v>
      </c>
      <c r="L65" s="83"/>
      <c r="M65" s="83">
        <f t="shared" ref="M65" si="10">+(L65*F65)+(L65/30)*G65</f>
        <v>0</v>
      </c>
      <c r="N65" s="84" t="s">
        <v>41</v>
      </c>
      <c r="O65" s="69" t="s">
        <v>142</v>
      </c>
      <c r="P65" s="119"/>
    </row>
    <row r="66" spans="1:16" ht="135.75" customHeight="1" x14ac:dyDescent="0.2">
      <c r="A66" s="50" t="s">
        <v>101</v>
      </c>
      <c r="B66" s="19" t="s">
        <v>44</v>
      </c>
      <c r="C66" s="42" t="s">
        <v>209</v>
      </c>
      <c r="D66" s="19" t="s">
        <v>34</v>
      </c>
      <c r="E66" s="45">
        <v>1</v>
      </c>
      <c r="F66" s="21">
        <v>2</v>
      </c>
      <c r="G66" s="21">
        <v>16</v>
      </c>
      <c r="H66" s="81">
        <v>45200</v>
      </c>
      <c r="I66" s="81">
        <v>45276</v>
      </c>
      <c r="J66" s="85">
        <v>4246092</v>
      </c>
      <c r="K66" s="83">
        <f t="shared" ref="K66" si="11">+(J66*F66)+(J66/30)*G66</f>
        <v>10756766.4</v>
      </c>
      <c r="L66" s="83"/>
      <c r="M66" s="83">
        <f t="shared" ref="M66" si="12">+(L66*F66)+(L66/30)*G66</f>
        <v>0</v>
      </c>
      <c r="N66" s="84" t="s">
        <v>41</v>
      </c>
      <c r="O66" s="112" t="s">
        <v>210</v>
      </c>
      <c r="P66" s="119"/>
    </row>
    <row r="67" spans="1:16" x14ac:dyDescent="0.2">
      <c r="A67" s="51" t="s">
        <v>143</v>
      </c>
      <c r="B67" s="52"/>
      <c r="C67" s="53"/>
      <c r="D67" s="54"/>
      <c r="E67" s="96">
        <f>SUM(E16:E66)</f>
        <v>51</v>
      </c>
      <c r="F67" s="55"/>
      <c r="G67" s="56"/>
      <c r="H67" s="88"/>
      <c r="I67" s="89"/>
      <c r="J67" s="90"/>
      <c r="K67" s="79">
        <f>SUM(K16:K66)</f>
        <v>407058688.43333316</v>
      </c>
      <c r="L67" s="80"/>
      <c r="M67" s="79">
        <f>SUM(M16:M66)</f>
        <v>35955164.966666669</v>
      </c>
      <c r="N67" s="89"/>
      <c r="O67" s="29"/>
      <c r="P67" s="58"/>
    </row>
    <row r="68" spans="1:16" x14ac:dyDescent="0.2">
      <c r="A68" s="71" t="s">
        <v>144</v>
      </c>
      <c r="B68" s="72"/>
      <c r="C68" s="33"/>
      <c r="D68" s="62"/>
      <c r="E68" s="73"/>
      <c r="F68" s="74"/>
      <c r="G68" s="73"/>
      <c r="H68" s="91"/>
      <c r="I68" s="92"/>
      <c r="J68" s="93"/>
      <c r="K68" s="94"/>
      <c r="L68" s="75">
        <f>K67+M67</f>
        <v>443013853.39999986</v>
      </c>
      <c r="M68" s="94"/>
      <c r="N68" s="92"/>
      <c r="O68" s="30"/>
      <c r="P68" s="58"/>
    </row>
    <row r="69" spans="1:16" x14ac:dyDescent="0.2">
      <c r="A69" s="76"/>
      <c r="B69" s="13"/>
      <c r="C69" s="27"/>
      <c r="D69" s="14"/>
      <c r="E69" s="9"/>
      <c r="F69" s="8"/>
      <c r="G69" s="9"/>
      <c r="H69" s="10"/>
      <c r="J69" s="15"/>
      <c r="K69" s="77"/>
      <c r="L69" s="78"/>
      <c r="M69" s="77"/>
    </row>
    <row r="70" spans="1:16" x14ac:dyDescent="0.2">
      <c r="A70" s="76"/>
      <c r="B70" s="13"/>
      <c r="C70" s="27"/>
      <c r="D70" s="14"/>
      <c r="E70" s="9"/>
      <c r="F70" s="8"/>
      <c r="G70" s="9"/>
      <c r="H70" s="10"/>
      <c r="J70" s="15"/>
      <c r="K70" s="77"/>
      <c r="L70" s="78"/>
      <c r="M70" s="77"/>
    </row>
    <row r="71" spans="1:16" x14ac:dyDescent="0.2">
      <c r="A71" s="76"/>
      <c r="B71" s="13"/>
      <c r="C71" s="27"/>
      <c r="D71" s="14"/>
      <c r="E71" s="9"/>
      <c r="F71" s="8"/>
      <c r="G71" s="9"/>
      <c r="H71" s="10"/>
      <c r="J71" s="15"/>
      <c r="K71" s="77"/>
      <c r="L71" s="78"/>
      <c r="M71" s="77"/>
    </row>
    <row r="72" spans="1:16" x14ac:dyDescent="0.2">
      <c r="A72" s="12"/>
      <c r="B72" s="13"/>
      <c r="C72" s="27"/>
      <c r="D72" s="14"/>
      <c r="E72" s="8"/>
      <c r="F72" s="8"/>
      <c r="G72" s="9"/>
      <c r="H72" s="10"/>
      <c r="I72" s="11" t="s">
        <v>6</v>
      </c>
      <c r="J72" s="15"/>
      <c r="O72" s="34"/>
    </row>
    <row r="73" spans="1:16" ht="15" x14ac:dyDescent="0.25">
      <c r="A73" s="133" t="s">
        <v>194</v>
      </c>
      <c r="B73" s="133"/>
      <c r="C73" s="133"/>
      <c r="D73" s="133"/>
      <c r="E73" s="133"/>
      <c r="F73" s="133"/>
      <c r="G73" s="133"/>
      <c r="H73" s="133"/>
      <c r="I73" s="133"/>
      <c r="J73" s="133"/>
      <c r="K73" s="133"/>
      <c r="L73" s="133"/>
      <c r="M73" s="133"/>
      <c r="N73" s="133"/>
      <c r="O73" s="133"/>
    </row>
    <row r="74" spans="1:16" ht="15" x14ac:dyDescent="0.25">
      <c r="A74" s="133" t="s">
        <v>195</v>
      </c>
      <c r="B74" s="133"/>
      <c r="C74" s="133"/>
      <c r="D74" s="133"/>
      <c r="E74" s="133"/>
      <c r="F74" s="133"/>
      <c r="G74" s="133"/>
      <c r="H74" s="133"/>
      <c r="I74" s="133"/>
      <c r="J74" s="133"/>
      <c r="K74" s="133"/>
      <c r="L74" s="133"/>
      <c r="M74" s="133"/>
      <c r="N74" s="133"/>
      <c r="O74" s="133"/>
    </row>
    <row r="76" spans="1:16" x14ac:dyDescent="0.2">
      <c r="K76" s="98"/>
      <c r="L76" s="77"/>
    </row>
    <row r="77" spans="1:16" x14ac:dyDescent="0.2">
      <c r="L77" s="117"/>
      <c r="O77" s="99"/>
    </row>
    <row r="78" spans="1:16" x14ac:dyDescent="0.2">
      <c r="L78" s="117"/>
      <c r="O78" s="99"/>
    </row>
    <row r="79" spans="1:16" x14ac:dyDescent="0.2">
      <c r="K79" s="98"/>
      <c r="L79" s="77"/>
      <c r="O79" s="99"/>
    </row>
    <row r="80" spans="1:16" x14ac:dyDescent="0.2">
      <c r="L80" s="117"/>
      <c r="O80" s="99"/>
    </row>
    <row r="81" spans="12:15" x14ac:dyDescent="0.2">
      <c r="L81" s="77"/>
      <c r="O81" s="99"/>
    </row>
    <row r="82" spans="12:15" x14ac:dyDescent="0.2">
      <c r="L82" s="117"/>
    </row>
    <row r="83" spans="12:15" x14ac:dyDescent="0.2">
      <c r="L83" s="77"/>
    </row>
    <row r="84" spans="12:15" x14ac:dyDescent="0.2">
      <c r="L84" s="77"/>
    </row>
    <row r="85" spans="12:15" x14ac:dyDescent="0.2">
      <c r="L85" s="98"/>
    </row>
    <row r="86" spans="12:15" x14ac:dyDescent="0.2">
      <c r="L86" s="116"/>
    </row>
  </sheetData>
  <autoFilter ref="A15:O68" xr:uid="{6D240EEC-0206-4D14-B495-7E3906C78474}">
    <filterColumn colId="9" showButton="0"/>
    <filterColumn colId="11" showButton="0"/>
  </autoFilter>
  <mergeCells count="31">
    <mergeCell ref="A74:O74"/>
    <mergeCell ref="O13:O14"/>
    <mergeCell ref="H14:H15"/>
    <mergeCell ref="I14:I15"/>
    <mergeCell ref="J15:K15"/>
    <mergeCell ref="L15:M15"/>
    <mergeCell ref="A73:O73"/>
    <mergeCell ref="F13:G14"/>
    <mergeCell ref="H13:I13"/>
    <mergeCell ref="J13:J14"/>
    <mergeCell ref="K13:K14"/>
    <mergeCell ref="L13:L14"/>
    <mergeCell ref="M13:M14"/>
    <mergeCell ref="E13:E15"/>
    <mergeCell ref="A12:C12"/>
    <mergeCell ref="A13:A15"/>
    <mergeCell ref="B13:B15"/>
    <mergeCell ref="C13:C15"/>
    <mergeCell ref="D13:D15"/>
    <mergeCell ref="A9:C9"/>
    <mergeCell ref="A10:C10"/>
    <mergeCell ref="J10:O10"/>
    <mergeCell ref="A11:C11"/>
    <mergeCell ref="F11:G11"/>
    <mergeCell ref="K11:O11"/>
    <mergeCell ref="A8:J8"/>
    <mergeCell ref="A1:N2"/>
    <mergeCell ref="A3:O3"/>
    <mergeCell ref="A4:O4"/>
    <mergeCell ref="A5:O5"/>
    <mergeCell ref="A6:O6"/>
  </mergeCells>
  <pageMargins left="0.51181102362204722" right="0.27559055118110237" top="0.43307086614173229" bottom="0.35433070866141736" header="0.31496062992125984" footer="0.31496062992125984"/>
  <pageSetup paperSize="14"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0215FD7C40FA40B90CB533EC8840B2" ma:contentTypeVersion="14" ma:contentTypeDescription="Create a new document." ma:contentTypeScope="" ma:versionID="9c0fd4febe35fc5271c5c5168bf30fd0">
  <xsd:schema xmlns:xsd="http://www.w3.org/2001/XMLSchema" xmlns:xs="http://www.w3.org/2001/XMLSchema" xmlns:p="http://schemas.microsoft.com/office/2006/metadata/properties" xmlns:ns3="3d34e569-0efe-47f6-94da-c5e5761fdfff" xmlns:ns4="524b7882-f127-4385-bcc5-d0d8a5027ca3" targetNamespace="http://schemas.microsoft.com/office/2006/metadata/properties" ma:root="true" ma:fieldsID="93388e8cf9aa3b93fc26b2f793708b53" ns3:_="" ns4:_="">
    <xsd:import namespace="3d34e569-0efe-47f6-94da-c5e5761fdfff"/>
    <xsd:import namespace="524b7882-f127-4385-bcc5-d0d8a5027ca3"/>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EventHashCode" minOccurs="0"/>
                <xsd:element ref="ns3:MediaServiceGenerationTime" minOccurs="0"/>
                <xsd:element ref="ns3:MediaServiceOCR" minOccurs="0"/>
                <xsd:element ref="ns3:MediaServiceLocation"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34e569-0efe-47f6-94da-c5e5761fdf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24b7882-f127-4385-bcc5-d0d8a5027ca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524b7882-f127-4385-bcc5-d0d8a5027ca3">
      <UserInfo>
        <DisplayName>Dolly Maryorie Longas Castro</DisplayName>
        <AccountId>23</AccountId>
        <AccountType/>
      </UserInfo>
      <UserInfo>
        <DisplayName>Edna Margarita Correa Arcos</DisplayName>
        <AccountId>73</AccountId>
        <AccountType/>
      </UserInfo>
    </SharedWithUsers>
  </documentManagement>
</p:properties>
</file>

<file path=customXml/itemProps1.xml><?xml version="1.0" encoding="utf-8"?>
<ds:datastoreItem xmlns:ds="http://schemas.openxmlformats.org/officeDocument/2006/customXml" ds:itemID="{BF89710D-DA84-4938-A990-899C1DA5B2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34e569-0efe-47f6-94da-c5e5761fdfff"/>
    <ds:schemaRef ds:uri="524b7882-f127-4385-bcc5-d0d8a5027c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2F269D-D2AF-44BB-90CC-852B4C6FB24A}">
  <ds:schemaRefs>
    <ds:schemaRef ds:uri="http://schemas.microsoft.com/sharepoint/v3/contenttype/forms"/>
  </ds:schemaRefs>
</ds:datastoreItem>
</file>

<file path=customXml/itemProps3.xml><?xml version="1.0" encoding="utf-8"?>
<ds:datastoreItem xmlns:ds="http://schemas.openxmlformats.org/officeDocument/2006/customXml" ds:itemID="{50A4AD90-6AA2-43E2-92B9-00094AF86EAA}">
  <ds:schemaRefs>
    <ds:schemaRef ds:uri="http://schemas.microsoft.com/office/2006/metadata/properties"/>
    <ds:schemaRef ds:uri="http://schemas.microsoft.com/office/infopath/2007/PartnerControls"/>
    <ds:schemaRef ds:uri="524b7882-f127-4385-bcc5-d0d8a5027c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PERFILES</vt:lpstr>
      <vt:lpstr>Cuarto Trimestre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Argenia Cantor Alvares</cp:lastModifiedBy>
  <cp:revision/>
  <cp:lastPrinted>2023-01-20T15:05:53Z</cp:lastPrinted>
  <dcterms:created xsi:type="dcterms:W3CDTF">2020-02-28T20:30:41Z</dcterms:created>
  <dcterms:modified xsi:type="dcterms:W3CDTF">2023-09-22T20:28:58Z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2022-11-24T19:06:00Z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37e5c835-ca63-4a2d-83df-3d0fe8a4c381</vt:lpwstr>
  </property>
  <property fmtid="{D5CDD505-2E9C-101B-9397-08002B2CF9AE}" pid="8" name="MSIP_Label_1299739c-ad3d-4908-806e-4d91151a6e13_ContentBits">
    <vt:lpwstr>0</vt:lpwstr>
  </property>
  <property fmtid="{D5CDD505-2E9C-101B-9397-08002B2CF9AE}" pid="9" name="ContentTypeId">
    <vt:lpwstr>0x0101002E0215FD7C40FA40B90CB533EC8840B2</vt:lpwstr>
  </property>
  <property fmtid="{D5CDD505-2E9C-101B-9397-08002B2CF9AE}" pid="10" name="ComplianceAssetId">
    <vt:lpwstr/>
  </property>
  <property fmtid="{D5CDD505-2E9C-101B-9397-08002B2CF9AE}" pid="11" name="_ExtendedDescription">
    <vt:lpwstr/>
  </property>
  <property fmtid="{D5CDD505-2E9C-101B-9397-08002B2CF9AE}" pid="12" name="TriggerFlowInfo">
    <vt:lpwstr/>
  </property>
</Properties>
</file>