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C:\Users\SENA\Documents\CONTRATACIÓN CRNR LS 2023\1. PROCESOS CONTRATACIÓN 2023\40. COMPRA DE CERDAS\ADJUDICACIÓN\"/>
    </mc:Choice>
  </mc:AlternateContent>
  <xr:revisionPtr revIDLastSave="0" documentId="8_{FE0768AF-4513-4F17-99BD-11C024A47071}" xr6:coauthVersionLast="47" xr6:coauthVersionMax="47" xr10:uidLastSave="{00000000-0000-0000-0000-000000000000}"/>
  <bookViews>
    <workbookView xWindow="45" yWindow="630" windowWidth="20445" windowHeight="10890" xr2:uid="{00000000-000D-0000-FFFF-FFFF00000000}"/>
  </bookViews>
  <sheets>
    <sheet name="Hoja1" sheetId="1" r:id="rId1"/>
    <sheet name="Hoja2" sheetId="2" r:id="rId2"/>
  </sheets>
  <definedNames>
    <definedName name="_xlnm.Print_Area" localSheetId="0">Hoja1!$A$5:$R$59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3" i="1" l="1"/>
  <c r="J14" i="1"/>
  <c r="J12" i="1"/>
  <c r="K12" i="1"/>
  <c r="J15" i="1" l="1"/>
  <c r="O12" i="1"/>
  <c r="M15" i="1"/>
  <c r="J17" i="1" l="1"/>
  <c r="M16" i="1" s="1"/>
</calcChain>
</file>

<file path=xl/sharedStrings.xml><?xml version="1.0" encoding="utf-8"?>
<sst xmlns="http://schemas.openxmlformats.org/spreadsheetml/2006/main" count="51" uniqueCount="49">
  <si>
    <t>OFERTA ECONÓMICA</t>
  </si>
  <si>
    <t>El proponente deberá presentar su propuesta económica con base en el siguiente formato en el que todos los valores deberán expresarse en pesos colombianos</t>
  </si>
  <si>
    <t>ITEM</t>
  </si>
  <si>
    <t>DESCRIPCIÓN</t>
  </si>
  <si>
    <t>UNIDAD DE MEDIDA</t>
  </si>
  <si>
    <t>CANTIDAD</t>
  </si>
  <si>
    <t>SUBTOTAL</t>
  </si>
  <si>
    <t>TOTAL</t>
  </si>
  <si>
    <t xml:space="preserve">EL PRECIO DE LOS ELEMENTOS NO PODRÁ SUPERAR EL VALOR CORRESPONDIENTE AL ANÁLISIS DEL SECTOR, EN CUAL SE VISUALIZA EL ESTUDIO </t>
  </si>
  <si>
    <t>DE MERCADO, SO PENA DE QUEDAR EXLUÍDOS DEL PROCESO</t>
  </si>
  <si>
    <t>• Serán rechazadas las propuestas que excedan el presupuesto oficial.</t>
  </si>
  <si>
    <t>• La adjudicación será total para el presente proceso de contratación.</t>
  </si>
  <si>
    <t>• El proponente deberá cumplir con las especificaciones técnicas acá descritas.</t>
  </si>
  <si>
    <t>• El proponente deberá cotizar todos y cada uno de los ítems que lo conforman.</t>
  </si>
  <si>
    <t>• Solamente se recibirá una (1) oferta por proponente.</t>
  </si>
  <si>
    <t>• No se acepta la presentación de ofertas parciales o alternativas.</t>
  </si>
  <si>
    <t>• Presentar ficha técnica, de seguridad y certificado de análisis con la entrega del producto.</t>
  </si>
  <si>
    <t>• El transporte, cargue, descargue y puesta en estibas en las respectivas unidades productivas del centro correrá por cuenta del oferente ganador.</t>
  </si>
  <si>
    <t xml:space="preserve">El valor unitario de los elementos tan solo será tomado como valor de referencia para la selección del proveedor, sin embargo el contrato se ejecutara por la totalidad del presupuesto disponible, </t>
  </si>
  <si>
    <t xml:space="preserve">no obstante si en su momento la entidad llegara a necesitar algún elemento con relación directa al objeto del presente proceso de contratación, el proveedor suministrara al SENA dicho elemento por el valor </t>
  </si>
  <si>
    <t>del mercado.</t>
  </si>
  <si>
    <t>Informo que las comunicaciones relativas a este proceso de selección las recibiré en la siguiente dirección:</t>
  </si>
  <si>
    <t>Atentamente,</t>
  </si>
  <si>
    <t xml:space="preserve"> señaladas. En caso de modificación o supresión de aspectos técnicos, la oferta será rechazada.</t>
  </si>
  <si>
    <t>• El proponente, al momento de elaborar su oferta económica, no podrá modificar las condiciones o especificaciones técnicas de los ítems incluídos  en el cuadro de oferta económica  ni las cantidades</t>
  </si>
  <si>
    <t xml:space="preserve">• El contratista deberá contar con capacidad financiera y técnica para ejecutar el contrato y los elementos que suministre deberán ser de primera y alta calidad, además de lo anterior deberán cumplir con </t>
  </si>
  <si>
    <t>todas las especificaciones técnicas de los elementos, el proponente deberá anexar las fichas técnicas de los elementos</t>
  </si>
  <si>
    <t>PROMEDIO</t>
  </si>
  <si>
    <t xml:space="preserve">Ciudad: </t>
  </si>
  <si>
    <t xml:space="preserve">Teléfono: </t>
  </si>
  <si>
    <t>% IVA</t>
  </si>
  <si>
    <t>KM 6 VIA LA PINTADA MUNICIPIO DE CALDAS ANTIOQUIA</t>
  </si>
  <si>
    <t>VALOR UNITARIO ANTES DE IVA</t>
  </si>
  <si>
    <t>TOTAL SIN IVA</t>
  </si>
  <si>
    <t xml:space="preserve">IVA </t>
  </si>
  <si>
    <t>LA ENTREGA SE DEBERÁ REALIZAR EN EL CENTRO DE FORMACIÓN ESTO ES</t>
  </si>
  <si>
    <t>UN</t>
  </si>
  <si>
    <t>CONEJO MACHO REPRODUCTOR RAZA NUEVA ZELANDA BLANCO
CON CARACTERISTICAS PROPIAS DE LA RAZA CON EDAD ENTRE 6
Y 8 MESES Y UN PESO MINIMO DE 3.500 GRAMOS</t>
  </si>
  <si>
    <t>CONEJO MACHO REPRODUCTOR RAZA RUSO
CALIFORNIANO.PIGMENTADOS BLANCO CON CARACTERISTICAS
PROPIAS DE LA RAZA CON EDAD ENTRE 6 Y 8 MESES Y UN PESO
MINIMO DE 3.500 GRAMOS</t>
  </si>
  <si>
    <t>CERDA  LINEA MATERNA  DE LA RAZA
LANDRACE x LARGEWHITE DE 7 MESES</t>
  </si>
  <si>
    <t>MC ANT CRNR 00040 2023</t>
  </si>
  <si>
    <t xml:space="preserve">OBJETO: 
 -COMPRAR SEMOVIENTES PARA EL DESARROLLO DE ACTIVIDADES DE APRENDIZAJE Y PARA EL MEJORAMIENTO GENÉTICO EN ESPECIES MENORES Y MAYORES DE LAS EXPLOTACIONES PECUARIAS Y PROGRAMAS DE FORMACIÓN DEL CENTRO DE LOS RECURSOS NATURALES RENOVABLES LA SALADA  
</t>
  </si>
  <si>
    <t>Dirección:     CALE 132 SUR NO. 50-35</t>
  </si>
  <si>
    <t xml:space="preserve">           Caldas Antioquia</t>
  </si>
  <si>
    <t xml:space="preserve">     </t>
  </si>
  <si>
    <t>Correo Electrónico:      admonmicompadref1728@gmail.com</t>
  </si>
  <si>
    <t>NIT:  15,259,003-1</t>
  </si>
  <si>
    <t>OSCAR DARIO RESTREPO PALACIO</t>
  </si>
  <si>
    <t>C.C No.15,259,003 DE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</si>
</sst>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/>
    </xf>
    <xf numFmtId="3" fontId="2" fillId="0" borderId="0" xfId="0" applyNumberFormat="1" applyFont="1"/>
    <xf numFmtId="3" fontId="2" fillId="0" borderId="0" xfId="0" applyNumberFormat="1" applyFont="1" applyAlignment="1">
      <alignment horizontal="left"/>
    </xf>
    <xf numFmtId="3" fontId="2" fillId="0" borderId="0" xfId="0" applyNumberFormat="1" applyFont="1" applyAlignment="1">
      <alignment horizontal="left" wrapText="1"/>
    </xf>
    <xf numFmtId="3" fontId="2" fillId="2" borderId="1" xfId="0" applyNumberFormat="1" applyFont="1" applyFill="1" applyBorder="1" applyAlignment="1">
      <alignment horizontal="center" wrapText="1"/>
    </xf>
    <xf numFmtId="3" fontId="2" fillId="2" borderId="0" xfId="0" applyNumberFormat="1" applyFont="1" applyFill="1" applyAlignment="1">
      <alignment horizontal="center" wrapText="1"/>
    </xf>
    <xf numFmtId="3" fontId="2" fillId="0" borderId="1" xfId="0" applyNumberFormat="1" applyFont="1" applyBorder="1"/>
    <xf numFmtId="3" fontId="2" fillId="0" borderId="0" xfId="1" applyNumberFormat="1" applyFont="1" applyBorder="1" applyAlignment="1">
      <alignment horizontal="center" vertical="center" wrapText="1"/>
    </xf>
    <xf numFmtId="3" fontId="2" fillId="3" borderId="0" xfId="0" applyNumberFormat="1" applyFont="1" applyFill="1"/>
    <xf numFmtId="3" fontId="0" fillId="0" borderId="1" xfId="0" applyNumberForma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</cellXfs>
  <cellStyles count="2">
    <cellStyle name="Moneda" xfId="1" builtinId="4"/>
    <cellStyle name="Normal" xfId="0" builtinId="0"/>
  </cellStyles>
  <dxfs count="1"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</xdr:rowOff>
    </xdr:from>
    <xdr:to>
      <xdr:col>4</xdr:col>
      <xdr:colOff>819150</xdr:colOff>
      <xdr:row>6</xdr:row>
      <xdr:rowOff>66676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6BD1D80-F654-F1FA-3C8E-0B12CCD139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"/>
          <a:ext cx="2438400" cy="1323974"/>
        </a:xfrm>
        <a:prstGeom prst="rect">
          <a:avLst/>
        </a:prstGeom>
      </xdr:spPr>
    </xdr:pic>
    <xdr:clientData/>
  </xdr:twoCellAnchor>
  <xdr:twoCellAnchor editAs="oneCell">
    <xdr:from>
      <xdr:col>1</xdr:col>
      <xdr:colOff>104775</xdr:colOff>
      <xdr:row>50</xdr:row>
      <xdr:rowOff>123825</xdr:rowOff>
    </xdr:from>
    <xdr:to>
      <xdr:col>4</xdr:col>
      <xdr:colOff>295275</xdr:colOff>
      <xdr:row>54</xdr:row>
      <xdr:rowOff>104775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36FF6BB-17B9-5A2C-EF2D-49F3381C3F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650" y="13973175"/>
          <a:ext cx="1285875" cy="819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T58"/>
  <sheetViews>
    <sheetView tabSelected="1" topLeftCell="A12" zoomScaleNormal="100" workbookViewId="0">
      <selection activeCell="P14" sqref="P14"/>
    </sheetView>
  </sheetViews>
  <sheetFormatPr baseColWidth="10" defaultRowHeight="16.5" x14ac:dyDescent="0.3"/>
  <cols>
    <col min="1" max="1" width="7.85546875" style="1" customWidth="1"/>
    <col min="2" max="3" width="5.85546875" style="1" customWidth="1"/>
    <col min="4" max="4" width="4.7109375" style="3" bestFit="1" customWidth="1"/>
    <col min="5" max="5" width="32.42578125" style="1" customWidth="1"/>
    <col min="6" max="6" width="12.5703125" style="1" bestFit="1" customWidth="1"/>
    <col min="7" max="7" width="11.42578125" style="1"/>
    <col min="8" max="8" width="11.42578125" style="8"/>
    <col min="9" max="9" width="13.42578125" style="8" customWidth="1"/>
    <col min="10" max="10" width="17.140625" style="8" customWidth="1"/>
    <col min="11" max="15" width="0" style="8" hidden="1" customWidth="1"/>
    <col min="16" max="16" width="11.42578125" style="8"/>
    <col min="17" max="17" width="7.140625" style="8" customWidth="1"/>
    <col min="18" max="20" width="11.42578125" style="8"/>
    <col min="21" max="16384" width="11.42578125" style="1"/>
  </cols>
  <sheetData>
    <row r="5" spans="1:15" x14ac:dyDescent="0.3">
      <c r="A5" s="21" t="s">
        <v>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</row>
    <row r="6" spans="1:15" x14ac:dyDescent="0.3">
      <c r="A6" s="21" t="s">
        <v>40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</row>
    <row r="7" spans="1:15" ht="8.25" customHeight="1" x14ac:dyDescent="0.3"/>
    <row r="8" spans="1:15" ht="82.5" customHeight="1" x14ac:dyDescent="0.3">
      <c r="A8" s="22" t="s">
        <v>41</v>
      </c>
      <c r="B8" s="22"/>
      <c r="C8" s="22"/>
      <c r="D8" s="22"/>
      <c r="E8" s="22"/>
      <c r="F8" s="22"/>
      <c r="G8" s="22"/>
      <c r="H8" s="22"/>
      <c r="I8" s="22"/>
      <c r="J8" s="22"/>
      <c r="K8" s="9"/>
    </row>
    <row r="9" spans="1:15" x14ac:dyDescent="0.3">
      <c r="A9" s="23" t="s">
        <v>1</v>
      </c>
      <c r="B9" s="23"/>
      <c r="C9" s="23"/>
      <c r="D9" s="23"/>
      <c r="E9" s="23"/>
      <c r="F9" s="23"/>
      <c r="G9" s="23"/>
      <c r="H9" s="23"/>
      <c r="I9" s="23"/>
      <c r="J9" s="23"/>
      <c r="K9" s="10"/>
    </row>
    <row r="11" spans="1:15" ht="66" x14ac:dyDescent="0.3">
      <c r="D11" s="4" t="s">
        <v>2</v>
      </c>
      <c r="E11" s="4" t="s">
        <v>3</v>
      </c>
      <c r="F11" s="4" t="s">
        <v>4</v>
      </c>
      <c r="G11" s="4" t="s">
        <v>5</v>
      </c>
      <c r="H11" s="11" t="s">
        <v>32</v>
      </c>
      <c r="I11" s="11" t="s">
        <v>30</v>
      </c>
      <c r="J11" s="11" t="s">
        <v>33</v>
      </c>
      <c r="K11" s="12"/>
      <c r="M11" s="8" t="s">
        <v>27</v>
      </c>
    </row>
    <row r="12" spans="1:15" ht="42" customHeight="1" x14ac:dyDescent="0.3">
      <c r="D12" s="5">
        <v>1</v>
      </c>
      <c r="E12" s="6" t="s">
        <v>39</v>
      </c>
      <c r="F12" s="7" t="s">
        <v>36</v>
      </c>
      <c r="G12" s="7">
        <v>12</v>
      </c>
      <c r="H12" s="16">
        <v>2126400</v>
      </c>
      <c r="I12" s="17">
        <v>0</v>
      </c>
      <c r="J12" s="18">
        <f>+G12*(H12+I12)</f>
        <v>25516800</v>
      </c>
      <c r="K12" s="14">
        <f t="shared" ref="K12" si="0">((G12*5%)+G12)</f>
        <v>12.6</v>
      </c>
      <c r="M12" s="15">
        <v>74830</v>
      </c>
      <c r="N12" s="15"/>
      <c r="O12" s="8">
        <f t="shared" ref="O12" si="1">M12-G12</f>
        <v>74818</v>
      </c>
    </row>
    <row r="13" spans="1:15" ht="76.5" x14ac:dyDescent="0.3">
      <c r="D13" s="5">
        <v>2</v>
      </c>
      <c r="E13" s="6" t="s">
        <v>37</v>
      </c>
      <c r="F13" s="7" t="s">
        <v>36</v>
      </c>
      <c r="G13" s="7">
        <v>5</v>
      </c>
      <c r="H13" s="16">
        <v>390000</v>
      </c>
      <c r="I13" s="17">
        <v>0</v>
      </c>
      <c r="J13" s="18">
        <f t="shared" ref="J13:J14" si="2">+G13*(H13+I13)</f>
        <v>1950000</v>
      </c>
      <c r="K13" s="14"/>
      <c r="M13" s="15"/>
      <c r="N13" s="15"/>
    </row>
    <row r="14" spans="1:15" ht="89.25" x14ac:dyDescent="0.3">
      <c r="D14" s="5">
        <v>3</v>
      </c>
      <c r="E14" s="6" t="s">
        <v>38</v>
      </c>
      <c r="F14" s="7" t="s">
        <v>36</v>
      </c>
      <c r="G14" s="7">
        <v>4</v>
      </c>
      <c r="H14" s="16">
        <v>390000</v>
      </c>
      <c r="I14" s="17">
        <v>0</v>
      </c>
      <c r="J14" s="18">
        <f t="shared" si="2"/>
        <v>1560000</v>
      </c>
      <c r="K14" s="14"/>
      <c r="M14" s="15"/>
      <c r="N14" s="15"/>
    </row>
    <row r="15" spans="1:15" x14ac:dyDescent="0.3">
      <c r="D15" s="20" t="s">
        <v>6</v>
      </c>
      <c r="E15" s="20"/>
      <c r="F15" s="20"/>
      <c r="G15" s="20"/>
      <c r="H15" s="20"/>
      <c r="I15" s="20"/>
      <c r="J15" s="13">
        <f>SUM(J12:J14)</f>
        <v>29026800</v>
      </c>
      <c r="M15" s="8">
        <f>SUM(M12:M12)</f>
        <v>74830</v>
      </c>
    </row>
    <row r="16" spans="1:15" x14ac:dyDescent="0.3">
      <c r="D16" s="20" t="s">
        <v>34</v>
      </c>
      <c r="E16" s="20"/>
      <c r="F16" s="20"/>
      <c r="G16" s="20"/>
      <c r="H16" s="20"/>
      <c r="I16" s="20"/>
      <c r="J16" s="13">
        <v>0</v>
      </c>
      <c r="M16" s="8">
        <f>J17/M15</f>
        <v>387.90324736068419</v>
      </c>
    </row>
    <row r="17" spans="1:10" x14ac:dyDescent="0.3">
      <c r="D17" s="20" t="s">
        <v>7</v>
      </c>
      <c r="E17" s="20"/>
      <c r="F17" s="20"/>
      <c r="G17" s="20"/>
      <c r="H17" s="20"/>
      <c r="I17" s="20"/>
      <c r="J17" s="13">
        <f>J15+J16</f>
        <v>29026800</v>
      </c>
    </row>
    <row r="19" spans="1:10" x14ac:dyDescent="0.3">
      <c r="A19" s="2" t="s">
        <v>35</v>
      </c>
      <c r="B19" s="2"/>
      <c r="C19" s="2"/>
    </row>
    <row r="20" spans="1:10" x14ac:dyDescent="0.3">
      <c r="A20" s="1" t="s">
        <v>31</v>
      </c>
    </row>
    <row r="22" spans="1:10" x14ac:dyDescent="0.3">
      <c r="A22" s="1" t="s">
        <v>8</v>
      </c>
    </row>
    <row r="23" spans="1:10" x14ac:dyDescent="0.3">
      <c r="A23" s="1" t="s">
        <v>9</v>
      </c>
    </row>
    <row r="25" spans="1:10" x14ac:dyDescent="0.3">
      <c r="A25" s="1" t="s">
        <v>10</v>
      </c>
    </row>
    <row r="26" spans="1:10" x14ac:dyDescent="0.3">
      <c r="A26" s="1" t="s">
        <v>11</v>
      </c>
    </row>
    <row r="27" spans="1:10" x14ac:dyDescent="0.3">
      <c r="A27" s="1" t="s">
        <v>12</v>
      </c>
    </row>
    <row r="28" spans="1:10" x14ac:dyDescent="0.3">
      <c r="A28" s="1" t="s">
        <v>13</v>
      </c>
    </row>
    <row r="29" spans="1:10" x14ac:dyDescent="0.3">
      <c r="A29" s="1" t="s">
        <v>14</v>
      </c>
    </row>
    <row r="30" spans="1:10" x14ac:dyDescent="0.3">
      <c r="A30" s="1" t="s">
        <v>15</v>
      </c>
    </row>
    <row r="31" spans="1:10" x14ac:dyDescent="0.3">
      <c r="A31" s="1" t="s">
        <v>24</v>
      </c>
    </row>
    <row r="32" spans="1:10" x14ac:dyDescent="0.3">
      <c r="A32" s="1" t="s">
        <v>23</v>
      </c>
    </row>
    <row r="33" spans="1:5" x14ac:dyDescent="0.3">
      <c r="A33" s="1" t="s">
        <v>16</v>
      </c>
    </row>
    <row r="34" spans="1:5" x14ac:dyDescent="0.3">
      <c r="A34" s="1" t="s">
        <v>17</v>
      </c>
    </row>
    <row r="35" spans="1:5" x14ac:dyDescent="0.3">
      <c r="A35" s="1" t="s">
        <v>25</v>
      </c>
    </row>
    <row r="36" spans="1:5" x14ac:dyDescent="0.3">
      <c r="A36" s="1" t="s">
        <v>26</v>
      </c>
    </row>
    <row r="38" spans="1:5" x14ac:dyDescent="0.3">
      <c r="A38" s="1" t="s">
        <v>18</v>
      </c>
    </row>
    <row r="39" spans="1:5" x14ac:dyDescent="0.3">
      <c r="A39" s="1" t="s">
        <v>19</v>
      </c>
    </row>
    <row r="40" spans="1:5" x14ac:dyDescent="0.3">
      <c r="A40" s="1" t="s">
        <v>20</v>
      </c>
    </row>
    <row r="42" spans="1:5" x14ac:dyDescent="0.3">
      <c r="A42" s="1" t="s">
        <v>21</v>
      </c>
    </row>
    <row r="44" spans="1:5" x14ac:dyDescent="0.3">
      <c r="A44" s="1" t="s">
        <v>42</v>
      </c>
    </row>
    <row r="45" spans="1:5" x14ac:dyDescent="0.3">
      <c r="A45" s="1" t="s">
        <v>28</v>
      </c>
      <c r="B45" s="1" t="s">
        <v>43</v>
      </c>
    </row>
    <row r="46" spans="1:5" x14ac:dyDescent="0.3">
      <c r="A46" s="1" t="s">
        <v>29</v>
      </c>
      <c r="B46" s="1" t="s">
        <v>44</v>
      </c>
      <c r="C46" s="19">
        <v>6042780619</v>
      </c>
      <c r="D46" s="19"/>
      <c r="E46" s="19"/>
    </row>
    <row r="47" spans="1:5" x14ac:dyDescent="0.3">
      <c r="A47" s="1" t="s">
        <v>45</v>
      </c>
    </row>
    <row r="50" spans="1:1" x14ac:dyDescent="0.3">
      <c r="A50" s="1" t="s">
        <v>22</v>
      </c>
    </row>
    <row r="56" spans="1:1" x14ac:dyDescent="0.3">
      <c r="A56" s="1" t="s">
        <v>46</v>
      </c>
    </row>
    <row r="57" spans="1:1" x14ac:dyDescent="0.3">
      <c r="A57" s="1" t="s">
        <v>47</v>
      </c>
    </row>
    <row r="58" spans="1:1" x14ac:dyDescent="0.3">
      <c r="A58" s="1" t="s">
        <v>48</v>
      </c>
    </row>
  </sheetData>
  <mergeCells count="8">
    <mergeCell ref="C46:E46"/>
    <mergeCell ref="D16:I16"/>
    <mergeCell ref="D17:I17"/>
    <mergeCell ref="A5:O5"/>
    <mergeCell ref="A6:O6"/>
    <mergeCell ref="A8:J8"/>
    <mergeCell ref="A9:J9"/>
    <mergeCell ref="D15:I15"/>
  </mergeCells>
  <conditionalFormatting sqref="D12:G14">
    <cfRule type="cellIs" dxfId="0" priority="3" operator="equal">
      <formula>53333</formula>
    </cfRule>
  </conditionalFormatting>
  <dataValidations count="1">
    <dataValidation allowBlank="1" showInputMessage="1" showErrorMessage="1" promptTitle="DESCRIPCIÓN DEL BIEN" prompt="Describa de manera clara el nombre del elemento que se esta solicitando y las caracteristicas del mismo si es necesario." sqref="E12:E14" xr:uid="{00000000-0002-0000-0000-000000000000}"/>
  </dataValidations>
  <pageMargins left="0.70866141732283472" right="0.70866141732283472" top="0.74803149606299213" bottom="0.74803149606299213" header="0.31496062992125984" footer="0.31496062992125984"/>
  <pageSetup scale="71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DE7E3-0A6C-4D62-834D-CEA223747FEB}">
  <dimension ref="D1"/>
  <sheetViews>
    <sheetView workbookViewId="0">
      <selection sqref="A1:XFD1048576"/>
    </sheetView>
  </sheetViews>
  <sheetFormatPr baseColWidth="10" defaultRowHeight="16.5" x14ac:dyDescent="0.3"/>
  <cols>
    <col min="1" max="3" width="11.42578125" style="1"/>
    <col min="4" max="4" width="11.42578125" style="3"/>
    <col min="5" max="16384" width="11.42578125" style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Usuario1</dc:creator>
  <cp:lastModifiedBy>SENA</cp:lastModifiedBy>
  <cp:lastPrinted>2021-02-22T17:27:20Z</cp:lastPrinted>
  <dcterms:created xsi:type="dcterms:W3CDTF">2020-03-30T14:22:56Z</dcterms:created>
  <dcterms:modified xsi:type="dcterms:W3CDTF">2023-10-09T12:12:41Z</dcterms:modified>
</cp:coreProperties>
</file>