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ilia\Documents\SANDRA\MED LEGAL\SASI 14-2023\"/>
    </mc:Choice>
  </mc:AlternateContent>
  <xr:revisionPtr revIDLastSave="0" documentId="13_ncr:1_{29C46CE5-CE9D-46E8-BFCE-C8C7B5E2E41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SPECIFICACIONES TECNICAS" sheetId="7" r:id="rId1"/>
    <sheet name="ESTUDIO DE MERCADO" sheetId="8" r:id="rId2"/>
    <sheet name="REGIONALIZACION 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97" i="9" l="1"/>
  <c r="Y197" i="9"/>
  <c r="X197" i="9"/>
  <c r="W197" i="9"/>
  <c r="V197" i="9"/>
  <c r="U197" i="9"/>
  <c r="T197" i="9"/>
  <c r="S197" i="9"/>
  <c r="V203" i="8"/>
  <c r="AA197" i="9" l="1"/>
  <c r="Q298" i="9"/>
  <c r="U297" i="8"/>
  <c r="Q271" i="9" l="1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42" i="9"/>
  <c r="Q241" i="9"/>
  <c r="U241" i="8"/>
  <c r="U242" i="8"/>
  <c r="U243" i="8"/>
  <c r="U244" i="8"/>
  <c r="U245" i="8"/>
  <c r="U246" i="8"/>
  <c r="U247" i="8"/>
  <c r="U248" i="8"/>
  <c r="U249" i="8"/>
  <c r="U250" i="8"/>
  <c r="U251" i="8"/>
  <c r="U252" i="8"/>
  <c r="U253" i="8"/>
  <c r="U254" i="8"/>
  <c r="U255" i="8"/>
  <c r="U256" i="8"/>
  <c r="U257" i="8"/>
  <c r="U258" i="8"/>
  <c r="U259" i="8"/>
  <c r="U260" i="8"/>
  <c r="U261" i="8"/>
  <c r="U262" i="8"/>
  <c r="U263" i="8"/>
  <c r="U264" i="8"/>
  <c r="U265" i="8"/>
  <c r="U266" i="8"/>
  <c r="U267" i="8"/>
  <c r="U268" i="8"/>
  <c r="U269" i="8"/>
  <c r="U270" i="8"/>
  <c r="U240" i="8"/>
  <c r="K332" i="9" l="1"/>
  <c r="L332" i="9" s="1"/>
  <c r="K331" i="9"/>
  <c r="L331" i="9" s="1"/>
  <c r="K330" i="9"/>
  <c r="L330" i="9" s="1"/>
  <c r="K329" i="9"/>
  <c r="L329" i="9" s="1"/>
  <c r="K328" i="9"/>
  <c r="J328" i="9"/>
  <c r="F361" i="9" s="1"/>
  <c r="K321" i="9"/>
  <c r="K322" i="9" s="1"/>
  <c r="J321" i="9"/>
  <c r="F360" i="9" s="1"/>
  <c r="K314" i="9"/>
  <c r="L314" i="9" s="1"/>
  <c r="G314" i="9"/>
  <c r="K313" i="9"/>
  <c r="L313" i="9" s="1"/>
  <c r="G313" i="9"/>
  <c r="K312" i="9"/>
  <c r="L312" i="9" s="1"/>
  <c r="G312" i="9"/>
  <c r="K311" i="9"/>
  <c r="L311" i="9" s="1"/>
  <c r="G311" i="9"/>
  <c r="K310" i="9"/>
  <c r="L310" i="9" s="1"/>
  <c r="G310" i="9"/>
  <c r="K309" i="9"/>
  <c r="L309" i="9" s="1"/>
  <c r="J309" i="9"/>
  <c r="F359" i="9" s="1"/>
  <c r="G309" i="9"/>
  <c r="Z302" i="9"/>
  <c r="Y302" i="9"/>
  <c r="X302" i="9"/>
  <c r="W302" i="9"/>
  <c r="V302" i="9"/>
  <c r="U302" i="9"/>
  <c r="T302" i="9"/>
  <c r="S302" i="9"/>
  <c r="Z301" i="9"/>
  <c r="Y301" i="9"/>
  <c r="X301" i="9"/>
  <c r="W301" i="9"/>
  <c r="V301" i="9"/>
  <c r="U301" i="9"/>
  <c r="T301" i="9"/>
  <c r="S301" i="9"/>
  <c r="Z300" i="9"/>
  <c r="Y300" i="9"/>
  <c r="X300" i="9"/>
  <c r="W300" i="9"/>
  <c r="V300" i="9"/>
  <c r="U300" i="9"/>
  <c r="T300" i="9"/>
  <c r="S300" i="9"/>
  <c r="Z299" i="9"/>
  <c r="Y299" i="9"/>
  <c r="X299" i="9"/>
  <c r="W299" i="9"/>
  <c r="V299" i="9"/>
  <c r="U299" i="9"/>
  <c r="T299" i="9"/>
  <c r="S299" i="9"/>
  <c r="Z298" i="9"/>
  <c r="Y298" i="9"/>
  <c r="X298" i="9"/>
  <c r="W298" i="9"/>
  <c r="V298" i="9"/>
  <c r="U298" i="9"/>
  <c r="T298" i="9"/>
  <c r="S298" i="9"/>
  <c r="Z297" i="9"/>
  <c r="Y297" i="9"/>
  <c r="X297" i="9"/>
  <c r="W297" i="9"/>
  <c r="V297" i="9"/>
  <c r="U297" i="9"/>
  <c r="T297" i="9"/>
  <c r="S297" i="9"/>
  <c r="Z296" i="9"/>
  <c r="Y296" i="9"/>
  <c r="X296" i="9"/>
  <c r="W296" i="9"/>
  <c r="V296" i="9"/>
  <c r="U296" i="9"/>
  <c r="T296" i="9"/>
  <c r="S296" i="9"/>
  <c r="Z295" i="9"/>
  <c r="Y295" i="9"/>
  <c r="X295" i="9"/>
  <c r="W295" i="9"/>
  <c r="W303" i="9" s="1"/>
  <c r="V295" i="9"/>
  <c r="U295" i="9"/>
  <c r="U303" i="9" s="1"/>
  <c r="T295" i="9"/>
  <c r="S295" i="9"/>
  <c r="R295" i="9"/>
  <c r="F358" i="9" s="1"/>
  <c r="Z288" i="9"/>
  <c r="Y288" i="9"/>
  <c r="X288" i="9"/>
  <c r="W288" i="9"/>
  <c r="V288" i="9"/>
  <c r="U288" i="9"/>
  <c r="T288" i="9"/>
  <c r="S288" i="9"/>
  <c r="Q288" i="9"/>
  <c r="Z287" i="9"/>
  <c r="Y287" i="9"/>
  <c r="X287" i="9"/>
  <c r="W287" i="9"/>
  <c r="V287" i="9"/>
  <c r="U287" i="9"/>
  <c r="T287" i="9"/>
  <c r="S287" i="9"/>
  <c r="Q287" i="9"/>
  <c r="Z280" i="9"/>
  <c r="Y280" i="9"/>
  <c r="X280" i="9"/>
  <c r="W280" i="9"/>
  <c r="V280" i="9"/>
  <c r="U280" i="9"/>
  <c r="T280" i="9"/>
  <c r="S280" i="9"/>
  <c r="Z279" i="9"/>
  <c r="Y279" i="9"/>
  <c r="X279" i="9"/>
  <c r="W279" i="9"/>
  <c r="V279" i="9"/>
  <c r="U279" i="9"/>
  <c r="T279" i="9"/>
  <c r="S279" i="9"/>
  <c r="Z278" i="9"/>
  <c r="Z281" i="9" s="1"/>
  <c r="Y278" i="9"/>
  <c r="Y281" i="9" s="1"/>
  <c r="X278" i="9"/>
  <c r="X281" i="9" s="1"/>
  <c r="W278" i="9"/>
  <c r="V278" i="9"/>
  <c r="U278" i="9"/>
  <c r="U281" i="9" s="1"/>
  <c r="T278" i="9"/>
  <c r="T281" i="9" s="1"/>
  <c r="S278" i="9"/>
  <c r="R278" i="9"/>
  <c r="F356" i="9" s="1"/>
  <c r="Z271" i="9"/>
  <c r="Y271" i="9"/>
  <c r="X271" i="9"/>
  <c r="W271" i="9"/>
  <c r="V271" i="9"/>
  <c r="U271" i="9"/>
  <c r="T271" i="9"/>
  <c r="S271" i="9"/>
  <c r="Z270" i="9"/>
  <c r="Y270" i="9"/>
  <c r="X270" i="9"/>
  <c r="W270" i="9"/>
  <c r="V270" i="9"/>
  <c r="U270" i="9"/>
  <c r="T270" i="9"/>
  <c r="S270" i="9"/>
  <c r="Z269" i="9"/>
  <c r="Y269" i="9"/>
  <c r="X269" i="9"/>
  <c r="W269" i="9"/>
  <c r="V269" i="9"/>
  <c r="U269" i="9"/>
  <c r="T269" i="9"/>
  <c r="S269" i="9"/>
  <c r="Z268" i="9"/>
  <c r="Y268" i="9"/>
  <c r="X268" i="9"/>
  <c r="W268" i="9"/>
  <c r="V268" i="9"/>
  <c r="U268" i="9"/>
  <c r="T268" i="9"/>
  <c r="S268" i="9"/>
  <c r="Z267" i="9"/>
  <c r="Y267" i="9"/>
  <c r="X267" i="9"/>
  <c r="W267" i="9"/>
  <c r="V267" i="9"/>
  <c r="U267" i="9"/>
  <c r="T267" i="9"/>
  <c r="S267" i="9"/>
  <c r="Z266" i="9"/>
  <c r="Y266" i="9"/>
  <c r="X266" i="9"/>
  <c r="W266" i="9"/>
  <c r="V266" i="9"/>
  <c r="U266" i="9"/>
  <c r="T266" i="9"/>
  <c r="S266" i="9"/>
  <c r="Z265" i="9"/>
  <c r="Y265" i="9"/>
  <c r="X265" i="9"/>
  <c r="W265" i="9"/>
  <c r="V265" i="9"/>
  <c r="U265" i="9"/>
  <c r="T265" i="9"/>
  <c r="S265" i="9"/>
  <c r="Z264" i="9"/>
  <c r="Y264" i="9"/>
  <c r="X264" i="9"/>
  <c r="W264" i="9"/>
  <c r="V264" i="9"/>
  <c r="U264" i="9"/>
  <c r="T264" i="9"/>
  <c r="S264" i="9"/>
  <c r="Z263" i="9"/>
  <c r="Y263" i="9"/>
  <c r="X263" i="9"/>
  <c r="W263" i="9"/>
  <c r="V263" i="9"/>
  <c r="U263" i="9"/>
  <c r="T263" i="9"/>
  <c r="S263" i="9"/>
  <c r="Z262" i="9"/>
  <c r="Y262" i="9"/>
  <c r="X262" i="9"/>
  <c r="W262" i="9"/>
  <c r="V262" i="9"/>
  <c r="U262" i="9"/>
  <c r="T262" i="9"/>
  <c r="S262" i="9"/>
  <c r="Z261" i="9"/>
  <c r="Y261" i="9"/>
  <c r="X261" i="9"/>
  <c r="W261" i="9"/>
  <c r="V261" i="9"/>
  <c r="U261" i="9"/>
  <c r="T261" i="9"/>
  <c r="S261" i="9"/>
  <c r="Z260" i="9"/>
  <c r="Y260" i="9"/>
  <c r="X260" i="9"/>
  <c r="W260" i="9"/>
  <c r="V260" i="9"/>
  <c r="U260" i="9"/>
  <c r="T260" i="9"/>
  <c r="S260" i="9"/>
  <c r="Z259" i="9"/>
  <c r="Y259" i="9"/>
  <c r="X259" i="9"/>
  <c r="W259" i="9"/>
  <c r="V259" i="9"/>
  <c r="U259" i="9"/>
  <c r="T259" i="9"/>
  <c r="S259" i="9"/>
  <c r="Z258" i="9"/>
  <c r="Y258" i="9"/>
  <c r="X258" i="9"/>
  <c r="W258" i="9"/>
  <c r="V258" i="9"/>
  <c r="U258" i="9"/>
  <c r="T258" i="9"/>
  <c r="S258" i="9"/>
  <c r="Z257" i="9"/>
  <c r="Y257" i="9"/>
  <c r="X257" i="9"/>
  <c r="W257" i="9"/>
  <c r="V257" i="9"/>
  <c r="U257" i="9"/>
  <c r="T257" i="9"/>
  <c r="S257" i="9"/>
  <c r="Z256" i="9"/>
  <c r="Y256" i="9"/>
  <c r="X256" i="9"/>
  <c r="W256" i="9"/>
  <c r="V256" i="9"/>
  <c r="U256" i="9"/>
  <c r="T256" i="9"/>
  <c r="S256" i="9"/>
  <c r="Z255" i="9"/>
  <c r="Y255" i="9"/>
  <c r="X255" i="9"/>
  <c r="W255" i="9"/>
  <c r="V255" i="9"/>
  <c r="U255" i="9"/>
  <c r="T255" i="9"/>
  <c r="S255" i="9"/>
  <c r="Z254" i="9"/>
  <c r="Y254" i="9"/>
  <c r="X254" i="9"/>
  <c r="W254" i="9"/>
  <c r="V254" i="9"/>
  <c r="U254" i="9"/>
  <c r="T254" i="9"/>
  <c r="S254" i="9"/>
  <c r="Z253" i="9"/>
  <c r="Y253" i="9"/>
  <c r="X253" i="9"/>
  <c r="W253" i="9"/>
  <c r="V253" i="9"/>
  <c r="U253" i="9"/>
  <c r="T253" i="9"/>
  <c r="S253" i="9"/>
  <c r="Z252" i="9"/>
  <c r="Y252" i="9"/>
  <c r="X252" i="9"/>
  <c r="W252" i="9"/>
  <c r="V252" i="9"/>
  <c r="U252" i="9"/>
  <c r="T252" i="9"/>
  <c r="S252" i="9"/>
  <c r="Z251" i="9"/>
  <c r="Y251" i="9"/>
  <c r="X251" i="9"/>
  <c r="W251" i="9"/>
  <c r="V251" i="9"/>
  <c r="U251" i="9"/>
  <c r="T251" i="9"/>
  <c r="S251" i="9"/>
  <c r="Z250" i="9"/>
  <c r="Y250" i="9"/>
  <c r="X250" i="9"/>
  <c r="W250" i="9"/>
  <c r="V250" i="9"/>
  <c r="U250" i="9"/>
  <c r="T250" i="9"/>
  <c r="S250" i="9"/>
  <c r="Z249" i="9"/>
  <c r="Y249" i="9"/>
  <c r="X249" i="9"/>
  <c r="W249" i="9"/>
  <c r="V249" i="9"/>
  <c r="U249" i="9"/>
  <c r="T249" i="9"/>
  <c r="S249" i="9"/>
  <c r="Z248" i="9"/>
  <c r="Y248" i="9"/>
  <c r="X248" i="9"/>
  <c r="W248" i="9"/>
  <c r="V248" i="9"/>
  <c r="U248" i="9"/>
  <c r="T248" i="9"/>
  <c r="S248" i="9"/>
  <c r="Z247" i="9"/>
  <c r="Y247" i="9"/>
  <c r="X247" i="9"/>
  <c r="W247" i="9"/>
  <c r="V247" i="9"/>
  <c r="U247" i="9"/>
  <c r="T247" i="9"/>
  <c r="S247" i="9"/>
  <c r="Z246" i="9"/>
  <c r="Y246" i="9"/>
  <c r="X246" i="9"/>
  <c r="W246" i="9"/>
  <c r="V246" i="9"/>
  <c r="U246" i="9"/>
  <c r="T246" i="9"/>
  <c r="S246" i="9"/>
  <c r="Z245" i="9"/>
  <c r="Y245" i="9"/>
  <c r="X245" i="9"/>
  <c r="W245" i="9"/>
  <c r="V245" i="9"/>
  <c r="U245" i="9"/>
  <c r="T245" i="9"/>
  <c r="S245" i="9"/>
  <c r="Z244" i="9"/>
  <c r="Y244" i="9"/>
  <c r="X244" i="9"/>
  <c r="W244" i="9"/>
  <c r="V244" i="9"/>
  <c r="U244" i="9"/>
  <c r="T244" i="9"/>
  <c r="S244" i="9"/>
  <c r="Z243" i="9"/>
  <c r="Y243" i="9"/>
  <c r="X243" i="9"/>
  <c r="W243" i="9"/>
  <c r="V243" i="9"/>
  <c r="U243" i="9"/>
  <c r="T243" i="9"/>
  <c r="S243" i="9"/>
  <c r="Z242" i="9"/>
  <c r="Y242" i="9"/>
  <c r="X242" i="9"/>
  <c r="W242" i="9"/>
  <c r="V242" i="9"/>
  <c r="U242" i="9"/>
  <c r="T242" i="9"/>
  <c r="S242" i="9"/>
  <c r="Z241" i="9"/>
  <c r="Y241" i="9"/>
  <c r="X241" i="9"/>
  <c r="W241" i="9"/>
  <c r="V241" i="9"/>
  <c r="V272" i="9" s="1"/>
  <c r="U241" i="9"/>
  <c r="T241" i="9"/>
  <c r="S241" i="9"/>
  <c r="R241" i="9"/>
  <c r="F355" i="9" s="1"/>
  <c r="Z234" i="9"/>
  <c r="Y234" i="9"/>
  <c r="X234" i="9"/>
  <c r="W234" i="9"/>
  <c r="V234" i="9"/>
  <c r="U234" i="9"/>
  <c r="T234" i="9"/>
  <c r="S234" i="9"/>
  <c r="Z233" i="9"/>
  <c r="Y233" i="9"/>
  <c r="X233" i="9"/>
  <c r="W233" i="9"/>
  <c r="V233" i="9"/>
  <c r="U233" i="9"/>
  <c r="T233" i="9"/>
  <c r="S233" i="9"/>
  <c r="Z232" i="9"/>
  <c r="Y232" i="9"/>
  <c r="X232" i="9"/>
  <c r="W232" i="9"/>
  <c r="V232" i="9"/>
  <c r="U232" i="9"/>
  <c r="T232" i="9"/>
  <c r="S232" i="9"/>
  <c r="Z231" i="9"/>
  <c r="Y231" i="9"/>
  <c r="X231" i="9"/>
  <c r="W231" i="9"/>
  <c r="V231" i="9"/>
  <c r="U231" i="9"/>
  <c r="T231" i="9"/>
  <c r="S231" i="9"/>
  <c r="Z230" i="9"/>
  <c r="Z235" i="9" s="1"/>
  <c r="Y230" i="9"/>
  <c r="Y235" i="9" s="1"/>
  <c r="X230" i="9"/>
  <c r="W230" i="9"/>
  <c r="V230" i="9"/>
  <c r="U230" i="9"/>
  <c r="T230" i="9"/>
  <c r="T235" i="9" s="1"/>
  <c r="S230" i="9"/>
  <c r="R230" i="9"/>
  <c r="F354" i="9" s="1"/>
  <c r="Z223" i="9"/>
  <c r="Y223" i="9"/>
  <c r="X223" i="9"/>
  <c r="W223" i="9"/>
  <c r="V223" i="9"/>
  <c r="U223" i="9"/>
  <c r="T223" i="9"/>
  <c r="S223" i="9"/>
  <c r="Z222" i="9"/>
  <c r="Y222" i="9"/>
  <c r="X222" i="9"/>
  <c r="W222" i="9"/>
  <c r="V222" i="9"/>
  <c r="U222" i="9"/>
  <c r="T222" i="9"/>
  <c r="S222" i="9"/>
  <c r="Z221" i="9"/>
  <c r="Y221" i="9"/>
  <c r="X221" i="9"/>
  <c r="W221" i="9"/>
  <c r="V221" i="9"/>
  <c r="U221" i="9"/>
  <c r="T221" i="9"/>
  <c r="S221" i="9"/>
  <c r="Z220" i="9"/>
  <c r="Y220" i="9"/>
  <c r="X220" i="9"/>
  <c r="W220" i="9"/>
  <c r="V220" i="9"/>
  <c r="U220" i="9"/>
  <c r="T220" i="9"/>
  <c r="S220" i="9"/>
  <c r="Z219" i="9"/>
  <c r="Y219" i="9"/>
  <c r="X219" i="9"/>
  <c r="W219" i="9"/>
  <c r="V219" i="9"/>
  <c r="U219" i="9"/>
  <c r="T219" i="9"/>
  <c r="S219" i="9"/>
  <c r="Z218" i="9"/>
  <c r="Y218" i="9"/>
  <c r="X218" i="9"/>
  <c r="W218" i="9"/>
  <c r="V218" i="9"/>
  <c r="U218" i="9"/>
  <c r="T218" i="9"/>
  <c r="S218" i="9"/>
  <c r="Z217" i="9"/>
  <c r="Y217" i="9"/>
  <c r="X217" i="9"/>
  <c r="W217" i="9"/>
  <c r="V217" i="9"/>
  <c r="U217" i="9"/>
  <c r="T217" i="9"/>
  <c r="S217" i="9"/>
  <c r="Z216" i="9"/>
  <c r="Y216" i="9"/>
  <c r="X216" i="9"/>
  <c r="W216" i="9"/>
  <c r="V216" i="9"/>
  <c r="U216" i="9"/>
  <c r="T216" i="9"/>
  <c r="S216" i="9"/>
  <c r="Z215" i="9"/>
  <c r="Y215" i="9"/>
  <c r="X215" i="9"/>
  <c r="W215" i="9"/>
  <c r="V215" i="9"/>
  <c r="U215" i="9"/>
  <c r="T215" i="9"/>
  <c r="S215" i="9"/>
  <c r="Z214" i="9"/>
  <c r="Y214" i="9"/>
  <c r="X214" i="9"/>
  <c r="X224" i="9" s="1"/>
  <c r="W214" i="9"/>
  <c r="V214" i="9"/>
  <c r="U214" i="9"/>
  <c r="T214" i="9"/>
  <c r="S214" i="9"/>
  <c r="R214" i="9"/>
  <c r="F353" i="9" s="1"/>
  <c r="Z207" i="9"/>
  <c r="Y207" i="9"/>
  <c r="X207" i="9"/>
  <c r="W207" i="9"/>
  <c r="V207" i="9"/>
  <c r="U207" i="9"/>
  <c r="T207" i="9"/>
  <c r="S207" i="9"/>
  <c r="Z206" i="9"/>
  <c r="Y206" i="9"/>
  <c r="X206" i="9"/>
  <c r="W206" i="9"/>
  <c r="V206" i="9"/>
  <c r="U206" i="9"/>
  <c r="T206" i="9"/>
  <c r="S206" i="9"/>
  <c r="Z205" i="9"/>
  <c r="Y205" i="9"/>
  <c r="X205" i="9"/>
  <c r="W205" i="9"/>
  <c r="V205" i="9"/>
  <c r="U205" i="9"/>
  <c r="T205" i="9"/>
  <c r="S205" i="9"/>
  <c r="Z204" i="9"/>
  <c r="Z208" i="9" s="1"/>
  <c r="Y204" i="9"/>
  <c r="X204" i="9"/>
  <c r="W204" i="9"/>
  <c r="V204" i="9"/>
  <c r="V208" i="9" s="1"/>
  <c r="U204" i="9"/>
  <c r="U208" i="9" s="1"/>
  <c r="T204" i="9"/>
  <c r="S204" i="9"/>
  <c r="R204" i="9"/>
  <c r="F352" i="9" s="1"/>
  <c r="Z196" i="9"/>
  <c r="Y196" i="9"/>
  <c r="X196" i="9"/>
  <c r="W196" i="9"/>
  <c r="V196" i="9"/>
  <c r="U196" i="9"/>
  <c r="T196" i="9"/>
  <c r="S196" i="9"/>
  <c r="Q196" i="9"/>
  <c r="Z195" i="9"/>
  <c r="Y195" i="9"/>
  <c r="X195" i="9"/>
  <c r="W195" i="9"/>
  <c r="V195" i="9"/>
  <c r="U195" i="9"/>
  <c r="T195" i="9"/>
  <c r="S195" i="9"/>
  <c r="Q195" i="9"/>
  <c r="Z194" i="9"/>
  <c r="Y194" i="9"/>
  <c r="X194" i="9"/>
  <c r="W194" i="9"/>
  <c r="V194" i="9"/>
  <c r="U194" i="9"/>
  <c r="T194" i="9"/>
  <c r="S194" i="9"/>
  <c r="Q194" i="9"/>
  <c r="Z193" i="9"/>
  <c r="Y193" i="9"/>
  <c r="X193" i="9"/>
  <c r="W193" i="9"/>
  <c r="V193" i="9"/>
  <c r="U193" i="9"/>
  <c r="T193" i="9"/>
  <c r="S193" i="9"/>
  <c r="Q193" i="9"/>
  <c r="Z192" i="9"/>
  <c r="Y192" i="9"/>
  <c r="X192" i="9"/>
  <c r="W192" i="9"/>
  <c r="V192" i="9"/>
  <c r="U192" i="9"/>
  <c r="T192" i="9"/>
  <c r="S192" i="9"/>
  <c r="Q192" i="9"/>
  <c r="Z191" i="9"/>
  <c r="Y191" i="9"/>
  <c r="X191" i="9"/>
  <c r="W191" i="9"/>
  <c r="V191" i="9"/>
  <c r="U191" i="9"/>
  <c r="T191" i="9"/>
  <c r="S191" i="9"/>
  <c r="Q191" i="9"/>
  <c r="Z190" i="9"/>
  <c r="Y190" i="9"/>
  <c r="X190" i="9"/>
  <c r="W190" i="9"/>
  <c r="V190" i="9"/>
  <c r="U190" i="9"/>
  <c r="T190" i="9"/>
  <c r="S190" i="9"/>
  <c r="Q190" i="9"/>
  <c r="Z189" i="9"/>
  <c r="Y189" i="9"/>
  <c r="X189" i="9"/>
  <c r="W189" i="9"/>
  <c r="V189" i="9"/>
  <c r="U189" i="9"/>
  <c r="T189" i="9"/>
  <c r="S189" i="9"/>
  <c r="Q189" i="9"/>
  <c r="Z188" i="9"/>
  <c r="Y188" i="9"/>
  <c r="X188" i="9"/>
  <c r="W188" i="9"/>
  <c r="V188" i="9"/>
  <c r="U188" i="9"/>
  <c r="T188" i="9"/>
  <c r="S188" i="9"/>
  <c r="Q188" i="9"/>
  <c r="Z187" i="9"/>
  <c r="Y187" i="9"/>
  <c r="X187" i="9"/>
  <c r="W187" i="9"/>
  <c r="V187" i="9"/>
  <c r="U187" i="9"/>
  <c r="T187" i="9"/>
  <c r="S187" i="9"/>
  <c r="Q187" i="9"/>
  <c r="Z186" i="9"/>
  <c r="Y186" i="9"/>
  <c r="X186" i="9"/>
  <c r="W186" i="9"/>
  <c r="V186" i="9"/>
  <c r="U186" i="9"/>
  <c r="T186" i="9"/>
  <c r="S186" i="9"/>
  <c r="Q186" i="9"/>
  <c r="Z185" i="9"/>
  <c r="Y185" i="9"/>
  <c r="X185" i="9"/>
  <c r="W185" i="9"/>
  <c r="V185" i="9"/>
  <c r="U185" i="9"/>
  <c r="T185" i="9"/>
  <c r="S185" i="9"/>
  <c r="Q185" i="9"/>
  <c r="Z184" i="9"/>
  <c r="Y184" i="9"/>
  <c r="X184" i="9"/>
  <c r="W184" i="9"/>
  <c r="V184" i="9"/>
  <c r="U184" i="9"/>
  <c r="T184" i="9"/>
  <c r="S184" i="9"/>
  <c r="Q184" i="9"/>
  <c r="Z183" i="9"/>
  <c r="Y183" i="9"/>
  <c r="X183" i="9"/>
  <c r="W183" i="9"/>
  <c r="V183" i="9"/>
  <c r="U183" i="9"/>
  <c r="T183" i="9"/>
  <c r="S183" i="9"/>
  <c r="Q183" i="9"/>
  <c r="Z182" i="9"/>
  <c r="Y182" i="9"/>
  <c r="X182" i="9"/>
  <c r="W182" i="9"/>
  <c r="V182" i="9"/>
  <c r="U182" i="9"/>
  <c r="T182" i="9"/>
  <c r="S182" i="9"/>
  <c r="Q182" i="9"/>
  <c r="Z181" i="9"/>
  <c r="Y181" i="9"/>
  <c r="X181" i="9"/>
  <c r="W181" i="9"/>
  <c r="V181" i="9"/>
  <c r="U181" i="9"/>
  <c r="T181" i="9"/>
  <c r="S181" i="9"/>
  <c r="Q181" i="9"/>
  <c r="Z180" i="9"/>
  <c r="Y180" i="9"/>
  <c r="X180" i="9"/>
  <c r="W180" i="9"/>
  <c r="V180" i="9"/>
  <c r="U180" i="9"/>
  <c r="T180" i="9"/>
  <c r="S180" i="9"/>
  <c r="Q180" i="9"/>
  <c r="Z179" i="9"/>
  <c r="Y179" i="9"/>
  <c r="X179" i="9"/>
  <c r="W179" i="9"/>
  <c r="V179" i="9"/>
  <c r="U179" i="9"/>
  <c r="T179" i="9"/>
  <c r="S179" i="9"/>
  <c r="Q179" i="9"/>
  <c r="Z178" i="9"/>
  <c r="Y178" i="9"/>
  <c r="X178" i="9"/>
  <c r="W178" i="9"/>
  <c r="V178" i="9"/>
  <c r="U178" i="9"/>
  <c r="T178" i="9"/>
  <c r="S178" i="9"/>
  <c r="Q178" i="9"/>
  <c r="Z177" i="9"/>
  <c r="Y177" i="9"/>
  <c r="X177" i="9"/>
  <c r="W177" i="9"/>
  <c r="V177" i="9"/>
  <c r="U177" i="9"/>
  <c r="T177" i="9"/>
  <c r="S177" i="9"/>
  <c r="Q177" i="9"/>
  <c r="Z176" i="9"/>
  <c r="Y176" i="9"/>
  <c r="X176" i="9"/>
  <c r="W176" i="9"/>
  <c r="V176" i="9"/>
  <c r="U176" i="9"/>
  <c r="T176" i="9"/>
  <c r="S176" i="9"/>
  <c r="Q176" i="9"/>
  <c r="Z175" i="9"/>
  <c r="Y175" i="9"/>
  <c r="X175" i="9"/>
  <c r="W175" i="9"/>
  <c r="V175" i="9"/>
  <c r="U175" i="9"/>
  <c r="T175" i="9"/>
  <c r="S175" i="9"/>
  <c r="Q175" i="9"/>
  <c r="Z174" i="9"/>
  <c r="Y174" i="9"/>
  <c r="X174" i="9"/>
  <c r="W174" i="9"/>
  <c r="V174" i="9"/>
  <c r="U174" i="9"/>
  <c r="T174" i="9"/>
  <c r="S174" i="9"/>
  <c r="Q174" i="9"/>
  <c r="Z173" i="9"/>
  <c r="Y173" i="9"/>
  <c r="X173" i="9"/>
  <c r="W173" i="9"/>
  <c r="V173" i="9"/>
  <c r="U173" i="9"/>
  <c r="T173" i="9"/>
  <c r="S173" i="9"/>
  <c r="Q173" i="9"/>
  <c r="Z172" i="9"/>
  <c r="Y172" i="9"/>
  <c r="X172" i="9"/>
  <c r="W172" i="9"/>
  <c r="V172" i="9"/>
  <c r="U172" i="9"/>
  <c r="T172" i="9"/>
  <c r="S172" i="9"/>
  <c r="Q172" i="9"/>
  <c r="Z171" i="9"/>
  <c r="Y171" i="9"/>
  <c r="X171" i="9"/>
  <c r="W171" i="9"/>
  <c r="V171" i="9"/>
  <c r="U171" i="9"/>
  <c r="T171" i="9"/>
  <c r="S171" i="9"/>
  <c r="Q171" i="9"/>
  <c r="Z170" i="9"/>
  <c r="Y170" i="9"/>
  <c r="X170" i="9"/>
  <c r="W170" i="9"/>
  <c r="V170" i="9"/>
  <c r="U170" i="9"/>
  <c r="T170" i="9"/>
  <c r="S170" i="9"/>
  <c r="Q170" i="9"/>
  <c r="Z169" i="9"/>
  <c r="Y169" i="9"/>
  <c r="X169" i="9"/>
  <c r="W169" i="9"/>
  <c r="V169" i="9"/>
  <c r="U169" i="9"/>
  <c r="T169" i="9"/>
  <c r="S169" i="9"/>
  <c r="Q169" i="9"/>
  <c r="Z168" i="9"/>
  <c r="Y168" i="9"/>
  <c r="X168" i="9"/>
  <c r="W168" i="9"/>
  <c r="V168" i="9"/>
  <c r="U168" i="9"/>
  <c r="T168" i="9"/>
  <c r="S168" i="9"/>
  <c r="Q168" i="9"/>
  <c r="Z167" i="9"/>
  <c r="Y167" i="9"/>
  <c r="X167" i="9"/>
  <c r="W167" i="9"/>
  <c r="V167" i="9"/>
  <c r="U167" i="9"/>
  <c r="T167" i="9"/>
  <c r="S167" i="9"/>
  <c r="Q167" i="9"/>
  <c r="Z166" i="9"/>
  <c r="Y166" i="9"/>
  <c r="X166" i="9"/>
  <c r="W166" i="9"/>
  <c r="V166" i="9"/>
  <c r="U166" i="9"/>
  <c r="T166" i="9"/>
  <c r="S166" i="9"/>
  <c r="Q166" i="9"/>
  <c r="Z165" i="9"/>
  <c r="Y165" i="9"/>
  <c r="X165" i="9"/>
  <c r="W165" i="9"/>
  <c r="V165" i="9"/>
  <c r="U165" i="9"/>
  <c r="T165" i="9"/>
  <c r="S165" i="9"/>
  <c r="Q165" i="9"/>
  <c r="Z164" i="9"/>
  <c r="Y164" i="9"/>
  <c r="X164" i="9"/>
  <c r="W164" i="9"/>
  <c r="V164" i="9"/>
  <c r="U164" i="9"/>
  <c r="T164" i="9"/>
  <c r="S164" i="9"/>
  <c r="Q164" i="9"/>
  <c r="Z163" i="9"/>
  <c r="Y163" i="9"/>
  <c r="X163" i="9"/>
  <c r="W163" i="9"/>
  <c r="V163" i="9"/>
  <c r="U163" i="9"/>
  <c r="T163" i="9"/>
  <c r="S163" i="9"/>
  <c r="Q163" i="9"/>
  <c r="Z162" i="9"/>
  <c r="Y162" i="9"/>
  <c r="X162" i="9"/>
  <c r="W162" i="9"/>
  <c r="V162" i="9"/>
  <c r="U162" i="9"/>
  <c r="T162" i="9"/>
  <c r="S162" i="9"/>
  <c r="Q162" i="9"/>
  <c r="Z161" i="9"/>
  <c r="Y161" i="9"/>
  <c r="X161" i="9"/>
  <c r="W161" i="9"/>
  <c r="V161" i="9"/>
  <c r="U161" i="9"/>
  <c r="T161" i="9"/>
  <c r="S161" i="9"/>
  <c r="Q161" i="9"/>
  <c r="Z160" i="9"/>
  <c r="Y160" i="9"/>
  <c r="X160" i="9"/>
  <c r="W160" i="9"/>
  <c r="V160" i="9"/>
  <c r="U160" i="9"/>
  <c r="T160" i="9"/>
  <c r="S160" i="9"/>
  <c r="Q160" i="9"/>
  <c r="Z159" i="9"/>
  <c r="Y159" i="9"/>
  <c r="X159" i="9"/>
  <c r="W159" i="9"/>
  <c r="V159" i="9"/>
  <c r="U159" i="9"/>
  <c r="T159" i="9"/>
  <c r="S159" i="9"/>
  <c r="Q159" i="9"/>
  <c r="Z158" i="9"/>
  <c r="Y158" i="9"/>
  <c r="X158" i="9"/>
  <c r="W158" i="9"/>
  <c r="V158" i="9"/>
  <c r="U158" i="9"/>
  <c r="T158" i="9"/>
  <c r="S158" i="9"/>
  <c r="Q158" i="9"/>
  <c r="Z157" i="9"/>
  <c r="Y157" i="9"/>
  <c r="X157" i="9"/>
  <c r="W157" i="9"/>
  <c r="V157" i="9"/>
  <c r="U157" i="9"/>
  <c r="T157" i="9"/>
  <c r="S157" i="9"/>
  <c r="Q157" i="9"/>
  <c r="Z156" i="9"/>
  <c r="Y156" i="9"/>
  <c r="X156" i="9"/>
  <c r="W156" i="9"/>
  <c r="V156" i="9"/>
  <c r="U156" i="9"/>
  <c r="T156" i="9"/>
  <c r="S156" i="9"/>
  <c r="Q156" i="9"/>
  <c r="Z155" i="9"/>
  <c r="Y155" i="9"/>
  <c r="X155" i="9"/>
  <c r="W155" i="9"/>
  <c r="V155" i="9"/>
  <c r="U155" i="9"/>
  <c r="T155" i="9"/>
  <c r="S155" i="9"/>
  <c r="Q155" i="9"/>
  <c r="Z154" i="9"/>
  <c r="Y154" i="9"/>
  <c r="X154" i="9"/>
  <c r="W154" i="9"/>
  <c r="V154" i="9"/>
  <c r="U154" i="9"/>
  <c r="T154" i="9"/>
  <c r="S154" i="9"/>
  <c r="Q154" i="9"/>
  <c r="Z153" i="9"/>
  <c r="Y153" i="9"/>
  <c r="X153" i="9"/>
  <c r="W153" i="9"/>
  <c r="V153" i="9"/>
  <c r="U153" i="9"/>
  <c r="T153" i="9"/>
  <c r="S153" i="9"/>
  <c r="Q153" i="9"/>
  <c r="Z152" i="9"/>
  <c r="Y152" i="9"/>
  <c r="X152" i="9"/>
  <c r="W152" i="9"/>
  <c r="V152" i="9"/>
  <c r="U152" i="9"/>
  <c r="T152" i="9"/>
  <c r="S152" i="9"/>
  <c r="Q152" i="9"/>
  <c r="Z151" i="9"/>
  <c r="Y151" i="9"/>
  <c r="X151" i="9"/>
  <c r="W151" i="9"/>
  <c r="V151" i="9"/>
  <c r="U151" i="9"/>
  <c r="T151" i="9"/>
  <c r="S151" i="9"/>
  <c r="Q151" i="9"/>
  <c r="Z150" i="9"/>
  <c r="Y150" i="9"/>
  <c r="X150" i="9"/>
  <c r="W150" i="9"/>
  <c r="V150" i="9"/>
  <c r="U150" i="9"/>
  <c r="T150" i="9"/>
  <c r="S150" i="9"/>
  <c r="Q150" i="9"/>
  <c r="Z149" i="9"/>
  <c r="Y149" i="9"/>
  <c r="X149" i="9"/>
  <c r="W149" i="9"/>
  <c r="V149" i="9"/>
  <c r="U149" i="9"/>
  <c r="T149" i="9"/>
  <c r="S149" i="9"/>
  <c r="Q149" i="9"/>
  <c r="Z148" i="9"/>
  <c r="Y148" i="9"/>
  <c r="X148" i="9"/>
  <c r="W148" i="9"/>
  <c r="V148" i="9"/>
  <c r="U148" i="9"/>
  <c r="T148" i="9"/>
  <c r="S148" i="9"/>
  <c r="Q148" i="9"/>
  <c r="Z147" i="9"/>
  <c r="Y147" i="9"/>
  <c r="X147" i="9"/>
  <c r="W147" i="9"/>
  <c r="V147" i="9"/>
  <c r="U147" i="9"/>
  <c r="T147" i="9"/>
  <c r="S147" i="9"/>
  <c r="Q147" i="9"/>
  <c r="Z146" i="9"/>
  <c r="Y146" i="9"/>
  <c r="X146" i="9"/>
  <c r="W146" i="9"/>
  <c r="V146" i="9"/>
  <c r="U146" i="9"/>
  <c r="T146" i="9"/>
  <c r="S146" i="9"/>
  <c r="Q146" i="9"/>
  <c r="Z145" i="9"/>
  <c r="Y145" i="9"/>
  <c r="X145" i="9"/>
  <c r="W145" i="9"/>
  <c r="V145" i="9"/>
  <c r="U145" i="9"/>
  <c r="T145" i="9"/>
  <c r="S145" i="9"/>
  <c r="Q145" i="9"/>
  <c r="Z144" i="9"/>
  <c r="Y144" i="9"/>
  <c r="X144" i="9"/>
  <c r="W144" i="9"/>
  <c r="V144" i="9"/>
  <c r="U144" i="9"/>
  <c r="T144" i="9"/>
  <c r="S144" i="9"/>
  <c r="Q144" i="9"/>
  <c r="Z143" i="9"/>
  <c r="Y143" i="9"/>
  <c r="X143" i="9"/>
  <c r="W143" i="9"/>
  <c r="V143" i="9"/>
  <c r="U143" i="9"/>
  <c r="T143" i="9"/>
  <c r="S143" i="9"/>
  <c r="Q143" i="9"/>
  <c r="Z142" i="9"/>
  <c r="Y142" i="9"/>
  <c r="X142" i="9"/>
  <c r="W142" i="9"/>
  <c r="V142" i="9"/>
  <c r="U142" i="9"/>
  <c r="T142" i="9"/>
  <c r="S142" i="9"/>
  <c r="Q142" i="9"/>
  <c r="Z141" i="9"/>
  <c r="Y141" i="9"/>
  <c r="X141" i="9"/>
  <c r="W141" i="9"/>
  <c r="V141" i="9"/>
  <c r="U141" i="9"/>
  <c r="T141" i="9"/>
  <c r="S141" i="9"/>
  <c r="Q141" i="9"/>
  <c r="Z140" i="9"/>
  <c r="Y140" i="9"/>
  <c r="X140" i="9"/>
  <c r="W140" i="9"/>
  <c r="V140" i="9"/>
  <c r="U140" i="9"/>
  <c r="T140" i="9"/>
  <c r="S140" i="9"/>
  <c r="Q140" i="9"/>
  <c r="Z139" i="9"/>
  <c r="Y139" i="9"/>
  <c r="X139" i="9"/>
  <c r="W139" i="9"/>
  <c r="V139" i="9"/>
  <c r="U139" i="9"/>
  <c r="T139" i="9"/>
  <c r="S139" i="9"/>
  <c r="Q139" i="9"/>
  <c r="Z138" i="9"/>
  <c r="Y138" i="9"/>
  <c r="X138" i="9"/>
  <c r="W138" i="9"/>
  <c r="V138" i="9"/>
  <c r="U138" i="9"/>
  <c r="T138" i="9"/>
  <c r="S138" i="9"/>
  <c r="Q138" i="9"/>
  <c r="Z137" i="9"/>
  <c r="Y137" i="9"/>
  <c r="X137" i="9"/>
  <c r="W137" i="9"/>
  <c r="V137" i="9"/>
  <c r="U137" i="9"/>
  <c r="T137" i="9"/>
  <c r="S137" i="9"/>
  <c r="Q137" i="9"/>
  <c r="Z136" i="9"/>
  <c r="Y136" i="9"/>
  <c r="X136" i="9"/>
  <c r="W136" i="9"/>
  <c r="V136" i="9"/>
  <c r="U136" i="9"/>
  <c r="T136" i="9"/>
  <c r="S136" i="9"/>
  <c r="Q136" i="9"/>
  <c r="Z135" i="9"/>
  <c r="Y135" i="9"/>
  <c r="X135" i="9"/>
  <c r="W135" i="9"/>
  <c r="V135" i="9"/>
  <c r="U135" i="9"/>
  <c r="T135" i="9"/>
  <c r="S135" i="9"/>
  <c r="Q135" i="9"/>
  <c r="Z134" i="9"/>
  <c r="Y134" i="9"/>
  <c r="X134" i="9"/>
  <c r="W134" i="9"/>
  <c r="V134" i="9"/>
  <c r="U134" i="9"/>
  <c r="T134" i="9"/>
  <c r="S134" i="9"/>
  <c r="Q134" i="9"/>
  <c r="Z133" i="9"/>
  <c r="Y133" i="9"/>
  <c r="X133" i="9"/>
  <c r="W133" i="9"/>
  <c r="V133" i="9"/>
  <c r="U133" i="9"/>
  <c r="T133" i="9"/>
  <c r="S133" i="9"/>
  <c r="Q133" i="9"/>
  <c r="Z132" i="9"/>
  <c r="Y132" i="9"/>
  <c r="X132" i="9"/>
  <c r="W132" i="9"/>
  <c r="V132" i="9"/>
  <c r="U132" i="9"/>
  <c r="T132" i="9"/>
  <c r="S132" i="9"/>
  <c r="Q132" i="9"/>
  <c r="Z131" i="9"/>
  <c r="Y131" i="9"/>
  <c r="X131" i="9"/>
  <c r="W131" i="9"/>
  <c r="V131" i="9"/>
  <c r="U131" i="9"/>
  <c r="T131" i="9"/>
  <c r="S131" i="9"/>
  <c r="Q131" i="9"/>
  <c r="Z130" i="9"/>
  <c r="Y130" i="9"/>
  <c r="X130" i="9"/>
  <c r="W130" i="9"/>
  <c r="V130" i="9"/>
  <c r="U130" i="9"/>
  <c r="T130" i="9"/>
  <c r="S130" i="9"/>
  <c r="Q130" i="9"/>
  <c r="Z129" i="9"/>
  <c r="Y129" i="9"/>
  <c r="X129" i="9"/>
  <c r="W129" i="9"/>
  <c r="V129" i="9"/>
  <c r="U129" i="9"/>
  <c r="T129" i="9"/>
  <c r="S129" i="9"/>
  <c r="Q129" i="9"/>
  <c r="Z128" i="9"/>
  <c r="Y128" i="9"/>
  <c r="X128" i="9"/>
  <c r="W128" i="9"/>
  <c r="V128" i="9"/>
  <c r="U128" i="9"/>
  <c r="T128" i="9"/>
  <c r="S128" i="9"/>
  <c r="Q128" i="9"/>
  <c r="Z127" i="9"/>
  <c r="Y127" i="9"/>
  <c r="X127" i="9"/>
  <c r="W127" i="9"/>
  <c r="V127" i="9"/>
  <c r="U127" i="9"/>
  <c r="T127" i="9"/>
  <c r="S127" i="9"/>
  <c r="Q127" i="9"/>
  <c r="Z126" i="9"/>
  <c r="Y126" i="9"/>
  <c r="X126" i="9"/>
  <c r="W126" i="9"/>
  <c r="V126" i="9"/>
  <c r="U126" i="9"/>
  <c r="T126" i="9"/>
  <c r="S126" i="9"/>
  <c r="Q126" i="9"/>
  <c r="Z125" i="9"/>
  <c r="Y125" i="9"/>
  <c r="X125" i="9"/>
  <c r="W125" i="9"/>
  <c r="V125" i="9"/>
  <c r="U125" i="9"/>
  <c r="T125" i="9"/>
  <c r="S125" i="9"/>
  <c r="Q125" i="9"/>
  <c r="Z124" i="9"/>
  <c r="Y124" i="9"/>
  <c r="X124" i="9"/>
  <c r="W124" i="9"/>
  <c r="V124" i="9"/>
  <c r="U124" i="9"/>
  <c r="T124" i="9"/>
  <c r="S124" i="9"/>
  <c r="Q124" i="9"/>
  <c r="Z123" i="9"/>
  <c r="Y123" i="9"/>
  <c r="X123" i="9"/>
  <c r="W123" i="9"/>
  <c r="V123" i="9"/>
  <c r="U123" i="9"/>
  <c r="T123" i="9"/>
  <c r="S123" i="9"/>
  <c r="Q123" i="9"/>
  <c r="Z122" i="9"/>
  <c r="Y122" i="9"/>
  <c r="X122" i="9"/>
  <c r="W122" i="9"/>
  <c r="V122" i="9"/>
  <c r="U122" i="9"/>
  <c r="T122" i="9"/>
  <c r="S122" i="9"/>
  <c r="Q122" i="9"/>
  <c r="Z121" i="9"/>
  <c r="Y121" i="9"/>
  <c r="X121" i="9"/>
  <c r="W121" i="9"/>
  <c r="V121" i="9"/>
  <c r="U121" i="9"/>
  <c r="T121" i="9"/>
  <c r="S121" i="9"/>
  <c r="Q121" i="9"/>
  <c r="Z120" i="9"/>
  <c r="Y120" i="9"/>
  <c r="X120" i="9"/>
  <c r="W120" i="9"/>
  <c r="V120" i="9"/>
  <c r="U120" i="9"/>
  <c r="T120" i="9"/>
  <c r="S120" i="9"/>
  <c r="Q120" i="9"/>
  <c r="Z119" i="9"/>
  <c r="Y119" i="9"/>
  <c r="X119" i="9"/>
  <c r="W119" i="9"/>
  <c r="V119" i="9"/>
  <c r="U119" i="9"/>
  <c r="T119" i="9"/>
  <c r="S119" i="9"/>
  <c r="Q119" i="9"/>
  <c r="Z118" i="9"/>
  <c r="Y118" i="9"/>
  <c r="X118" i="9"/>
  <c r="W118" i="9"/>
  <c r="V118" i="9"/>
  <c r="U118" i="9"/>
  <c r="T118" i="9"/>
  <c r="S118" i="9"/>
  <c r="Q118" i="9"/>
  <c r="Z117" i="9"/>
  <c r="Y117" i="9"/>
  <c r="X117" i="9"/>
  <c r="W117" i="9"/>
  <c r="V117" i="9"/>
  <c r="U117" i="9"/>
  <c r="T117" i="9"/>
  <c r="S117" i="9"/>
  <c r="Q117" i="9"/>
  <c r="Z116" i="9"/>
  <c r="Y116" i="9"/>
  <c r="X116" i="9"/>
  <c r="W116" i="9"/>
  <c r="V116" i="9"/>
  <c r="U116" i="9"/>
  <c r="T116" i="9"/>
  <c r="S116" i="9"/>
  <c r="Q116" i="9"/>
  <c r="Z115" i="9"/>
  <c r="Y115" i="9"/>
  <c r="X115" i="9"/>
  <c r="W115" i="9"/>
  <c r="V115" i="9"/>
  <c r="U115" i="9"/>
  <c r="T115" i="9"/>
  <c r="S115" i="9"/>
  <c r="Q115" i="9"/>
  <c r="Z114" i="9"/>
  <c r="Y114" i="9"/>
  <c r="X114" i="9"/>
  <c r="W114" i="9"/>
  <c r="V114" i="9"/>
  <c r="U114" i="9"/>
  <c r="T114" i="9"/>
  <c r="S114" i="9"/>
  <c r="Q114" i="9"/>
  <c r="Z113" i="9"/>
  <c r="Y113" i="9"/>
  <c r="X113" i="9"/>
  <c r="W113" i="9"/>
  <c r="V113" i="9"/>
  <c r="U113" i="9"/>
  <c r="T113" i="9"/>
  <c r="S113" i="9"/>
  <c r="Q113" i="9"/>
  <c r="Z112" i="9"/>
  <c r="Y112" i="9"/>
  <c r="X112" i="9"/>
  <c r="W112" i="9"/>
  <c r="V112" i="9"/>
  <c r="U112" i="9"/>
  <c r="T112" i="9"/>
  <c r="S112" i="9"/>
  <c r="Q112" i="9"/>
  <c r="Z111" i="9"/>
  <c r="Y111" i="9"/>
  <c r="X111" i="9"/>
  <c r="W111" i="9"/>
  <c r="V111" i="9"/>
  <c r="U111" i="9"/>
  <c r="T111" i="9"/>
  <c r="S111" i="9"/>
  <c r="Q111" i="9"/>
  <c r="Z110" i="9"/>
  <c r="Y110" i="9"/>
  <c r="X110" i="9"/>
  <c r="W110" i="9"/>
  <c r="V110" i="9"/>
  <c r="U110" i="9"/>
  <c r="T110" i="9"/>
  <c r="S110" i="9"/>
  <c r="Q110" i="9"/>
  <c r="Z109" i="9"/>
  <c r="Y109" i="9"/>
  <c r="X109" i="9"/>
  <c r="W109" i="9"/>
  <c r="V109" i="9"/>
  <c r="U109" i="9"/>
  <c r="T109" i="9"/>
  <c r="S109" i="9"/>
  <c r="Q109" i="9"/>
  <c r="Z108" i="9"/>
  <c r="Y108" i="9"/>
  <c r="X108" i="9"/>
  <c r="W108" i="9"/>
  <c r="V108" i="9"/>
  <c r="U108" i="9"/>
  <c r="T108" i="9"/>
  <c r="S108" i="9"/>
  <c r="Q108" i="9"/>
  <c r="Z107" i="9"/>
  <c r="Y107" i="9"/>
  <c r="X107" i="9"/>
  <c r="W107" i="9"/>
  <c r="V107" i="9"/>
  <c r="U107" i="9"/>
  <c r="T107" i="9"/>
  <c r="S107" i="9"/>
  <c r="Q107" i="9"/>
  <c r="Z106" i="9"/>
  <c r="Y106" i="9"/>
  <c r="X106" i="9"/>
  <c r="W106" i="9"/>
  <c r="V106" i="9"/>
  <c r="U106" i="9"/>
  <c r="T106" i="9"/>
  <c r="S106" i="9"/>
  <c r="Q106" i="9"/>
  <c r="Z105" i="9"/>
  <c r="Y105" i="9"/>
  <c r="X105" i="9"/>
  <c r="W105" i="9"/>
  <c r="V105" i="9"/>
  <c r="U105" i="9"/>
  <c r="T105" i="9"/>
  <c r="S105" i="9"/>
  <c r="Q105" i="9"/>
  <c r="Z104" i="9"/>
  <c r="Y104" i="9"/>
  <c r="X104" i="9"/>
  <c r="W104" i="9"/>
  <c r="V104" i="9"/>
  <c r="U104" i="9"/>
  <c r="T104" i="9"/>
  <c r="S104" i="9"/>
  <c r="Q104" i="9"/>
  <c r="Z103" i="9"/>
  <c r="Y103" i="9"/>
  <c r="X103" i="9"/>
  <c r="W103" i="9"/>
  <c r="V103" i="9"/>
  <c r="U103" i="9"/>
  <c r="T103" i="9"/>
  <c r="S103" i="9"/>
  <c r="Q103" i="9"/>
  <c r="Z102" i="9"/>
  <c r="Y102" i="9"/>
  <c r="X102" i="9"/>
  <c r="W102" i="9"/>
  <c r="V102" i="9"/>
  <c r="U102" i="9"/>
  <c r="T102" i="9"/>
  <c r="S102" i="9"/>
  <c r="Q102" i="9"/>
  <c r="Z101" i="9"/>
  <c r="Y101" i="9"/>
  <c r="X101" i="9"/>
  <c r="W101" i="9"/>
  <c r="V101" i="9"/>
  <c r="U101" i="9"/>
  <c r="T101" i="9"/>
  <c r="S101" i="9"/>
  <c r="Q101" i="9"/>
  <c r="Z100" i="9"/>
  <c r="Y100" i="9"/>
  <c r="X100" i="9"/>
  <c r="W100" i="9"/>
  <c r="V100" i="9"/>
  <c r="U100" i="9"/>
  <c r="T100" i="9"/>
  <c r="S100" i="9"/>
  <c r="Q100" i="9"/>
  <c r="Z99" i="9"/>
  <c r="Y99" i="9"/>
  <c r="X99" i="9"/>
  <c r="W99" i="9"/>
  <c r="V99" i="9"/>
  <c r="U99" i="9"/>
  <c r="T99" i="9"/>
  <c r="S99" i="9"/>
  <c r="Q99" i="9"/>
  <c r="Z92" i="9"/>
  <c r="Y92" i="9"/>
  <c r="X92" i="9"/>
  <c r="W92" i="9"/>
  <c r="V92" i="9"/>
  <c r="U92" i="9"/>
  <c r="T92" i="9"/>
  <c r="S92" i="9"/>
  <c r="Q92" i="9"/>
  <c r="Z91" i="9"/>
  <c r="Y91" i="9"/>
  <c r="X91" i="9"/>
  <c r="W91" i="9"/>
  <c r="V91" i="9"/>
  <c r="U91" i="9"/>
  <c r="T91" i="9"/>
  <c r="S91" i="9"/>
  <c r="Q91" i="9"/>
  <c r="Z90" i="9"/>
  <c r="Y90" i="9"/>
  <c r="X90" i="9"/>
  <c r="W90" i="9"/>
  <c r="V90" i="9"/>
  <c r="U90" i="9"/>
  <c r="T90" i="9"/>
  <c r="S90" i="9"/>
  <c r="Q90" i="9"/>
  <c r="Z89" i="9"/>
  <c r="Y89" i="9"/>
  <c r="X89" i="9"/>
  <c r="W89" i="9"/>
  <c r="V89" i="9"/>
  <c r="U89" i="9"/>
  <c r="T89" i="9"/>
  <c r="S89" i="9"/>
  <c r="Q89" i="9"/>
  <c r="Z88" i="9"/>
  <c r="Y88" i="9"/>
  <c r="X88" i="9"/>
  <c r="W88" i="9"/>
  <c r="V88" i="9"/>
  <c r="U88" i="9"/>
  <c r="T88" i="9"/>
  <c r="S88" i="9"/>
  <c r="Q88" i="9"/>
  <c r="Z87" i="9"/>
  <c r="Y87" i="9"/>
  <c r="X87" i="9"/>
  <c r="W87" i="9"/>
  <c r="V87" i="9"/>
  <c r="U87" i="9"/>
  <c r="T87" i="9"/>
  <c r="S87" i="9"/>
  <c r="Q87" i="9"/>
  <c r="Z86" i="9"/>
  <c r="Y86" i="9"/>
  <c r="X86" i="9"/>
  <c r="W86" i="9"/>
  <c r="V86" i="9"/>
  <c r="U86" i="9"/>
  <c r="T86" i="9"/>
  <c r="S86" i="9"/>
  <c r="Q86" i="9"/>
  <c r="Z85" i="9"/>
  <c r="Y85" i="9"/>
  <c r="X85" i="9"/>
  <c r="W85" i="9"/>
  <c r="V85" i="9"/>
  <c r="U85" i="9"/>
  <c r="T85" i="9"/>
  <c r="S85" i="9"/>
  <c r="Q85" i="9"/>
  <c r="Z84" i="9"/>
  <c r="Y84" i="9"/>
  <c r="X84" i="9"/>
  <c r="W84" i="9"/>
  <c r="V84" i="9"/>
  <c r="U84" i="9"/>
  <c r="T84" i="9"/>
  <c r="S84" i="9"/>
  <c r="Q84" i="9"/>
  <c r="Z83" i="9"/>
  <c r="Y83" i="9"/>
  <c r="X83" i="9"/>
  <c r="W83" i="9"/>
  <c r="V83" i="9"/>
  <c r="U83" i="9"/>
  <c r="T83" i="9"/>
  <c r="S83" i="9"/>
  <c r="Q83" i="9"/>
  <c r="Z82" i="9"/>
  <c r="Y82" i="9"/>
  <c r="X82" i="9"/>
  <c r="W82" i="9"/>
  <c r="V82" i="9"/>
  <c r="U82" i="9"/>
  <c r="T82" i="9"/>
  <c r="S82" i="9"/>
  <c r="Q82" i="9"/>
  <c r="Z81" i="9"/>
  <c r="Y81" i="9"/>
  <c r="X81" i="9"/>
  <c r="W81" i="9"/>
  <c r="V81" i="9"/>
  <c r="U81" i="9"/>
  <c r="T81" i="9"/>
  <c r="S81" i="9"/>
  <c r="Q81" i="9"/>
  <c r="Z80" i="9"/>
  <c r="Y80" i="9"/>
  <c r="X80" i="9"/>
  <c r="W80" i="9"/>
  <c r="V80" i="9"/>
  <c r="U80" i="9"/>
  <c r="T80" i="9"/>
  <c r="S80" i="9"/>
  <c r="Q80" i="9"/>
  <c r="Z79" i="9"/>
  <c r="Y79" i="9"/>
  <c r="X79" i="9"/>
  <c r="W79" i="9"/>
  <c r="V79" i="9"/>
  <c r="U79" i="9"/>
  <c r="T79" i="9"/>
  <c r="S79" i="9"/>
  <c r="Q79" i="9"/>
  <c r="Z78" i="9"/>
  <c r="Y78" i="9"/>
  <c r="X78" i="9"/>
  <c r="W78" i="9"/>
  <c r="V78" i="9"/>
  <c r="U78" i="9"/>
  <c r="T78" i="9"/>
  <c r="S78" i="9"/>
  <c r="Q78" i="9"/>
  <c r="Z77" i="9"/>
  <c r="Y77" i="9"/>
  <c r="X77" i="9"/>
  <c r="W77" i="9"/>
  <c r="V77" i="9"/>
  <c r="U77" i="9"/>
  <c r="T77" i="9"/>
  <c r="S77" i="9"/>
  <c r="Q77" i="9"/>
  <c r="Z76" i="9"/>
  <c r="Y76" i="9"/>
  <c r="X76" i="9"/>
  <c r="W76" i="9"/>
  <c r="V76" i="9"/>
  <c r="U76" i="9"/>
  <c r="T76" i="9"/>
  <c r="S76" i="9"/>
  <c r="Q76" i="9"/>
  <c r="Z75" i="9"/>
  <c r="Y75" i="9"/>
  <c r="X75" i="9"/>
  <c r="W75" i="9"/>
  <c r="V75" i="9"/>
  <c r="U75" i="9"/>
  <c r="T75" i="9"/>
  <c r="S75" i="9"/>
  <c r="Q75" i="9"/>
  <c r="Z74" i="9"/>
  <c r="Y74" i="9"/>
  <c r="X74" i="9"/>
  <c r="W74" i="9"/>
  <c r="V74" i="9"/>
  <c r="U74" i="9"/>
  <c r="T74" i="9"/>
  <c r="S74" i="9"/>
  <c r="Q74" i="9"/>
  <c r="Z73" i="9"/>
  <c r="Y73" i="9"/>
  <c r="X73" i="9"/>
  <c r="W73" i="9"/>
  <c r="V73" i="9"/>
  <c r="U73" i="9"/>
  <c r="T73" i="9"/>
  <c r="S73" i="9"/>
  <c r="Q73" i="9"/>
  <c r="Z72" i="9"/>
  <c r="Y72" i="9"/>
  <c r="X72" i="9"/>
  <c r="W72" i="9"/>
  <c r="V72" i="9"/>
  <c r="U72" i="9"/>
  <c r="T72" i="9"/>
  <c r="S72" i="9"/>
  <c r="Q72" i="9"/>
  <c r="Z71" i="9"/>
  <c r="Y71" i="9"/>
  <c r="X71" i="9"/>
  <c r="W71" i="9"/>
  <c r="V71" i="9"/>
  <c r="U71" i="9"/>
  <c r="T71" i="9"/>
  <c r="S71" i="9"/>
  <c r="Q71" i="9"/>
  <c r="Z70" i="9"/>
  <c r="Y70" i="9"/>
  <c r="X70" i="9"/>
  <c r="W70" i="9"/>
  <c r="V70" i="9"/>
  <c r="U70" i="9"/>
  <c r="T70" i="9"/>
  <c r="S70" i="9"/>
  <c r="Q70" i="9"/>
  <c r="Z69" i="9"/>
  <c r="Y69" i="9"/>
  <c r="X69" i="9"/>
  <c r="W69" i="9"/>
  <c r="V69" i="9"/>
  <c r="U69" i="9"/>
  <c r="T69" i="9"/>
  <c r="S69" i="9"/>
  <c r="Q69" i="9"/>
  <c r="Z68" i="9"/>
  <c r="Y68" i="9"/>
  <c r="X68" i="9"/>
  <c r="W68" i="9"/>
  <c r="V68" i="9"/>
  <c r="U68" i="9"/>
  <c r="T68" i="9"/>
  <c r="S68" i="9"/>
  <c r="Q68" i="9"/>
  <c r="Z67" i="9"/>
  <c r="Y67" i="9"/>
  <c r="X67" i="9"/>
  <c r="W67" i="9"/>
  <c r="V67" i="9"/>
  <c r="U67" i="9"/>
  <c r="T67" i="9"/>
  <c r="S67" i="9"/>
  <c r="Q67" i="9"/>
  <c r="Z66" i="9"/>
  <c r="Y66" i="9"/>
  <c r="X66" i="9"/>
  <c r="W66" i="9"/>
  <c r="V66" i="9"/>
  <c r="U66" i="9"/>
  <c r="T66" i="9"/>
  <c r="S66" i="9"/>
  <c r="Q66" i="9"/>
  <c r="Z65" i="9"/>
  <c r="Y65" i="9"/>
  <c r="X65" i="9"/>
  <c r="W65" i="9"/>
  <c r="V65" i="9"/>
  <c r="U65" i="9"/>
  <c r="T65" i="9"/>
  <c r="S65" i="9"/>
  <c r="Q65" i="9"/>
  <c r="Z64" i="9"/>
  <c r="Y64" i="9"/>
  <c r="X64" i="9"/>
  <c r="W64" i="9"/>
  <c r="V64" i="9"/>
  <c r="U64" i="9"/>
  <c r="T64" i="9"/>
  <c r="S64" i="9"/>
  <c r="Q64" i="9"/>
  <c r="Z63" i="9"/>
  <c r="Y63" i="9"/>
  <c r="X63" i="9"/>
  <c r="W63" i="9"/>
  <c r="V63" i="9"/>
  <c r="U63" i="9"/>
  <c r="T63" i="9"/>
  <c r="S63" i="9"/>
  <c r="Q63" i="9"/>
  <c r="Z62" i="9"/>
  <c r="Y62" i="9"/>
  <c r="X62" i="9"/>
  <c r="W62" i="9"/>
  <c r="V62" i="9"/>
  <c r="U62" i="9"/>
  <c r="T62" i="9"/>
  <c r="S62" i="9"/>
  <c r="Q62" i="9"/>
  <c r="Z61" i="9"/>
  <c r="Y61" i="9"/>
  <c r="X61" i="9"/>
  <c r="W61" i="9"/>
  <c r="V61" i="9"/>
  <c r="U61" i="9"/>
  <c r="T61" i="9"/>
  <c r="S61" i="9"/>
  <c r="Q61" i="9"/>
  <c r="Z60" i="9"/>
  <c r="Y60" i="9"/>
  <c r="X60" i="9"/>
  <c r="W60" i="9"/>
  <c r="V60" i="9"/>
  <c r="U60" i="9"/>
  <c r="T60" i="9"/>
  <c r="S60" i="9"/>
  <c r="Q60" i="9"/>
  <c r="Z59" i="9"/>
  <c r="Y59" i="9"/>
  <c r="X59" i="9"/>
  <c r="W59" i="9"/>
  <c r="V59" i="9"/>
  <c r="U59" i="9"/>
  <c r="T59" i="9"/>
  <c r="S59" i="9"/>
  <c r="Q59" i="9"/>
  <c r="Z58" i="9"/>
  <c r="Y58" i="9"/>
  <c r="X58" i="9"/>
  <c r="W58" i="9"/>
  <c r="V58" i="9"/>
  <c r="U58" i="9"/>
  <c r="T58" i="9"/>
  <c r="S58" i="9"/>
  <c r="Q58" i="9"/>
  <c r="Z57" i="9"/>
  <c r="Y57" i="9"/>
  <c r="X57" i="9"/>
  <c r="W57" i="9"/>
  <c r="V57" i="9"/>
  <c r="U57" i="9"/>
  <c r="T57" i="9"/>
  <c r="S57" i="9"/>
  <c r="Q57" i="9"/>
  <c r="Z56" i="9"/>
  <c r="Y56" i="9"/>
  <c r="X56" i="9"/>
  <c r="W56" i="9"/>
  <c r="V56" i="9"/>
  <c r="U56" i="9"/>
  <c r="T56" i="9"/>
  <c r="S56" i="9"/>
  <c r="Q56" i="9"/>
  <c r="Z55" i="9"/>
  <c r="Y55" i="9"/>
  <c r="X55" i="9"/>
  <c r="W55" i="9"/>
  <c r="V55" i="9"/>
  <c r="U55" i="9"/>
  <c r="T55" i="9"/>
  <c r="S55" i="9"/>
  <c r="Q55" i="9"/>
  <c r="Z54" i="9"/>
  <c r="Y54" i="9"/>
  <c r="X54" i="9"/>
  <c r="W54" i="9"/>
  <c r="V54" i="9"/>
  <c r="U54" i="9"/>
  <c r="T54" i="9"/>
  <c r="S54" i="9"/>
  <c r="Q54" i="9"/>
  <c r="Z53" i="9"/>
  <c r="Y53" i="9"/>
  <c r="X53" i="9"/>
  <c r="W53" i="9"/>
  <c r="V53" i="9"/>
  <c r="U53" i="9"/>
  <c r="T53" i="9"/>
  <c r="S53" i="9"/>
  <c r="Q53" i="9"/>
  <c r="Z52" i="9"/>
  <c r="Y52" i="9"/>
  <c r="X52" i="9"/>
  <c r="W52" i="9"/>
  <c r="V52" i="9"/>
  <c r="U52" i="9"/>
  <c r="T52" i="9"/>
  <c r="S52" i="9"/>
  <c r="Q52" i="9"/>
  <c r="Z51" i="9"/>
  <c r="Y51" i="9"/>
  <c r="X51" i="9"/>
  <c r="W51" i="9"/>
  <c r="V51" i="9"/>
  <c r="U51" i="9"/>
  <c r="T51" i="9"/>
  <c r="S51" i="9"/>
  <c r="Q51" i="9"/>
  <c r="Z50" i="9"/>
  <c r="Y50" i="9"/>
  <c r="X50" i="9"/>
  <c r="W50" i="9"/>
  <c r="V50" i="9"/>
  <c r="U50" i="9"/>
  <c r="T50" i="9"/>
  <c r="S50" i="9"/>
  <c r="Q50" i="9"/>
  <c r="Z49" i="9"/>
  <c r="Y49" i="9"/>
  <c r="X49" i="9"/>
  <c r="W49" i="9"/>
  <c r="V49" i="9"/>
  <c r="U49" i="9"/>
  <c r="T49" i="9"/>
  <c r="S49" i="9"/>
  <c r="Q49" i="9"/>
  <c r="Z48" i="9"/>
  <c r="Y48" i="9"/>
  <c r="X48" i="9"/>
  <c r="W48" i="9"/>
  <c r="V48" i="9"/>
  <c r="U48" i="9"/>
  <c r="T48" i="9"/>
  <c r="S48" i="9"/>
  <c r="Q48" i="9"/>
  <c r="Z47" i="9"/>
  <c r="Y47" i="9"/>
  <c r="X47" i="9"/>
  <c r="W47" i="9"/>
  <c r="V47" i="9"/>
  <c r="U47" i="9"/>
  <c r="T47" i="9"/>
  <c r="S47" i="9"/>
  <c r="Q47" i="9"/>
  <c r="Z46" i="9"/>
  <c r="Y46" i="9"/>
  <c r="X46" i="9"/>
  <c r="W46" i="9"/>
  <c r="V46" i="9"/>
  <c r="U46" i="9"/>
  <c r="T46" i="9"/>
  <c r="S46" i="9"/>
  <c r="Q46" i="9"/>
  <c r="Z45" i="9"/>
  <c r="Y45" i="9"/>
  <c r="X45" i="9"/>
  <c r="W45" i="9"/>
  <c r="V45" i="9"/>
  <c r="U45" i="9"/>
  <c r="T45" i="9"/>
  <c r="S45" i="9"/>
  <c r="Q45" i="9"/>
  <c r="Z44" i="9"/>
  <c r="Y44" i="9"/>
  <c r="X44" i="9"/>
  <c r="W44" i="9"/>
  <c r="V44" i="9"/>
  <c r="U44" i="9"/>
  <c r="T44" i="9"/>
  <c r="S44" i="9"/>
  <c r="Q44" i="9"/>
  <c r="Z43" i="9"/>
  <c r="Y43" i="9"/>
  <c r="X43" i="9"/>
  <c r="W43" i="9"/>
  <c r="V43" i="9"/>
  <c r="U43" i="9"/>
  <c r="T43" i="9"/>
  <c r="S43" i="9"/>
  <c r="Q43" i="9"/>
  <c r="Z42" i="9"/>
  <c r="Y42" i="9"/>
  <c r="X42" i="9"/>
  <c r="W42" i="9"/>
  <c r="V42" i="9"/>
  <c r="U42" i="9"/>
  <c r="T42" i="9"/>
  <c r="S42" i="9"/>
  <c r="Q42" i="9"/>
  <c r="Z41" i="9"/>
  <c r="Y41" i="9"/>
  <c r="X41" i="9"/>
  <c r="W41" i="9"/>
  <c r="V41" i="9"/>
  <c r="U41" i="9"/>
  <c r="T41" i="9"/>
  <c r="S41" i="9"/>
  <c r="Q41" i="9"/>
  <c r="Z40" i="9"/>
  <c r="Y40" i="9"/>
  <c r="X40" i="9"/>
  <c r="W40" i="9"/>
  <c r="V40" i="9"/>
  <c r="U40" i="9"/>
  <c r="T40" i="9"/>
  <c r="S40" i="9"/>
  <c r="Q40" i="9"/>
  <c r="Z39" i="9"/>
  <c r="Y39" i="9"/>
  <c r="X39" i="9"/>
  <c r="W39" i="9"/>
  <c r="V39" i="9"/>
  <c r="U39" i="9"/>
  <c r="T39" i="9"/>
  <c r="S39" i="9"/>
  <c r="Q39" i="9"/>
  <c r="Z38" i="9"/>
  <c r="Y38" i="9"/>
  <c r="X38" i="9"/>
  <c r="W38" i="9"/>
  <c r="V38" i="9"/>
  <c r="U38" i="9"/>
  <c r="T38" i="9"/>
  <c r="S38" i="9"/>
  <c r="Q38" i="9"/>
  <c r="Z37" i="9"/>
  <c r="Y37" i="9"/>
  <c r="X37" i="9"/>
  <c r="W37" i="9"/>
  <c r="V37" i="9"/>
  <c r="U37" i="9"/>
  <c r="T37" i="9"/>
  <c r="S37" i="9"/>
  <c r="Q37" i="9"/>
  <c r="Z36" i="9"/>
  <c r="Y36" i="9"/>
  <c r="X36" i="9"/>
  <c r="W36" i="9"/>
  <c r="V36" i="9"/>
  <c r="U36" i="9"/>
  <c r="T36" i="9"/>
  <c r="S36" i="9"/>
  <c r="Q36" i="9"/>
  <c r="Z35" i="9"/>
  <c r="Y35" i="9"/>
  <c r="X35" i="9"/>
  <c r="W35" i="9"/>
  <c r="V35" i="9"/>
  <c r="U35" i="9"/>
  <c r="T35" i="9"/>
  <c r="S35" i="9"/>
  <c r="Q35" i="9"/>
  <c r="Z34" i="9"/>
  <c r="Y34" i="9"/>
  <c r="X34" i="9"/>
  <c r="W34" i="9"/>
  <c r="V34" i="9"/>
  <c r="U34" i="9"/>
  <c r="T34" i="9"/>
  <c r="S34" i="9"/>
  <c r="Q34" i="9"/>
  <c r="Z33" i="9"/>
  <c r="Y33" i="9"/>
  <c r="X33" i="9"/>
  <c r="W33" i="9"/>
  <c r="V33" i="9"/>
  <c r="U33" i="9"/>
  <c r="T33" i="9"/>
  <c r="S33" i="9"/>
  <c r="Q33" i="9"/>
  <c r="Z32" i="9"/>
  <c r="Y32" i="9"/>
  <c r="X32" i="9"/>
  <c r="W32" i="9"/>
  <c r="V32" i="9"/>
  <c r="U32" i="9"/>
  <c r="T32" i="9"/>
  <c r="S32" i="9"/>
  <c r="Q32" i="9"/>
  <c r="Z31" i="9"/>
  <c r="Y31" i="9"/>
  <c r="X31" i="9"/>
  <c r="W31" i="9"/>
  <c r="V31" i="9"/>
  <c r="U31" i="9"/>
  <c r="T31" i="9"/>
  <c r="S31" i="9"/>
  <c r="Q31" i="9"/>
  <c r="Z30" i="9"/>
  <c r="Y30" i="9"/>
  <c r="X30" i="9"/>
  <c r="W30" i="9"/>
  <c r="V30" i="9"/>
  <c r="U30" i="9"/>
  <c r="T30" i="9"/>
  <c r="S30" i="9"/>
  <c r="Q30" i="9"/>
  <c r="Z29" i="9"/>
  <c r="Y29" i="9"/>
  <c r="X29" i="9"/>
  <c r="W29" i="9"/>
  <c r="V29" i="9"/>
  <c r="U29" i="9"/>
  <c r="T29" i="9"/>
  <c r="S29" i="9"/>
  <c r="Q29" i="9"/>
  <c r="Z28" i="9"/>
  <c r="Y28" i="9"/>
  <c r="X28" i="9"/>
  <c r="W28" i="9"/>
  <c r="V28" i="9"/>
  <c r="U28" i="9"/>
  <c r="T28" i="9"/>
  <c r="S28" i="9"/>
  <c r="Q28" i="9"/>
  <c r="Z27" i="9"/>
  <c r="Y27" i="9"/>
  <c r="X27" i="9"/>
  <c r="W27" i="9"/>
  <c r="V27" i="9"/>
  <c r="U27" i="9"/>
  <c r="T27" i="9"/>
  <c r="S27" i="9"/>
  <c r="Q27" i="9"/>
  <c r="Z26" i="9"/>
  <c r="Y26" i="9"/>
  <c r="X26" i="9"/>
  <c r="W26" i="9"/>
  <c r="V26" i="9"/>
  <c r="U26" i="9"/>
  <c r="T26" i="9"/>
  <c r="S26" i="9"/>
  <c r="Q26" i="9"/>
  <c r="Z25" i="9"/>
  <c r="Y25" i="9"/>
  <c r="X25" i="9"/>
  <c r="W25" i="9"/>
  <c r="V25" i="9"/>
  <c r="U25" i="9"/>
  <c r="T25" i="9"/>
  <c r="S25" i="9"/>
  <c r="Q25" i="9"/>
  <c r="Z24" i="9"/>
  <c r="Y24" i="9"/>
  <c r="X24" i="9"/>
  <c r="W24" i="9"/>
  <c r="V24" i="9"/>
  <c r="U24" i="9"/>
  <c r="T24" i="9"/>
  <c r="S24" i="9"/>
  <c r="Q24" i="9"/>
  <c r="Z23" i="9"/>
  <c r="Y23" i="9"/>
  <c r="X23" i="9"/>
  <c r="W23" i="9"/>
  <c r="V23" i="9"/>
  <c r="U23" i="9"/>
  <c r="T23" i="9"/>
  <c r="S23" i="9"/>
  <c r="Q23" i="9"/>
  <c r="Z22" i="9"/>
  <c r="Y22" i="9"/>
  <c r="X22" i="9"/>
  <c r="W22" i="9"/>
  <c r="V22" i="9"/>
  <c r="U22" i="9"/>
  <c r="T22" i="9"/>
  <c r="S22" i="9"/>
  <c r="Q22" i="9"/>
  <c r="Z21" i="9"/>
  <c r="Y21" i="9"/>
  <c r="X21" i="9"/>
  <c r="W21" i="9"/>
  <c r="V21" i="9"/>
  <c r="U21" i="9"/>
  <c r="T21" i="9"/>
  <c r="S21" i="9"/>
  <c r="Q21" i="9"/>
  <c r="Z20" i="9"/>
  <c r="Y20" i="9"/>
  <c r="X20" i="9"/>
  <c r="W20" i="9"/>
  <c r="V20" i="9"/>
  <c r="U20" i="9"/>
  <c r="T20" i="9"/>
  <c r="S20" i="9"/>
  <c r="Q20" i="9"/>
  <c r="Z19" i="9"/>
  <c r="Y19" i="9"/>
  <c r="X19" i="9"/>
  <c r="W19" i="9"/>
  <c r="V19" i="9"/>
  <c r="U19" i="9"/>
  <c r="T19" i="9"/>
  <c r="S19" i="9"/>
  <c r="Q19" i="9"/>
  <c r="Z18" i="9"/>
  <c r="Y18" i="9"/>
  <c r="X18" i="9"/>
  <c r="W18" i="9"/>
  <c r="V18" i="9"/>
  <c r="U18" i="9"/>
  <c r="T18" i="9"/>
  <c r="S18" i="9"/>
  <c r="Q18" i="9"/>
  <c r="Z17" i="9"/>
  <c r="Y17" i="9"/>
  <c r="X17" i="9"/>
  <c r="W17" i="9"/>
  <c r="V17" i="9"/>
  <c r="U17" i="9"/>
  <c r="T17" i="9"/>
  <c r="S17" i="9"/>
  <c r="Q17" i="9"/>
  <c r="Z16" i="9"/>
  <c r="Y16" i="9"/>
  <c r="X16" i="9"/>
  <c r="W16" i="9"/>
  <c r="V16" i="9"/>
  <c r="U16" i="9"/>
  <c r="T16" i="9"/>
  <c r="S16" i="9"/>
  <c r="Q16" i="9"/>
  <c r="Z15" i="9"/>
  <c r="Y15" i="9"/>
  <c r="X15" i="9"/>
  <c r="W15" i="9"/>
  <c r="V15" i="9"/>
  <c r="U15" i="9"/>
  <c r="T15" i="9"/>
  <c r="S15" i="9"/>
  <c r="Q15" i="9"/>
  <c r="Z14" i="9"/>
  <c r="Y14" i="9"/>
  <c r="X14" i="9"/>
  <c r="W14" i="9"/>
  <c r="V14" i="9"/>
  <c r="U14" i="9"/>
  <c r="T14" i="9"/>
  <c r="S14" i="9"/>
  <c r="Q14" i="9"/>
  <c r="Z13" i="9"/>
  <c r="Y13" i="9"/>
  <c r="X13" i="9"/>
  <c r="W13" i="9"/>
  <c r="V13" i="9"/>
  <c r="U13" i="9"/>
  <c r="T13" i="9"/>
  <c r="S13" i="9"/>
  <c r="Q13" i="9"/>
  <c r="Z12" i="9"/>
  <c r="Y12" i="9"/>
  <c r="X12" i="9"/>
  <c r="W12" i="9"/>
  <c r="V12" i="9"/>
  <c r="U12" i="9"/>
  <c r="T12" i="9"/>
  <c r="S12" i="9"/>
  <c r="Q12" i="9"/>
  <c r="Z11" i="9"/>
  <c r="Y11" i="9"/>
  <c r="X11" i="9"/>
  <c r="W11" i="9"/>
  <c r="V11" i="9"/>
  <c r="U11" i="9"/>
  <c r="T11" i="9"/>
  <c r="S11" i="9"/>
  <c r="Q11" i="9"/>
  <c r="Z10" i="9"/>
  <c r="Y10" i="9"/>
  <c r="X10" i="9"/>
  <c r="W10" i="9"/>
  <c r="V10" i="9"/>
  <c r="U10" i="9"/>
  <c r="T10" i="9"/>
  <c r="S10" i="9"/>
  <c r="Q10" i="9"/>
  <c r="Z9" i="9"/>
  <c r="Y9" i="9"/>
  <c r="X9" i="9"/>
  <c r="W9" i="9"/>
  <c r="V9" i="9"/>
  <c r="U9" i="9"/>
  <c r="T9" i="9"/>
  <c r="S9" i="9"/>
  <c r="Q9" i="9"/>
  <c r="Z8" i="9"/>
  <c r="Y8" i="9"/>
  <c r="X8" i="9"/>
  <c r="W8" i="9"/>
  <c r="V8" i="9"/>
  <c r="U8" i="9"/>
  <c r="T8" i="9"/>
  <c r="S8" i="9"/>
  <c r="Q8" i="9"/>
  <c r="Z7" i="9"/>
  <c r="Y7" i="9"/>
  <c r="X7" i="9"/>
  <c r="W7" i="9"/>
  <c r="V7" i="9"/>
  <c r="U7" i="9"/>
  <c r="T7" i="9"/>
  <c r="S7" i="9"/>
  <c r="Q7" i="9"/>
  <c r="N327" i="8"/>
  <c r="N320" i="8"/>
  <c r="G313" i="8"/>
  <c r="G312" i="8"/>
  <c r="G311" i="8"/>
  <c r="G310" i="8"/>
  <c r="G309" i="8"/>
  <c r="N308" i="8"/>
  <c r="G308" i="8"/>
  <c r="V294" i="8"/>
  <c r="U287" i="8"/>
  <c r="U286" i="8"/>
  <c r="V277" i="8"/>
  <c r="V240" i="8"/>
  <c r="V229" i="8"/>
  <c r="V213" i="8"/>
  <c r="U196" i="8"/>
  <c r="U195" i="8"/>
  <c r="U194" i="8"/>
  <c r="U193" i="8"/>
  <c r="U192" i="8"/>
  <c r="U191" i="8"/>
  <c r="U190" i="8"/>
  <c r="U189" i="8"/>
  <c r="U188" i="8"/>
  <c r="U187" i="8"/>
  <c r="U186" i="8"/>
  <c r="U185" i="8"/>
  <c r="U184" i="8"/>
  <c r="U183" i="8"/>
  <c r="U182" i="8"/>
  <c r="U181" i="8"/>
  <c r="U180" i="8"/>
  <c r="U179" i="8"/>
  <c r="U178" i="8"/>
  <c r="U177" i="8"/>
  <c r="U176" i="8"/>
  <c r="U175" i="8"/>
  <c r="U174" i="8"/>
  <c r="U173" i="8"/>
  <c r="U172" i="8"/>
  <c r="U171" i="8"/>
  <c r="U170" i="8"/>
  <c r="U169" i="8"/>
  <c r="U168" i="8"/>
  <c r="U167" i="8"/>
  <c r="U166" i="8"/>
  <c r="U165" i="8"/>
  <c r="U164" i="8"/>
  <c r="U163" i="8"/>
  <c r="U162" i="8"/>
  <c r="U161" i="8"/>
  <c r="U160" i="8"/>
  <c r="U159" i="8"/>
  <c r="U158" i="8"/>
  <c r="U157" i="8"/>
  <c r="U156" i="8"/>
  <c r="U155" i="8"/>
  <c r="U154" i="8"/>
  <c r="U153" i="8"/>
  <c r="U152" i="8"/>
  <c r="U151" i="8"/>
  <c r="U150" i="8"/>
  <c r="U149" i="8"/>
  <c r="U148" i="8"/>
  <c r="U147" i="8"/>
  <c r="U146" i="8"/>
  <c r="U145" i="8"/>
  <c r="U144" i="8"/>
  <c r="U143" i="8"/>
  <c r="U142" i="8"/>
  <c r="U141" i="8"/>
  <c r="U140" i="8"/>
  <c r="U139" i="8"/>
  <c r="U138" i="8"/>
  <c r="U137" i="8"/>
  <c r="U136" i="8"/>
  <c r="U135" i="8"/>
  <c r="U134" i="8"/>
  <c r="U133" i="8"/>
  <c r="U132" i="8"/>
  <c r="U131" i="8"/>
  <c r="U130" i="8"/>
  <c r="U129" i="8"/>
  <c r="U128" i="8"/>
  <c r="U127" i="8"/>
  <c r="U126" i="8"/>
  <c r="U125" i="8"/>
  <c r="U124" i="8"/>
  <c r="U123" i="8"/>
  <c r="U122" i="8"/>
  <c r="U121" i="8"/>
  <c r="U120" i="8"/>
  <c r="U119" i="8"/>
  <c r="U118" i="8"/>
  <c r="U117" i="8"/>
  <c r="U116" i="8"/>
  <c r="U115" i="8"/>
  <c r="U114" i="8"/>
  <c r="U113" i="8"/>
  <c r="U112" i="8"/>
  <c r="U111" i="8"/>
  <c r="U110" i="8"/>
  <c r="U109" i="8"/>
  <c r="U108" i="8"/>
  <c r="U107" i="8"/>
  <c r="U106" i="8"/>
  <c r="U105" i="8"/>
  <c r="U104" i="8"/>
  <c r="U103" i="8"/>
  <c r="U102" i="8"/>
  <c r="U101" i="8"/>
  <c r="U100" i="8"/>
  <c r="U99" i="8"/>
  <c r="U92" i="8"/>
  <c r="U91" i="8"/>
  <c r="U90" i="8"/>
  <c r="U89" i="8"/>
  <c r="U88" i="8"/>
  <c r="U87" i="8"/>
  <c r="U86" i="8"/>
  <c r="U85" i="8"/>
  <c r="U84" i="8"/>
  <c r="U83" i="8"/>
  <c r="U82" i="8"/>
  <c r="U81" i="8"/>
  <c r="U80" i="8"/>
  <c r="U79" i="8"/>
  <c r="U78" i="8"/>
  <c r="U77" i="8"/>
  <c r="U76" i="8"/>
  <c r="U75" i="8"/>
  <c r="U74" i="8"/>
  <c r="U73" i="8"/>
  <c r="U72" i="8"/>
  <c r="U71" i="8"/>
  <c r="U70" i="8"/>
  <c r="U69" i="8"/>
  <c r="U68" i="8"/>
  <c r="U67" i="8"/>
  <c r="U66" i="8"/>
  <c r="U65" i="8"/>
  <c r="U64" i="8"/>
  <c r="U63" i="8"/>
  <c r="U62" i="8"/>
  <c r="U61" i="8"/>
  <c r="U60" i="8"/>
  <c r="U59" i="8"/>
  <c r="U58" i="8"/>
  <c r="U57" i="8"/>
  <c r="U56" i="8"/>
  <c r="U55" i="8"/>
  <c r="U54" i="8"/>
  <c r="U53" i="8"/>
  <c r="U52" i="8"/>
  <c r="U51" i="8"/>
  <c r="U50" i="8"/>
  <c r="U49" i="8"/>
  <c r="U48" i="8"/>
  <c r="U47" i="8"/>
  <c r="U46" i="8"/>
  <c r="U45" i="8"/>
  <c r="U44" i="8"/>
  <c r="U43" i="8"/>
  <c r="U42" i="8"/>
  <c r="U41" i="8"/>
  <c r="U40" i="8"/>
  <c r="U39" i="8"/>
  <c r="U38" i="8"/>
  <c r="U37" i="8"/>
  <c r="U36" i="8"/>
  <c r="U35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4" i="8"/>
  <c r="U13" i="8"/>
  <c r="U12" i="8"/>
  <c r="U11" i="8"/>
  <c r="U10" i="8"/>
  <c r="U9" i="8"/>
  <c r="U8" i="8"/>
  <c r="U7" i="8"/>
  <c r="G313" i="7"/>
  <c r="G312" i="7"/>
  <c r="G311" i="7"/>
  <c r="G310" i="7"/>
  <c r="G309" i="7"/>
  <c r="G308" i="7"/>
  <c r="S198" i="9" l="1"/>
  <c r="V235" i="9"/>
  <c r="Y198" i="9"/>
  <c r="X235" i="9"/>
  <c r="V99" i="8"/>
  <c r="R99" i="9"/>
  <c r="Z198" i="9"/>
  <c r="U198" i="9"/>
  <c r="T198" i="9"/>
  <c r="V198" i="9"/>
  <c r="W198" i="9"/>
  <c r="R199" i="9" s="1"/>
  <c r="V281" i="9"/>
  <c r="X198" i="9"/>
  <c r="U235" i="9"/>
  <c r="X208" i="9"/>
  <c r="T272" i="9"/>
  <c r="W208" i="9"/>
  <c r="Z224" i="9"/>
  <c r="S208" i="9"/>
  <c r="X272" i="9"/>
  <c r="S303" i="9"/>
  <c r="Y272" i="9"/>
  <c r="T224" i="9"/>
  <c r="Y303" i="9"/>
  <c r="AA160" i="9"/>
  <c r="AA241" i="9"/>
  <c r="AA242" i="9"/>
  <c r="AA243" i="9"/>
  <c r="AA244" i="9"/>
  <c r="AA245" i="9"/>
  <c r="AA246" i="9"/>
  <c r="AA247" i="9"/>
  <c r="AA248" i="9"/>
  <c r="AA249" i="9"/>
  <c r="AA250" i="9"/>
  <c r="AA251" i="9"/>
  <c r="AA252" i="9"/>
  <c r="AA253" i="9"/>
  <c r="AA254" i="9"/>
  <c r="AA255" i="9"/>
  <c r="AA256" i="9"/>
  <c r="AA257" i="9"/>
  <c r="AA258" i="9"/>
  <c r="AA259" i="9"/>
  <c r="AA260" i="9"/>
  <c r="AA261" i="9"/>
  <c r="AA262" i="9"/>
  <c r="AA263" i="9"/>
  <c r="AA264" i="9"/>
  <c r="AA265" i="9"/>
  <c r="AA266" i="9"/>
  <c r="AA267" i="9"/>
  <c r="AA268" i="9"/>
  <c r="V289" i="9"/>
  <c r="AA146" i="9"/>
  <c r="R287" i="9"/>
  <c r="F357" i="9" s="1"/>
  <c r="Z289" i="9"/>
  <c r="AA153" i="9"/>
  <c r="V224" i="9"/>
  <c r="W289" i="9"/>
  <c r="U224" i="9"/>
  <c r="Y93" i="9"/>
  <c r="AA107" i="9"/>
  <c r="AA115" i="9"/>
  <c r="AA123" i="9"/>
  <c r="AA131" i="9"/>
  <c r="AA139" i="9"/>
  <c r="AA162" i="9"/>
  <c r="AA170" i="9"/>
  <c r="Z303" i="9"/>
  <c r="AA23" i="9"/>
  <c r="AA31" i="9"/>
  <c r="AA39" i="9"/>
  <c r="AA47" i="9"/>
  <c r="AA55" i="9"/>
  <c r="AA63" i="9"/>
  <c r="AA71" i="9"/>
  <c r="AA79" i="9"/>
  <c r="AA87" i="9"/>
  <c r="AA180" i="9"/>
  <c r="AA188" i="9"/>
  <c r="AA196" i="9"/>
  <c r="S93" i="9"/>
  <c r="AA142" i="9"/>
  <c r="AA173" i="9"/>
  <c r="S289" i="9"/>
  <c r="AA158" i="9"/>
  <c r="AA166" i="9"/>
  <c r="AA174" i="9"/>
  <c r="AA15" i="9"/>
  <c r="U93" i="9"/>
  <c r="Y208" i="9"/>
  <c r="T93" i="9"/>
  <c r="AA8" i="9"/>
  <c r="AA16" i="9"/>
  <c r="AA24" i="9"/>
  <c r="AA32" i="9"/>
  <c r="AA40" i="9"/>
  <c r="AA48" i="9"/>
  <c r="AA56" i="9"/>
  <c r="AA64" i="9"/>
  <c r="AA72" i="9"/>
  <c r="AA80" i="9"/>
  <c r="AA88" i="9"/>
  <c r="AA108" i="9"/>
  <c r="AA116" i="9"/>
  <c r="AA124" i="9"/>
  <c r="AA140" i="9"/>
  <c r="AA154" i="9"/>
  <c r="AA161" i="9"/>
  <c r="AA167" i="9"/>
  <c r="AA181" i="9"/>
  <c r="AA189" i="9"/>
  <c r="W224" i="9"/>
  <c r="AA269" i="9"/>
  <c r="AA270" i="9"/>
  <c r="AA271" i="9"/>
  <c r="U289" i="9"/>
  <c r="X303" i="9"/>
  <c r="AA9" i="9"/>
  <c r="AA17" i="9"/>
  <c r="AA25" i="9"/>
  <c r="AA33" i="9"/>
  <c r="AA41" i="9"/>
  <c r="AA49" i="9"/>
  <c r="AA57" i="9"/>
  <c r="AA65" i="9"/>
  <c r="AA73" i="9"/>
  <c r="AA81" i="9"/>
  <c r="AA89" i="9"/>
  <c r="AA101" i="9"/>
  <c r="AA109" i="9"/>
  <c r="AA117" i="9"/>
  <c r="AA125" i="9"/>
  <c r="AA133" i="9"/>
  <c r="AA141" i="9"/>
  <c r="AA147" i="9"/>
  <c r="AA155" i="9"/>
  <c r="AA168" i="9"/>
  <c r="AA182" i="9"/>
  <c r="AA190" i="9"/>
  <c r="AA205" i="9"/>
  <c r="AA206" i="9"/>
  <c r="AA207" i="9"/>
  <c r="W235" i="9"/>
  <c r="U272" i="9"/>
  <c r="AA278" i="9"/>
  <c r="S281" i="9"/>
  <c r="AA280" i="9"/>
  <c r="AA288" i="9"/>
  <c r="V93" i="9"/>
  <c r="AA10" i="9"/>
  <c r="AA18" i="9"/>
  <c r="AA26" i="9"/>
  <c r="AA34" i="9"/>
  <c r="AA42" i="9"/>
  <c r="AA50" i="9"/>
  <c r="AA58" i="9"/>
  <c r="AA66" i="9"/>
  <c r="AA74" i="9"/>
  <c r="AA82" i="9"/>
  <c r="AA90" i="9"/>
  <c r="AA102" i="9"/>
  <c r="AA110" i="9"/>
  <c r="AA118" i="9"/>
  <c r="AA126" i="9"/>
  <c r="AA134" i="9"/>
  <c r="AA156" i="9"/>
  <c r="AA169" i="9"/>
  <c r="AA175" i="9"/>
  <c r="AA183" i="9"/>
  <c r="AA191" i="9"/>
  <c r="T208" i="9"/>
  <c r="Y224" i="9"/>
  <c r="T289" i="9"/>
  <c r="W93" i="9"/>
  <c r="AA11" i="9"/>
  <c r="AA19" i="9"/>
  <c r="AA27" i="9"/>
  <c r="AA35" i="9"/>
  <c r="AA43" i="9"/>
  <c r="AA51" i="9"/>
  <c r="AA59" i="9"/>
  <c r="AA67" i="9"/>
  <c r="AA75" i="9"/>
  <c r="AA83" i="9"/>
  <c r="AA91" i="9"/>
  <c r="AA103" i="9"/>
  <c r="AA111" i="9"/>
  <c r="AA119" i="9"/>
  <c r="AA127" i="9"/>
  <c r="AA135" i="9"/>
  <c r="AA149" i="9"/>
  <c r="AA157" i="9"/>
  <c r="AA163" i="9"/>
  <c r="AA176" i="9"/>
  <c r="AA184" i="9"/>
  <c r="AA192" i="9"/>
  <c r="W272" i="9"/>
  <c r="X289" i="9"/>
  <c r="AA295" i="9"/>
  <c r="X93" i="9"/>
  <c r="AA12" i="9"/>
  <c r="AA20" i="9"/>
  <c r="AA28" i="9"/>
  <c r="AA36" i="9"/>
  <c r="AA44" i="9"/>
  <c r="AA52" i="9"/>
  <c r="AA60" i="9"/>
  <c r="AA68" i="9"/>
  <c r="AA76" i="9"/>
  <c r="AA84" i="9"/>
  <c r="AA92" i="9"/>
  <c r="AA100" i="9"/>
  <c r="AA104" i="9"/>
  <c r="AA112" i="9"/>
  <c r="AA120" i="9"/>
  <c r="AA128" i="9"/>
  <c r="AA132" i="9"/>
  <c r="AA136" i="9"/>
  <c r="AA143" i="9"/>
  <c r="AA150" i="9"/>
  <c r="AA164" i="9"/>
  <c r="AA177" i="9"/>
  <c r="AA185" i="9"/>
  <c r="AA193" i="9"/>
  <c r="AA214" i="9"/>
  <c r="AA215" i="9"/>
  <c r="AA216" i="9"/>
  <c r="AA217" i="9"/>
  <c r="AA218" i="9"/>
  <c r="AA219" i="9"/>
  <c r="AA220" i="9"/>
  <c r="AA221" i="9"/>
  <c r="AA222" i="9"/>
  <c r="AA223" i="9"/>
  <c r="Y289" i="9"/>
  <c r="T303" i="9"/>
  <c r="AA296" i="9"/>
  <c r="AA297" i="9"/>
  <c r="AA298" i="9"/>
  <c r="AA299" i="9"/>
  <c r="AA300" i="9"/>
  <c r="AA301" i="9"/>
  <c r="AA302" i="9"/>
  <c r="AA13" i="9"/>
  <c r="AA21" i="9"/>
  <c r="AA29" i="9"/>
  <c r="AA37" i="9"/>
  <c r="AA45" i="9"/>
  <c r="AA53" i="9"/>
  <c r="AA61" i="9"/>
  <c r="AA69" i="9"/>
  <c r="AA77" i="9"/>
  <c r="AA85" i="9"/>
  <c r="AA105" i="9"/>
  <c r="AA113" i="9"/>
  <c r="AA121" i="9"/>
  <c r="AA129" i="9"/>
  <c r="AA137" i="9"/>
  <c r="AA144" i="9"/>
  <c r="AA151" i="9"/>
  <c r="AA165" i="9"/>
  <c r="AA171" i="9"/>
  <c r="AA178" i="9"/>
  <c r="AA186" i="9"/>
  <c r="AA194" i="9"/>
  <c r="AA230" i="9"/>
  <c r="AA231" i="9"/>
  <c r="AA232" i="9"/>
  <c r="AA233" i="9"/>
  <c r="AA234" i="9"/>
  <c r="W281" i="9"/>
  <c r="F342" i="9" s="1"/>
  <c r="R7" i="9"/>
  <c r="F350" i="9" s="1"/>
  <c r="Z93" i="9"/>
  <c r="AA14" i="9"/>
  <c r="AA22" i="9"/>
  <c r="AA30" i="9"/>
  <c r="AA38" i="9"/>
  <c r="AA46" i="9"/>
  <c r="AA54" i="9"/>
  <c r="AA62" i="9"/>
  <c r="AA70" i="9"/>
  <c r="AA78" i="9"/>
  <c r="AA86" i="9"/>
  <c r="F351" i="9"/>
  <c r="AA106" i="9"/>
  <c r="AA114" i="9"/>
  <c r="AA122" i="9"/>
  <c r="AA130" i="9"/>
  <c r="AA138" i="9"/>
  <c r="AA145" i="9"/>
  <c r="AA148" i="9"/>
  <c r="AA152" i="9"/>
  <c r="AA159" i="9"/>
  <c r="AA172" i="9"/>
  <c r="AA179" i="9"/>
  <c r="AA187" i="9"/>
  <c r="AA195" i="9"/>
  <c r="Z272" i="9"/>
  <c r="V303" i="9"/>
  <c r="K333" i="9"/>
  <c r="F346" i="9" s="1"/>
  <c r="AA279" i="9"/>
  <c r="L321" i="9"/>
  <c r="L322" i="9" s="1"/>
  <c r="AA287" i="9"/>
  <c r="AA99" i="9"/>
  <c r="S224" i="9"/>
  <c r="S235" i="9"/>
  <c r="AA204" i="9"/>
  <c r="AA7" i="9"/>
  <c r="S272" i="9"/>
  <c r="K315" i="9"/>
  <c r="L315" i="9" s="1"/>
  <c r="L328" i="9"/>
  <c r="L333" i="9" s="1"/>
  <c r="V7" i="8"/>
  <c r="V286" i="8"/>
  <c r="F340" i="9" l="1"/>
  <c r="F341" i="9"/>
  <c r="F339" i="9"/>
  <c r="R236" i="9"/>
  <c r="AA289" i="9"/>
  <c r="F343" i="9"/>
  <c r="F345" i="9"/>
  <c r="AA198" i="9"/>
  <c r="F338" i="9"/>
  <c r="F344" i="9"/>
  <c r="AA281" i="9"/>
  <c r="R209" i="9"/>
  <c r="R290" i="9"/>
  <c r="AA303" i="9"/>
  <c r="R282" i="9"/>
  <c r="AA208" i="9"/>
  <c r="AA93" i="9"/>
  <c r="AA272" i="9"/>
  <c r="R304" i="9"/>
  <c r="R94" i="9"/>
  <c r="F362" i="9"/>
  <c r="AA224" i="9"/>
  <c r="R273" i="9"/>
  <c r="R225" i="9"/>
  <c r="AA235" i="9"/>
  <c r="F347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Daniela Orjuela Mejia</author>
    <author>Laura Jinet Velasquez Martinez</author>
  </authors>
  <commentList>
    <comment ref="S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HISTORICO DEMASIADO ALTO</t>
        </r>
      </text>
    </comment>
    <comment ref="F114" authorId="1" shapeId="0" xr:uid="{00000000-0006-0000-0100-000029000000}">
      <text>
        <r>
          <rPr>
            <b/>
            <sz val="9"/>
            <color indexed="81"/>
            <rFont val="Tahoma"/>
            <family val="2"/>
          </rPr>
          <t>Laura Jinet Velasquez Martinez:</t>
        </r>
        <r>
          <rPr>
            <sz val="9"/>
            <color indexed="81"/>
            <rFont val="Tahoma"/>
            <family val="2"/>
          </rPr>
          <t xml:space="preserve">
En observación de 2022 se aclara que este es MR 0222-GNCIF-SSF-2022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Jinet Velasquez Martinez</author>
  </authors>
  <commentList>
    <comment ref="F1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Laura Jinet Velasquez Martinez:</t>
        </r>
        <r>
          <rPr>
            <sz val="9"/>
            <color indexed="81"/>
            <rFont val="Tahoma"/>
            <family val="2"/>
          </rPr>
          <t xml:space="preserve">
En observación de 2022 se aclara que este es MR 0222-GNCIF-SSF-2022</t>
        </r>
      </text>
    </comment>
  </commentList>
</comments>
</file>

<file path=xl/sharedStrings.xml><?xml version="1.0" encoding="utf-8"?>
<sst xmlns="http://schemas.openxmlformats.org/spreadsheetml/2006/main" count="3872" uniqueCount="595">
  <si>
    <t>QUIMITRONICA</t>
  </si>
  <si>
    <t>INNOVATEK</t>
  </si>
  <si>
    <t xml:space="preserve">ITEM </t>
  </si>
  <si>
    <t>NUMERO DE CAS</t>
  </si>
  <si>
    <t xml:space="preserve">PRESENTACIÓN </t>
  </si>
  <si>
    <t>CLASIFICACION</t>
  </si>
  <si>
    <t>TOTALES</t>
  </si>
  <si>
    <t xml:space="preserve">VALOR UNITARIO CON IVA </t>
  </si>
  <si>
    <t xml:space="preserve">VALOR TOTAL POR ITEM </t>
  </si>
  <si>
    <t xml:space="preserve">VALOR ACTUALIZADO CON IPC </t>
  </si>
  <si>
    <t xml:space="preserve"> 5-metoxi-diisopropiltriptamina (5-MeO-DiPT), concentración 1,0 mg/mL,  tipo M-167 o su equivalente.</t>
  </si>
  <si>
    <t>4021-34-5</t>
  </si>
  <si>
    <t>Ampolla x 1 mL</t>
  </si>
  <si>
    <t>MRC</t>
  </si>
  <si>
    <t>(-)-11-nor-delta-9-tetrahidrocannabinol ácido carboxílico, concentración 100 µg/mL en metanol, tipo THC-316, T-018 o  su equivalente.</t>
  </si>
  <si>
    <t>56354-06-4</t>
  </si>
  <si>
    <t>(-)-Delta-9-tetrahidrocannabinol (Dronabinol) , concentración 1,0 mg/ mL, tipo THC-135, T-005 o su equivalente.</t>
  </si>
  <si>
    <t xml:space="preserve">
1972-08-3</t>
  </si>
  <si>
    <t>(+)-11-nor-delta9-THC-9-carboxylic acid glucuronide (0,1 mg/mL), Referencia T-038 O THC 1306</t>
  </si>
  <si>
    <t>1362113-32-3</t>
  </si>
  <si>
    <t>(±)-3,4-Metilendioxianfetamina.HCl (d, I-MDA.HCl), tipo M6267 o su equivalente.</t>
  </si>
  <si>
    <t>4764-17-4
51497-09-7</t>
  </si>
  <si>
    <t>Frasco x 10 mg</t>
  </si>
  <si>
    <t>MR</t>
  </si>
  <si>
    <t>(±)-maleato de clorfeniramina, tipo CPH-887-MA o C-036 o su equivalente.</t>
  </si>
  <si>
    <t>113-92-8</t>
  </si>
  <si>
    <t>(R)-(-)-Bromo-DragonFLY.HCl, tipo TRC-B684210 o su equivalente</t>
  </si>
  <si>
    <t>332012-24-5
219986-78-4</t>
  </si>
  <si>
    <t>1-(3-clorofenil)piperazina.HCl (mCPP.HCl), concentración 1,0 mg/ mL, tipo C-089,  PPZ-970-HC o su equivalente.</t>
  </si>
  <si>
    <t>13078-15-4
65369-76-8</t>
  </si>
  <si>
    <t>Ampollax 1 mL</t>
  </si>
  <si>
    <t>1-(5-fluoropentil)-1H-indol-3-il]-(naftalen-1-il)metanona (AM- 2201), concentración 1,0 mg/ mL</t>
  </si>
  <si>
    <t>335161-24-5</t>
  </si>
  <si>
    <t>1,1'-Dimetil-4,4'-bipiridiniun dicloro.Hidrato (Paraquat), tipo 36541 o su  equivalente.</t>
  </si>
  <si>
    <t>75365-73-0</t>
  </si>
  <si>
    <t>Frasco x 100 mg</t>
  </si>
  <si>
    <t>11-hydroxy-delta9-tetrahidrocanabinol (1 mg/mL), Referencia: THC-318</t>
  </si>
  <si>
    <t>34675-49-5
36557-05-8</t>
  </si>
  <si>
    <t>25I-NBOH. HCl, tipo 14909 o su equivalente.</t>
  </si>
  <si>
    <t>1539266-12-0</t>
  </si>
  <si>
    <t>Frasco x 5 mg</t>
  </si>
  <si>
    <t>3,4-metilendioximetcatinona HCl (Metilona HCl), tipo MTY-1289-HC o su equivalente.</t>
  </si>
  <si>
    <t>186028-79-5
186028-80-8</t>
  </si>
  <si>
    <t>24622-62-6</t>
  </si>
  <si>
    <t>3-Fluorometcatinona.HCl, tipo LGCFOR1275.43, CAY-10730 o su equivalente.</t>
  </si>
  <si>
    <t>1346600-40-5</t>
  </si>
  <si>
    <t>3-Fluoromethcathinone HCl. Tipo F-016 o su equivalente</t>
  </si>
  <si>
    <t>Ampolla 1.0 mg/mL</t>
  </si>
  <si>
    <t>4′-Chlorodiazepam ≥98% (TLC), tipo C5174 o su equivalente.</t>
  </si>
  <si>
    <t>14439-61-3</t>
  </si>
  <si>
    <t>4-aminofenil-1-fenetilpiperidina (4-ANPP), 100 μg/mL,  tipo  A-139 o su equivalente</t>
  </si>
  <si>
    <t>21409-26-7</t>
  </si>
  <si>
    <t>Ampollax0.5 mL</t>
  </si>
  <si>
    <t>4-Fluoro-3-Metil-Alfa-PVP Referencia 31050 o su equivalente</t>
  </si>
  <si>
    <t>No disponible</t>
  </si>
  <si>
    <t>5-metoxi-N-metil-N-isopropiltriptamina.HCl (5-MeO-MiPT.HCl), referencia CAY-11482 o su equivalente.</t>
  </si>
  <si>
    <t>96096-55-8</t>
  </si>
  <si>
    <t>6-acetilmorfina, concentración 100 μg/mL, tipo A-003 o su equivalente.</t>
  </si>
  <si>
    <t>2784-73-8</t>
  </si>
  <si>
    <t>Ampolla x 1mL</t>
  </si>
  <si>
    <t>7-Aminoclonazepam, concentración  1,0 mg/mL, tipo A-916, CLO-106-FB o su equivalente.</t>
  </si>
  <si>
    <t xml:space="preserve">
4959-17-5</t>
  </si>
  <si>
    <t>7-Aminoflunitrazepam, concentración 1,0 mg/mL,  tipo A-911, FLU-74-FB o su equivalente.</t>
  </si>
  <si>
    <t>34084-50-9</t>
  </si>
  <si>
    <t>Aldicarb, estándar analítico, tipo 33386 o su equivalente.</t>
  </si>
  <si>
    <t>116-06-3</t>
  </si>
  <si>
    <t xml:space="preserve"> Frasco x 100 mg</t>
  </si>
  <si>
    <t>Alfa-pirrolidinovalerofenona.HCl (ALFA-PVP), tipo PVP-1546-HC o su equivalente.</t>
  </si>
  <si>
    <t>5537-17-7</t>
  </si>
  <si>
    <t>Alprazolam, concentración 1,0 mg/mL,  tipo A-903, ALP-118-FB o su equivalente.</t>
  </si>
  <si>
    <t>28981-97-7</t>
  </si>
  <si>
    <t>Amitriptilina.HCl, concentración 1,0 mg/mL, tipo AMI-754-HC, A-923 o su equivalente.</t>
  </si>
  <si>
    <t>549-18-8</t>
  </si>
  <si>
    <t>Aprobarbital, concentración 1,0 mg/mL, tipo 34029, A-150-1ML o su equivalente.</t>
  </si>
  <si>
    <t>77-02-1</t>
  </si>
  <si>
    <t>Aromáticos Certificados en Gasolina (16 componentes), tipo 30485 o su equivalente.</t>
  </si>
  <si>
    <t>No aplica</t>
  </si>
  <si>
    <t>Atropina (d,l-Hiosciamina) tipo ATR-874-FB o su equivalente.</t>
  </si>
  <si>
    <t>51-55-8</t>
  </si>
  <si>
    <t>Barbital, tipo BRB-401-FA o su equivalente.</t>
  </si>
  <si>
    <t>57-44-3</t>
  </si>
  <si>
    <t>Bendiocarb, estándar analítico, tipo 45336 o equivalente.</t>
  </si>
  <si>
    <t>22781-23-3</t>
  </si>
  <si>
    <t>Frasco x 250mg</t>
  </si>
  <si>
    <t>Benzocaine. E1501-100G</t>
  </si>
  <si>
    <t>94-09-7</t>
  </si>
  <si>
    <t>Benzoilecgonina, tipo COC-204-FB o su equivalente.</t>
  </si>
  <si>
    <t>519-09-5</t>
  </si>
  <si>
    <t>Benzoilecgonina-D3, tipo B-001 o su equivalente.</t>
  </si>
  <si>
    <t>115732-68-8</t>
  </si>
  <si>
    <t>Ampolla-1 mL de 1 mg/mL</t>
  </si>
  <si>
    <t>Brodifacoum (Brodifacum),  tipo 46036 o su equivalente.</t>
  </si>
  <si>
    <t>56073-10-0</t>
  </si>
  <si>
    <t>Bromadiolona (Bromadiolon), tipo 46035 o su equivalente.</t>
  </si>
  <si>
    <t>28772-56-7​</t>
  </si>
  <si>
    <t>Bromazepam concentración 1,0mg/mL, tipo BRO-104 o B-903 o su equivalente.</t>
  </si>
  <si>
    <t>1812-30-2</t>
  </si>
  <si>
    <t>Bromuro de (-)-escopolamina-N-butilo, tipo HYO-818 o su equivalente.</t>
  </si>
  <si>
    <t>146-64-4</t>
  </si>
  <si>
    <t>Buprenorfina.HCl, tipo BUP-399-HC o su equivalente.</t>
  </si>
  <si>
    <t xml:space="preserve">
53152-21-9</t>
  </si>
  <si>
    <t>Butilone.HCl, tipo CAY-10393 o BTL-1288-HC o su equivalente.</t>
  </si>
  <si>
    <t>17762-90-2</t>
  </si>
  <si>
    <t>Cafeína concentración 1,0mg/mL, tipo CAF-131-FB o C-051 o su equivalente.</t>
  </si>
  <si>
    <t>58-08-2</t>
  </si>
  <si>
    <t>Cannabicromeno Solución 1 mg/mL, tipo THC-1835 o su equivalente.</t>
  </si>
  <si>
    <t>20675-51-8</t>
  </si>
  <si>
    <t>Cannabidiol (CBD), tipo THC-303 o su equivalente.</t>
  </si>
  <si>
    <t>13956-29-1</t>
  </si>
  <si>
    <t>Frasco x 50 mg</t>
  </si>
  <si>
    <t>Cannabigerol (CBG), tipo CBG-743 o su equivalente.</t>
  </si>
  <si>
    <t>25654-31-3</t>
  </si>
  <si>
    <t>Frasco X 50 mg</t>
  </si>
  <si>
    <t>Cannabinol (CBN), tipo THC-377 o su equivalente.</t>
  </si>
  <si>
    <t>Carbamazepina, tipo CBM-1732 o C-053 o su equivalente.</t>
  </si>
  <si>
    <t>298-46-4</t>
  </si>
  <si>
    <t>Carbofuran, estándar analítico, tipo 32056 o su equivalente.</t>
  </si>
  <si>
    <t>1563-66-2</t>
  </si>
  <si>
    <t xml:space="preserve"> Frasco x 250 mg</t>
  </si>
  <si>
    <t>Catinona (d,l-Catinona.HCl), tipo 16049, CAT-880-HC o su equivalente.</t>
  </si>
  <si>
    <t xml:space="preserve"> 71031-15-7</t>
  </si>
  <si>
    <t>Citalopram HBr, tipo C-095-1ML o su equivalente.</t>
  </si>
  <si>
    <t>59729-32-7</t>
  </si>
  <si>
    <t>Clobazam, tipo CLB-146 o su equivalente.</t>
  </si>
  <si>
    <t>22316-47-8</t>
  </si>
  <si>
    <t>Clonazepam, tipo CLO-105 o C1277 o su equivalente.</t>
  </si>
  <si>
    <t>1622-61-3</t>
  </si>
  <si>
    <t>Clonidina, tipo C-033 o su equivalente.</t>
  </si>
  <si>
    <t>4205-90-7</t>
  </si>
  <si>
    <t>Ampolla 1,0 mg base/mL</t>
  </si>
  <si>
    <t>Clorhidrato de (±)-4-cloro-2,5-dimetoxianfetamina (DOC.HCl), referencia 12038 o su equivalente.</t>
  </si>
  <si>
    <t>42203-77-0</t>
  </si>
  <si>
    <t>Clorhidrato de (±)-N-metil-3,4-metilendioxianfetamina (MDMA), tipo NMID792F, MDM-94-HC o su equivalente.</t>
  </si>
  <si>
    <t>64057-70-1</t>
  </si>
  <si>
    <t>Clorhidrato de 2-(4-bromo-2,5-dimetoxifenil)etanamina (2C-B. HCl), concentración 1.0 mg/mL, tipo 2CB-729-HC o su equivalente.</t>
  </si>
  <si>
    <t>56281-37-9</t>
  </si>
  <si>
    <t>Clorhidrato de 2-(4-bromo-2,5-dimetoxifenil)-N-[(2-metoxibencil)]etilamina (25B-NBOMe ), tipo NMIAD995, o su equivalente.</t>
  </si>
  <si>
    <t>1539266-15-3</t>
  </si>
  <si>
    <t>Frasco x 20 mg</t>
  </si>
  <si>
    <t>Clorhidrato de 2-(4-yodo-2,5-dimetoxifenil)-N-[(2-metoxifenil)metil]etanamina (25I-NB2OMe.HCl), concentración 1,0 mg/mL, tipo 25I-1555-HC, I-016 o su equivalente.</t>
  </si>
  <si>
    <t>1043868-97-8</t>
  </si>
  <si>
    <t>Clorhidrato de alfentanilo, concentración 1,0 mg/mL, tipo A-071 o su equivalente.</t>
  </si>
  <si>
    <t>69049-06-5</t>
  </si>
  <si>
    <t>Ampolla x1 mL</t>
  </si>
  <si>
    <t>Clorhidrato de fenciclidina (PCP.HCl), tipo PCP-436-HC o su equivalente.</t>
  </si>
  <si>
    <t>956-90-1</t>
  </si>
  <si>
    <t>Cloroanfetamina ((±)-maleato de clorfeniramina), tipo CPH-887-MA, C-036 o su equivalente.</t>
  </si>
  <si>
    <t>Clorpirifos, estándar analítico, tipo 45395 o su equivalente.</t>
  </si>
  <si>
    <t>2921-88-2</t>
  </si>
  <si>
    <t>Clorpromazina.HCl, tipo C-904 o CPZ-1752-HC o su equivalente.</t>
  </si>
  <si>
    <t>69-09-0</t>
  </si>
  <si>
    <t>Clozapina, tipo CLZ-977-FB o C-059 o su equivalente.</t>
  </si>
  <si>
    <t>5786-21-0</t>
  </si>
  <si>
    <t>Cocaetileno (éster etílico de benzoilecgonina), Concentración 1,0 mg/mL, tipo C-010 o su equivalente.</t>
  </si>
  <si>
    <t>529-38-4</t>
  </si>
  <si>
    <t>Cocaina base libre, tipo COC-156-FB o su equivalente.</t>
  </si>
  <si>
    <t>50-36-2</t>
  </si>
  <si>
    <t xml:space="preserve">Cocaina concentración 1mg/mL, tipo COC-156-FB o C-008 o su equivalente. </t>
  </si>
  <si>
    <t>Codeína concentración 1mg/mL, tipo C-006 o C-69-FB o su equivalente.</t>
  </si>
  <si>
    <t>76-57-3</t>
  </si>
  <si>
    <t>8006-61-9</t>
  </si>
  <si>
    <t>Ampolla x 1 ml</t>
  </si>
  <si>
    <t>Control de rango completo CO-Oximeter (Full Range CO-Oximeter control), multi-rango, 3 niveles (10 ampollas por nivel), , tipo QC 253 o su equivalente.</t>
  </si>
  <si>
    <t>3 niveles (10 ampollas por nivel), 1,2 mL por ampolla</t>
  </si>
  <si>
    <t>CO-Oximeter Controles de verificación de calibración (CO-Oximeter calibration verification controls),  5 niveles (4 ampollas por nivel), tipo CVC 223 o su equivalente.</t>
  </si>
  <si>
    <t>5 niveles (4 ampollas por nivel), 1,2 mL por ampolla</t>
  </si>
  <si>
    <t>Cumatetralilo (Coumatetralyl) tipo 45404 o su equivalente.</t>
  </si>
  <si>
    <t>5836-29-3</t>
  </si>
  <si>
    <t>Frasco x 250 mg</t>
  </si>
  <si>
    <t>d,l-2,5-dimetoxi-4-yodoanfetamina.HCl (d,I-DOI.HCl), concentración 1,0 mg base/mL, tipo DOI-1586-HC o su equivalente.</t>
  </si>
  <si>
    <t>42203-78-1</t>
  </si>
  <si>
    <t>d,l-3,4-metilendioxietilanfetamina.HCl (d,l-MDEA.HCl) tipo MDE-191-HC o su equivalente.</t>
  </si>
  <si>
    <t>74341-78-9</t>
  </si>
  <si>
    <t>d,l-4-bromo-2,5-dimetoxianfetamina.HCl (d,I-DOB.HCl), tipo DOB-274-HC o su equivalente.</t>
  </si>
  <si>
    <t>29705-96-2</t>
  </si>
  <si>
    <t>d,l-4-hidroxi-3-metoxianfetamina.HCl (d,l-HMA HCl), tipo HMA-85-HC o 14196 o su equivalente.</t>
  </si>
  <si>
    <t>13062-61-8</t>
  </si>
  <si>
    <t>d,l-4-hidroxi-3-metoximetanfetamina.HCl (d,l-HMMA.HCl), tipo HMM-417-HC o su equivalente.</t>
  </si>
  <si>
    <t>438625-58-2</t>
  </si>
  <si>
    <t>d,l-Metamfepramone HCl (d,l-Dimetilcatinona.HCl), tipo MAF-1548-HC o su equivalente.</t>
  </si>
  <si>
    <t>10105-90-5</t>
  </si>
  <si>
    <t>d,l-p-metoximetanfetamina.HCl (d,I-PMMA.HCl), tipo PMM-621-HC o P-051 o su equivalente.</t>
  </si>
  <si>
    <t>3398-68-3</t>
  </si>
  <si>
    <t>Delta 9-Ácido tetrahidrocannabinólico A (THCA-A), material de referencia certificado, concentración 1,0 mg/mL en acetonitrilo, tipo T-093 o  su equivalente.</t>
  </si>
  <si>
    <t>23978-85-0</t>
  </si>
  <si>
    <t>Desipramina (Desipramina.HCl), tipo DSP-1093-HC o su equivalente.</t>
  </si>
  <si>
    <t>50-47-5</t>
  </si>
  <si>
    <t>Dextrometorfano, tipo DEX-873-FB o D-013 o su equivalente.</t>
  </si>
  <si>
    <t>125-71-3</t>
  </si>
  <si>
    <t>Diazepam concentración 1mg/mL, tipo DIA-107 o D-907 o su equivalente.</t>
  </si>
  <si>
    <t>439-14-5</t>
  </si>
  <si>
    <t>Diclofenaco (Diclofenaco sódico), tipo 93484 o su equivalente.</t>
  </si>
  <si>
    <t>15307-79-6</t>
  </si>
  <si>
    <t>Diclorvos, estándar analítico, tipo 45441 o equivalente</t>
  </si>
  <si>
    <t>62-73-7</t>
  </si>
  <si>
    <t>Dicrotofós, estándar analítico, tipo 45305 o equivalente.</t>
  </si>
  <si>
    <t>141-66-2</t>
  </si>
  <si>
    <t>Frasco x 100mg</t>
  </si>
  <si>
    <t>50-37-3</t>
  </si>
  <si>
    <t>Difenhidramina.HCl, tipo DPH-1094-HC o D-015 o su equivalente.</t>
  </si>
  <si>
    <t>58-73-1</t>
  </si>
  <si>
    <t>Difenilamina, tipo 820528 o su equivalente.</t>
  </si>
  <si>
    <t>122-39-4</t>
  </si>
  <si>
    <t>Frasco x 100 g</t>
  </si>
  <si>
    <t>Diltiazem.HCl, tipo DLT-1831-HC o su equivalente.</t>
  </si>
  <si>
    <t>33286-22-5</t>
  </si>
  <si>
    <t>Dimetoato, estándar analítico, tipo 45449 o su equivalente.</t>
  </si>
  <si>
    <t>60-51-5</t>
  </si>
  <si>
    <t>d-Metanfetamina.HCl, tipo AMP-732-HC o M8750 o su equivalente.</t>
  </si>
  <si>
    <t>300-42-5</t>
  </si>
  <si>
    <t>DMT (N,N-dimetiltriptamina), tipo DMT-943-FB o su equivalente.</t>
  </si>
  <si>
    <t>61-50-7</t>
  </si>
  <si>
    <t>Doxepina.HCl, tipo DXP-1092-HC o D-927 o su equivalente.</t>
  </si>
  <si>
    <t>1668-19-5</t>
  </si>
  <si>
    <t>Ecgonina Metil Ester.HCl, tipo COC-205-HC o su equivalente.</t>
  </si>
  <si>
    <t>38969-40-3</t>
  </si>
  <si>
    <t>Ecgonina.HCl, tipo COC-206-HC o E-004 o su equivalente.</t>
  </si>
  <si>
    <t>5796-31-6</t>
  </si>
  <si>
    <t>Endosulfan sulfato, estándar analítico, tipo 36676 o su equivalente.</t>
  </si>
  <si>
    <t>1031-07-8</t>
  </si>
  <si>
    <t>EPA 8270 Mezcla-2 de plaguicidas organofosforados, tipo CRM47908 o su equivalente.</t>
  </si>
  <si>
    <t>Estándar de Diesel Fuel No. 2, material de referencia certificado, en cloruro de metileno, concentración 5,000 µg/mL, tipo 31233 o su equivalente.</t>
  </si>
  <si>
    <t>68334-30-5</t>
  </si>
  <si>
    <t>Estándar de mezcla de hidrocarburos alifáticos, MA EPH, material de referencia certificado, 14 componentes, concentración 1,000  µg/mL, en hexano,  tipo 31459 o su equivalente.</t>
  </si>
  <si>
    <t>Kit de hidrocarburos alifáticos de 34 componentes. Referencia 44575 Supelco o su equivalente</t>
  </si>
  <si>
    <t>Kit x 40 ampollas</t>
  </si>
  <si>
    <t>Estazolam, tipo EST-910-FB o su equivalente.</t>
  </si>
  <si>
    <t>29975-16-4</t>
  </si>
  <si>
    <t>Ethion,  estándar analítico, tipo 45477 o su equivalente.</t>
  </si>
  <si>
    <t>563-12-2</t>
  </si>
  <si>
    <t xml:space="preserve">Etilona.HCl, tipo E-071 o ETY-1399-HC-1LM o su equivalente. </t>
  </si>
  <si>
    <t>1454266-19-3</t>
  </si>
  <si>
    <t>Etilona.HCl, tipo ETY-1399-HC o su equivalente.</t>
  </si>
  <si>
    <t>Fenacetina (N-(4-etoxifenil)acetamida) tipo PHN-978-10 o su equivalente.</t>
  </si>
  <si>
    <t>62-44-2</t>
  </si>
  <si>
    <t>Fenitoína, tipo PNT-1450 o P-063 o su equivalente.</t>
  </si>
  <si>
    <t>57-41-0</t>
  </si>
  <si>
    <t>Fention, estándar analítico, tipo 36552 o su equivalente.</t>
  </si>
  <si>
    <t>55-38-9</t>
  </si>
  <si>
    <t>Flunitrazepam, tipo FLU-72 o F9261 o su equivalente.</t>
  </si>
  <si>
    <t>1622-62-4</t>
  </si>
  <si>
    <t>Fluoxetina.HCll, tipo FLX-721-HC o F-918 o LGCAMP0256.00-01 o su equivalente.</t>
  </si>
  <si>
    <t>54910-89-3</t>
  </si>
  <si>
    <t>Flurazepam, tipo FLR-144-FB o su equivalente.</t>
  </si>
  <si>
    <t>17617-23-1</t>
  </si>
  <si>
    <t>Fluvoxamina (maleato de fluvoxamina), tipo FLV-1796-MA o su equivalente.</t>
  </si>
  <si>
    <t>61718-82-9</t>
  </si>
  <si>
    <t>Gabapentina, tipo GAB-1474 o su equivalente.</t>
  </si>
  <si>
    <t>60142-96-3</t>
  </si>
  <si>
    <t>Glifosato, tipo 89432 o equivalente</t>
  </si>
  <si>
    <t>1071-83-6</t>
  </si>
  <si>
    <t>Glucurónido de Lorazepam, tipo L-021 o su equivalente.</t>
  </si>
  <si>
    <t>32781-79-6</t>
  </si>
  <si>
    <t>Haloperidol, tipo HLP-1067-FB o H-030 o su equivalente.</t>
  </si>
  <si>
    <t>52-86-8</t>
  </si>
  <si>
    <t>Harmalina, tipo 08472 o su equivalente.</t>
  </si>
  <si>
    <t>304-21-2</t>
  </si>
  <si>
    <t>Frasco x 25 mg</t>
  </si>
  <si>
    <t>Harmina, tipo PHL89702 o su equivalente.</t>
  </si>
  <si>
    <t xml:space="preserve"> 442-51-3</t>
  </si>
  <si>
    <t>Hemifumarato de quetiapina (Fumarato de quetiapina), tipo Q-001 o QUE-1200-FU o su equivalente.</t>
  </si>
  <si>
    <t>111974-69-7</t>
  </si>
  <si>
    <t>Heroína base, tipo M-29-FB o NMIAD752 o su equivalente</t>
  </si>
  <si>
    <t>561-27-3</t>
  </si>
  <si>
    <t>Heroína clorhidrato monohidrato, tipo M-29-HC o su equivalente.</t>
  </si>
  <si>
    <t>1502-95-0</t>
  </si>
  <si>
    <t>Hidroclorotiazida, tipo H-001 o su equivalente.</t>
  </si>
  <si>
    <t>58-93-5</t>
  </si>
  <si>
    <t>Hidromorfona, tipo M-407-FB o su equivalente.</t>
  </si>
  <si>
    <t>466-99-9</t>
  </si>
  <si>
    <t>Hidroxicloroquina (Sulfato de hidroxicloroquina), tipo 90527 o su equivalente.</t>
  </si>
  <si>
    <t>118-42-3</t>
  </si>
  <si>
    <t>HU-210 (SpiceCannabinoid), tipo HU-1617 o su equivalente.</t>
  </si>
  <si>
    <t>112830-95-2</t>
  </si>
  <si>
    <t>Ibuprofeno, tipo  IBP-1734 o su equivalente.</t>
  </si>
  <si>
    <t>15687-27-1</t>
  </si>
  <si>
    <t>Imipramina HCl, tipo IMP-1066-HC o su equivalente.</t>
  </si>
  <si>
    <t xml:space="preserve"> 113-52-0</t>
  </si>
  <si>
    <t xml:space="preserve">Imipramine.HCl, tipo I-902 o IMP-1066-HC o su equivalente </t>
  </si>
  <si>
    <t>Ivermectina, tipo PHR1380 o su equivalente.</t>
  </si>
  <si>
    <t>70288-86-7</t>
  </si>
  <si>
    <t>Frasco x 1 g</t>
  </si>
  <si>
    <t>JWH-018 (Naphthalen-1-yl-(1-pentylindol-3-yl)methanone), tipo JWH-1294 o su equivalente.</t>
  </si>
  <si>
    <t>209414-07-3</t>
  </si>
  <si>
    <t>Ketamine.HCl, tipo KET-663-HC o su equivalente.</t>
  </si>
  <si>
    <t>1867-66-9</t>
  </si>
  <si>
    <t>Lamotrigina, tipo L-019 o LMT-1296-FB o su equivalente</t>
  </si>
  <si>
    <t>84057-84-1</t>
  </si>
  <si>
    <t>Levamisol HCl, tipo 31742 o su equivalente.</t>
  </si>
  <si>
    <t>16595-80-5</t>
  </si>
  <si>
    <t>Levetiracetam, tipo LVT-1556 o su equivalente</t>
  </si>
  <si>
    <t>102767-28-2</t>
  </si>
  <si>
    <t xml:space="preserve">Levomepromazina (Metotrimeprazina), tipo 1415006 o su equivalente. </t>
  </si>
  <si>
    <t>60-99-1</t>
  </si>
  <si>
    <t>Frasco x 200 mg</t>
  </si>
  <si>
    <t>Lidocaína, tipo L7757 o su equivalente.</t>
  </si>
  <si>
    <t>137-58-6</t>
  </si>
  <si>
    <t>Frasco x 25 g</t>
  </si>
  <si>
    <t>Lidocaína, tipo LID-636-FB o L-018 o su equivalente</t>
  </si>
  <si>
    <t>Lindano, material de referencia, PESTANAL®, tipo 45548 o su equivalente.</t>
  </si>
  <si>
    <t>58-89-9</t>
  </si>
  <si>
    <t xml:space="preserve">Lorazepam, tipo LOR-142 o su equivalente. </t>
  </si>
  <si>
    <t>846-49-1</t>
  </si>
  <si>
    <t>Malaoxon, estándar analítico, tipo 36142 o su equivalente.</t>
  </si>
  <si>
    <t>1634-78-2</t>
  </si>
  <si>
    <t>Material de etanol (Solución estándar acuosa de etanol) de 15 mg/dL, tipo ETH-015 o su equivalente.</t>
  </si>
  <si>
    <t>64-17-5</t>
  </si>
  <si>
    <t>Ampolla x aproximadamente 1 mL</t>
  </si>
  <si>
    <t xml:space="preserve">Material de referencia de etanol de 100 mg/%. Referencia ETH-100-1 mL. o su equivalente </t>
  </si>
  <si>
    <t>Material de referencia de etanol de 40 mg/%. Referencia ETH-40-1mL, E-045-10X1.2ML o su equivalente</t>
  </si>
  <si>
    <t>Meperidina.HCl, tipo MEP-699-HC o su equivalente.</t>
  </si>
  <si>
    <t>57-42-1</t>
  </si>
  <si>
    <t>Metadona (d,l-Metadona.HCl), tipo MET-637-HC o su equivalente.</t>
  </si>
  <si>
    <t>1095-90-5</t>
  </si>
  <si>
    <t>Metamidofos, tipo 33395 o DRE-C14980000 o su equivalente.</t>
  </si>
  <si>
    <t>10265-92-6</t>
  </si>
  <si>
    <t>Metilona.HCl, tipo MTY-1289-HC o su equivalente.</t>
  </si>
  <si>
    <t>186028-80-8</t>
  </si>
  <si>
    <t xml:space="preserve">Metilparation, estándar analítico, tipo 36187 o equivalente. </t>
  </si>
  <si>
    <t>298-00-0</t>
  </si>
  <si>
    <t>Metoclopramida, tipo 32473 o su equivalente.</t>
  </si>
  <si>
    <t>364-62-5</t>
  </si>
  <si>
    <t>Metomil, estándar analítico, tipo 36159 o su equivalente.</t>
  </si>
  <si>
    <t>16752-77-5</t>
  </si>
  <si>
    <t>Mevinfos, 100 μg/mL en acetonitrilo, PESTANAL, tipo 33765 o 11-101-8718 o su equivalente.</t>
  </si>
  <si>
    <t>7786-34-7</t>
  </si>
  <si>
    <t>Ampolla x 2 mL</t>
  </si>
  <si>
    <t>Mezcla de cannabinoides sintéticos JWH-019, JWH-122, JWH-081 y AM-2201 (Spice cannabinoids mix 2), tipo S-041 o su equivalente.</t>
  </si>
  <si>
    <t>Ampolla 100 ug /1 mL</t>
  </si>
  <si>
    <t>Mezcla de cannabinoides sintéticos RCS-4, RCS-8, JWH-015, JWH-203, JWH-210 y AM2233 (Spice cannabinoids mix 3), tipo S-047 o su equivalente.</t>
  </si>
  <si>
    <t>Mezcla de cannabinoides sintéticos JWH-250; JWH-200; HU-211; (±)-CP 47,497; and (±)-CP 47,497 C8 homólogo (Spice cannabinoids mix), tipo S-038 o su equivalente.</t>
  </si>
  <si>
    <t>Mezcla multicomponente de benzodiazepina (mixture 8), concentración de cada uno 0,25 mg/mL, tipo MIX-1096, B-033 o su equivalente.</t>
  </si>
  <si>
    <t>Mezcla multicomponente que contiene acetona, etanol, isopropanol y metanol en una concentración de 1000 µg/mL, (Multicomponent Alcohol Mix 1000), Tipo A-056 o su equivalente.</t>
  </si>
  <si>
    <t>Mezcla multicomponente que contiene acetona, etanol, isopropanol y metanol en una concentración de 4000 µg/mL, (Multicomponent Alcohol Mix-4000), tipo A-061 o su equivalente.</t>
  </si>
  <si>
    <t>Mezcla multicomponente que contiene acetona, etanol, isopropanol y metanol en una concentración de 500 µg/mL (Multicomponent Alcohol Mix 500), tipo A-057 o su equivalente.</t>
  </si>
  <si>
    <t>Mezcla-13 de opiáceos multicomponente para el tratamiento del dolor, tipo P-071 o su equivalente.</t>
  </si>
  <si>
    <t>Midazolam, tipo MID-111-FB o su equivalente</t>
  </si>
  <si>
    <t>59467-70-8</t>
  </si>
  <si>
    <t>Mirtazapina, tipo MRT-1166-FB o su equivalente.</t>
  </si>
  <si>
    <t>85650-52-8</t>
  </si>
  <si>
    <t>Monocrotofos, estándar analítico, tipo 36173 o su equivalente.</t>
  </si>
  <si>
    <t>6923-22-4</t>
  </si>
  <si>
    <t>Morfina.HCl, tipo M-35-HC o su equivalente.</t>
  </si>
  <si>
    <t>52-26-6</t>
  </si>
  <si>
    <t>Morfina-3-β-D-glucurónido, tipo M-10-HY o su equivalente.</t>
  </si>
  <si>
    <t>20290-09-9</t>
  </si>
  <si>
    <t>Morfina-6-β-D-glucurónido, tipo M-57-HY o su equivalente.</t>
  </si>
  <si>
    <t xml:space="preserve">
20290-10-2</t>
  </si>
  <si>
    <t>Nalorfina.HCl, tipo M-777-HC o su equivalente.</t>
  </si>
  <si>
    <t>57-29-4</t>
  </si>
  <si>
    <t>Naloxona.HCl,  tipo NAL-195-HC o su equivalente.</t>
  </si>
  <si>
    <t>465-65-6</t>
  </si>
  <si>
    <t>Naltrexona.HCl, tipo M-819-HC o su equivalente.</t>
  </si>
  <si>
    <t>16590-41-3</t>
  </si>
  <si>
    <t>Nitrazepam, tipo NIT-112 o N3889 o su equivalente.</t>
  </si>
  <si>
    <t>146-22-5</t>
  </si>
  <si>
    <t>Nitrito de Butilo, tipo 226637 o su equivalente.</t>
  </si>
  <si>
    <t>544-16-1</t>
  </si>
  <si>
    <t>Nitrito de isobutilo 95%, tipo 327190 o su equivalente.</t>
  </si>
  <si>
    <t>542-56-3</t>
  </si>
  <si>
    <t>Vial x 100 mL</t>
  </si>
  <si>
    <t>Norbuprenorfina, tipo BUP-982-FB o su equivalente.</t>
  </si>
  <si>
    <t>78715-23-8</t>
  </si>
  <si>
    <t>Norfentanilo, tipo LGCAMP0528.08-01 o su equivalente</t>
  </si>
  <si>
    <t>1609-66-1</t>
  </si>
  <si>
    <t>Norfluoxetina.HCl, tipo FLX-1692-HC o su equivalente.</t>
  </si>
  <si>
    <t>Norketamina.HCl, tipo KET-932-HC o su equivalente.</t>
  </si>
  <si>
    <t>79499-59-5</t>
  </si>
  <si>
    <t>Noroxicodona.HCl, tipo C-1598-HC o su equivalente.</t>
  </si>
  <si>
    <t>52446-25-0</t>
  </si>
  <si>
    <t>Nortriptilina.HCl ≥98 %, tipo N7261 o su equivalente.</t>
  </si>
  <si>
    <t>894-71-3</t>
  </si>
  <si>
    <t>Frasco x 10 g</t>
  </si>
  <si>
    <t xml:space="preserve">Nortriptilina.HCl, tipo N-907 o NTP-1091-HC1LM  1 mg/mL  o su equivalente </t>
  </si>
  <si>
    <t>Olanzapina, tipo OLZ-1064-FB o O1141 o su equivalente.</t>
  </si>
  <si>
    <t>132539-06-1</t>
  </si>
  <si>
    <t>Oxalato de carfentanilo, tipo C-162-1EA o su equivalente.</t>
  </si>
  <si>
    <t xml:space="preserve"> 61086-44-0</t>
  </si>
  <si>
    <t>Ampolla x 0.5  mL</t>
  </si>
  <si>
    <t>Oxazepam, tipo OXA-122 o O5254 o su equivalente.</t>
  </si>
  <si>
    <t>604-75-1</t>
  </si>
  <si>
    <t>Oxcarbazepina, tipo O-025 o su equivalente.</t>
  </si>
  <si>
    <t xml:space="preserve">
28721-07-5</t>
  </si>
  <si>
    <t>Oxicodona.HCl.monohidrato, tipo C-404-HC o su equivalente.</t>
  </si>
  <si>
    <t>124-90-3</t>
  </si>
  <si>
    <t>Oximorfona, tipo M-406-FB o su equivalente.</t>
  </si>
  <si>
    <t>76-41-5</t>
  </si>
  <si>
    <t>Papaverine hydrochloride Referencia P3510-5G o su equivalente</t>
  </si>
  <si>
    <t>61-25-6</t>
  </si>
  <si>
    <t>Paracetamol (Acetaminofén), tipo PAR-284 o A-064 o su equivalente.</t>
  </si>
  <si>
    <t>103-90-2</t>
  </si>
  <si>
    <t>Paroxetina (Paroxetina.HCl.hemihidrato), tipo PRX-1254-HC o su equivalente.</t>
  </si>
  <si>
    <t xml:space="preserve">
110429-35-1</t>
  </si>
  <si>
    <t>Procaína.HCl (Novocaína), tipo PRO-638-HC o su equivalente.</t>
  </si>
  <si>
    <t xml:space="preserve">
51-05-8</t>
  </si>
  <si>
    <t>Propofol ß-D-Glucurónido, Referencia: P-082 (100 µg/mL) o equivalente</t>
  </si>
  <si>
    <t>1435779-10-4</t>
  </si>
  <si>
    <t>Propofol, tipo PPF-1840 o su equivalente.</t>
  </si>
  <si>
    <t>2078-54-8</t>
  </si>
  <si>
    <t>Ampolla 1,0 mg base /1 mL</t>
  </si>
  <si>
    <t>Propoxur, tipo 45644 o DRE-C16500000 o su equivalente.</t>
  </si>
  <si>
    <t>114-26-1</t>
  </si>
  <si>
    <t>Queroseno: no meteorizado (Weathered kerosene), material de referencia certificado en cloruro de metileno, concentración 5000 µg/mL, tipo 31229 o su equivalente.</t>
  </si>
  <si>
    <t>84742-81-0</t>
  </si>
  <si>
    <t>Risperidona, tipo R-006 o RSP-1244 o su equivalente.</t>
  </si>
  <si>
    <t>106266-06-2</t>
  </si>
  <si>
    <t>Sal sódica del ácido Gamma-HidroxiButírico (GHB), tipo GHB-538-NA o su equivalente.</t>
  </si>
  <si>
    <t>Sertralina HCl, tipo SRT-1068-HC, S-021 o su equivalente.</t>
  </si>
  <si>
    <t>79559-97-0</t>
  </si>
  <si>
    <t>Sildenafil, tipo S-010 o su equivalente</t>
  </si>
  <si>
    <t>139755-83-2</t>
  </si>
  <si>
    <t>Solución estándar acuosa de etanol 150 mg/dL, tipo ETH-150-1ML, E-041 o su equivalente</t>
  </si>
  <si>
    <t xml:space="preserve"> Paquete x 10 ampollas</t>
  </si>
  <si>
    <t>Solución estándar acuosa de etanol 200 mg/dL, tipo ETH-200- 1ML, E- o su equivalente</t>
  </si>
  <si>
    <t>Solución estándar acuosa de etanol 300 mg/dL, tipo ETH-300-1ML, E-033 o su equivalente</t>
  </si>
  <si>
    <t>Solución estándar acuosa de etanol, 25 mg/dL, tipo ETH-025-1ML, E-035 o su equivalente</t>
  </si>
  <si>
    <t>Sulfato de d,l-anfetamina, tipo AMP-95-SU o su equivalente.</t>
  </si>
  <si>
    <t>60-13-9</t>
  </si>
  <si>
    <t xml:space="preserve">Tartrato de zolpidem, referencia  BP1063 o su equivalente </t>
  </si>
  <si>
    <t>99294-93-6</t>
  </si>
  <si>
    <t>Temazepan, tipo  TEM-123-100 o T8275 o  su equivalente</t>
  </si>
  <si>
    <t>846-50-4</t>
  </si>
  <si>
    <t>Tetracosano 99 %, tipo T8752 o su equivalente.</t>
  </si>
  <si>
    <t>646-31-1</t>
  </si>
  <si>
    <t>Tiopental, concentración 1,0 mg ácido/mL en metanol, tipo TPT-1099-FA o su equivalente.</t>
  </si>
  <si>
    <t>76-75-5</t>
  </si>
  <si>
    <t>Tioridazina, concentración 1,0 mg/mL en metanol, tipo T-905 o su equivalente.</t>
  </si>
  <si>
    <t>Topiramato, concentración 1,0 mg/mL en acetonitrilo, tipo TPR-1391 o su equivalente.</t>
  </si>
  <si>
    <t>97240-79-4</t>
  </si>
  <si>
    <t>Tramadol (Tramadol.HCl) tipo TRA-779-HC o su equivalente.</t>
  </si>
  <si>
    <t>36282-47-0</t>
  </si>
  <si>
    <t>Trazodona clorhidrato ≥ 99% (HPLC), tipo T6154 o su equivalente.</t>
  </si>
  <si>
    <t>25332-39-2</t>
  </si>
  <si>
    <t>Triazolam, tipo TRI-124-FB-10 o su equivalente.</t>
  </si>
  <si>
    <t>28911-01-5</t>
  </si>
  <si>
    <t xml:space="preserve">Triclorfón, estándar analítico, tipo 45698 o equivalente. </t>
  </si>
  <si>
    <t>52-68-6</t>
  </si>
  <si>
    <t>Frasco x 50mg</t>
  </si>
  <si>
    <t>Trifenil fosfato, tipo 442829 o su equivalente</t>
  </si>
  <si>
    <t>115-86-6</t>
  </si>
  <si>
    <t>Frasco x 1000 mg</t>
  </si>
  <si>
    <t>Trifluoperazina.2HCl, tipo TFP-1885-HC o su equivalente.</t>
  </si>
  <si>
    <t>440-17-5</t>
  </si>
  <si>
    <t>Valsartan ≥ 98%, tipo SML0142 o su equivalente.</t>
  </si>
  <si>
    <t>137862-53-4</t>
  </si>
  <si>
    <t>Venlafaxina.HCl, tipo VLF-1063-HC o su equivalente.</t>
  </si>
  <si>
    <t>99300-78-4</t>
  </si>
  <si>
    <t>Verapamilo.HCl, tipo VRP-1790-HC o su equivalente.</t>
  </si>
  <si>
    <t>152-11-4</t>
  </si>
  <si>
    <t>Vigabatrina, concentración 1,0 mg/mL en metanol, tipo  V-022 o su equivalente.</t>
  </si>
  <si>
    <t>60643-86-9</t>
  </si>
  <si>
    <t>Warfarina, tipo 45706 o su equivalente.</t>
  </si>
  <si>
    <t>81-81-2</t>
  </si>
  <si>
    <t>Zaleplón, tipo ZPL-1706 o su equivalente.</t>
  </si>
  <si>
    <t>151319-34-5</t>
  </si>
  <si>
    <t>Zopiclona, concentración 1,0 mg/mL (como base) en acetonitrilo, tipo  ZOP-921-FB, Z-003 o su equivalente.</t>
  </si>
  <si>
    <t xml:space="preserve">
43200-80-2</t>
  </si>
  <si>
    <t>Zopiclona, tipo ZOP-921-FB o tipo Z4900 o su equivalente.</t>
  </si>
  <si>
    <t>α - Hidroxialprazolam, tipo ALP-536-FB o su equivalente.</t>
  </si>
  <si>
    <t>37115-43-8</t>
  </si>
  <si>
    <t>α - Hidroxitriazolam, tipo TRI-1704-10 o su equivalente.</t>
  </si>
  <si>
    <t>37115-45-0</t>
  </si>
  <si>
    <t>α-Hidroximidazolam concentración 1mg/mL, tipo H-922 o su equivalente.</t>
  </si>
  <si>
    <t>59468-90-5</t>
  </si>
  <si>
    <t>(-)-Delta-8-tetrahidrocannabinol, concentración 1,00 mg/mL, tipo THC-134 o su equivalente.</t>
  </si>
  <si>
    <t>5957-75-5</t>
  </si>
  <si>
    <t>Mefedrona.HCl (d,l-4-Methylmethcathinone.HCl, 4-MMC.HCl), tipo MMC-1252-HC o equivalente.</t>
  </si>
  <si>
    <t>1189726-22-4</t>
  </si>
  <si>
    <t>2C-I.HCl (4-Iodo-2,5-dimethoxyphenethylamine.HCl), tipo 2CI-740-HC o su equivalente</t>
  </si>
  <si>
    <t>64584-32-3</t>
  </si>
  <si>
    <t>17763-02-9</t>
  </si>
  <si>
    <t>Fenobarbital, tipo PHB-376-FA o su equivalente.</t>
  </si>
  <si>
    <t>50-06-6</t>
  </si>
  <si>
    <t>Noscapina.HCl, tipo N9007 o su equivalente.</t>
  </si>
  <si>
    <t xml:space="preserve">
912-60-7</t>
  </si>
  <si>
    <t>Papaverina.HCl, tipo PAP-283-HC o su equivalente.</t>
  </si>
  <si>
    <t xml:space="preserve">
61-25-6</t>
  </si>
  <si>
    <t>Pentobarbital sódico, tipo PTB-537-NA o su equivalente.</t>
  </si>
  <si>
    <t>57-33-0</t>
  </si>
  <si>
    <t>Secobarbital, tipo SCB-402-FA o equivalente</t>
  </si>
  <si>
    <t>76-73-3</t>
  </si>
  <si>
    <t>Tebaína, tipo C-398-FB o su equivalente.</t>
  </si>
  <si>
    <t>115-37-7</t>
  </si>
  <si>
    <t>Tetrahidrocannabivarina (THCV) concentración 1mg/mL, tipo T-094 o su equivalente.</t>
  </si>
  <si>
    <t>31262-37-0</t>
  </si>
  <si>
    <t>Dihidrocodeína.HCl, tipo C-102-HC o equivalente</t>
  </si>
  <si>
    <t>36418-29-8</t>
  </si>
  <si>
    <t>Fenazepam, tipo PHZ-904-FB o su equivalente.</t>
  </si>
  <si>
    <t>51753-57-2</t>
  </si>
  <si>
    <t>Temazepam, tipo TEM-123 o su equivalente.</t>
  </si>
  <si>
    <t>Dipyron monohydrate, tipo 46232 o su equivalente</t>
  </si>
  <si>
    <t xml:space="preserve">
5907-38-0</t>
  </si>
  <si>
    <t>Procaine hydrochloride. Referencia PHR1161-1G o equivalente</t>
  </si>
  <si>
    <t>51-05-8</t>
  </si>
  <si>
    <t>Frasco x 1g</t>
  </si>
  <si>
    <t>Metformin hydrochloride. Referencia PHR1084 o equivalente</t>
  </si>
  <si>
    <t>1115-70-4</t>
  </si>
  <si>
    <t>Frasco x 500 mg</t>
  </si>
  <si>
    <t>Eutylone HCl, concentración 1mg/mL Referencia E-071-1ML o equivalente</t>
  </si>
  <si>
    <t>17764-18-0</t>
  </si>
  <si>
    <t>N-Ethylpentylone HCl. Referencia EPT-1911-HC10 mg o equivalente</t>
  </si>
  <si>
    <t>N,N-Dimethylpentylone HCl concentración 1mg/ml. Referencia D-180-1ML o equivalente</t>
  </si>
  <si>
    <t>17763-13-2</t>
  </si>
  <si>
    <t>Pentylone. HCl. Referencia PTY-1506-HC o equivalente</t>
  </si>
  <si>
    <t>17763-01-8</t>
  </si>
  <si>
    <t>ESPECIFICACIONES TECNICAS</t>
  </si>
  <si>
    <t>HISTORICO</t>
  </si>
  <si>
    <t xml:space="preserve">VALOR PROMEDIO UNITARIO </t>
  </si>
  <si>
    <t>PROFINAS</t>
  </si>
  <si>
    <t>PRESENTACION</t>
  </si>
  <si>
    <t>CANTIDAD TOTAL</t>
  </si>
  <si>
    <t>Frasco de 500 mL</t>
  </si>
  <si>
    <t>Mínimo 12 meses contados a partir de la fecha de fabricación</t>
  </si>
  <si>
    <t>Material de Referencia Certificado de conductividad. Se requiere la certificación de la conductividad con conductividad aproximada de 25 µS/cm ± 1µS/cm a 25 °C</t>
  </si>
  <si>
    <t>Aceite siliconado MOLYSIL 100 con excelente estabilidad térmica y transferencia térmica para sistemas cerrados, para operación en baño líquido a temperaturas de 90 °C a 120 °C.</t>
  </si>
  <si>
    <t>Galón (gal)</t>
  </si>
  <si>
    <t>Material de Referencia Certificado utilizado para la calibración de alcohosensores que usado a 34 +/- 0,2 ºC, provee una concentración equivalente a 10 mg etanol/100 mL en sangre</t>
  </si>
  <si>
    <t>Material de Referencia Certificado utilizado para la calibración de alcohosensores que usado a 34 +/- 0,2 ºC, provee una concentración equivalente a 40 mg etanol/100 mL en sangre</t>
  </si>
  <si>
    <t>Material de Referencia Certificado utilizado para la calibración de alcohosensores que usado a 34 +/- 0,2 ºC, provee una concentración equivalente a 100 mg etanol/100 mL en sangre</t>
  </si>
  <si>
    <t>Material de Referencia Certificado utilizado para la calibración de alcohosensores que usado a 34 +/- 0,2 ºC, provee una concentración equivalente a 150 mg etanol/100 mL en sangre</t>
  </si>
  <si>
    <t>Material de Referencia Certificado utilizado para la calibración de alcohosensores que usado a 34 +/- 0,2 ºC, provee una concentración equivalente a 200 mg etanol/100 mL en sangre</t>
  </si>
  <si>
    <t>ANALYTICAL</t>
  </si>
  <si>
    <t>ADCOM INGENIERIA</t>
  </si>
  <si>
    <t>SERVIPRUEBAS</t>
  </si>
  <si>
    <t>Material de Referencia Certificado de pH se requiere que el valor nominal del material de referencia certificado esté entre 3,5 unidades de pH a 4,5 unidades de pH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</si>
  <si>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</si>
  <si>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9,5 unidades de pH a 10,5 unidades de pH</t>
  </si>
  <si>
    <t>Material de Referencia Certificado de conductividad. Se requiere Solución estándar de conductividad aproximada  de 180 µS/cm ± 5 µS/cm a 25 °C</t>
  </si>
  <si>
    <t>CRM Conductivity 5 uS/cm Shelf Life on Ship Date : 18 Months. Q-11007 I-500</t>
  </si>
  <si>
    <t>LOTE 1</t>
  </si>
  <si>
    <t>VALOR TOTAL DEL LOTE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</si>
  <si>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</si>
  <si>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</si>
  <si>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</si>
  <si>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</si>
  <si>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</si>
  <si>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</si>
  <si>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</si>
  <si>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</si>
  <si>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 xml:space="preserve">VIGENCIA MINIMA </t>
  </si>
  <si>
    <t>LOTE 10</t>
  </si>
  <si>
    <t>LOTE 11</t>
  </si>
  <si>
    <t xml:space="preserve"> REGIONAL NOROCCIDENTE</t>
  </si>
  <si>
    <t xml:space="preserve"> REGIONAL NORORIENTE</t>
  </si>
  <si>
    <t xml:space="preserve"> REGIONAL OCCIDENTE</t>
  </si>
  <si>
    <t xml:space="preserve"> REGIONAL SUROCCIDENTE</t>
  </si>
  <si>
    <t xml:space="preserve"> REGIONAL NORTE</t>
  </si>
  <si>
    <t xml:space="preserve"> REGIONAL SUR</t>
  </si>
  <si>
    <t xml:space="preserve"> REGIONAL BOGOTÁ</t>
  </si>
  <si>
    <t xml:space="preserve"> REGIONAL ORIENTE</t>
  </si>
  <si>
    <t>CODIGO UNSPSC</t>
  </si>
  <si>
    <t xml:space="preserve">REGIONAL </t>
  </si>
  <si>
    <t xml:space="preserve">VALOR </t>
  </si>
  <si>
    <t>NOROCCIDENTE</t>
  </si>
  <si>
    <t>NORORIENTE</t>
  </si>
  <si>
    <t>OCCIDENTE</t>
  </si>
  <si>
    <t>SUROCCIDENTE</t>
  </si>
  <si>
    <t>NORTE</t>
  </si>
  <si>
    <t xml:space="preserve">SUR </t>
  </si>
  <si>
    <t>BOGOTA</t>
  </si>
  <si>
    <t>ORIENTE</t>
  </si>
  <si>
    <t xml:space="preserve">VALOR TOTAL </t>
  </si>
  <si>
    <t>41116100        46151700</t>
  </si>
  <si>
    <t>AB-FUBINACA Referencia IDO 60211</t>
  </si>
  <si>
    <t>1185282-01-2</t>
  </si>
  <si>
    <t>57226-68-3</t>
  </si>
  <si>
    <t>502-85-2</t>
  </si>
  <si>
    <t>Solución estándar acuosa de etanol 400 mg/dL, tipo ETH-400-1ML, E-036 o su equivalente</t>
  </si>
  <si>
    <t>25C-NBOMe.HCl (2C-C-NBOMe.HCl), tipo 25C-1564-HC o su equivalente.</t>
  </si>
  <si>
    <t>1539266-19-7</t>
  </si>
  <si>
    <t>d,l-EDDP.perchlorate Referencia EDD-739-CL o equivalente</t>
  </si>
  <si>
    <t>31161-17-8</t>
  </si>
  <si>
    <t xml:space="preserve">TOTAL POR ITEM </t>
  </si>
  <si>
    <t xml:space="preserve">TOTAL POR REGIONAL </t>
  </si>
  <si>
    <t>LOTE 12</t>
  </si>
  <si>
    <t>DIRECCION GENERAL</t>
  </si>
  <si>
    <t>LOTE</t>
  </si>
  <si>
    <t>DIRCCION GENERAL</t>
  </si>
  <si>
    <t> Frasco x 250 mg</t>
  </si>
  <si>
    <t xml:space="preserve"> </t>
  </si>
  <si>
    <t xml:space="preserve">3,4-Metilendioxi-pirovalerona.HCl (MDPV.HCl), tipo PYR-1340-HC o CAY-10684 o su equivalente.
</t>
  </si>
  <si>
    <t xml:space="preserve">Dietilamida del Ácido lisérgico (LSD) de 1mg/mL, tipo LSD-397-FB o su equivalente. </t>
  </si>
  <si>
    <t>Ampolla de 1 mg base/ 1 mL</t>
  </si>
  <si>
    <t>Frasco X 5 g</t>
  </si>
  <si>
    <t>Ampolla X 1mL</t>
  </si>
  <si>
    <t>Frasco X 100 mg</t>
  </si>
  <si>
    <t>Frasco X 100g</t>
  </si>
  <si>
    <t>Frasco X 10mg</t>
  </si>
  <si>
    <t>Ampolla X aproximadamente 1 mL</t>
  </si>
  <si>
    <t>Ampolla 100ug/Ml</t>
  </si>
  <si>
    <r>
      <t xml:space="preserve">Compuesto de gasolina sin plomo (Unleaded gasoline composite) </t>
    </r>
    <r>
      <rPr>
        <strike/>
        <sz val="9"/>
        <rFont val="Arial"/>
        <family val="2"/>
      </rPr>
      <t xml:space="preserve"> </t>
    </r>
    <r>
      <rPr>
        <sz val="9"/>
        <rFont val="Arial"/>
        <family val="2"/>
      </rPr>
      <t>Catalogo # 30081</t>
    </r>
  </si>
  <si>
    <r>
      <t xml:space="preserve">Ampolla de 1,0 </t>
    </r>
    <r>
      <rPr>
        <b/>
        <sz val="9"/>
        <rFont val="Arial"/>
        <family val="2"/>
      </rPr>
      <t>mg</t>
    </r>
    <r>
      <rPr>
        <sz val="9"/>
        <rFont val="Arial"/>
        <family val="2"/>
      </rPr>
      <t xml:space="preserve"> base/mL</t>
    </r>
  </si>
  <si>
    <t>5-metoxi-diisopropiltriptamina (5-MeO-DiPT), concentración 1,0 mg/mL,  tipo M-167 o su equivalente.</t>
  </si>
  <si>
    <t xml:space="preserve">Frasco x 5 G </t>
  </si>
  <si>
    <t>Frasco x 5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</si>
</sst>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trike/>
      <sz val="9"/>
      <name val="Arial"/>
      <family val="2"/>
    </font>
    <font>
      <sz val="9"/>
      <color rgb="FF000000"/>
      <name val="Arial"/>
      <family val="2"/>
    </font>
    <font>
      <sz val="9"/>
      <color rgb="FF222222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0">
    <xf numFmtId="0" fontId="0" fillId="0" borderId="0" xfId="0"/>
    <xf numFmtId="0" fontId="3" fillId="0" borderId="3" xfId="8" applyFont="1" applyBorder="1" applyAlignment="1" applyProtection="1">
      <alignment horizontal="center" vertical="center" wrapText="1"/>
      <protection locked="0"/>
    </xf>
    <xf numFmtId="0" fontId="3" fillId="0" borderId="4" xfId="8" applyFont="1" applyBorder="1" applyAlignment="1" applyProtection="1">
      <alignment horizontal="center" vertical="center" wrapText="1"/>
      <protection locked="0"/>
    </xf>
    <xf numFmtId="0" fontId="3" fillId="0" borderId="5" xfId="8" applyFont="1" applyBorder="1" applyAlignment="1" applyProtection="1">
      <alignment horizontal="center" vertical="center" wrapText="1"/>
      <protection locked="0"/>
    </xf>
    <xf numFmtId="3" fontId="6" fillId="0" borderId="0" xfId="0" applyNumberFormat="1" applyFont="1"/>
    <xf numFmtId="0" fontId="7" fillId="0" borderId="0" xfId="0" applyFont="1"/>
    <xf numFmtId="0" fontId="7" fillId="0" borderId="22" xfId="0" applyFont="1" applyBorder="1"/>
    <xf numFmtId="0" fontId="7" fillId="0" borderId="20" xfId="0" applyFont="1" applyBorder="1"/>
    <xf numFmtId="0" fontId="9" fillId="0" borderId="17" xfId="8" applyFont="1" applyBorder="1" applyAlignment="1">
      <alignment horizontal="center" vertical="center"/>
    </xf>
    <xf numFmtId="0" fontId="9" fillId="0" borderId="17" xfId="8" applyFont="1" applyBorder="1" applyAlignment="1">
      <alignment horizontal="center" vertical="center" wrapText="1"/>
    </xf>
    <xf numFmtId="0" fontId="9" fillId="0" borderId="19" xfId="8" applyFont="1" applyBorder="1" applyAlignment="1">
      <alignment horizontal="center" vertical="center" wrapText="1"/>
    </xf>
    <xf numFmtId="0" fontId="9" fillId="0" borderId="20" xfId="8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0" fontId="3" fillId="0" borderId="45" xfId="8" applyFont="1" applyBorder="1" applyAlignment="1">
      <alignment horizontal="center" vertical="center" wrapText="1"/>
    </xf>
    <xf numFmtId="0" fontId="3" fillId="0" borderId="9" xfId="8" applyFont="1" applyBorder="1" applyAlignment="1">
      <alignment horizontal="center" vertical="center" wrapText="1"/>
    </xf>
    <xf numFmtId="0" fontId="3" fillId="0" borderId="18" xfId="8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 wrapText="1"/>
    </xf>
    <xf numFmtId="0" fontId="3" fillId="0" borderId="46" xfId="8" applyFont="1" applyBorder="1" applyAlignment="1">
      <alignment horizontal="center" vertical="center" wrapText="1"/>
    </xf>
    <xf numFmtId="0" fontId="3" fillId="0" borderId="7" xfId="8" applyFont="1" applyBorder="1" applyAlignment="1">
      <alignment horizontal="center" vertical="center" wrapText="1"/>
    </xf>
    <xf numFmtId="0" fontId="3" fillId="0" borderId="15" xfId="8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7" xfId="8" applyFont="1" applyBorder="1" applyAlignment="1">
      <alignment horizontal="center" vertical="center"/>
    </xf>
    <xf numFmtId="0" fontId="3" fillId="0" borderId="15" xfId="8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0" fontId="3" fillId="0" borderId="47" xfId="8" applyFont="1" applyBorder="1" applyAlignment="1">
      <alignment horizontal="center" vertical="center" wrapText="1"/>
    </xf>
    <xf numFmtId="0" fontId="3" fillId="0" borderId="13" xfId="8" applyFont="1" applyBorder="1" applyAlignment="1">
      <alignment horizontal="center" vertical="center" wrapText="1"/>
    </xf>
    <xf numFmtId="0" fontId="3" fillId="0" borderId="13" xfId="8" applyFont="1" applyBorder="1" applyAlignment="1">
      <alignment horizontal="center" vertical="center"/>
    </xf>
    <xf numFmtId="0" fontId="3" fillId="0" borderId="16" xfId="8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0" fontId="3" fillId="0" borderId="8" xfId="8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8" applyFont="1" applyBorder="1" applyAlignment="1">
      <alignment horizontal="center" vertical="center"/>
    </xf>
    <xf numFmtId="0" fontId="7" fillId="0" borderId="6" xfId="5" applyFont="1" applyBorder="1"/>
    <xf numFmtId="0" fontId="7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16" xfId="8" applyFont="1" applyBorder="1" applyAlignment="1">
      <alignment horizontal="center" vertical="center" wrapText="1"/>
    </xf>
    <xf numFmtId="0" fontId="3" fillId="0" borderId="12" xfId="8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5" xfId="0" applyFont="1" applyBorder="1" applyAlignment="1">
      <alignment vertical="center" wrapText="1"/>
    </xf>
    <xf numFmtId="0" fontId="3" fillId="0" borderId="46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3" fillId="0" borderId="47" xfId="0" applyFont="1" applyBorder="1" applyAlignment="1">
      <alignment vertical="center" wrapText="1"/>
    </xf>
    <xf numFmtId="0" fontId="11" fillId="0" borderId="3" xfId="2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2" fillId="0" borderId="50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32" xfId="0" applyFont="1" applyBorder="1"/>
    <xf numFmtId="0" fontId="11" fillId="0" borderId="2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64" fontId="3" fillId="0" borderId="8" xfId="12" applyNumberFormat="1" applyFont="1" applyFill="1" applyBorder="1"/>
    <xf numFmtId="164" fontId="3" fillId="0" borderId="9" xfId="12" applyNumberFormat="1" applyFont="1" applyFill="1" applyBorder="1"/>
    <xf numFmtId="164" fontId="3" fillId="0" borderId="18" xfId="12" applyNumberFormat="1" applyFont="1" applyFill="1" applyBorder="1"/>
    <xf numFmtId="164" fontId="3" fillId="0" borderId="10" xfId="12" applyNumberFormat="1" applyFont="1" applyFill="1" applyBorder="1"/>
    <xf numFmtId="164" fontId="3" fillId="0" borderId="34" xfId="13" applyNumberFormat="1" applyFont="1" applyFill="1" applyBorder="1"/>
    <xf numFmtId="164" fontId="3" fillId="0" borderId="3" xfId="13" applyNumberFormat="1" applyFont="1" applyFill="1" applyBorder="1"/>
    <xf numFmtId="164" fontId="3" fillId="0" borderId="6" xfId="12" applyNumberFormat="1" applyFont="1" applyFill="1" applyBorder="1"/>
    <xf numFmtId="164" fontId="3" fillId="0" borderId="7" xfId="12" applyNumberFormat="1" applyFont="1" applyFill="1" applyBorder="1"/>
    <xf numFmtId="164" fontId="3" fillId="0" borderId="15" xfId="12" applyNumberFormat="1" applyFont="1" applyFill="1" applyBorder="1"/>
    <xf numFmtId="164" fontId="3" fillId="0" borderId="11" xfId="12" applyNumberFormat="1" applyFont="1" applyFill="1" applyBorder="1"/>
    <xf numFmtId="164" fontId="3" fillId="0" borderId="35" xfId="13" applyNumberFormat="1" applyFont="1" applyFill="1" applyBorder="1"/>
    <xf numFmtId="164" fontId="3" fillId="0" borderId="4" xfId="13" applyNumberFormat="1" applyFont="1" applyFill="1" applyBorder="1"/>
    <xf numFmtId="164" fontId="7" fillId="0" borderId="35" xfId="13" applyNumberFormat="1" applyFont="1" applyFill="1" applyBorder="1"/>
    <xf numFmtId="164" fontId="3" fillId="3" borderId="11" xfId="12" applyNumberFormat="1" applyFont="1" applyFill="1" applyBorder="1"/>
    <xf numFmtId="164" fontId="3" fillId="3" borderId="15" xfId="12" applyNumberFormat="1" applyFont="1" applyFill="1" applyBorder="1"/>
    <xf numFmtId="164" fontId="3" fillId="0" borderId="12" xfId="12" applyNumberFormat="1" applyFont="1" applyFill="1" applyBorder="1"/>
    <xf numFmtId="164" fontId="3" fillId="0" borderId="13" xfId="12" applyNumberFormat="1" applyFont="1" applyFill="1" applyBorder="1"/>
    <xf numFmtId="164" fontId="3" fillId="0" borderId="16" xfId="12" applyNumberFormat="1" applyFont="1" applyFill="1" applyBorder="1"/>
    <xf numFmtId="164" fontId="3" fillId="0" borderId="14" xfId="12" applyNumberFormat="1" applyFont="1" applyFill="1" applyBorder="1"/>
    <xf numFmtId="164" fontId="7" fillId="0" borderId="36" xfId="13" applyNumberFormat="1" applyFont="1" applyFill="1" applyBorder="1"/>
    <xf numFmtId="164" fontId="3" fillId="0" borderId="5" xfId="13" applyNumberFormat="1" applyFont="1" applyFill="1" applyBorder="1"/>
    <xf numFmtId="0" fontId="8" fillId="0" borderId="37" xfId="0" applyFont="1" applyBorder="1" applyAlignment="1">
      <alignment horizontal="center" vertical="center" wrapText="1"/>
    </xf>
    <xf numFmtId="164" fontId="7" fillId="0" borderId="0" xfId="0" applyNumberFormat="1" applyFont="1"/>
    <xf numFmtId="0" fontId="9" fillId="0" borderId="44" xfId="0" applyFont="1" applyBorder="1" applyAlignment="1">
      <alignment horizontal="center" vertical="center" wrapText="1"/>
    </xf>
    <xf numFmtId="164" fontId="3" fillId="0" borderId="45" xfId="12" applyNumberFormat="1" applyFont="1" applyFill="1" applyBorder="1"/>
    <xf numFmtId="164" fontId="3" fillId="0" borderId="10" xfId="13" applyNumberFormat="1" applyFont="1" applyFill="1" applyBorder="1"/>
    <xf numFmtId="164" fontId="3" fillId="0" borderId="30" xfId="13" applyNumberFormat="1" applyFont="1" applyFill="1" applyBorder="1"/>
    <xf numFmtId="164" fontId="3" fillId="0" borderId="46" xfId="12" applyNumberFormat="1" applyFont="1" applyFill="1" applyBorder="1"/>
    <xf numFmtId="164" fontId="3" fillId="3" borderId="7" xfId="12" applyNumberFormat="1" applyFont="1" applyFill="1" applyBorder="1"/>
    <xf numFmtId="164" fontId="3" fillId="0" borderId="11" xfId="13" applyNumberFormat="1" applyFont="1" applyFill="1" applyBorder="1"/>
    <xf numFmtId="164" fontId="3" fillId="0" borderId="31" xfId="13" applyNumberFormat="1" applyFont="1" applyFill="1" applyBorder="1"/>
    <xf numFmtId="164" fontId="7" fillId="0" borderId="11" xfId="13" applyNumberFormat="1" applyFont="1" applyFill="1" applyBorder="1"/>
    <xf numFmtId="164" fontId="13" fillId="0" borderId="7" xfId="12" applyNumberFormat="1" applyFont="1" applyFill="1" applyBorder="1"/>
    <xf numFmtId="164" fontId="3" fillId="0" borderId="47" xfId="12" applyNumberFormat="1" applyFont="1" applyFill="1" applyBorder="1"/>
    <xf numFmtId="164" fontId="7" fillId="0" borderId="14" xfId="13" applyNumberFormat="1" applyFont="1" applyFill="1" applyBorder="1"/>
    <xf numFmtId="164" fontId="3" fillId="0" borderId="39" xfId="13" applyNumberFormat="1" applyFont="1" applyFill="1" applyBorder="1"/>
    <xf numFmtId="164" fontId="7" fillId="0" borderId="10" xfId="13" applyNumberFormat="1" applyFont="1" applyFill="1" applyBorder="1"/>
    <xf numFmtId="164" fontId="3" fillId="0" borderId="0" xfId="13" applyNumberFormat="1" applyFont="1" applyFill="1" applyBorder="1"/>
    <xf numFmtId="164" fontId="3" fillId="2" borderId="13" xfId="12" applyNumberFormat="1" applyFont="1" applyFill="1" applyBorder="1"/>
    <xf numFmtId="0" fontId="8" fillId="0" borderId="0" xfId="0" applyFont="1" applyAlignment="1">
      <alignment horizontal="center" vertical="center" wrapText="1"/>
    </xf>
    <xf numFmtId="164" fontId="3" fillId="2" borderId="9" xfId="12" applyNumberFormat="1" applyFont="1" applyFill="1" applyBorder="1"/>
    <xf numFmtId="164" fontId="3" fillId="2" borderId="7" xfId="12" applyNumberFormat="1" applyFont="1" applyFill="1" applyBorder="1"/>
    <xf numFmtId="164" fontId="7" fillId="0" borderId="34" xfId="13" applyNumberFormat="1" applyFont="1" applyFill="1" applyBorder="1"/>
    <xf numFmtId="164" fontId="3" fillId="0" borderId="24" xfId="13" applyNumberFormat="1" applyFont="1" applyFill="1" applyBorder="1"/>
    <xf numFmtId="0" fontId="8" fillId="0" borderId="32" xfId="0" applyFont="1" applyBorder="1" applyAlignment="1">
      <alignment horizontal="center" wrapText="1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164" fontId="3" fillId="0" borderId="3" xfId="15" applyNumberFormat="1" applyFont="1" applyBorder="1"/>
    <xf numFmtId="164" fontId="3" fillId="0" borderId="34" xfId="15" applyNumberFormat="1" applyFont="1" applyBorder="1"/>
    <xf numFmtId="164" fontId="3" fillId="0" borderId="23" xfId="15" applyNumberFormat="1" applyFont="1" applyBorder="1"/>
    <xf numFmtId="0" fontId="7" fillId="0" borderId="7" xfId="0" applyFont="1" applyBorder="1" applyAlignment="1">
      <alignment horizontal="center" vertical="center"/>
    </xf>
    <xf numFmtId="164" fontId="3" fillId="0" borderId="4" xfId="15" applyNumberFormat="1" applyFont="1" applyBorder="1"/>
    <xf numFmtId="164" fontId="3" fillId="0" borderId="35" xfId="15" applyNumberFormat="1" applyFont="1" applyBorder="1"/>
    <xf numFmtId="164" fontId="3" fillId="0" borderId="24" xfId="15" applyNumberFormat="1" applyFont="1" applyBorder="1"/>
    <xf numFmtId="0" fontId="7" fillId="0" borderId="13" xfId="0" applyFont="1" applyBorder="1" applyAlignment="1">
      <alignment horizontal="center" vertical="center"/>
    </xf>
    <xf numFmtId="164" fontId="3" fillId="0" borderId="5" xfId="15" applyNumberFormat="1" applyFont="1" applyBorder="1"/>
    <xf numFmtId="164" fontId="3" fillId="0" borderId="36" xfId="15" applyNumberFormat="1" applyFont="1" applyBorder="1"/>
    <xf numFmtId="164" fontId="3" fillId="0" borderId="25" xfId="15" applyNumberFormat="1" applyFont="1" applyBorder="1"/>
    <xf numFmtId="164" fontId="3" fillId="0" borderId="21" xfId="15" applyNumberFormat="1" applyFont="1" applyFill="1" applyBorder="1"/>
    <xf numFmtId="164" fontId="3" fillId="0" borderId="32" xfId="15" applyNumberFormat="1" applyFont="1" applyFill="1" applyBorder="1"/>
    <xf numFmtId="164" fontId="3" fillId="0" borderId="37" xfId="15" applyNumberFormat="1" applyFont="1" applyFill="1" applyBorder="1"/>
    <xf numFmtId="164" fontId="8" fillId="0" borderId="21" xfId="0" applyNumberFormat="1" applyFont="1" applyBorder="1" applyAlignment="1">
      <alignment horizontal="center" vertical="center"/>
    </xf>
    <xf numFmtId="0" fontId="3" fillId="0" borderId="0" xfId="8" applyFont="1" applyAlignment="1" applyProtection="1">
      <alignment horizontal="center" vertical="center" wrapText="1"/>
      <protection locked="0"/>
    </xf>
    <xf numFmtId="164" fontId="6" fillId="0" borderId="54" xfId="0" applyNumberFormat="1" applyFont="1" applyBorder="1" applyAlignment="1">
      <alignment horizontal="center" vertical="center"/>
    </xf>
    <xf numFmtId="164" fontId="7" fillId="0" borderId="3" xfId="0" applyNumberFormat="1" applyFont="1" applyBorder="1"/>
    <xf numFmtId="164" fontId="7" fillId="0" borderId="30" xfId="0" applyNumberFormat="1" applyFont="1" applyBorder="1"/>
    <xf numFmtId="164" fontId="7" fillId="0" borderId="4" xfId="0" applyNumberFormat="1" applyFont="1" applyBorder="1"/>
    <xf numFmtId="164" fontId="7" fillId="0" borderId="31" xfId="0" applyNumberFormat="1" applyFont="1" applyBorder="1"/>
    <xf numFmtId="164" fontId="7" fillId="0" borderId="42" xfId="0" applyNumberFormat="1" applyFont="1" applyBorder="1"/>
    <xf numFmtId="164" fontId="7" fillId="0" borderId="43" xfId="0" applyNumberFormat="1" applyFont="1" applyBorder="1"/>
    <xf numFmtId="164" fontId="8" fillId="0" borderId="21" xfId="0" applyNumberFormat="1" applyFont="1" applyBorder="1"/>
    <xf numFmtId="164" fontId="8" fillId="0" borderId="38" xfId="0" applyNumberFormat="1" applyFont="1" applyBorder="1"/>
    <xf numFmtId="164" fontId="3" fillId="0" borderId="23" xfId="13" applyNumberFormat="1" applyFont="1" applyFill="1" applyBorder="1"/>
    <xf numFmtId="164" fontId="7" fillId="0" borderId="23" xfId="0" applyNumberFormat="1" applyFont="1" applyBorder="1"/>
    <xf numFmtId="164" fontId="7" fillId="0" borderId="24" xfId="0" applyNumberFormat="1" applyFont="1" applyBorder="1"/>
    <xf numFmtId="164" fontId="7" fillId="0" borderId="24" xfId="13" applyNumberFormat="1" applyFont="1" applyFill="1" applyBorder="1"/>
    <xf numFmtId="164" fontId="7" fillId="0" borderId="57" xfId="0" applyNumberFormat="1" applyFont="1" applyBorder="1"/>
    <xf numFmtId="164" fontId="7" fillId="0" borderId="25" xfId="13" applyNumberFormat="1" applyFont="1" applyFill="1" applyBorder="1"/>
    <xf numFmtId="164" fontId="7" fillId="0" borderId="25" xfId="0" applyNumberFormat="1" applyFont="1" applyBorder="1"/>
    <xf numFmtId="164" fontId="7" fillId="0" borderId="5" xfId="0" applyNumberFormat="1" applyFont="1" applyBorder="1"/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3" fillId="0" borderId="0" xfId="8" applyFont="1" applyAlignment="1">
      <alignment horizontal="center" vertical="center" wrapText="1"/>
    </xf>
    <xf numFmtId="0" fontId="3" fillId="0" borderId="0" xfId="8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7" fillId="0" borderId="0" xfId="13" applyNumberFormat="1" applyFont="1" applyFill="1" applyBorder="1"/>
    <xf numFmtId="0" fontId="8" fillId="0" borderId="3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164" fontId="7" fillId="0" borderId="48" xfId="13" applyNumberFormat="1" applyFont="1" applyFill="1" applyBorder="1"/>
    <xf numFmtId="164" fontId="3" fillId="0" borderId="48" xfId="13" applyNumberFormat="1" applyFont="1" applyFill="1" applyBorder="1"/>
    <xf numFmtId="164" fontId="7" fillId="0" borderId="4" xfId="13" applyNumberFormat="1" applyFont="1" applyFill="1" applyBorder="1"/>
    <xf numFmtId="164" fontId="7" fillId="0" borderId="5" xfId="13" applyNumberFormat="1" applyFont="1" applyFill="1" applyBorder="1"/>
    <xf numFmtId="164" fontId="7" fillId="0" borderId="39" xfId="0" applyNumberFormat="1" applyFont="1" applyBorder="1"/>
    <xf numFmtId="164" fontId="8" fillId="0" borderId="27" xfId="0" applyNumberFormat="1" applyFont="1" applyBorder="1"/>
    <xf numFmtId="164" fontId="8" fillId="0" borderId="29" xfId="0" applyNumberFormat="1" applyFont="1" applyBorder="1"/>
    <xf numFmtId="164" fontId="7" fillId="0" borderId="3" xfId="13" applyNumberFormat="1" applyFont="1" applyFill="1" applyBorder="1"/>
    <xf numFmtId="164" fontId="7" fillId="0" borderId="8" xfId="0" applyNumberFormat="1" applyFont="1" applyBorder="1"/>
    <xf numFmtId="164" fontId="7" fillId="0" borderId="6" xfId="0" applyNumberFormat="1" applyFont="1" applyBorder="1"/>
    <xf numFmtId="164" fontId="7" fillId="0" borderId="12" xfId="0" applyNumberFormat="1" applyFont="1" applyBorder="1"/>
    <xf numFmtId="164" fontId="8" fillId="0" borderId="49" xfId="0" applyNumberFormat="1" applyFont="1" applyBorder="1"/>
    <xf numFmtId="164" fontId="7" fillId="0" borderId="1" xfId="0" applyNumberFormat="1" applyFont="1" applyBorder="1"/>
    <xf numFmtId="164" fontId="7" fillId="0" borderId="21" xfId="0" applyNumberFormat="1" applyFont="1" applyBorder="1"/>
    <xf numFmtId="0" fontId="9" fillId="0" borderId="22" xfId="0" applyFont="1" applyBorder="1" applyAlignment="1">
      <alignment horizontal="center" vertical="center" wrapText="1"/>
    </xf>
    <xf numFmtId="164" fontId="7" fillId="0" borderId="10" xfId="0" applyNumberFormat="1" applyFont="1" applyBorder="1"/>
    <xf numFmtId="164" fontId="7" fillId="0" borderId="11" xfId="0" applyNumberFormat="1" applyFont="1" applyBorder="1"/>
    <xf numFmtId="164" fontId="7" fillId="0" borderId="14" xfId="0" applyNumberFormat="1" applyFont="1" applyBorder="1"/>
    <xf numFmtId="164" fontId="8" fillId="0" borderId="40" xfId="0" applyNumberFormat="1" applyFont="1" applyBorder="1"/>
    <xf numFmtId="0" fontId="8" fillId="0" borderId="17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8" fillId="0" borderId="41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64" fontId="11" fillId="0" borderId="53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64" fontId="11" fillId="0" borderId="54" xfId="0" applyNumberFormat="1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 wrapText="1"/>
    </xf>
    <xf numFmtId="0" fontId="3" fillId="0" borderId="31" xfId="8" applyFont="1" applyBorder="1" applyAlignment="1">
      <alignment horizontal="center" vertical="center" wrapText="1"/>
    </xf>
    <xf numFmtId="0" fontId="3" fillId="0" borderId="39" xfId="8" applyFont="1" applyBorder="1" applyAlignment="1">
      <alignment horizontal="center" vertical="center" wrapText="1"/>
    </xf>
    <xf numFmtId="0" fontId="3" fillId="0" borderId="46" xfId="8" applyFont="1" applyBorder="1" applyAlignment="1">
      <alignment horizontal="center" vertical="center"/>
    </xf>
    <xf numFmtId="0" fontId="3" fillId="0" borderId="47" xfId="8" applyFont="1" applyBorder="1" applyAlignment="1">
      <alignment horizontal="center" vertical="center"/>
    </xf>
    <xf numFmtId="0" fontId="3" fillId="0" borderId="3" xfId="8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34" xfId="8" applyFont="1" applyBorder="1" applyAlignment="1">
      <alignment horizontal="center" vertical="center" wrapText="1"/>
    </xf>
    <xf numFmtId="0" fontId="3" fillId="0" borderId="35" xfId="8" applyFont="1" applyBorder="1" applyAlignment="1">
      <alignment horizontal="center" vertical="center" wrapText="1"/>
    </xf>
    <xf numFmtId="0" fontId="3" fillId="0" borderId="36" xfId="8" applyFont="1" applyBorder="1" applyAlignment="1">
      <alignment horizontal="center" vertical="center" wrapText="1"/>
    </xf>
    <xf numFmtId="49" fontId="3" fillId="0" borderId="30" xfId="0" applyNumberFormat="1" applyFont="1" applyBorder="1" applyAlignment="1">
      <alignment vertical="center" wrapText="1"/>
    </xf>
    <xf numFmtId="49" fontId="3" fillId="0" borderId="31" xfId="0" applyNumberFormat="1" applyFont="1" applyBorder="1" applyAlignment="1">
      <alignment vertical="center" wrapText="1"/>
    </xf>
    <xf numFmtId="49" fontId="3" fillId="0" borderId="39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34" xfId="0" applyNumberFormat="1" applyFont="1" applyBorder="1" applyAlignment="1">
      <alignment vertical="center" wrapText="1"/>
    </xf>
    <xf numFmtId="49" fontId="3" fillId="0" borderId="35" xfId="0" applyNumberFormat="1" applyFont="1" applyBorder="1" applyAlignment="1">
      <alignment vertical="center" wrapText="1"/>
    </xf>
    <xf numFmtId="49" fontId="3" fillId="0" borderId="36" xfId="0" applyNumberFormat="1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164" fontId="7" fillId="0" borderId="17" xfId="13" applyNumberFormat="1" applyFont="1" applyFill="1" applyBorder="1" applyAlignment="1">
      <alignment horizontal="center" vertical="center"/>
    </xf>
    <xf numFmtId="164" fontId="7" fillId="0" borderId="28" xfId="13" applyNumberFormat="1" applyFont="1" applyFill="1" applyBorder="1" applyAlignment="1">
      <alignment horizontal="center" vertical="center"/>
    </xf>
    <xf numFmtId="164" fontId="7" fillId="0" borderId="27" xfId="13" applyNumberFormat="1" applyFont="1" applyFill="1" applyBorder="1" applyAlignment="1">
      <alignment horizontal="center" vertical="center"/>
    </xf>
    <xf numFmtId="164" fontId="7" fillId="0" borderId="19" xfId="13" applyNumberFormat="1" applyFont="1" applyFill="1" applyBorder="1" applyAlignment="1">
      <alignment horizontal="center" vertical="center"/>
    </xf>
    <xf numFmtId="164" fontId="7" fillId="0" borderId="56" xfId="13" applyNumberFormat="1" applyFont="1" applyFill="1" applyBorder="1" applyAlignment="1">
      <alignment horizontal="center" vertical="center"/>
    </xf>
    <xf numFmtId="164" fontId="7" fillId="0" borderId="29" xfId="13" applyNumberFormat="1" applyFont="1" applyFill="1" applyBorder="1" applyAlignment="1">
      <alignment horizontal="center" vertical="center"/>
    </xf>
    <xf numFmtId="164" fontId="8" fillId="0" borderId="17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64" fontId="7" fillId="0" borderId="22" xfId="13" applyNumberFormat="1" applyFont="1" applyFill="1" applyBorder="1" applyAlignment="1">
      <alignment horizontal="center" vertical="center"/>
    </xf>
    <xf numFmtId="164" fontId="7" fillId="0" borderId="26" xfId="13" applyNumberFormat="1" applyFont="1" applyFill="1" applyBorder="1" applyAlignment="1">
      <alignment horizontal="center" vertical="center"/>
    </xf>
    <xf numFmtId="164" fontId="7" fillId="0" borderId="41" xfId="13" applyNumberFormat="1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4" fontId="7" fillId="0" borderId="45" xfId="13" applyNumberFormat="1" applyFont="1" applyFill="1" applyBorder="1" applyAlignment="1">
      <alignment horizontal="center"/>
    </xf>
    <xf numFmtId="164" fontId="7" fillId="0" borderId="10" xfId="13" applyNumberFormat="1" applyFont="1" applyFill="1" applyBorder="1" applyAlignment="1">
      <alignment horizontal="center"/>
    </xf>
    <xf numFmtId="164" fontId="7" fillId="0" borderId="46" xfId="13" applyNumberFormat="1" applyFont="1" applyFill="1" applyBorder="1" applyAlignment="1">
      <alignment horizontal="center"/>
    </xf>
    <xf numFmtId="164" fontId="7" fillId="0" borderId="11" xfId="13" applyNumberFormat="1" applyFont="1" applyFill="1" applyBorder="1" applyAlignment="1">
      <alignment horizontal="center"/>
    </xf>
    <xf numFmtId="164" fontId="7" fillId="0" borderId="47" xfId="13" applyNumberFormat="1" applyFont="1" applyFill="1" applyBorder="1" applyAlignment="1">
      <alignment horizontal="center"/>
    </xf>
    <xf numFmtId="164" fontId="7" fillId="0" borderId="14" xfId="13" applyNumberFormat="1" applyFont="1" applyFill="1" applyBorder="1" applyAlignment="1">
      <alignment horizontal="center"/>
    </xf>
    <xf numFmtId="164" fontId="8" fillId="0" borderId="41" xfId="13" applyNumberFormat="1" applyFont="1" applyFill="1" applyBorder="1" applyAlignment="1">
      <alignment horizontal="center" vertical="center"/>
    </xf>
    <xf numFmtId="164" fontId="8" fillId="0" borderId="29" xfId="13" applyNumberFormat="1" applyFont="1" applyFill="1" applyBorder="1" applyAlignment="1">
      <alignment horizontal="center" vertical="center"/>
    </xf>
  </cellXfs>
  <cellStyles count="22">
    <cellStyle name="Millares [0] 2" xfId="7" xr:uid="{00000000-0005-0000-0000-000000000000}"/>
    <cellStyle name="Millares [0] 2 2" xfId="17" xr:uid="{00000000-0005-0000-0000-000001000000}"/>
    <cellStyle name="Millares 2" xfId="11" xr:uid="{00000000-0005-0000-0000-000002000000}"/>
    <cellStyle name="Millares 2 2" xfId="19" xr:uid="{00000000-0005-0000-0000-000003000000}"/>
    <cellStyle name="Moneda" xfId="13" builtinId="4"/>
    <cellStyle name="Moneda 2" xfId="3" xr:uid="{00000000-0005-0000-0000-000005000000}"/>
    <cellStyle name="Moneda 2 2" xfId="15" xr:uid="{00000000-0005-0000-0000-000006000000}"/>
    <cellStyle name="Moneda 3" xfId="6" xr:uid="{00000000-0005-0000-0000-000007000000}"/>
    <cellStyle name="Moneda 3 2" xfId="16" xr:uid="{00000000-0005-0000-0000-000008000000}"/>
    <cellStyle name="Moneda 4" xfId="9" xr:uid="{00000000-0005-0000-0000-000009000000}"/>
    <cellStyle name="Moneda 4 2" xfId="18" xr:uid="{00000000-0005-0000-0000-00000A000000}"/>
    <cellStyle name="Moneda 5" xfId="12" xr:uid="{00000000-0005-0000-0000-00000B000000}"/>
    <cellStyle name="Moneda 5 2" xfId="20" xr:uid="{00000000-0005-0000-0000-00000C000000}"/>
    <cellStyle name="Moneda 6" xfId="21" xr:uid="{00000000-0005-0000-0000-00000D000000}"/>
    <cellStyle name="Normal" xfId="0" builtinId="0"/>
    <cellStyle name="Normal 2" xfId="2" xr:uid="{00000000-0005-0000-0000-00000F000000}"/>
    <cellStyle name="Normal 2 2" xfId="10" xr:uid="{00000000-0005-0000-0000-000010000000}"/>
    <cellStyle name="Normal 2 3" xfId="14" xr:uid="{00000000-0005-0000-0000-000011000000}"/>
    <cellStyle name="Normal 3" xfId="4" xr:uid="{00000000-0005-0000-0000-000012000000}"/>
    <cellStyle name="Normal 4" xfId="5" xr:uid="{00000000-0005-0000-0000-000013000000}"/>
    <cellStyle name="Normal 5" xfId="8" xr:uid="{00000000-0005-0000-0000-000014000000}"/>
    <cellStyle name="Normal 6" xfId="1" xr:uid="{00000000-0005-0000-0000-000015000000}"/>
  </cellStyles>
  <dxfs count="0"/>
  <tableStyles count="0" defaultTableStyle="TableStyleMedium2" defaultPivotStyle="PivotStyleLight16"/>
  <colors>
    <mruColors>
      <color rgb="FF66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31"/>
  <sheetViews>
    <sheetView topLeftCell="H173" workbookViewId="0">
      <selection activeCell="P99" sqref="P99:P197"/>
    </sheetView>
  </sheetViews>
  <sheetFormatPr baseColWidth="10" defaultRowHeight="12" x14ac:dyDescent="0.2"/>
  <cols>
    <col min="1" max="1" width="11.42578125" style="5"/>
    <col min="2" max="2" width="7.7109375" style="5" customWidth="1"/>
    <col min="3" max="3" width="50.28515625" style="5" customWidth="1"/>
    <col min="4" max="4" width="16.42578125" style="5" customWidth="1"/>
    <col min="5" max="5" width="22.85546875" style="5" customWidth="1"/>
    <col min="6" max="6" width="15.42578125" style="5" customWidth="1"/>
    <col min="7" max="7" width="18" style="5" customWidth="1"/>
    <col min="8" max="8" width="14.140625" style="5" customWidth="1"/>
    <col min="9" max="9" width="11.42578125" style="5" customWidth="1"/>
    <col min="10" max="10" width="15.5703125" style="5" customWidth="1"/>
    <col min="11" max="14" width="11.42578125" style="5" customWidth="1"/>
    <col min="15" max="16384" width="11.42578125" style="5"/>
  </cols>
  <sheetData>
    <row r="2" spans="2:16" ht="12.75" thickBot="1" x14ac:dyDescent="0.25"/>
    <row r="3" spans="2:16" ht="12.75" thickBot="1" x14ac:dyDescent="0.25">
      <c r="B3" s="243" t="s">
        <v>529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</row>
    <row r="4" spans="2:16" ht="12.75" thickBot="1" x14ac:dyDescent="0.25"/>
    <row r="5" spans="2:16" ht="15.75" customHeight="1" thickBot="1" x14ac:dyDescent="0.25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246" t="s">
        <v>550</v>
      </c>
    </row>
    <row r="6" spans="2:16" ht="24.75" thickBot="1" x14ac:dyDescent="0.25">
      <c r="B6" s="8" t="s">
        <v>2</v>
      </c>
      <c r="C6" s="9" t="s">
        <v>505</v>
      </c>
      <c r="D6" s="10" t="s">
        <v>3</v>
      </c>
      <c r="E6" s="10" t="s">
        <v>4</v>
      </c>
      <c r="F6" s="11" t="s">
        <v>5</v>
      </c>
      <c r="G6" s="12" t="s">
        <v>542</v>
      </c>
      <c r="H6" s="12" t="s">
        <v>543</v>
      </c>
      <c r="I6" s="12" t="s">
        <v>544</v>
      </c>
      <c r="J6" s="12" t="s">
        <v>545</v>
      </c>
      <c r="K6" s="12" t="s">
        <v>546</v>
      </c>
      <c r="L6" s="12" t="s">
        <v>547</v>
      </c>
      <c r="M6" s="12" t="s">
        <v>548</v>
      </c>
      <c r="N6" s="12" t="s">
        <v>549</v>
      </c>
      <c r="O6" s="13" t="s">
        <v>6</v>
      </c>
      <c r="P6" s="248"/>
    </row>
    <row r="7" spans="2:16" ht="24" x14ac:dyDescent="0.2">
      <c r="B7" s="1">
        <v>1</v>
      </c>
      <c r="C7" s="14" t="s">
        <v>592</v>
      </c>
      <c r="D7" s="15" t="s">
        <v>11</v>
      </c>
      <c r="E7" s="208" t="s">
        <v>12</v>
      </c>
      <c r="F7" s="213" t="s">
        <v>13</v>
      </c>
      <c r="G7" s="16"/>
      <c r="H7" s="17">
        <v>1</v>
      </c>
      <c r="I7" s="17">
        <v>1</v>
      </c>
      <c r="J7" s="17"/>
      <c r="K7" s="17">
        <v>1</v>
      </c>
      <c r="L7" s="17"/>
      <c r="M7" s="17"/>
      <c r="N7" s="18"/>
      <c r="O7" s="19">
        <v>3</v>
      </c>
      <c r="P7" s="249" t="s">
        <v>562</v>
      </c>
    </row>
    <row r="8" spans="2:16" ht="24" x14ac:dyDescent="0.2">
      <c r="B8" s="2">
        <v>2</v>
      </c>
      <c r="C8" s="20" t="s">
        <v>24</v>
      </c>
      <c r="D8" s="21" t="s">
        <v>25</v>
      </c>
      <c r="E8" s="209" t="s">
        <v>12</v>
      </c>
      <c r="F8" s="214" t="s">
        <v>13</v>
      </c>
      <c r="G8" s="22"/>
      <c r="H8" s="23">
        <v>1</v>
      </c>
      <c r="I8" s="23"/>
      <c r="J8" s="23"/>
      <c r="K8" s="23"/>
      <c r="L8" s="23"/>
      <c r="M8" s="23"/>
      <c r="N8" s="24"/>
      <c r="O8" s="25">
        <v>1</v>
      </c>
      <c r="P8" s="250"/>
    </row>
    <row r="9" spans="2:16" ht="24" x14ac:dyDescent="0.2">
      <c r="B9" s="2">
        <v>3</v>
      </c>
      <c r="C9" s="20" t="s">
        <v>28</v>
      </c>
      <c r="D9" s="21" t="s">
        <v>29</v>
      </c>
      <c r="E9" s="209" t="s">
        <v>30</v>
      </c>
      <c r="F9" s="214" t="s">
        <v>13</v>
      </c>
      <c r="G9" s="22"/>
      <c r="H9" s="23">
        <v>1</v>
      </c>
      <c r="I9" s="23"/>
      <c r="J9" s="23"/>
      <c r="K9" s="23">
        <v>1</v>
      </c>
      <c r="L9" s="23"/>
      <c r="M9" s="23">
        <v>1</v>
      </c>
      <c r="N9" s="24"/>
      <c r="O9" s="25">
        <v>3</v>
      </c>
      <c r="P9" s="250"/>
    </row>
    <row r="10" spans="2:16" ht="24" x14ac:dyDescent="0.2">
      <c r="B10" s="2">
        <v>4</v>
      </c>
      <c r="C10" s="20" t="s">
        <v>33</v>
      </c>
      <c r="D10" s="21" t="s">
        <v>34</v>
      </c>
      <c r="E10" s="209" t="s">
        <v>35</v>
      </c>
      <c r="F10" s="214" t="s">
        <v>23</v>
      </c>
      <c r="G10" s="22"/>
      <c r="H10" s="23"/>
      <c r="I10" s="23"/>
      <c r="J10" s="23"/>
      <c r="K10" s="23"/>
      <c r="L10" s="23">
        <v>1</v>
      </c>
      <c r="M10" s="23"/>
      <c r="N10" s="24"/>
      <c r="O10" s="25">
        <v>1</v>
      </c>
      <c r="P10" s="250"/>
    </row>
    <row r="11" spans="2:16" x14ac:dyDescent="0.2">
      <c r="B11" s="2">
        <v>5</v>
      </c>
      <c r="C11" s="20" t="s">
        <v>48</v>
      </c>
      <c r="D11" s="21" t="s">
        <v>49</v>
      </c>
      <c r="E11" s="209" t="s">
        <v>40</v>
      </c>
      <c r="F11" s="214" t="s">
        <v>23</v>
      </c>
      <c r="G11" s="22"/>
      <c r="H11" s="23"/>
      <c r="I11" s="23"/>
      <c r="J11" s="23"/>
      <c r="K11" s="23"/>
      <c r="L11" s="23">
        <v>2</v>
      </c>
      <c r="M11" s="23"/>
      <c r="N11" s="24"/>
      <c r="O11" s="25">
        <v>2</v>
      </c>
      <c r="P11" s="250"/>
    </row>
    <row r="12" spans="2:16" ht="24" x14ac:dyDescent="0.2">
      <c r="B12" s="2">
        <v>6</v>
      </c>
      <c r="C12" s="20" t="s">
        <v>50</v>
      </c>
      <c r="D12" s="21" t="s">
        <v>51</v>
      </c>
      <c r="E12" s="209" t="s">
        <v>52</v>
      </c>
      <c r="F12" s="214" t="s">
        <v>13</v>
      </c>
      <c r="G12" s="22"/>
      <c r="H12" s="23"/>
      <c r="I12" s="23">
        <v>1</v>
      </c>
      <c r="J12" s="23"/>
      <c r="K12" s="23">
        <v>2</v>
      </c>
      <c r="L12" s="23">
        <v>2</v>
      </c>
      <c r="M12" s="23"/>
      <c r="N12" s="24"/>
      <c r="O12" s="25">
        <v>5</v>
      </c>
      <c r="P12" s="250"/>
    </row>
    <row r="13" spans="2:16" ht="24" x14ac:dyDescent="0.2">
      <c r="B13" s="2">
        <v>7</v>
      </c>
      <c r="C13" s="20" t="s">
        <v>57</v>
      </c>
      <c r="D13" s="21" t="s">
        <v>58</v>
      </c>
      <c r="E13" s="209" t="s">
        <v>59</v>
      </c>
      <c r="F13" s="214" t="s">
        <v>13</v>
      </c>
      <c r="G13" s="22">
        <v>2</v>
      </c>
      <c r="H13" s="23">
        <v>1</v>
      </c>
      <c r="I13" s="23">
        <v>2</v>
      </c>
      <c r="J13" s="23">
        <v>1</v>
      </c>
      <c r="K13" s="23">
        <v>2</v>
      </c>
      <c r="L13" s="23"/>
      <c r="M13" s="23">
        <v>1</v>
      </c>
      <c r="N13" s="24"/>
      <c r="O13" s="25">
        <v>9</v>
      </c>
      <c r="P13" s="250"/>
    </row>
    <row r="14" spans="2:16" ht="24" x14ac:dyDescent="0.2">
      <c r="B14" s="2">
        <v>8</v>
      </c>
      <c r="C14" s="20" t="s">
        <v>60</v>
      </c>
      <c r="D14" s="21" t="s">
        <v>61</v>
      </c>
      <c r="E14" s="209" t="s">
        <v>12</v>
      </c>
      <c r="F14" s="214" t="s">
        <v>13</v>
      </c>
      <c r="G14" s="22"/>
      <c r="H14" s="23">
        <v>1</v>
      </c>
      <c r="I14" s="23">
        <v>1</v>
      </c>
      <c r="J14" s="23"/>
      <c r="K14" s="23">
        <v>1</v>
      </c>
      <c r="L14" s="23"/>
      <c r="M14" s="23">
        <v>1</v>
      </c>
      <c r="N14" s="24"/>
      <c r="O14" s="25">
        <v>4</v>
      </c>
      <c r="P14" s="250"/>
    </row>
    <row r="15" spans="2:16" ht="24" x14ac:dyDescent="0.2">
      <c r="B15" s="2">
        <v>9</v>
      </c>
      <c r="C15" s="20" t="s">
        <v>62</v>
      </c>
      <c r="D15" s="21" t="s">
        <v>63</v>
      </c>
      <c r="E15" s="209" t="s">
        <v>12</v>
      </c>
      <c r="F15" s="214" t="s">
        <v>13</v>
      </c>
      <c r="G15" s="22"/>
      <c r="H15" s="23">
        <v>1</v>
      </c>
      <c r="I15" s="23">
        <v>1</v>
      </c>
      <c r="J15" s="23"/>
      <c r="K15" s="23">
        <v>1</v>
      </c>
      <c r="L15" s="23">
        <v>1</v>
      </c>
      <c r="M15" s="23">
        <v>1</v>
      </c>
      <c r="N15" s="24">
        <v>1</v>
      </c>
      <c r="O15" s="25">
        <v>6</v>
      </c>
      <c r="P15" s="250"/>
    </row>
    <row r="16" spans="2:16" x14ac:dyDescent="0.2">
      <c r="B16" s="2">
        <v>10</v>
      </c>
      <c r="C16" s="20" t="s">
        <v>64</v>
      </c>
      <c r="D16" s="21" t="s">
        <v>65</v>
      </c>
      <c r="E16" s="209" t="s">
        <v>66</v>
      </c>
      <c r="F16" s="214" t="s">
        <v>23</v>
      </c>
      <c r="G16" s="22"/>
      <c r="H16" s="23"/>
      <c r="I16" s="23"/>
      <c r="J16" s="23">
        <v>1</v>
      </c>
      <c r="K16" s="23"/>
      <c r="L16" s="23">
        <v>1</v>
      </c>
      <c r="M16" s="23"/>
      <c r="N16" s="24"/>
      <c r="O16" s="25">
        <v>2</v>
      </c>
      <c r="P16" s="250"/>
    </row>
    <row r="17" spans="2:16" ht="24" x14ac:dyDescent="0.2">
      <c r="B17" s="2">
        <v>11</v>
      </c>
      <c r="C17" s="20" t="s">
        <v>71</v>
      </c>
      <c r="D17" s="21" t="s">
        <v>72</v>
      </c>
      <c r="E17" s="209" t="s">
        <v>12</v>
      </c>
      <c r="F17" s="214" t="s">
        <v>13</v>
      </c>
      <c r="G17" s="22"/>
      <c r="H17" s="23">
        <v>1</v>
      </c>
      <c r="I17" s="23">
        <v>1</v>
      </c>
      <c r="J17" s="23">
        <v>2</v>
      </c>
      <c r="K17" s="23">
        <v>2</v>
      </c>
      <c r="L17" s="23">
        <v>1</v>
      </c>
      <c r="M17" s="23">
        <v>1</v>
      </c>
      <c r="N17" s="24">
        <v>1</v>
      </c>
      <c r="O17" s="25">
        <v>9</v>
      </c>
      <c r="P17" s="250"/>
    </row>
    <row r="18" spans="2:16" x14ac:dyDescent="0.2">
      <c r="B18" s="2">
        <v>12</v>
      </c>
      <c r="C18" s="20" t="s">
        <v>81</v>
      </c>
      <c r="D18" s="21" t="s">
        <v>82</v>
      </c>
      <c r="E18" s="209" t="s">
        <v>83</v>
      </c>
      <c r="F18" s="214" t="s">
        <v>23</v>
      </c>
      <c r="G18" s="22"/>
      <c r="H18" s="23"/>
      <c r="I18" s="23"/>
      <c r="J18" s="23">
        <v>1</v>
      </c>
      <c r="K18" s="23"/>
      <c r="L18" s="23"/>
      <c r="M18" s="23"/>
      <c r="N18" s="24"/>
      <c r="O18" s="25">
        <v>1</v>
      </c>
      <c r="P18" s="250"/>
    </row>
    <row r="19" spans="2:16" x14ac:dyDescent="0.2">
      <c r="B19" s="2">
        <v>13</v>
      </c>
      <c r="C19" s="20" t="s">
        <v>91</v>
      </c>
      <c r="D19" s="21" t="s">
        <v>92</v>
      </c>
      <c r="E19" s="209" t="s">
        <v>35</v>
      </c>
      <c r="F19" s="214" t="s">
        <v>23</v>
      </c>
      <c r="G19" s="22"/>
      <c r="H19" s="23"/>
      <c r="I19" s="23"/>
      <c r="J19" s="23"/>
      <c r="K19" s="23"/>
      <c r="L19" s="23"/>
      <c r="M19" s="23">
        <v>1</v>
      </c>
      <c r="N19" s="24"/>
      <c r="O19" s="25">
        <v>1</v>
      </c>
      <c r="P19" s="250"/>
    </row>
    <row r="20" spans="2:16" x14ac:dyDescent="0.2">
      <c r="B20" s="2">
        <v>14</v>
      </c>
      <c r="C20" s="20" t="s">
        <v>93</v>
      </c>
      <c r="D20" s="21" t="s">
        <v>94</v>
      </c>
      <c r="E20" s="209" t="s">
        <v>35</v>
      </c>
      <c r="F20" s="214" t="s">
        <v>23</v>
      </c>
      <c r="G20" s="22"/>
      <c r="H20" s="23"/>
      <c r="I20" s="23"/>
      <c r="J20" s="23"/>
      <c r="K20" s="23"/>
      <c r="L20" s="23"/>
      <c r="M20" s="23">
        <v>1</v>
      </c>
      <c r="N20" s="24"/>
      <c r="O20" s="25">
        <v>1</v>
      </c>
      <c r="P20" s="250"/>
    </row>
    <row r="21" spans="2:16" x14ac:dyDescent="0.2">
      <c r="B21" s="2">
        <v>15</v>
      </c>
      <c r="C21" s="20" t="s">
        <v>114</v>
      </c>
      <c r="D21" s="21" t="s">
        <v>115</v>
      </c>
      <c r="E21" s="209" t="s">
        <v>12</v>
      </c>
      <c r="F21" s="214" t="s">
        <v>13</v>
      </c>
      <c r="G21" s="22"/>
      <c r="H21" s="23">
        <v>1</v>
      </c>
      <c r="I21" s="23">
        <v>1</v>
      </c>
      <c r="J21" s="23">
        <v>1</v>
      </c>
      <c r="K21" s="23">
        <v>3</v>
      </c>
      <c r="L21" s="23">
        <v>1</v>
      </c>
      <c r="M21" s="23">
        <v>1</v>
      </c>
      <c r="N21" s="24">
        <v>1</v>
      </c>
      <c r="O21" s="25">
        <v>9</v>
      </c>
      <c r="P21" s="250"/>
    </row>
    <row r="22" spans="2:16" x14ac:dyDescent="0.2">
      <c r="B22" s="2">
        <v>16</v>
      </c>
      <c r="C22" s="20" t="s">
        <v>116</v>
      </c>
      <c r="D22" s="21" t="s">
        <v>117</v>
      </c>
      <c r="E22" s="209" t="s">
        <v>118</v>
      </c>
      <c r="F22" s="214" t="s">
        <v>23</v>
      </c>
      <c r="G22" s="22"/>
      <c r="H22" s="23"/>
      <c r="I22" s="23"/>
      <c r="J22" s="23">
        <v>1</v>
      </c>
      <c r="K22" s="23"/>
      <c r="L22" s="23">
        <v>1</v>
      </c>
      <c r="M22" s="23"/>
      <c r="N22" s="24"/>
      <c r="O22" s="25">
        <v>2</v>
      </c>
      <c r="P22" s="250"/>
    </row>
    <row r="23" spans="2:16" ht="24" x14ac:dyDescent="0.2">
      <c r="B23" s="2">
        <v>17</v>
      </c>
      <c r="C23" s="20" t="s">
        <v>141</v>
      </c>
      <c r="D23" s="21" t="s">
        <v>142</v>
      </c>
      <c r="E23" s="209" t="s">
        <v>143</v>
      </c>
      <c r="F23" s="214" t="s">
        <v>13</v>
      </c>
      <c r="G23" s="22"/>
      <c r="H23" s="23">
        <v>1</v>
      </c>
      <c r="I23" s="23"/>
      <c r="J23" s="23"/>
      <c r="K23" s="23">
        <v>2</v>
      </c>
      <c r="L23" s="23">
        <v>1</v>
      </c>
      <c r="M23" s="23">
        <v>1</v>
      </c>
      <c r="N23" s="24"/>
      <c r="O23" s="25">
        <v>5</v>
      </c>
      <c r="P23" s="250"/>
    </row>
    <row r="24" spans="2:16" ht="12" customHeight="1" x14ac:dyDescent="0.2">
      <c r="B24" s="2">
        <v>18</v>
      </c>
      <c r="C24" s="20" t="s">
        <v>147</v>
      </c>
      <c r="D24" s="21" t="s">
        <v>148</v>
      </c>
      <c r="E24" s="209" t="s">
        <v>66</v>
      </c>
      <c r="F24" s="214" t="s">
        <v>23</v>
      </c>
      <c r="G24" s="22"/>
      <c r="H24" s="23"/>
      <c r="I24" s="23"/>
      <c r="J24" s="23">
        <v>1</v>
      </c>
      <c r="K24" s="23"/>
      <c r="L24" s="23">
        <v>1</v>
      </c>
      <c r="M24" s="23"/>
      <c r="N24" s="24"/>
      <c r="O24" s="25">
        <v>2</v>
      </c>
      <c r="P24" s="250"/>
    </row>
    <row r="25" spans="2:16" ht="24" x14ac:dyDescent="0.2">
      <c r="B25" s="2">
        <v>19</v>
      </c>
      <c r="C25" s="20" t="s">
        <v>149</v>
      </c>
      <c r="D25" s="21" t="s">
        <v>150</v>
      </c>
      <c r="E25" s="209" t="s">
        <v>12</v>
      </c>
      <c r="F25" s="214" t="s">
        <v>13</v>
      </c>
      <c r="G25" s="22"/>
      <c r="H25" s="23">
        <v>1</v>
      </c>
      <c r="I25" s="23"/>
      <c r="J25" s="23">
        <v>1</v>
      </c>
      <c r="K25" s="23">
        <v>2</v>
      </c>
      <c r="L25" s="23">
        <v>1</v>
      </c>
      <c r="M25" s="23">
        <v>1</v>
      </c>
      <c r="N25" s="24">
        <v>1</v>
      </c>
      <c r="O25" s="25">
        <v>7</v>
      </c>
      <c r="P25" s="250"/>
    </row>
    <row r="26" spans="2:16" x14ac:dyDescent="0.2">
      <c r="B26" s="2">
        <v>20</v>
      </c>
      <c r="C26" s="20" t="s">
        <v>151</v>
      </c>
      <c r="D26" s="21" t="s">
        <v>152</v>
      </c>
      <c r="E26" s="209" t="s">
        <v>12</v>
      </c>
      <c r="F26" s="214" t="s">
        <v>13</v>
      </c>
      <c r="G26" s="22">
        <v>2</v>
      </c>
      <c r="H26" s="23">
        <v>1</v>
      </c>
      <c r="I26" s="23"/>
      <c r="J26" s="23">
        <v>2</v>
      </c>
      <c r="K26" s="23">
        <v>2</v>
      </c>
      <c r="L26" s="23">
        <v>1</v>
      </c>
      <c r="M26" s="23">
        <v>1</v>
      </c>
      <c r="N26" s="24">
        <v>1</v>
      </c>
      <c r="O26" s="25">
        <v>10</v>
      </c>
      <c r="P26" s="250"/>
    </row>
    <row r="27" spans="2:16" ht="24" x14ac:dyDescent="0.2">
      <c r="B27" s="2">
        <v>21</v>
      </c>
      <c r="C27" s="20" t="s">
        <v>153</v>
      </c>
      <c r="D27" s="21" t="s">
        <v>154</v>
      </c>
      <c r="E27" s="209" t="s">
        <v>12</v>
      </c>
      <c r="F27" s="214" t="s">
        <v>13</v>
      </c>
      <c r="G27" s="22"/>
      <c r="H27" s="23">
        <v>1</v>
      </c>
      <c r="I27" s="23">
        <v>2</v>
      </c>
      <c r="J27" s="23">
        <v>2</v>
      </c>
      <c r="K27" s="23">
        <v>2</v>
      </c>
      <c r="L27" s="23">
        <v>1</v>
      </c>
      <c r="M27" s="23">
        <v>1</v>
      </c>
      <c r="N27" s="24">
        <v>1</v>
      </c>
      <c r="O27" s="25">
        <v>10</v>
      </c>
      <c r="P27" s="250"/>
    </row>
    <row r="28" spans="2:16" x14ac:dyDescent="0.2">
      <c r="B28" s="2">
        <v>22</v>
      </c>
      <c r="C28" s="20" t="s">
        <v>166</v>
      </c>
      <c r="D28" s="21" t="s">
        <v>167</v>
      </c>
      <c r="E28" s="209" t="s">
        <v>168</v>
      </c>
      <c r="F28" s="214" t="s">
        <v>23</v>
      </c>
      <c r="G28" s="22"/>
      <c r="H28" s="23"/>
      <c r="I28" s="23"/>
      <c r="J28" s="23"/>
      <c r="K28" s="23"/>
      <c r="L28" s="23"/>
      <c r="M28" s="23">
        <v>1</v>
      </c>
      <c r="N28" s="24"/>
      <c r="O28" s="25">
        <v>1</v>
      </c>
      <c r="P28" s="250"/>
    </row>
    <row r="29" spans="2:16" ht="24" x14ac:dyDescent="0.2">
      <c r="B29" s="2">
        <v>23</v>
      </c>
      <c r="C29" s="20" t="s">
        <v>181</v>
      </c>
      <c r="D29" s="21" t="s">
        <v>182</v>
      </c>
      <c r="E29" s="209" t="s">
        <v>12</v>
      </c>
      <c r="F29" s="214" t="s">
        <v>13</v>
      </c>
      <c r="G29" s="22"/>
      <c r="H29" s="23">
        <v>1</v>
      </c>
      <c r="I29" s="23"/>
      <c r="J29" s="23"/>
      <c r="K29" s="23">
        <v>1</v>
      </c>
      <c r="L29" s="23">
        <v>1</v>
      </c>
      <c r="M29" s="23">
        <v>1</v>
      </c>
      <c r="N29" s="24"/>
      <c r="O29" s="25">
        <v>4</v>
      </c>
      <c r="P29" s="250"/>
    </row>
    <row r="30" spans="2:16" ht="24" x14ac:dyDescent="0.2">
      <c r="B30" s="2">
        <v>24</v>
      </c>
      <c r="C30" s="20" t="s">
        <v>191</v>
      </c>
      <c r="D30" s="21" t="s">
        <v>192</v>
      </c>
      <c r="E30" s="209" t="s">
        <v>35</v>
      </c>
      <c r="F30" s="214" t="s">
        <v>23</v>
      </c>
      <c r="G30" s="22"/>
      <c r="H30" s="23"/>
      <c r="I30" s="23"/>
      <c r="J30" s="23">
        <v>1</v>
      </c>
      <c r="K30" s="23"/>
      <c r="L30" s="23">
        <v>1</v>
      </c>
      <c r="M30" s="23">
        <v>1</v>
      </c>
      <c r="N30" s="24"/>
      <c r="O30" s="25">
        <v>3</v>
      </c>
      <c r="P30" s="250"/>
    </row>
    <row r="31" spans="2:16" x14ac:dyDescent="0.2">
      <c r="B31" s="2">
        <v>25</v>
      </c>
      <c r="C31" s="20" t="s">
        <v>193</v>
      </c>
      <c r="D31" s="21" t="s">
        <v>194</v>
      </c>
      <c r="E31" s="209" t="s">
        <v>83</v>
      </c>
      <c r="F31" s="214" t="s">
        <v>23</v>
      </c>
      <c r="G31" s="22"/>
      <c r="H31" s="23"/>
      <c r="I31" s="23"/>
      <c r="J31" s="23">
        <v>1</v>
      </c>
      <c r="K31" s="23"/>
      <c r="L31" s="23">
        <v>1</v>
      </c>
      <c r="M31" s="23"/>
      <c r="N31" s="24"/>
      <c r="O31" s="25">
        <v>2</v>
      </c>
      <c r="P31" s="250"/>
    </row>
    <row r="32" spans="2:16" x14ac:dyDescent="0.2">
      <c r="B32" s="2">
        <v>26</v>
      </c>
      <c r="C32" s="20" t="s">
        <v>195</v>
      </c>
      <c r="D32" s="21" t="s">
        <v>196</v>
      </c>
      <c r="E32" s="209" t="s">
        <v>197</v>
      </c>
      <c r="F32" s="214" t="s">
        <v>23</v>
      </c>
      <c r="G32" s="22"/>
      <c r="H32" s="23"/>
      <c r="I32" s="23"/>
      <c r="J32" s="23">
        <v>1</v>
      </c>
      <c r="K32" s="23"/>
      <c r="L32" s="23">
        <v>1</v>
      </c>
      <c r="M32" s="23"/>
      <c r="N32" s="24"/>
      <c r="O32" s="25">
        <v>2</v>
      </c>
      <c r="P32" s="250"/>
    </row>
    <row r="33" spans="2:16" ht="12" customHeight="1" x14ac:dyDescent="0.2">
      <c r="B33" s="2">
        <v>27</v>
      </c>
      <c r="C33" s="20" t="s">
        <v>199</v>
      </c>
      <c r="D33" s="21" t="s">
        <v>200</v>
      </c>
      <c r="E33" s="209" t="s">
        <v>12</v>
      </c>
      <c r="F33" s="214" t="s">
        <v>13</v>
      </c>
      <c r="G33" s="22"/>
      <c r="H33" s="23">
        <v>1</v>
      </c>
      <c r="I33" s="23"/>
      <c r="J33" s="23">
        <v>2</v>
      </c>
      <c r="K33" s="23"/>
      <c r="L33" s="23">
        <v>1</v>
      </c>
      <c r="M33" s="23"/>
      <c r="N33" s="24"/>
      <c r="O33" s="25">
        <v>4</v>
      </c>
      <c r="P33" s="250"/>
    </row>
    <row r="34" spans="2:16" x14ac:dyDescent="0.2">
      <c r="B34" s="2">
        <v>28</v>
      </c>
      <c r="C34" s="20" t="s">
        <v>206</v>
      </c>
      <c r="D34" s="21" t="s">
        <v>207</v>
      </c>
      <c r="E34" s="209" t="s">
        <v>66</v>
      </c>
      <c r="F34" s="214" t="s">
        <v>23</v>
      </c>
      <c r="G34" s="22"/>
      <c r="H34" s="23"/>
      <c r="I34" s="23"/>
      <c r="J34" s="23">
        <v>1</v>
      </c>
      <c r="K34" s="23"/>
      <c r="L34" s="23">
        <v>1</v>
      </c>
      <c r="M34" s="23"/>
      <c r="N34" s="24"/>
      <c r="O34" s="25">
        <v>2</v>
      </c>
      <c r="P34" s="250"/>
    </row>
    <row r="35" spans="2:16" x14ac:dyDescent="0.2">
      <c r="B35" s="2">
        <v>29</v>
      </c>
      <c r="C35" s="20" t="s">
        <v>212</v>
      </c>
      <c r="D35" s="21" t="s">
        <v>213</v>
      </c>
      <c r="E35" s="209" t="s">
        <v>12</v>
      </c>
      <c r="F35" s="214" t="s">
        <v>13</v>
      </c>
      <c r="G35" s="22"/>
      <c r="H35" s="23">
        <v>1</v>
      </c>
      <c r="I35" s="23"/>
      <c r="J35" s="23"/>
      <c r="K35" s="23"/>
      <c r="L35" s="23"/>
      <c r="M35" s="23"/>
      <c r="N35" s="24"/>
      <c r="O35" s="25">
        <v>1</v>
      </c>
      <c r="P35" s="250"/>
    </row>
    <row r="36" spans="2:16" x14ac:dyDescent="0.2">
      <c r="B36" s="2">
        <v>30</v>
      </c>
      <c r="C36" s="20" t="s">
        <v>216</v>
      </c>
      <c r="D36" s="21" t="s">
        <v>217</v>
      </c>
      <c r="E36" s="209" t="s">
        <v>12</v>
      </c>
      <c r="F36" s="214" t="s">
        <v>13</v>
      </c>
      <c r="G36" s="22"/>
      <c r="H36" s="23">
        <v>1</v>
      </c>
      <c r="I36" s="23">
        <v>1</v>
      </c>
      <c r="J36" s="23">
        <v>1</v>
      </c>
      <c r="K36" s="23">
        <v>2</v>
      </c>
      <c r="L36" s="23">
        <v>1</v>
      </c>
      <c r="M36" s="23">
        <v>1</v>
      </c>
      <c r="N36" s="24">
        <v>1</v>
      </c>
      <c r="O36" s="25">
        <v>8</v>
      </c>
      <c r="P36" s="250"/>
    </row>
    <row r="37" spans="2:16" ht="24" x14ac:dyDescent="0.2">
      <c r="B37" s="2">
        <v>31</v>
      </c>
      <c r="C37" s="20" t="s">
        <v>218</v>
      </c>
      <c r="D37" s="21" t="s">
        <v>219</v>
      </c>
      <c r="E37" s="209" t="s">
        <v>66</v>
      </c>
      <c r="F37" s="214" t="s">
        <v>23</v>
      </c>
      <c r="G37" s="22"/>
      <c r="H37" s="23"/>
      <c r="I37" s="23"/>
      <c r="J37" s="23">
        <v>1</v>
      </c>
      <c r="K37" s="23"/>
      <c r="L37" s="23">
        <v>1</v>
      </c>
      <c r="M37" s="23"/>
      <c r="N37" s="24"/>
      <c r="O37" s="25">
        <v>2</v>
      </c>
      <c r="P37" s="250"/>
    </row>
    <row r="38" spans="2:16" ht="24" x14ac:dyDescent="0.2">
      <c r="B38" s="2">
        <v>32</v>
      </c>
      <c r="C38" s="20" t="s">
        <v>220</v>
      </c>
      <c r="D38" s="21" t="s">
        <v>76</v>
      </c>
      <c r="E38" s="209" t="s">
        <v>12</v>
      </c>
      <c r="F38" s="214" t="s">
        <v>13</v>
      </c>
      <c r="G38" s="22"/>
      <c r="H38" s="23"/>
      <c r="I38" s="23">
        <v>1</v>
      </c>
      <c r="J38" s="23"/>
      <c r="K38" s="23"/>
      <c r="L38" s="23"/>
      <c r="M38" s="23"/>
      <c r="N38" s="24"/>
      <c r="O38" s="25">
        <v>1</v>
      </c>
      <c r="P38" s="250"/>
    </row>
    <row r="39" spans="2:16" x14ac:dyDescent="0.2">
      <c r="B39" s="2">
        <v>33</v>
      </c>
      <c r="C39" s="20" t="s">
        <v>228</v>
      </c>
      <c r="D39" s="21" t="s">
        <v>229</v>
      </c>
      <c r="E39" s="209" t="s">
        <v>83</v>
      </c>
      <c r="F39" s="214" t="s">
        <v>23</v>
      </c>
      <c r="G39" s="22"/>
      <c r="H39" s="23"/>
      <c r="I39" s="23"/>
      <c r="J39" s="23">
        <v>1</v>
      </c>
      <c r="K39" s="23"/>
      <c r="L39" s="23">
        <v>1</v>
      </c>
      <c r="M39" s="23"/>
      <c r="N39" s="24"/>
      <c r="O39" s="25">
        <v>2</v>
      </c>
      <c r="P39" s="250"/>
    </row>
    <row r="40" spans="2:16" x14ac:dyDescent="0.2">
      <c r="B40" s="2">
        <v>34</v>
      </c>
      <c r="C40" s="20" t="s">
        <v>230</v>
      </c>
      <c r="D40" s="21" t="s">
        <v>231</v>
      </c>
      <c r="E40" s="209" t="s">
        <v>12</v>
      </c>
      <c r="F40" s="214" t="s">
        <v>13</v>
      </c>
      <c r="G40" s="22"/>
      <c r="H40" s="23">
        <v>1</v>
      </c>
      <c r="I40" s="23">
        <v>2</v>
      </c>
      <c r="J40" s="23"/>
      <c r="K40" s="23">
        <v>1</v>
      </c>
      <c r="L40" s="23"/>
      <c r="M40" s="23"/>
      <c r="N40" s="24"/>
      <c r="O40" s="25">
        <v>4</v>
      </c>
      <c r="P40" s="250"/>
    </row>
    <row r="41" spans="2:16" ht="12" customHeight="1" x14ac:dyDescent="0.2">
      <c r="B41" s="2">
        <v>35</v>
      </c>
      <c r="C41" s="20" t="s">
        <v>235</v>
      </c>
      <c r="D41" s="21" t="s">
        <v>236</v>
      </c>
      <c r="E41" s="209" t="s">
        <v>12</v>
      </c>
      <c r="F41" s="214" t="s">
        <v>13</v>
      </c>
      <c r="G41" s="22"/>
      <c r="H41" s="23">
        <v>1</v>
      </c>
      <c r="I41" s="23">
        <v>1</v>
      </c>
      <c r="J41" s="23">
        <v>2</v>
      </c>
      <c r="K41" s="23"/>
      <c r="L41" s="23">
        <v>1</v>
      </c>
      <c r="M41" s="23">
        <v>1</v>
      </c>
      <c r="N41" s="24"/>
      <c r="O41" s="25">
        <v>6</v>
      </c>
      <c r="P41" s="250"/>
    </row>
    <row r="42" spans="2:16" x14ac:dyDescent="0.2">
      <c r="B42" s="2">
        <v>36</v>
      </c>
      <c r="C42" s="20" t="s">
        <v>237</v>
      </c>
      <c r="D42" s="21" t="s">
        <v>238</v>
      </c>
      <c r="E42" s="209" t="s">
        <v>118</v>
      </c>
      <c r="F42" s="214" t="s">
        <v>23</v>
      </c>
      <c r="G42" s="22"/>
      <c r="H42" s="23"/>
      <c r="I42" s="23">
        <v>1</v>
      </c>
      <c r="J42" s="23"/>
      <c r="K42" s="23"/>
      <c r="L42" s="23">
        <v>1</v>
      </c>
      <c r="M42" s="23"/>
      <c r="N42" s="24"/>
      <c r="O42" s="25">
        <v>2</v>
      </c>
      <c r="P42" s="250"/>
    </row>
    <row r="43" spans="2:16" x14ac:dyDescent="0.2">
      <c r="B43" s="2">
        <v>37</v>
      </c>
      <c r="C43" s="20" t="s">
        <v>239</v>
      </c>
      <c r="D43" s="21" t="s">
        <v>240</v>
      </c>
      <c r="E43" s="209" t="s">
        <v>109</v>
      </c>
      <c r="F43" s="214" t="s">
        <v>23</v>
      </c>
      <c r="G43" s="22"/>
      <c r="H43" s="23"/>
      <c r="I43" s="23">
        <v>1</v>
      </c>
      <c r="J43" s="23"/>
      <c r="K43" s="23">
        <v>1</v>
      </c>
      <c r="L43" s="23">
        <v>1</v>
      </c>
      <c r="M43" s="23">
        <v>1</v>
      </c>
      <c r="N43" s="24">
        <v>1</v>
      </c>
      <c r="O43" s="25">
        <v>5</v>
      </c>
      <c r="P43" s="250"/>
    </row>
    <row r="44" spans="2:16" ht="24" x14ac:dyDescent="0.2">
      <c r="B44" s="2">
        <v>38</v>
      </c>
      <c r="C44" s="20" t="s">
        <v>241</v>
      </c>
      <c r="D44" s="21" t="s">
        <v>242</v>
      </c>
      <c r="E44" s="209" t="s">
        <v>12</v>
      </c>
      <c r="F44" s="214" t="s">
        <v>13</v>
      </c>
      <c r="G44" s="22"/>
      <c r="H44" s="23">
        <v>1</v>
      </c>
      <c r="I44" s="23">
        <v>1</v>
      </c>
      <c r="J44" s="23">
        <v>2</v>
      </c>
      <c r="K44" s="23"/>
      <c r="L44" s="23">
        <v>1</v>
      </c>
      <c r="M44" s="23">
        <v>1</v>
      </c>
      <c r="N44" s="24">
        <v>1</v>
      </c>
      <c r="O44" s="25">
        <v>7</v>
      </c>
      <c r="P44" s="250"/>
    </row>
    <row r="45" spans="2:16" x14ac:dyDescent="0.2">
      <c r="B45" s="2">
        <v>39</v>
      </c>
      <c r="C45" s="20" t="s">
        <v>249</v>
      </c>
      <c r="D45" s="21" t="s">
        <v>250</v>
      </c>
      <c r="E45" s="209" t="s">
        <v>35</v>
      </c>
      <c r="F45" s="214" t="s">
        <v>13</v>
      </c>
      <c r="G45" s="22"/>
      <c r="H45" s="23"/>
      <c r="I45" s="23"/>
      <c r="J45" s="23"/>
      <c r="K45" s="23"/>
      <c r="L45" s="23">
        <v>1</v>
      </c>
      <c r="M45" s="23"/>
      <c r="N45" s="24"/>
      <c r="O45" s="25">
        <v>1</v>
      </c>
      <c r="P45" s="250"/>
    </row>
    <row r="46" spans="2:16" x14ac:dyDescent="0.2">
      <c r="B46" s="2">
        <v>40</v>
      </c>
      <c r="C46" s="20" t="s">
        <v>251</v>
      </c>
      <c r="D46" s="21" t="s">
        <v>252</v>
      </c>
      <c r="E46" s="209" t="s">
        <v>12</v>
      </c>
      <c r="F46" s="214" t="s">
        <v>13</v>
      </c>
      <c r="G46" s="22"/>
      <c r="H46" s="23">
        <v>1</v>
      </c>
      <c r="I46" s="23">
        <v>1</v>
      </c>
      <c r="J46" s="23">
        <v>2</v>
      </c>
      <c r="K46" s="23">
        <v>3</v>
      </c>
      <c r="L46" s="23"/>
      <c r="M46" s="23"/>
      <c r="N46" s="24"/>
      <c r="O46" s="25">
        <v>7</v>
      </c>
      <c r="P46" s="250"/>
    </row>
    <row r="47" spans="2:16" x14ac:dyDescent="0.2">
      <c r="B47" s="2">
        <v>41</v>
      </c>
      <c r="C47" s="20" t="s">
        <v>253</v>
      </c>
      <c r="D47" s="21" t="s">
        <v>254</v>
      </c>
      <c r="E47" s="209" t="s">
        <v>12</v>
      </c>
      <c r="F47" s="214" t="s">
        <v>13</v>
      </c>
      <c r="G47" s="22"/>
      <c r="H47" s="23">
        <v>1</v>
      </c>
      <c r="I47" s="23"/>
      <c r="J47" s="23">
        <v>1</v>
      </c>
      <c r="K47" s="23"/>
      <c r="L47" s="23">
        <v>1</v>
      </c>
      <c r="M47" s="23">
        <v>1</v>
      </c>
      <c r="N47" s="24"/>
      <c r="O47" s="25">
        <v>4</v>
      </c>
      <c r="P47" s="250"/>
    </row>
    <row r="48" spans="2:16" ht="24" x14ac:dyDescent="0.2">
      <c r="B48" s="2">
        <v>42</v>
      </c>
      <c r="C48" s="20" t="s">
        <v>260</v>
      </c>
      <c r="D48" s="21" t="s">
        <v>261</v>
      </c>
      <c r="E48" s="209" t="s">
        <v>12</v>
      </c>
      <c r="F48" s="214" t="s">
        <v>13</v>
      </c>
      <c r="G48" s="22"/>
      <c r="H48" s="23">
        <v>1</v>
      </c>
      <c r="I48" s="23"/>
      <c r="J48" s="23"/>
      <c r="K48" s="23"/>
      <c r="L48" s="23"/>
      <c r="M48" s="23">
        <v>1</v>
      </c>
      <c r="N48" s="24"/>
      <c r="O48" s="25">
        <v>2</v>
      </c>
      <c r="P48" s="250"/>
    </row>
    <row r="49" spans="2:16" x14ac:dyDescent="0.2">
      <c r="B49" s="2">
        <v>43</v>
      </c>
      <c r="C49" s="20" t="s">
        <v>266</v>
      </c>
      <c r="D49" s="21" t="s">
        <v>267</v>
      </c>
      <c r="E49" s="209" t="s">
        <v>12</v>
      </c>
      <c r="F49" s="214" t="s">
        <v>13</v>
      </c>
      <c r="G49" s="22"/>
      <c r="H49" s="23">
        <v>1</v>
      </c>
      <c r="I49" s="23"/>
      <c r="J49" s="23"/>
      <c r="K49" s="23"/>
      <c r="L49" s="23"/>
      <c r="M49" s="23">
        <v>1</v>
      </c>
      <c r="N49" s="24"/>
      <c r="O49" s="25">
        <v>2</v>
      </c>
      <c r="P49" s="250"/>
    </row>
    <row r="50" spans="2:16" ht="24" x14ac:dyDescent="0.2">
      <c r="B50" s="2">
        <v>44</v>
      </c>
      <c r="C50" s="20" t="s">
        <v>270</v>
      </c>
      <c r="D50" s="21" t="s">
        <v>271</v>
      </c>
      <c r="E50" s="209" t="s">
        <v>109</v>
      </c>
      <c r="F50" s="214" t="s">
        <v>23</v>
      </c>
      <c r="G50" s="22"/>
      <c r="H50" s="23"/>
      <c r="I50" s="23"/>
      <c r="J50" s="23">
        <v>1</v>
      </c>
      <c r="K50" s="23"/>
      <c r="L50" s="23"/>
      <c r="M50" s="23"/>
      <c r="N50" s="24"/>
      <c r="O50" s="25">
        <v>1</v>
      </c>
      <c r="P50" s="250"/>
    </row>
    <row r="51" spans="2:16" x14ac:dyDescent="0.2">
      <c r="B51" s="2">
        <v>45</v>
      </c>
      <c r="C51" s="20" t="s">
        <v>278</v>
      </c>
      <c r="D51" s="21" t="s">
        <v>277</v>
      </c>
      <c r="E51" s="209" t="s">
        <v>12</v>
      </c>
      <c r="F51" s="214" t="s">
        <v>13</v>
      </c>
      <c r="G51" s="22"/>
      <c r="H51" s="23">
        <v>1</v>
      </c>
      <c r="I51" s="23">
        <v>1</v>
      </c>
      <c r="J51" s="23">
        <v>2</v>
      </c>
      <c r="K51" s="23">
        <v>2</v>
      </c>
      <c r="L51" s="23">
        <v>1</v>
      </c>
      <c r="M51" s="23">
        <v>1</v>
      </c>
      <c r="N51" s="24"/>
      <c r="O51" s="25">
        <v>8</v>
      </c>
      <c r="P51" s="250"/>
    </row>
    <row r="52" spans="2:16" x14ac:dyDescent="0.2">
      <c r="B52" s="2">
        <v>46</v>
      </c>
      <c r="C52" s="20" t="s">
        <v>288</v>
      </c>
      <c r="D52" s="21" t="s">
        <v>289</v>
      </c>
      <c r="E52" s="209" t="s">
        <v>168</v>
      </c>
      <c r="F52" s="214" t="s">
        <v>23</v>
      </c>
      <c r="G52" s="22"/>
      <c r="H52" s="23"/>
      <c r="I52" s="23"/>
      <c r="J52" s="23">
        <v>1</v>
      </c>
      <c r="K52" s="23">
        <v>1</v>
      </c>
      <c r="L52" s="23"/>
      <c r="M52" s="23"/>
      <c r="N52" s="24"/>
      <c r="O52" s="25">
        <v>2</v>
      </c>
      <c r="P52" s="250"/>
    </row>
    <row r="53" spans="2:16" x14ac:dyDescent="0.2">
      <c r="B53" s="2">
        <v>47</v>
      </c>
      <c r="C53" s="20" t="s">
        <v>295</v>
      </c>
      <c r="D53" s="21" t="s">
        <v>296</v>
      </c>
      <c r="E53" s="209" t="s">
        <v>297</v>
      </c>
      <c r="F53" s="214" t="s">
        <v>23</v>
      </c>
      <c r="G53" s="22"/>
      <c r="H53" s="23"/>
      <c r="I53" s="23"/>
      <c r="J53" s="23">
        <v>1</v>
      </c>
      <c r="K53" s="23"/>
      <c r="L53" s="23">
        <v>1</v>
      </c>
      <c r="M53" s="23"/>
      <c r="N53" s="24"/>
      <c r="O53" s="25">
        <v>2</v>
      </c>
      <c r="P53" s="250"/>
    </row>
    <row r="54" spans="2:16" x14ac:dyDescent="0.2">
      <c r="B54" s="2">
        <v>48</v>
      </c>
      <c r="C54" s="20" t="s">
        <v>303</v>
      </c>
      <c r="D54" s="21" t="s">
        <v>304</v>
      </c>
      <c r="E54" s="209" t="s">
        <v>66</v>
      </c>
      <c r="F54" s="214" t="s">
        <v>23</v>
      </c>
      <c r="G54" s="22"/>
      <c r="H54" s="23"/>
      <c r="I54" s="23"/>
      <c r="J54" s="23"/>
      <c r="K54" s="23"/>
      <c r="L54" s="23">
        <v>2</v>
      </c>
      <c r="M54" s="23"/>
      <c r="N54" s="24"/>
      <c r="O54" s="25">
        <v>2</v>
      </c>
      <c r="P54" s="250"/>
    </row>
    <row r="55" spans="2:16" ht="24" x14ac:dyDescent="0.2">
      <c r="B55" s="2">
        <v>49</v>
      </c>
      <c r="C55" s="20" t="s">
        <v>314</v>
      </c>
      <c r="D55" s="21" t="s">
        <v>315</v>
      </c>
      <c r="E55" s="209" t="s">
        <v>35</v>
      </c>
      <c r="F55" s="214" t="s">
        <v>23</v>
      </c>
      <c r="G55" s="22"/>
      <c r="H55" s="23"/>
      <c r="I55" s="23"/>
      <c r="J55" s="23">
        <v>1</v>
      </c>
      <c r="K55" s="23"/>
      <c r="L55" s="23">
        <v>2</v>
      </c>
      <c r="M55" s="23"/>
      <c r="N55" s="24"/>
      <c r="O55" s="25">
        <v>3</v>
      </c>
      <c r="P55" s="250"/>
    </row>
    <row r="56" spans="2:16" x14ac:dyDescent="0.2">
      <c r="B56" s="2">
        <v>50</v>
      </c>
      <c r="C56" s="20" t="s">
        <v>318</v>
      </c>
      <c r="D56" s="21" t="s">
        <v>319</v>
      </c>
      <c r="E56" s="209" t="s">
        <v>197</v>
      </c>
      <c r="F56" s="214" t="s">
        <v>23</v>
      </c>
      <c r="G56" s="22"/>
      <c r="H56" s="23"/>
      <c r="I56" s="23">
        <v>1</v>
      </c>
      <c r="J56" s="23">
        <v>1</v>
      </c>
      <c r="K56" s="23"/>
      <c r="L56" s="23">
        <v>2</v>
      </c>
      <c r="M56" s="23"/>
      <c r="N56" s="24"/>
      <c r="O56" s="25">
        <v>4</v>
      </c>
      <c r="P56" s="250"/>
    </row>
    <row r="57" spans="2:16" x14ac:dyDescent="0.2">
      <c r="B57" s="2">
        <v>51</v>
      </c>
      <c r="C57" s="20" t="s">
        <v>322</v>
      </c>
      <c r="D57" s="21" t="s">
        <v>323</v>
      </c>
      <c r="E57" s="209" t="s">
        <v>66</v>
      </c>
      <c r="F57" s="214" t="s">
        <v>23</v>
      </c>
      <c r="G57" s="22"/>
      <c r="H57" s="23"/>
      <c r="I57" s="23"/>
      <c r="J57" s="23">
        <v>1</v>
      </c>
      <c r="K57" s="23"/>
      <c r="L57" s="23">
        <v>2</v>
      </c>
      <c r="M57" s="23"/>
      <c r="N57" s="24"/>
      <c r="O57" s="25">
        <v>3</v>
      </c>
      <c r="P57" s="250"/>
    </row>
    <row r="58" spans="2:16" ht="24" x14ac:dyDescent="0.2">
      <c r="B58" s="2">
        <v>52</v>
      </c>
      <c r="C58" s="20" t="s">
        <v>324</v>
      </c>
      <c r="D58" s="21" t="s">
        <v>325</v>
      </c>
      <c r="E58" s="209" t="s">
        <v>326</v>
      </c>
      <c r="F58" s="214" t="s">
        <v>23</v>
      </c>
      <c r="G58" s="22"/>
      <c r="H58" s="23"/>
      <c r="I58" s="23"/>
      <c r="J58" s="23">
        <v>1</v>
      </c>
      <c r="K58" s="23"/>
      <c r="L58" s="23">
        <v>1</v>
      </c>
      <c r="M58" s="23"/>
      <c r="N58" s="24"/>
      <c r="O58" s="25">
        <v>2</v>
      </c>
      <c r="P58" s="250"/>
    </row>
    <row r="59" spans="2:16" ht="36" x14ac:dyDescent="0.2">
      <c r="B59" s="2">
        <v>53</v>
      </c>
      <c r="C59" s="20" t="s">
        <v>327</v>
      </c>
      <c r="D59" s="21" t="s">
        <v>76</v>
      </c>
      <c r="E59" s="209" t="s">
        <v>328</v>
      </c>
      <c r="F59" s="214" t="s">
        <v>13</v>
      </c>
      <c r="G59" s="22"/>
      <c r="H59" s="23"/>
      <c r="I59" s="23">
        <v>1</v>
      </c>
      <c r="J59" s="23"/>
      <c r="K59" s="23">
        <v>1</v>
      </c>
      <c r="L59" s="23"/>
      <c r="M59" s="23"/>
      <c r="N59" s="24"/>
      <c r="O59" s="25">
        <v>2</v>
      </c>
      <c r="P59" s="250"/>
    </row>
    <row r="60" spans="2:16" ht="36" x14ac:dyDescent="0.2">
      <c r="B60" s="2">
        <v>54</v>
      </c>
      <c r="C60" s="20" t="s">
        <v>331</v>
      </c>
      <c r="D60" s="21" t="s">
        <v>76</v>
      </c>
      <c r="E60" s="209" t="s">
        <v>12</v>
      </c>
      <c r="F60" s="214" t="s">
        <v>13</v>
      </c>
      <c r="G60" s="22"/>
      <c r="H60" s="23">
        <v>1</v>
      </c>
      <c r="I60" s="23">
        <v>1</v>
      </c>
      <c r="J60" s="23"/>
      <c r="K60" s="23">
        <v>2</v>
      </c>
      <c r="L60" s="23"/>
      <c r="M60" s="23"/>
      <c r="N60" s="24"/>
      <c r="O60" s="25">
        <v>4</v>
      </c>
      <c r="P60" s="250"/>
    </row>
    <row r="61" spans="2:16" ht="48" x14ac:dyDescent="0.2">
      <c r="B61" s="2">
        <v>55</v>
      </c>
      <c r="C61" s="20" t="s">
        <v>332</v>
      </c>
      <c r="D61" s="21" t="s">
        <v>76</v>
      </c>
      <c r="E61" s="209" t="s">
        <v>307</v>
      </c>
      <c r="F61" s="214" t="s">
        <v>13</v>
      </c>
      <c r="G61" s="211"/>
      <c r="H61" s="26">
        <v>10</v>
      </c>
      <c r="I61" s="26">
        <v>5</v>
      </c>
      <c r="J61" s="26">
        <v>4</v>
      </c>
      <c r="K61" s="26">
        <v>10</v>
      </c>
      <c r="L61" s="26">
        <v>10</v>
      </c>
      <c r="M61" s="26">
        <v>15</v>
      </c>
      <c r="N61" s="27">
        <v>5</v>
      </c>
      <c r="O61" s="25">
        <v>59</v>
      </c>
      <c r="P61" s="250"/>
    </row>
    <row r="62" spans="2:16" ht="48" x14ac:dyDescent="0.2">
      <c r="B62" s="2">
        <v>56</v>
      </c>
      <c r="C62" s="20" t="s">
        <v>333</v>
      </c>
      <c r="D62" s="21" t="s">
        <v>76</v>
      </c>
      <c r="E62" s="209" t="s">
        <v>307</v>
      </c>
      <c r="F62" s="214" t="s">
        <v>13</v>
      </c>
      <c r="G62" s="211"/>
      <c r="H62" s="26">
        <v>10</v>
      </c>
      <c r="I62" s="26">
        <v>5</v>
      </c>
      <c r="J62" s="26">
        <v>4</v>
      </c>
      <c r="K62" s="26">
        <v>10</v>
      </c>
      <c r="L62" s="26">
        <v>10</v>
      </c>
      <c r="M62" s="26">
        <v>15</v>
      </c>
      <c r="N62" s="27">
        <v>3</v>
      </c>
      <c r="O62" s="25">
        <v>57</v>
      </c>
      <c r="P62" s="250"/>
    </row>
    <row r="63" spans="2:16" ht="48" x14ac:dyDescent="0.2">
      <c r="B63" s="2">
        <v>57</v>
      </c>
      <c r="C63" s="20" t="s">
        <v>334</v>
      </c>
      <c r="D63" s="21" t="s">
        <v>76</v>
      </c>
      <c r="E63" s="209" t="s">
        <v>307</v>
      </c>
      <c r="F63" s="214" t="s">
        <v>13</v>
      </c>
      <c r="G63" s="211"/>
      <c r="H63" s="26">
        <v>10</v>
      </c>
      <c r="I63" s="26">
        <v>5</v>
      </c>
      <c r="J63" s="26">
        <v>4</v>
      </c>
      <c r="K63" s="26">
        <v>10</v>
      </c>
      <c r="L63" s="26">
        <v>10</v>
      </c>
      <c r="M63" s="26">
        <v>15</v>
      </c>
      <c r="N63" s="27"/>
      <c r="O63" s="25">
        <v>54</v>
      </c>
      <c r="P63" s="250"/>
    </row>
    <row r="64" spans="2:16" ht="24" x14ac:dyDescent="0.2">
      <c r="B64" s="2">
        <v>58</v>
      </c>
      <c r="C64" s="20" t="s">
        <v>335</v>
      </c>
      <c r="D64" s="21" t="s">
        <v>76</v>
      </c>
      <c r="E64" s="209" t="s">
        <v>12</v>
      </c>
      <c r="F64" s="214" t="s">
        <v>13</v>
      </c>
      <c r="G64" s="211"/>
      <c r="H64" s="26"/>
      <c r="I64" s="26">
        <v>1</v>
      </c>
      <c r="J64" s="26"/>
      <c r="K64" s="26">
        <v>1</v>
      </c>
      <c r="L64" s="26">
        <v>1</v>
      </c>
      <c r="M64" s="26"/>
      <c r="N64" s="27"/>
      <c r="O64" s="25">
        <v>3</v>
      </c>
      <c r="P64" s="250"/>
    </row>
    <row r="65" spans="2:16" x14ac:dyDescent="0.2">
      <c r="B65" s="2">
        <v>59</v>
      </c>
      <c r="C65" s="20" t="s">
        <v>340</v>
      </c>
      <c r="D65" s="21" t="s">
        <v>341</v>
      </c>
      <c r="E65" s="209" t="s">
        <v>66</v>
      </c>
      <c r="F65" s="214" t="s">
        <v>23</v>
      </c>
      <c r="G65" s="211"/>
      <c r="H65" s="26"/>
      <c r="I65" s="26"/>
      <c r="J65" s="26">
        <v>1</v>
      </c>
      <c r="K65" s="26"/>
      <c r="L65" s="26">
        <v>1</v>
      </c>
      <c r="M65" s="26"/>
      <c r="N65" s="27"/>
      <c r="O65" s="25">
        <v>2</v>
      </c>
      <c r="P65" s="250"/>
    </row>
    <row r="66" spans="2:16" x14ac:dyDescent="0.2">
      <c r="B66" s="2">
        <v>60</v>
      </c>
      <c r="C66" s="20" t="s">
        <v>354</v>
      </c>
      <c r="D66" s="21" t="s">
        <v>355</v>
      </c>
      <c r="E66" s="209" t="s">
        <v>109</v>
      </c>
      <c r="F66" s="214" t="s">
        <v>23</v>
      </c>
      <c r="G66" s="211"/>
      <c r="H66" s="26"/>
      <c r="I66" s="26">
        <v>1</v>
      </c>
      <c r="J66" s="26"/>
      <c r="K66" s="26">
        <v>1</v>
      </c>
      <c r="L66" s="26">
        <v>1</v>
      </c>
      <c r="M66" s="26">
        <v>1</v>
      </c>
      <c r="N66" s="27">
        <v>1</v>
      </c>
      <c r="O66" s="25">
        <v>5</v>
      </c>
      <c r="P66" s="250"/>
    </row>
    <row r="67" spans="2:16" x14ac:dyDescent="0.2">
      <c r="B67" s="2">
        <v>61</v>
      </c>
      <c r="C67" s="20" t="s">
        <v>356</v>
      </c>
      <c r="D67" s="21" t="s">
        <v>357</v>
      </c>
      <c r="E67" s="209" t="s">
        <v>297</v>
      </c>
      <c r="F67" s="214" t="s">
        <v>23</v>
      </c>
      <c r="G67" s="211"/>
      <c r="H67" s="26"/>
      <c r="I67" s="26"/>
      <c r="J67" s="26"/>
      <c r="K67" s="26"/>
      <c r="L67" s="26">
        <v>1</v>
      </c>
      <c r="M67" s="26">
        <v>1</v>
      </c>
      <c r="N67" s="27"/>
      <c r="O67" s="25">
        <v>2</v>
      </c>
      <c r="P67" s="250"/>
    </row>
    <row r="68" spans="2:16" x14ac:dyDescent="0.2">
      <c r="B68" s="2">
        <v>62</v>
      </c>
      <c r="C68" s="20" t="s">
        <v>358</v>
      </c>
      <c r="D68" s="21" t="s">
        <v>359</v>
      </c>
      <c r="E68" s="209" t="s">
        <v>360</v>
      </c>
      <c r="F68" s="214" t="s">
        <v>23</v>
      </c>
      <c r="G68" s="211"/>
      <c r="H68" s="26"/>
      <c r="I68" s="26"/>
      <c r="J68" s="26"/>
      <c r="K68" s="26">
        <v>1</v>
      </c>
      <c r="L68" s="26">
        <v>2</v>
      </c>
      <c r="M68" s="26">
        <v>1</v>
      </c>
      <c r="N68" s="27"/>
      <c r="O68" s="25">
        <v>4</v>
      </c>
      <c r="P68" s="250"/>
    </row>
    <row r="69" spans="2:16" x14ac:dyDescent="0.2">
      <c r="B69" s="2">
        <v>63</v>
      </c>
      <c r="C69" s="20" t="s">
        <v>370</v>
      </c>
      <c r="D69" s="21" t="s">
        <v>371</v>
      </c>
      <c r="E69" s="209" t="s">
        <v>372</v>
      </c>
      <c r="F69" s="214" t="s">
        <v>23</v>
      </c>
      <c r="G69" s="211"/>
      <c r="H69" s="26"/>
      <c r="I69" s="26">
        <v>1</v>
      </c>
      <c r="J69" s="26">
        <v>1</v>
      </c>
      <c r="K69" s="26"/>
      <c r="L69" s="26"/>
      <c r="M69" s="26"/>
      <c r="N69" s="27">
        <v>1</v>
      </c>
      <c r="O69" s="25">
        <v>3</v>
      </c>
      <c r="P69" s="250"/>
    </row>
    <row r="70" spans="2:16" ht="24" x14ac:dyDescent="0.2">
      <c r="B70" s="2">
        <v>64</v>
      </c>
      <c r="C70" s="20" t="s">
        <v>373</v>
      </c>
      <c r="D70" s="21" t="s">
        <v>371</v>
      </c>
      <c r="E70" s="209" t="s">
        <v>12</v>
      </c>
      <c r="F70" s="214" t="s">
        <v>13</v>
      </c>
      <c r="G70" s="211"/>
      <c r="H70" s="26">
        <v>1</v>
      </c>
      <c r="I70" s="26"/>
      <c r="J70" s="26"/>
      <c r="K70" s="26">
        <v>1</v>
      </c>
      <c r="L70" s="26">
        <v>1</v>
      </c>
      <c r="M70" s="26">
        <v>1</v>
      </c>
      <c r="N70" s="27"/>
      <c r="O70" s="25">
        <v>4</v>
      </c>
      <c r="P70" s="250"/>
    </row>
    <row r="71" spans="2:16" ht="12" customHeight="1" x14ac:dyDescent="0.2">
      <c r="B71" s="2">
        <v>65</v>
      </c>
      <c r="C71" s="20" t="s">
        <v>374</v>
      </c>
      <c r="D71" s="21" t="s">
        <v>375</v>
      </c>
      <c r="E71" s="209" t="s">
        <v>22</v>
      </c>
      <c r="F71" s="214" t="s">
        <v>23</v>
      </c>
      <c r="G71" s="211"/>
      <c r="H71" s="26"/>
      <c r="I71" s="26"/>
      <c r="J71" s="26"/>
      <c r="K71" s="26"/>
      <c r="L71" s="26">
        <v>1</v>
      </c>
      <c r="M71" s="26">
        <v>1</v>
      </c>
      <c r="N71" s="27"/>
      <c r="O71" s="25">
        <v>2</v>
      </c>
      <c r="P71" s="250"/>
    </row>
    <row r="72" spans="2:16" x14ac:dyDescent="0.2">
      <c r="B72" s="2">
        <v>66</v>
      </c>
      <c r="C72" s="20" t="s">
        <v>379</v>
      </c>
      <c r="D72" s="21" t="s">
        <v>380</v>
      </c>
      <c r="E72" s="209" t="s">
        <v>109</v>
      </c>
      <c r="F72" s="214" t="s">
        <v>23</v>
      </c>
      <c r="G72" s="211"/>
      <c r="H72" s="26"/>
      <c r="I72" s="26"/>
      <c r="J72" s="26">
        <v>1</v>
      </c>
      <c r="K72" s="26">
        <v>1</v>
      </c>
      <c r="L72" s="26">
        <v>1</v>
      </c>
      <c r="M72" s="26">
        <v>1</v>
      </c>
      <c r="N72" s="27">
        <v>1</v>
      </c>
      <c r="O72" s="25">
        <v>5</v>
      </c>
      <c r="P72" s="250"/>
    </row>
    <row r="73" spans="2:16" ht="24" x14ac:dyDescent="0.2">
      <c r="B73" s="2">
        <v>67</v>
      </c>
      <c r="C73" s="20" t="s">
        <v>381</v>
      </c>
      <c r="D73" s="21" t="s">
        <v>382</v>
      </c>
      <c r="E73" s="209" t="s">
        <v>12</v>
      </c>
      <c r="F73" s="214" t="s">
        <v>13</v>
      </c>
      <c r="G73" s="211"/>
      <c r="H73" s="26"/>
      <c r="I73" s="26"/>
      <c r="J73" s="26"/>
      <c r="K73" s="26">
        <v>1</v>
      </c>
      <c r="L73" s="26"/>
      <c r="M73" s="26">
        <v>1</v>
      </c>
      <c r="N73" s="27"/>
      <c r="O73" s="25">
        <v>2</v>
      </c>
      <c r="P73" s="250"/>
    </row>
    <row r="74" spans="2:16" ht="24" x14ac:dyDescent="0.2">
      <c r="B74" s="2">
        <v>68</v>
      </c>
      <c r="C74" s="20" t="s">
        <v>387</v>
      </c>
      <c r="D74" s="21" t="s">
        <v>388</v>
      </c>
      <c r="E74" s="209" t="s">
        <v>583</v>
      </c>
      <c r="F74" s="214" t="s">
        <v>23</v>
      </c>
      <c r="G74" s="211"/>
      <c r="H74" s="26"/>
      <c r="I74" s="26"/>
      <c r="J74" s="26">
        <v>1</v>
      </c>
      <c r="K74" s="26"/>
      <c r="L74" s="26"/>
      <c r="M74" s="26">
        <v>1</v>
      </c>
      <c r="N74" s="27"/>
      <c r="O74" s="25">
        <v>2</v>
      </c>
      <c r="P74" s="250"/>
    </row>
    <row r="75" spans="2:16" ht="24" x14ac:dyDescent="0.2">
      <c r="B75" s="2">
        <v>69</v>
      </c>
      <c r="C75" s="20" t="s">
        <v>389</v>
      </c>
      <c r="D75" s="21" t="s">
        <v>390</v>
      </c>
      <c r="E75" s="209" t="s">
        <v>12</v>
      </c>
      <c r="F75" s="214" t="s">
        <v>13</v>
      </c>
      <c r="G75" s="211"/>
      <c r="H75" s="26"/>
      <c r="I75" s="26">
        <v>1</v>
      </c>
      <c r="J75" s="26"/>
      <c r="K75" s="26"/>
      <c r="L75" s="26"/>
      <c r="M75" s="26"/>
      <c r="N75" s="27"/>
      <c r="O75" s="25">
        <v>1</v>
      </c>
      <c r="P75" s="250"/>
    </row>
    <row r="76" spans="2:16" ht="24" x14ac:dyDescent="0.2">
      <c r="B76" s="2">
        <v>70</v>
      </c>
      <c r="C76" s="20" t="s">
        <v>395</v>
      </c>
      <c r="D76" s="21" t="s">
        <v>396</v>
      </c>
      <c r="E76" s="209" t="s">
        <v>584</v>
      </c>
      <c r="F76" s="214" t="s">
        <v>13</v>
      </c>
      <c r="G76" s="211"/>
      <c r="H76" s="26">
        <v>1</v>
      </c>
      <c r="I76" s="26"/>
      <c r="J76" s="26"/>
      <c r="K76" s="26"/>
      <c r="L76" s="26"/>
      <c r="M76" s="26"/>
      <c r="N76" s="27"/>
      <c r="O76" s="25">
        <v>1</v>
      </c>
      <c r="P76" s="250"/>
    </row>
    <row r="77" spans="2:16" x14ac:dyDescent="0.2">
      <c r="B77" s="2">
        <v>71</v>
      </c>
      <c r="C77" s="20" t="s">
        <v>404</v>
      </c>
      <c r="D77" s="21" t="s">
        <v>405</v>
      </c>
      <c r="E77" s="209" t="s">
        <v>12</v>
      </c>
      <c r="F77" s="214" t="s">
        <v>13</v>
      </c>
      <c r="G77" s="211"/>
      <c r="H77" s="26">
        <v>1</v>
      </c>
      <c r="I77" s="26"/>
      <c r="J77" s="26"/>
      <c r="K77" s="26"/>
      <c r="L77" s="26"/>
      <c r="M77" s="26">
        <v>1</v>
      </c>
      <c r="N77" s="27"/>
      <c r="O77" s="25">
        <v>2</v>
      </c>
      <c r="P77" s="250"/>
    </row>
    <row r="78" spans="2:16" x14ac:dyDescent="0.2">
      <c r="B78" s="2">
        <v>72</v>
      </c>
      <c r="C78" s="20" t="s">
        <v>409</v>
      </c>
      <c r="D78" s="21" t="s">
        <v>410</v>
      </c>
      <c r="E78" s="209" t="s">
        <v>12</v>
      </c>
      <c r="F78" s="214" t="s">
        <v>13</v>
      </c>
      <c r="G78" s="211"/>
      <c r="H78" s="26">
        <v>1</v>
      </c>
      <c r="I78" s="26"/>
      <c r="J78" s="26"/>
      <c r="K78" s="26">
        <v>1</v>
      </c>
      <c r="L78" s="26"/>
      <c r="M78" s="26"/>
      <c r="N78" s="27"/>
      <c r="O78" s="25">
        <v>2</v>
      </c>
      <c r="P78" s="250"/>
    </row>
    <row r="79" spans="2:16" ht="24" x14ac:dyDescent="0.2">
      <c r="B79" s="2">
        <v>73</v>
      </c>
      <c r="C79" s="20" t="s">
        <v>411</v>
      </c>
      <c r="D79" s="21" t="s">
        <v>306</v>
      </c>
      <c r="E79" s="209" t="s">
        <v>412</v>
      </c>
      <c r="F79" s="214" t="s">
        <v>13</v>
      </c>
      <c r="G79" s="211"/>
      <c r="H79" s="26">
        <v>1</v>
      </c>
      <c r="I79" s="26">
        <v>5</v>
      </c>
      <c r="J79" s="26">
        <v>4</v>
      </c>
      <c r="K79" s="26">
        <v>2</v>
      </c>
      <c r="L79" s="26">
        <v>2</v>
      </c>
      <c r="M79" s="26">
        <v>2</v>
      </c>
      <c r="N79" s="27">
        <v>2</v>
      </c>
      <c r="O79" s="25">
        <v>18</v>
      </c>
      <c r="P79" s="250"/>
    </row>
    <row r="80" spans="2:16" x14ac:dyDescent="0.2">
      <c r="B80" s="2">
        <v>74</v>
      </c>
      <c r="C80" s="20" t="s">
        <v>420</v>
      </c>
      <c r="D80" s="21" t="s">
        <v>421</v>
      </c>
      <c r="E80" s="209" t="s">
        <v>585</v>
      </c>
      <c r="F80" s="214" t="s">
        <v>23</v>
      </c>
      <c r="G80" s="211"/>
      <c r="H80" s="26"/>
      <c r="I80" s="26"/>
      <c r="J80" s="26">
        <v>1</v>
      </c>
      <c r="K80" s="26"/>
      <c r="L80" s="26">
        <v>1</v>
      </c>
      <c r="M80" s="26">
        <v>1</v>
      </c>
      <c r="N80" s="27">
        <v>1</v>
      </c>
      <c r="O80" s="25">
        <v>4</v>
      </c>
      <c r="P80" s="250"/>
    </row>
    <row r="81" spans="1:16" x14ac:dyDescent="0.2">
      <c r="B81" s="2">
        <v>75</v>
      </c>
      <c r="C81" s="20" t="s">
        <v>422</v>
      </c>
      <c r="D81" s="21" t="s">
        <v>423</v>
      </c>
      <c r="E81" s="209" t="s">
        <v>297</v>
      </c>
      <c r="F81" s="214" t="s">
        <v>23</v>
      </c>
      <c r="G81" s="211"/>
      <c r="H81" s="26"/>
      <c r="I81" s="26">
        <v>1</v>
      </c>
      <c r="J81" s="26"/>
      <c r="K81" s="26">
        <v>1</v>
      </c>
      <c r="L81" s="26">
        <v>1</v>
      </c>
      <c r="M81" s="26"/>
      <c r="N81" s="27"/>
      <c r="O81" s="25">
        <v>3</v>
      </c>
      <c r="P81" s="250"/>
    </row>
    <row r="82" spans="1:16" ht="24" x14ac:dyDescent="0.2">
      <c r="B82" s="2">
        <v>76</v>
      </c>
      <c r="C82" s="20" t="s">
        <v>426</v>
      </c>
      <c r="D82" s="21" t="s">
        <v>425</v>
      </c>
      <c r="E82" s="209" t="s">
        <v>12</v>
      </c>
      <c r="F82" s="214" t="s">
        <v>13</v>
      </c>
      <c r="G82" s="211"/>
      <c r="H82" s="26">
        <v>1</v>
      </c>
      <c r="I82" s="26"/>
      <c r="J82" s="26">
        <v>1</v>
      </c>
      <c r="K82" s="26">
        <v>1</v>
      </c>
      <c r="L82" s="26">
        <v>1</v>
      </c>
      <c r="M82" s="26">
        <v>1</v>
      </c>
      <c r="N82" s="27">
        <v>1</v>
      </c>
      <c r="O82" s="25">
        <v>6</v>
      </c>
      <c r="P82" s="250"/>
    </row>
    <row r="83" spans="1:16" ht="12" customHeight="1" x14ac:dyDescent="0.2">
      <c r="B83" s="2">
        <v>77</v>
      </c>
      <c r="C83" s="20" t="s">
        <v>431</v>
      </c>
      <c r="D83" s="21" t="s">
        <v>432</v>
      </c>
      <c r="E83" s="209" t="s">
        <v>281</v>
      </c>
      <c r="F83" s="214" t="s">
        <v>23</v>
      </c>
      <c r="G83" s="211"/>
      <c r="H83" s="26"/>
      <c r="I83" s="26"/>
      <c r="J83" s="26">
        <v>1</v>
      </c>
      <c r="K83" s="26">
        <v>1</v>
      </c>
      <c r="L83" s="26">
        <v>1</v>
      </c>
      <c r="M83" s="26"/>
      <c r="N83" s="27">
        <v>1</v>
      </c>
      <c r="O83" s="25">
        <v>4</v>
      </c>
      <c r="P83" s="250"/>
    </row>
    <row r="84" spans="1:16" x14ac:dyDescent="0.2">
      <c r="A84" s="5" t="s">
        <v>579</v>
      </c>
      <c r="B84" s="2">
        <v>78</v>
      </c>
      <c r="C84" s="20" t="s">
        <v>435</v>
      </c>
      <c r="D84" s="21" t="s">
        <v>436</v>
      </c>
      <c r="E84" s="209" t="s">
        <v>437</v>
      </c>
      <c r="F84" s="214" t="s">
        <v>23</v>
      </c>
      <c r="G84" s="211"/>
      <c r="H84" s="26"/>
      <c r="I84" s="26">
        <v>1</v>
      </c>
      <c r="J84" s="26">
        <v>1</v>
      </c>
      <c r="K84" s="26"/>
      <c r="L84" s="26">
        <v>1</v>
      </c>
      <c r="M84" s="26"/>
      <c r="N84" s="27"/>
      <c r="O84" s="25">
        <v>3</v>
      </c>
      <c r="P84" s="250"/>
    </row>
    <row r="85" spans="1:16" x14ac:dyDescent="0.2">
      <c r="B85" s="2">
        <v>79</v>
      </c>
      <c r="C85" s="20" t="s">
        <v>438</v>
      </c>
      <c r="D85" s="21" t="s">
        <v>439</v>
      </c>
      <c r="E85" s="209" t="s">
        <v>440</v>
      </c>
      <c r="F85" s="214" t="s">
        <v>23</v>
      </c>
      <c r="G85" s="211"/>
      <c r="H85" s="26"/>
      <c r="I85" s="26">
        <v>1</v>
      </c>
      <c r="J85" s="26"/>
      <c r="K85" s="26"/>
      <c r="L85" s="26">
        <v>1</v>
      </c>
      <c r="M85" s="26"/>
      <c r="N85" s="27"/>
      <c r="O85" s="25">
        <v>2</v>
      </c>
      <c r="P85" s="250"/>
    </row>
    <row r="86" spans="1:16" x14ac:dyDescent="0.2">
      <c r="B86" s="2">
        <v>80</v>
      </c>
      <c r="C86" s="20" t="s">
        <v>451</v>
      </c>
      <c r="D86" s="21" t="s">
        <v>452</v>
      </c>
      <c r="E86" s="209" t="s">
        <v>168</v>
      </c>
      <c r="F86" s="214" t="s">
        <v>23</v>
      </c>
      <c r="G86" s="211"/>
      <c r="H86" s="26"/>
      <c r="I86" s="26"/>
      <c r="J86" s="26"/>
      <c r="K86" s="26"/>
      <c r="L86" s="26"/>
      <c r="M86" s="26">
        <v>1</v>
      </c>
      <c r="N86" s="27"/>
      <c r="O86" s="25">
        <v>1</v>
      </c>
      <c r="P86" s="250"/>
    </row>
    <row r="87" spans="1:16" ht="24" x14ac:dyDescent="0.2">
      <c r="B87" s="2">
        <v>81</v>
      </c>
      <c r="C87" s="20" t="s">
        <v>455</v>
      </c>
      <c r="D87" s="21" t="s">
        <v>456</v>
      </c>
      <c r="E87" s="209" t="s">
        <v>12</v>
      </c>
      <c r="F87" s="214" t="s">
        <v>13</v>
      </c>
      <c r="G87" s="211">
        <v>2</v>
      </c>
      <c r="H87" s="26">
        <v>1</v>
      </c>
      <c r="I87" s="26"/>
      <c r="J87" s="26"/>
      <c r="K87" s="26">
        <v>3</v>
      </c>
      <c r="L87" s="26">
        <v>1</v>
      </c>
      <c r="M87" s="26"/>
      <c r="N87" s="27"/>
      <c r="O87" s="25">
        <v>7</v>
      </c>
      <c r="P87" s="250"/>
    </row>
    <row r="88" spans="1:16" ht="24" x14ac:dyDescent="0.2">
      <c r="B88" s="2">
        <v>82</v>
      </c>
      <c r="C88" s="20" t="s">
        <v>483</v>
      </c>
      <c r="D88" s="21" t="s">
        <v>484</v>
      </c>
      <c r="E88" s="209" t="s">
        <v>12</v>
      </c>
      <c r="F88" s="214" t="s">
        <v>13</v>
      </c>
      <c r="G88" s="211"/>
      <c r="H88" s="26">
        <v>1</v>
      </c>
      <c r="I88" s="26"/>
      <c r="J88" s="26"/>
      <c r="K88" s="26"/>
      <c r="L88" s="26"/>
      <c r="M88" s="26"/>
      <c r="N88" s="27"/>
      <c r="O88" s="25">
        <v>1</v>
      </c>
      <c r="P88" s="250"/>
    </row>
    <row r="89" spans="1:16" ht="24" x14ac:dyDescent="0.2">
      <c r="B89" s="2">
        <v>83</v>
      </c>
      <c r="C89" s="20" t="s">
        <v>490</v>
      </c>
      <c r="D89" s="21" t="s">
        <v>491</v>
      </c>
      <c r="E89" s="209" t="s">
        <v>168</v>
      </c>
      <c r="F89" s="214" t="s">
        <v>23</v>
      </c>
      <c r="G89" s="211"/>
      <c r="H89" s="26"/>
      <c r="I89" s="26"/>
      <c r="J89" s="26"/>
      <c r="K89" s="26"/>
      <c r="L89" s="26"/>
      <c r="M89" s="26">
        <v>1</v>
      </c>
      <c r="N89" s="27"/>
      <c r="O89" s="25">
        <v>1</v>
      </c>
      <c r="P89" s="250"/>
    </row>
    <row r="90" spans="1:16" ht="12" customHeight="1" x14ac:dyDescent="0.2">
      <c r="B90" s="2">
        <v>84</v>
      </c>
      <c r="C90" s="20" t="s">
        <v>492</v>
      </c>
      <c r="D90" s="21" t="s">
        <v>493</v>
      </c>
      <c r="E90" s="209" t="s">
        <v>494</v>
      </c>
      <c r="F90" s="214" t="s">
        <v>23</v>
      </c>
      <c r="G90" s="211"/>
      <c r="H90" s="26"/>
      <c r="I90" s="26"/>
      <c r="J90" s="26"/>
      <c r="K90" s="26"/>
      <c r="L90" s="26"/>
      <c r="M90" s="26">
        <v>1</v>
      </c>
      <c r="N90" s="27"/>
      <c r="O90" s="25">
        <v>1</v>
      </c>
      <c r="P90" s="250"/>
    </row>
    <row r="91" spans="1:16" x14ac:dyDescent="0.2">
      <c r="B91" s="2">
        <v>85</v>
      </c>
      <c r="C91" s="20" t="s">
        <v>495</v>
      </c>
      <c r="D91" s="21" t="s">
        <v>496</v>
      </c>
      <c r="E91" s="209" t="s">
        <v>497</v>
      </c>
      <c r="F91" s="214" t="s">
        <v>23</v>
      </c>
      <c r="G91" s="211"/>
      <c r="H91" s="26"/>
      <c r="I91" s="26"/>
      <c r="J91" s="26"/>
      <c r="K91" s="26"/>
      <c r="L91" s="26"/>
      <c r="M91" s="26">
        <v>1</v>
      </c>
      <c r="N91" s="27"/>
      <c r="O91" s="25">
        <v>1</v>
      </c>
      <c r="P91" s="250"/>
    </row>
    <row r="92" spans="1:16" ht="24.75" thickBot="1" x14ac:dyDescent="0.25">
      <c r="B92" s="3">
        <v>86</v>
      </c>
      <c r="C92" s="28" t="s">
        <v>498</v>
      </c>
      <c r="D92" s="29" t="s">
        <v>499</v>
      </c>
      <c r="E92" s="210" t="s">
        <v>12</v>
      </c>
      <c r="F92" s="215" t="s">
        <v>13</v>
      </c>
      <c r="G92" s="212"/>
      <c r="H92" s="32">
        <v>1</v>
      </c>
      <c r="I92" s="32"/>
      <c r="J92" s="32"/>
      <c r="K92" s="32"/>
      <c r="L92" s="32">
        <v>1</v>
      </c>
      <c r="M92" s="32">
        <v>2</v>
      </c>
      <c r="N92" s="33"/>
      <c r="O92" s="34">
        <v>4</v>
      </c>
      <c r="P92" s="251"/>
    </row>
    <row r="94" spans="1:16" ht="12.75" thickBot="1" x14ac:dyDescent="0.25"/>
    <row r="95" spans="1:16" ht="12.75" thickBot="1" x14ac:dyDescent="0.25">
      <c r="B95" s="243" t="s">
        <v>531</v>
      </c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5"/>
    </row>
    <row r="96" spans="1:16" ht="12.75" thickBot="1" x14ac:dyDescent="0.25"/>
    <row r="97" spans="2:16" ht="15.75" customHeight="1" thickBot="1" x14ac:dyDescent="0.25"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46" t="s">
        <v>550</v>
      </c>
    </row>
    <row r="98" spans="2:16" ht="24.75" thickBot="1" x14ac:dyDescent="0.25">
      <c r="B98" s="8" t="s">
        <v>2</v>
      </c>
      <c r="C98" s="9" t="s">
        <v>505</v>
      </c>
      <c r="D98" s="10" t="s">
        <v>3</v>
      </c>
      <c r="E98" s="10" t="s">
        <v>4</v>
      </c>
      <c r="F98" s="11" t="s">
        <v>5</v>
      </c>
      <c r="G98" s="12" t="s">
        <v>542</v>
      </c>
      <c r="H98" s="12" t="s">
        <v>543</v>
      </c>
      <c r="I98" s="12" t="s">
        <v>544</v>
      </c>
      <c r="J98" s="12" t="s">
        <v>545</v>
      </c>
      <c r="K98" s="12" t="s">
        <v>546</v>
      </c>
      <c r="L98" s="12" t="s">
        <v>547</v>
      </c>
      <c r="M98" s="12" t="s">
        <v>548</v>
      </c>
      <c r="N98" s="12" t="s">
        <v>549</v>
      </c>
      <c r="O98" s="35" t="s">
        <v>6</v>
      </c>
      <c r="P98" s="248"/>
    </row>
    <row r="99" spans="2:16" ht="36" x14ac:dyDescent="0.2">
      <c r="B99" s="1">
        <v>87</v>
      </c>
      <c r="C99" s="222" t="s">
        <v>14</v>
      </c>
      <c r="D99" s="219" t="s">
        <v>15</v>
      </c>
      <c r="E99" s="208" t="s">
        <v>12</v>
      </c>
      <c r="F99" s="216" t="s">
        <v>13</v>
      </c>
      <c r="G99" s="38"/>
      <c r="H99" s="17">
        <v>1</v>
      </c>
      <c r="I99" s="17">
        <v>3</v>
      </c>
      <c r="J99" s="17">
        <v>3</v>
      </c>
      <c r="K99" s="17">
        <v>2</v>
      </c>
      <c r="L99" s="17">
        <v>1</v>
      </c>
      <c r="M99" s="17">
        <v>1</v>
      </c>
      <c r="N99" s="18"/>
      <c r="O99" s="39">
        <v>11</v>
      </c>
      <c r="P99" s="249" t="s">
        <v>562</v>
      </c>
    </row>
    <row r="100" spans="2:16" ht="24" x14ac:dyDescent="0.2">
      <c r="B100" s="2">
        <v>88</v>
      </c>
      <c r="C100" s="223" t="s">
        <v>31</v>
      </c>
      <c r="D100" s="220" t="s">
        <v>32</v>
      </c>
      <c r="E100" s="209" t="s">
        <v>12</v>
      </c>
      <c r="F100" s="217" t="s">
        <v>13</v>
      </c>
      <c r="G100" s="42"/>
      <c r="H100" s="23">
        <v>1</v>
      </c>
      <c r="I100" s="23"/>
      <c r="J100" s="23">
        <v>1</v>
      </c>
      <c r="K100" s="23"/>
      <c r="L100" s="23"/>
      <c r="M100" s="23">
        <v>1</v>
      </c>
      <c r="N100" s="24"/>
      <c r="O100" s="43">
        <v>3</v>
      </c>
      <c r="P100" s="250"/>
    </row>
    <row r="101" spans="2:16" ht="24" x14ac:dyDescent="0.2">
      <c r="B101" s="2">
        <v>89</v>
      </c>
      <c r="C101" s="223" t="s">
        <v>36</v>
      </c>
      <c r="D101" s="220" t="s">
        <v>37</v>
      </c>
      <c r="E101" s="209" t="s">
        <v>584</v>
      </c>
      <c r="F101" s="217" t="s">
        <v>13</v>
      </c>
      <c r="G101" s="42"/>
      <c r="H101" s="23">
        <v>2</v>
      </c>
      <c r="I101" s="23"/>
      <c r="J101" s="23"/>
      <c r="K101" s="23"/>
      <c r="L101" s="23"/>
      <c r="M101" s="23">
        <v>1</v>
      </c>
      <c r="N101" s="24"/>
      <c r="O101" s="43">
        <v>3</v>
      </c>
      <c r="P101" s="250"/>
    </row>
    <row r="102" spans="2:16" ht="24" x14ac:dyDescent="0.2">
      <c r="B102" s="2">
        <v>90</v>
      </c>
      <c r="C102" s="223" t="s">
        <v>41</v>
      </c>
      <c r="D102" s="220" t="s">
        <v>42</v>
      </c>
      <c r="E102" s="209" t="s">
        <v>22</v>
      </c>
      <c r="F102" s="217" t="s">
        <v>23</v>
      </c>
      <c r="G102" s="42"/>
      <c r="H102" s="23"/>
      <c r="I102" s="23">
        <v>2</v>
      </c>
      <c r="J102" s="23">
        <v>1</v>
      </c>
      <c r="K102" s="23">
        <v>2</v>
      </c>
      <c r="L102" s="23">
        <v>2</v>
      </c>
      <c r="M102" s="23">
        <v>1</v>
      </c>
      <c r="N102" s="24"/>
      <c r="O102" s="43">
        <v>8</v>
      </c>
      <c r="P102" s="250"/>
    </row>
    <row r="103" spans="2:16" ht="36" x14ac:dyDescent="0.2">
      <c r="B103" s="2">
        <v>91</v>
      </c>
      <c r="C103" s="223" t="s">
        <v>580</v>
      </c>
      <c r="D103" s="220" t="s">
        <v>43</v>
      </c>
      <c r="E103" s="209" t="s">
        <v>22</v>
      </c>
      <c r="F103" s="217" t="s">
        <v>23</v>
      </c>
      <c r="G103" s="42"/>
      <c r="H103" s="23"/>
      <c r="I103" s="23">
        <v>1</v>
      </c>
      <c r="J103" s="23"/>
      <c r="K103" s="23"/>
      <c r="L103" s="23">
        <v>2</v>
      </c>
      <c r="M103" s="23"/>
      <c r="N103" s="24"/>
      <c r="O103" s="43">
        <v>3</v>
      </c>
      <c r="P103" s="250"/>
    </row>
    <row r="104" spans="2:16" ht="24" x14ac:dyDescent="0.2">
      <c r="B104" s="2">
        <v>92</v>
      </c>
      <c r="C104" s="223" t="s">
        <v>44</v>
      </c>
      <c r="D104" s="220" t="s">
        <v>45</v>
      </c>
      <c r="E104" s="209" t="s">
        <v>22</v>
      </c>
      <c r="F104" s="217" t="s">
        <v>23</v>
      </c>
      <c r="G104" s="42"/>
      <c r="H104" s="23"/>
      <c r="I104" s="23">
        <v>1</v>
      </c>
      <c r="J104" s="23"/>
      <c r="K104" s="23"/>
      <c r="L104" s="23">
        <v>2</v>
      </c>
      <c r="M104" s="23"/>
      <c r="N104" s="24"/>
      <c r="O104" s="43">
        <v>3</v>
      </c>
      <c r="P104" s="250"/>
    </row>
    <row r="105" spans="2:16" x14ac:dyDescent="0.2">
      <c r="B105" s="2">
        <v>93</v>
      </c>
      <c r="C105" s="223" t="s">
        <v>53</v>
      </c>
      <c r="D105" s="220" t="s">
        <v>54</v>
      </c>
      <c r="E105" s="209" t="s">
        <v>40</v>
      </c>
      <c r="F105" s="217" t="s">
        <v>23</v>
      </c>
      <c r="G105" s="42"/>
      <c r="H105" s="23">
        <v>1</v>
      </c>
      <c r="I105" s="23"/>
      <c r="J105" s="23"/>
      <c r="K105" s="23"/>
      <c r="L105" s="23">
        <v>1</v>
      </c>
      <c r="M105" s="23"/>
      <c r="N105" s="24"/>
      <c r="O105" s="43">
        <v>2</v>
      </c>
      <c r="P105" s="250"/>
    </row>
    <row r="106" spans="2:16" ht="24" x14ac:dyDescent="0.2">
      <c r="B106" s="2">
        <v>94</v>
      </c>
      <c r="C106" s="223" t="s">
        <v>55</v>
      </c>
      <c r="D106" s="220" t="s">
        <v>56</v>
      </c>
      <c r="E106" s="209" t="s">
        <v>40</v>
      </c>
      <c r="F106" s="217" t="s">
        <v>23</v>
      </c>
      <c r="G106" s="42"/>
      <c r="H106" s="23">
        <v>1</v>
      </c>
      <c r="I106" s="23"/>
      <c r="J106" s="23">
        <v>1</v>
      </c>
      <c r="K106" s="23">
        <v>1</v>
      </c>
      <c r="L106" s="23"/>
      <c r="M106" s="23"/>
      <c r="N106" s="24"/>
      <c r="O106" s="43">
        <v>3</v>
      </c>
      <c r="P106" s="250"/>
    </row>
    <row r="107" spans="2:16" ht="24" x14ac:dyDescent="0.2">
      <c r="B107" s="2">
        <v>95</v>
      </c>
      <c r="C107" s="223" t="s">
        <v>67</v>
      </c>
      <c r="D107" s="220" t="s">
        <v>68</v>
      </c>
      <c r="E107" s="209" t="s">
        <v>22</v>
      </c>
      <c r="F107" s="217" t="s">
        <v>23</v>
      </c>
      <c r="G107" s="42"/>
      <c r="H107" s="23"/>
      <c r="I107" s="23">
        <v>1</v>
      </c>
      <c r="J107" s="23"/>
      <c r="K107" s="23"/>
      <c r="L107" s="23">
        <v>1</v>
      </c>
      <c r="M107" s="23">
        <v>1</v>
      </c>
      <c r="N107" s="24"/>
      <c r="O107" s="43">
        <v>3</v>
      </c>
      <c r="P107" s="250"/>
    </row>
    <row r="108" spans="2:16" ht="24" x14ac:dyDescent="0.2">
      <c r="B108" s="2">
        <v>96</v>
      </c>
      <c r="C108" s="223" t="s">
        <v>69</v>
      </c>
      <c r="D108" s="220" t="s">
        <v>70</v>
      </c>
      <c r="E108" s="209" t="s">
        <v>12</v>
      </c>
      <c r="F108" s="217" t="s">
        <v>13</v>
      </c>
      <c r="G108" s="42"/>
      <c r="H108" s="23">
        <v>1</v>
      </c>
      <c r="I108" s="23">
        <v>1</v>
      </c>
      <c r="J108" s="23">
        <v>1</v>
      </c>
      <c r="K108" s="23"/>
      <c r="L108" s="23">
        <v>1</v>
      </c>
      <c r="M108" s="23">
        <v>1</v>
      </c>
      <c r="N108" s="24">
        <v>1</v>
      </c>
      <c r="O108" s="43">
        <v>6</v>
      </c>
      <c r="P108" s="250"/>
    </row>
    <row r="109" spans="2:16" x14ac:dyDescent="0.2">
      <c r="B109" s="2">
        <v>97</v>
      </c>
      <c r="C109" s="223" t="s">
        <v>79</v>
      </c>
      <c r="D109" s="220" t="s">
        <v>80</v>
      </c>
      <c r="E109" s="209" t="s">
        <v>35</v>
      </c>
      <c r="F109" s="217" t="s">
        <v>23</v>
      </c>
      <c r="G109" s="42"/>
      <c r="H109" s="23"/>
      <c r="I109" s="23"/>
      <c r="J109" s="23">
        <v>1</v>
      </c>
      <c r="K109" s="23">
        <v>1</v>
      </c>
      <c r="L109" s="23">
        <v>1</v>
      </c>
      <c r="M109" s="23"/>
      <c r="N109" s="24"/>
      <c r="O109" s="43">
        <v>3</v>
      </c>
      <c r="P109" s="250"/>
    </row>
    <row r="110" spans="2:16" x14ac:dyDescent="0.2">
      <c r="B110" s="2">
        <v>98</v>
      </c>
      <c r="C110" s="223" t="s">
        <v>84</v>
      </c>
      <c r="D110" s="220" t="s">
        <v>85</v>
      </c>
      <c r="E110" s="209" t="s">
        <v>586</v>
      </c>
      <c r="F110" s="217" t="s">
        <v>23</v>
      </c>
      <c r="G110" s="42"/>
      <c r="H110" s="23"/>
      <c r="I110" s="23"/>
      <c r="J110" s="23">
        <v>1</v>
      </c>
      <c r="K110" s="23"/>
      <c r="L110" s="23"/>
      <c r="M110" s="23"/>
      <c r="N110" s="24"/>
      <c r="O110" s="43">
        <v>1</v>
      </c>
      <c r="P110" s="250"/>
    </row>
    <row r="111" spans="2:16" ht="24" x14ac:dyDescent="0.2">
      <c r="B111" s="2">
        <v>99</v>
      </c>
      <c r="C111" s="223" t="s">
        <v>86</v>
      </c>
      <c r="D111" s="220" t="s">
        <v>87</v>
      </c>
      <c r="E111" s="209" t="s">
        <v>582</v>
      </c>
      <c r="F111" s="217" t="s">
        <v>13</v>
      </c>
      <c r="G111" s="42"/>
      <c r="H111" s="23">
        <v>2</v>
      </c>
      <c r="I111" s="23">
        <v>1</v>
      </c>
      <c r="J111" s="23">
        <v>2</v>
      </c>
      <c r="K111" s="23">
        <v>2</v>
      </c>
      <c r="L111" s="23">
        <v>2</v>
      </c>
      <c r="M111" s="23">
        <v>1</v>
      </c>
      <c r="N111" s="24">
        <v>1</v>
      </c>
      <c r="O111" s="43">
        <v>11</v>
      </c>
      <c r="P111" s="250"/>
    </row>
    <row r="112" spans="2:16" x14ac:dyDescent="0.2">
      <c r="B112" s="2">
        <v>100</v>
      </c>
      <c r="C112" s="223" t="s">
        <v>88</v>
      </c>
      <c r="D112" s="220" t="s">
        <v>89</v>
      </c>
      <c r="E112" s="209" t="s">
        <v>90</v>
      </c>
      <c r="F112" s="217" t="s">
        <v>13</v>
      </c>
      <c r="G112" s="42"/>
      <c r="H112" s="23">
        <v>1</v>
      </c>
      <c r="I112" s="23"/>
      <c r="J112" s="23"/>
      <c r="K112" s="23">
        <v>2</v>
      </c>
      <c r="L112" s="23"/>
      <c r="M112" s="23"/>
      <c r="N112" s="24"/>
      <c r="O112" s="43">
        <v>3</v>
      </c>
      <c r="P112" s="250"/>
    </row>
    <row r="113" spans="2:16" ht="24" x14ac:dyDescent="0.2">
      <c r="B113" s="2">
        <v>101</v>
      </c>
      <c r="C113" s="223" t="s">
        <v>97</v>
      </c>
      <c r="D113" s="220" t="s">
        <v>98</v>
      </c>
      <c r="E113" s="209" t="s">
        <v>22</v>
      </c>
      <c r="F113" s="217" t="s">
        <v>23</v>
      </c>
      <c r="G113" s="42"/>
      <c r="H113" s="23"/>
      <c r="I113" s="23"/>
      <c r="J113" s="23"/>
      <c r="K113" s="23">
        <v>2</v>
      </c>
      <c r="L113" s="23">
        <v>1</v>
      </c>
      <c r="M113" s="23">
        <v>1</v>
      </c>
      <c r="N113" s="24"/>
      <c r="O113" s="43">
        <v>4</v>
      </c>
      <c r="P113" s="250"/>
    </row>
    <row r="114" spans="2:16" ht="24" x14ac:dyDescent="0.2">
      <c r="B114" s="2">
        <v>102</v>
      </c>
      <c r="C114" s="223" t="s">
        <v>99</v>
      </c>
      <c r="D114" s="220" t="s">
        <v>100</v>
      </c>
      <c r="E114" s="209" t="s">
        <v>22</v>
      </c>
      <c r="F114" s="217" t="s">
        <v>23</v>
      </c>
      <c r="G114" s="42"/>
      <c r="H114" s="23"/>
      <c r="I114" s="23"/>
      <c r="J114" s="23">
        <v>1</v>
      </c>
      <c r="K114" s="23">
        <v>2</v>
      </c>
      <c r="L114" s="23">
        <v>1</v>
      </c>
      <c r="M114" s="23">
        <v>1</v>
      </c>
      <c r="N114" s="24"/>
      <c r="O114" s="43">
        <v>5</v>
      </c>
      <c r="P114" s="250"/>
    </row>
    <row r="115" spans="2:16" ht="24" x14ac:dyDescent="0.2">
      <c r="B115" s="2">
        <v>103</v>
      </c>
      <c r="C115" s="223" t="s">
        <v>101</v>
      </c>
      <c r="D115" s="220" t="s">
        <v>102</v>
      </c>
      <c r="E115" s="209" t="s">
        <v>40</v>
      </c>
      <c r="F115" s="217" t="s">
        <v>23</v>
      </c>
      <c r="G115" s="42"/>
      <c r="H115" s="23">
        <v>1</v>
      </c>
      <c r="I115" s="23">
        <v>2</v>
      </c>
      <c r="J115" s="23"/>
      <c r="K115" s="23"/>
      <c r="L115" s="23">
        <v>1</v>
      </c>
      <c r="M115" s="23">
        <v>1</v>
      </c>
      <c r="N115" s="24"/>
      <c r="O115" s="43">
        <v>5</v>
      </c>
      <c r="P115" s="250"/>
    </row>
    <row r="116" spans="2:16" x14ac:dyDescent="0.2">
      <c r="B116" s="2">
        <v>104</v>
      </c>
      <c r="C116" s="223" t="s">
        <v>107</v>
      </c>
      <c r="D116" s="220" t="s">
        <v>108</v>
      </c>
      <c r="E116" s="209" t="s">
        <v>109</v>
      </c>
      <c r="F116" s="217" t="s">
        <v>23</v>
      </c>
      <c r="G116" s="42"/>
      <c r="H116" s="23"/>
      <c r="I116" s="23"/>
      <c r="J116" s="23"/>
      <c r="K116" s="23">
        <v>2</v>
      </c>
      <c r="L116" s="23">
        <v>1</v>
      </c>
      <c r="M116" s="23"/>
      <c r="N116" s="24"/>
      <c r="O116" s="43">
        <v>3</v>
      </c>
      <c r="P116" s="250"/>
    </row>
    <row r="117" spans="2:16" x14ac:dyDescent="0.2">
      <c r="B117" s="2">
        <v>105</v>
      </c>
      <c r="C117" s="223" t="s">
        <v>110</v>
      </c>
      <c r="D117" s="220" t="s">
        <v>111</v>
      </c>
      <c r="E117" s="209" t="s">
        <v>112</v>
      </c>
      <c r="F117" s="217" t="s">
        <v>23</v>
      </c>
      <c r="G117" s="42"/>
      <c r="H117" s="23"/>
      <c r="I117" s="23"/>
      <c r="J117" s="23"/>
      <c r="K117" s="23"/>
      <c r="L117" s="23"/>
      <c r="M117" s="23">
        <v>1</v>
      </c>
      <c r="N117" s="24"/>
      <c r="O117" s="43">
        <v>1</v>
      </c>
      <c r="P117" s="250"/>
    </row>
    <row r="118" spans="2:16" x14ac:dyDescent="0.2">
      <c r="B118" s="2">
        <v>106</v>
      </c>
      <c r="C118" s="223" t="s">
        <v>113</v>
      </c>
      <c r="D118" s="220" t="s">
        <v>108</v>
      </c>
      <c r="E118" s="209" t="s">
        <v>109</v>
      </c>
      <c r="F118" s="217" t="s">
        <v>23</v>
      </c>
      <c r="G118" s="42"/>
      <c r="H118" s="23">
        <v>1</v>
      </c>
      <c r="I118" s="23"/>
      <c r="J118" s="23">
        <v>1</v>
      </c>
      <c r="K118" s="23">
        <v>1</v>
      </c>
      <c r="L118" s="23">
        <v>1</v>
      </c>
      <c r="M118" s="23"/>
      <c r="N118" s="24"/>
      <c r="O118" s="43">
        <v>4</v>
      </c>
      <c r="P118" s="250"/>
    </row>
    <row r="119" spans="2:16" ht="24" x14ac:dyDescent="0.2">
      <c r="B119" s="2">
        <v>107</v>
      </c>
      <c r="C119" s="223" t="s">
        <v>119</v>
      </c>
      <c r="D119" s="220" t="s">
        <v>120</v>
      </c>
      <c r="E119" s="209" t="s">
        <v>12</v>
      </c>
      <c r="F119" s="217" t="s">
        <v>13</v>
      </c>
      <c r="G119" s="42"/>
      <c r="H119" s="23">
        <v>1</v>
      </c>
      <c r="I119" s="23"/>
      <c r="J119" s="23">
        <v>1</v>
      </c>
      <c r="K119" s="23">
        <v>2</v>
      </c>
      <c r="L119" s="23">
        <v>2</v>
      </c>
      <c r="M119" s="23">
        <v>2</v>
      </c>
      <c r="N119" s="24"/>
      <c r="O119" s="43">
        <v>8</v>
      </c>
      <c r="P119" s="250"/>
    </row>
    <row r="120" spans="2:16" x14ac:dyDescent="0.2">
      <c r="B120" s="2">
        <v>108</v>
      </c>
      <c r="C120" s="223" t="s">
        <v>123</v>
      </c>
      <c r="D120" s="220" t="s">
        <v>124</v>
      </c>
      <c r="E120" s="209" t="s">
        <v>109</v>
      </c>
      <c r="F120" s="217" t="s">
        <v>23</v>
      </c>
      <c r="G120" s="42"/>
      <c r="H120" s="23"/>
      <c r="I120" s="23"/>
      <c r="J120" s="23"/>
      <c r="K120" s="23">
        <v>1</v>
      </c>
      <c r="L120" s="23">
        <v>1</v>
      </c>
      <c r="M120" s="23">
        <v>1</v>
      </c>
      <c r="N120" s="24"/>
      <c r="O120" s="43">
        <v>3</v>
      </c>
      <c r="P120" s="250"/>
    </row>
    <row r="121" spans="2:16" x14ac:dyDescent="0.2">
      <c r="B121" s="2">
        <v>109</v>
      </c>
      <c r="C121" s="223" t="s">
        <v>125</v>
      </c>
      <c r="D121" s="220" t="s">
        <v>126</v>
      </c>
      <c r="E121" s="209" t="s">
        <v>109</v>
      </c>
      <c r="F121" s="217" t="s">
        <v>23</v>
      </c>
      <c r="G121" s="42">
        <v>1</v>
      </c>
      <c r="H121" s="23">
        <v>1</v>
      </c>
      <c r="I121" s="23">
        <v>1</v>
      </c>
      <c r="J121" s="23">
        <v>1</v>
      </c>
      <c r="K121" s="23">
        <v>2</v>
      </c>
      <c r="L121" s="23">
        <v>2</v>
      </c>
      <c r="M121" s="23">
        <v>1</v>
      </c>
      <c r="N121" s="24"/>
      <c r="O121" s="43">
        <v>9</v>
      </c>
      <c r="P121" s="250"/>
    </row>
    <row r="122" spans="2:16" ht="24" x14ac:dyDescent="0.2">
      <c r="B122" s="2">
        <v>110</v>
      </c>
      <c r="C122" s="223" t="s">
        <v>130</v>
      </c>
      <c r="D122" s="220" t="s">
        <v>131</v>
      </c>
      <c r="E122" s="209" t="s">
        <v>22</v>
      </c>
      <c r="F122" s="217" t="s">
        <v>23</v>
      </c>
      <c r="G122" s="42"/>
      <c r="H122" s="23"/>
      <c r="I122" s="23">
        <v>2</v>
      </c>
      <c r="J122" s="23"/>
      <c r="K122" s="23">
        <v>1</v>
      </c>
      <c r="L122" s="23">
        <v>2</v>
      </c>
      <c r="M122" s="23">
        <v>1</v>
      </c>
      <c r="N122" s="24"/>
      <c r="O122" s="43">
        <v>6</v>
      </c>
      <c r="P122" s="250"/>
    </row>
    <row r="123" spans="2:16" ht="36" x14ac:dyDescent="0.2">
      <c r="B123" s="2">
        <v>111</v>
      </c>
      <c r="C123" s="223" t="s">
        <v>134</v>
      </c>
      <c r="D123" s="220" t="s">
        <v>135</v>
      </c>
      <c r="E123" s="209" t="s">
        <v>12</v>
      </c>
      <c r="F123" s="217" t="s">
        <v>13</v>
      </c>
      <c r="G123" s="42"/>
      <c r="H123" s="23">
        <v>2</v>
      </c>
      <c r="I123" s="23">
        <v>1</v>
      </c>
      <c r="J123" s="23">
        <v>1</v>
      </c>
      <c r="K123" s="23">
        <v>2</v>
      </c>
      <c r="L123" s="23">
        <v>2</v>
      </c>
      <c r="M123" s="23">
        <v>2</v>
      </c>
      <c r="N123" s="24"/>
      <c r="O123" s="43">
        <v>10</v>
      </c>
      <c r="P123" s="250"/>
    </row>
    <row r="124" spans="2:16" ht="48" x14ac:dyDescent="0.2">
      <c r="B124" s="2">
        <v>112</v>
      </c>
      <c r="C124" s="223" t="s">
        <v>139</v>
      </c>
      <c r="D124" s="220" t="s">
        <v>140</v>
      </c>
      <c r="E124" s="209" t="s">
        <v>12</v>
      </c>
      <c r="F124" s="217" t="s">
        <v>13</v>
      </c>
      <c r="G124" s="42"/>
      <c r="H124" s="23">
        <v>1</v>
      </c>
      <c r="I124" s="23">
        <v>1</v>
      </c>
      <c r="J124" s="23"/>
      <c r="K124" s="23">
        <v>2</v>
      </c>
      <c r="L124" s="23">
        <v>2</v>
      </c>
      <c r="M124" s="23">
        <v>1</v>
      </c>
      <c r="N124" s="24"/>
      <c r="O124" s="43">
        <v>7</v>
      </c>
      <c r="P124" s="250"/>
    </row>
    <row r="125" spans="2:16" ht="24" x14ac:dyDescent="0.2">
      <c r="B125" s="2">
        <v>113</v>
      </c>
      <c r="C125" s="223" t="s">
        <v>144</v>
      </c>
      <c r="D125" s="220" t="s">
        <v>145</v>
      </c>
      <c r="E125" s="209" t="s">
        <v>22</v>
      </c>
      <c r="F125" s="217" t="s">
        <v>23</v>
      </c>
      <c r="G125" s="42"/>
      <c r="H125" s="23"/>
      <c r="I125" s="23"/>
      <c r="J125" s="23">
        <v>1</v>
      </c>
      <c r="K125" s="23">
        <v>2</v>
      </c>
      <c r="L125" s="23">
        <v>1</v>
      </c>
      <c r="M125" s="23">
        <v>1</v>
      </c>
      <c r="N125" s="24"/>
      <c r="O125" s="43">
        <v>5</v>
      </c>
      <c r="P125" s="250"/>
    </row>
    <row r="126" spans="2:16" ht="24" x14ac:dyDescent="0.2">
      <c r="B126" s="2">
        <v>114</v>
      </c>
      <c r="C126" s="223" t="s">
        <v>171</v>
      </c>
      <c r="D126" s="220" t="s">
        <v>172</v>
      </c>
      <c r="E126" s="209" t="s">
        <v>22</v>
      </c>
      <c r="F126" s="217" t="s">
        <v>23</v>
      </c>
      <c r="G126" s="42"/>
      <c r="H126" s="23"/>
      <c r="I126" s="23">
        <v>1</v>
      </c>
      <c r="J126" s="23"/>
      <c r="K126" s="23">
        <v>2</v>
      </c>
      <c r="L126" s="23">
        <v>1</v>
      </c>
      <c r="M126" s="23">
        <v>2</v>
      </c>
      <c r="N126" s="24">
        <v>1</v>
      </c>
      <c r="O126" s="43">
        <v>7</v>
      </c>
      <c r="P126" s="250"/>
    </row>
    <row r="127" spans="2:16" ht="24" x14ac:dyDescent="0.2">
      <c r="B127" s="2">
        <v>115</v>
      </c>
      <c r="C127" s="223" t="s">
        <v>173</v>
      </c>
      <c r="D127" s="220" t="s">
        <v>174</v>
      </c>
      <c r="E127" s="209" t="s">
        <v>22</v>
      </c>
      <c r="F127" s="217" t="s">
        <v>23</v>
      </c>
      <c r="G127" s="42"/>
      <c r="H127" s="23">
        <v>1</v>
      </c>
      <c r="I127" s="23">
        <v>2</v>
      </c>
      <c r="J127" s="23"/>
      <c r="K127" s="23">
        <v>2</v>
      </c>
      <c r="L127" s="23">
        <v>1</v>
      </c>
      <c r="M127" s="23">
        <v>1</v>
      </c>
      <c r="N127" s="24"/>
      <c r="O127" s="43">
        <v>7</v>
      </c>
      <c r="P127" s="250"/>
    </row>
    <row r="128" spans="2:16" ht="24" x14ac:dyDescent="0.2">
      <c r="B128" s="2">
        <v>116</v>
      </c>
      <c r="C128" s="223" t="s">
        <v>175</v>
      </c>
      <c r="D128" s="220" t="s">
        <v>176</v>
      </c>
      <c r="E128" s="209" t="s">
        <v>40</v>
      </c>
      <c r="F128" s="217" t="s">
        <v>23</v>
      </c>
      <c r="G128" s="42"/>
      <c r="H128" s="23"/>
      <c r="I128" s="23">
        <v>1</v>
      </c>
      <c r="J128" s="23"/>
      <c r="K128" s="23"/>
      <c r="L128" s="23">
        <v>1</v>
      </c>
      <c r="M128" s="23">
        <v>1</v>
      </c>
      <c r="N128" s="24"/>
      <c r="O128" s="43">
        <v>3</v>
      </c>
      <c r="P128" s="250"/>
    </row>
    <row r="129" spans="2:16" ht="24" x14ac:dyDescent="0.2">
      <c r="B129" s="2">
        <v>117</v>
      </c>
      <c r="C129" s="223" t="s">
        <v>177</v>
      </c>
      <c r="D129" s="220" t="s">
        <v>178</v>
      </c>
      <c r="E129" s="209" t="s">
        <v>40</v>
      </c>
      <c r="F129" s="217" t="s">
        <v>23</v>
      </c>
      <c r="G129" s="42"/>
      <c r="H129" s="23"/>
      <c r="I129" s="23">
        <v>1</v>
      </c>
      <c r="J129" s="23"/>
      <c r="K129" s="23"/>
      <c r="L129" s="23">
        <v>1</v>
      </c>
      <c r="M129" s="23">
        <v>1</v>
      </c>
      <c r="N129" s="24"/>
      <c r="O129" s="43">
        <v>3</v>
      </c>
      <c r="P129" s="250"/>
    </row>
    <row r="130" spans="2:16" ht="24" x14ac:dyDescent="0.2">
      <c r="B130" s="2">
        <v>118</v>
      </c>
      <c r="C130" s="223" t="s">
        <v>179</v>
      </c>
      <c r="D130" s="220" t="s">
        <v>180</v>
      </c>
      <c r="E130" s="209" t="s">
        <v>22</v>
      </c>
      <c r="F130" s="217" t="s">
        <v>23</v>
      </c>
      <c r="G130" s="42"/>
      <c r="H130" s="23"/>
      <c r="I130" s="23"/>
      <c r="J130" s="23"/>
      <c r="K130" s="23">
        <v>1</v>
      </c>
      <c r="L130" s="23">
        <v>1</v>
      </c>
      <c r="M130" s="23">
        <v>2</v>
      </c>
      <c r="N130" s="24"/>
      <c r="O130" s="43">
        <v>4</v>
      </c>
      <c r="P130" s="250"/>
    </row>
    <row r="131" spans="2:16" x14ac:dyDescent="0.2">
      <c r="B131" s="2">
        <v>119</v>
      </c>
      <c r="C131" s="223" t="s">
        <v>187</v>
      </c>
      <c r="D131" s="220" t="s">
        <v>188</v>
      </c>
      <c r="E131" s="209" t="s">
        <v>12</v>
      </c>
      <c r="F131" s="217" t="s">
        <v>13</v>
      </c>
      <c r="G131" s="42"/>
      <c r="H131" s="23"/>
      <c r="I131" s="23"/>
      <c r="J131" s="23">
        <v>1</v>
      </c>
      <c r="K131" s="23"/>
      <c r="L131" s="23"/>
      <c r="M131" s="23"/>
      <c r="N131" s="24"/>
      <c r="O131" s="43">
        <v>1</v>
      </c>
      <c r="P131" s="250"/>
    </row>
    <row r="132" spans="2:16" ht="24" x14ac:dyDescent="0.2">
      <c r="B132" s="2">
        <v>120</v>
      </c>
      <c r="C132" s="223" t="s">
        <v>581</v>
      </c>
      <c r="D132" s="220" t="s">
        <v>198</v>
      </c>
      <c r="E132" s="209" t="s">
        <v>12</v>
      </c>
      <c r="F132" s="217" t="s">
        <v>13</v>
      </c>
      <c r="G132" s="42"/>
      <c r="H132" s="23">
        <v>1</v>
      </c>
      <c r="I132" s="23"/>
      <c r="J132" s="23">
        <v>1</v>
      </c>
      <c r="K132" s="23">
        <v>2</v>
      </c>
      <c r="L132" s="23">
        <v>2</v>
      </c>
      <c r="M132" s="23">
        <v>4</v>
      </c>
      <c r="N132" s="24"/>
      <c r="O132" s="43">
        <v>10</v>
      </c>
      <c r="P132" s="250"/>
    </row>
    <row r="133" spans="2:16" x14ac:dyDescent="0.2">
      <c r="B133" s="2">
        <v>121</v>
      </c>
      <c r="C133" s="223" t="s">
        <v>201</v>
      </c>
      <c r="D133" s="220" t="s">
        <v>202</v>
      </c>
      <c r="E133" s="209" t="s">
        <v>203</v>
      </c>
      <c r="F133" s="217" t="s">
        <v>23</v>
      </c>
      <c r="G133" s="42"/>
      <c r="H133" s="23"/>
      <c r="I133" s="23"/>
      <c r="J133" s="23"/>
      <c r="K133" s="23"/>
      <c r="L133" s="23">
        <v>1</v>
      </c>
      <c r="M133" s="23"/>
      <c r="N133" s="24"/>
      <c r="O133" s="43">
        <v>1</v>
      </c>
      <c r="P133" s="250"/>
    </row>
    <row r="134" spans="2:16" ht="24" x14ac:dyDescent="0.2">
      <c r="B134" s="2">
        <v>122</v>
      </c>
      <c r="C134" s="223" t="s">
        <v>204</v>
      </c>
      <c r="D134" s="220" t="s">
        <v>205</v>
      </c>
      <c r="E134" s="209" t="s">
        <v>582</v>
      </c>
      <c r="F134" s="217" t="s">
        <v>13</v>
      </c>
      <c r="G134" s="42"/>
      <c r="H134" s="23">
        <v>1</v>
      </c>
      <c r="I134" s="23"/>
      <c r="J134" s="23">
        <v>1</v>
      </c>
      <c r="K134" s="23">
        <v>3</v>
      </c>
      <c r="L134" s="23"/>
      <c r="M134" s="23">
        <v>1</v>
      </c>
      <c r="N134" s="24"/>
      <c r="O134" s="43">
        <v>6</v>
      </c>
      <c r="P134" s="250"/>
    </row>
    <row r="135" spans="2:16" ht="24" x14ac:dyDescent="0.2">
      <c r="B135" s="2">
        <v>123</v>
      </c>
      <c r="C135" s="223" t="s">
        <v>208</v>
      </c>
      <c r="D135" s="220" t="s">
        <v>209</v>
      </c>
      <c r="E135" s="209" t="s">
        <v>35</v>
      </c>
      <c r="F135" s="217" t="s">
        <v>23</v>
      </c>
      <c r="G135" s="42"/>
      <c r="H135" s="23">
        <v>1</v>
      </c>
      <c r="I135" s="23">
        <v>1</v>
      </c>
      <c r="J135" s="23"/>
      <c r="K135" s="23">
        <v>1</v>
      </c>
      <c r="L135" s="23">
        <v>1</v>
      </c>
      <c r="M135" s="23">
        <v>1</v>
      </c>
      <c r="N135" s="24"/>
      <c r="O135" s="43">
        <v>5</v>
      </c>
      <c r="P135" s="250"/>
    </row>
    <row r="136" spans="2:16" ht="24" x14ac:dyDescent="0.2">
      <c r="B136" s="2">
        <v>124</v>
      </c>
      <c r="C136" s="223" t="s">
        <v>224</v>
      </c>
      <c r="D136" s="220" t="s">
        <v>76</v>
      </c>
      <c r="E136" s="209" t="s">
        <v>225</v>
      </c>
      <c r="F136" s="217" t="s">
        <v>13</v>
      </c>
      <c r="G136" s="42"/>
      <c r="H136" s="23"/>
      <c r="I136" s="23"/>
      <c r="J136" s="23"/>
      <c r="K136" s="23"/>
      <c r="L136" s="23"/>
      <c r="M136" s="23">
        <v>1</v>
      </c>
      <c r="N136" s="24"/>
      <c r="O136" s="43">
        <v>1</v>
      </c>
      <c r="P136" s="250"/>
    </row>
    <row r="137" spans="2:16" x14ac:dyDescent="0.2">
      <c r="B137" s="2">
        <v>125</v>
      </c>
      <c r="C137" s="223" t="s">
        <v>232</v>
      </c>
      <c r="D137" s="220" t="s">
        <v>231</v>
      </c>
      <c r="E137" s="209" t="s">
        <v>22</v>
      </c>
      <c r="F137" s="217" t="s">
        <v>23</v>
      </c>
      <c r="G137" s="42"/>
      <c r="H137" s="23"/>
      <c r="I137" s="23"/>
      <c r="J137" s="23"/>
      <c r="K137" s="23"/>
      <c r="L137" s="23">
        <v>1</v>
      </c>
      <c r="M137" s="23">
        <v>1</v>
      </c>
      <c r="N137" s="24"/>
      <c r="O137" s="43">
        <v>2</v>
      </c>
      <c r="P137" s="250"/>
    </row>
    <row r="138" spans="2:16" x14ac:dyDescent="0.2">
      <c r="B138" s="2">
        <v>126</v>
      </c>
      <c r="C138" s="223" t="s">
        <v>243</v>
      </c>
      <c r="D138" s="220" t="s">
        <v>244</v>
      </c>
      <c r="E138" s="209" t="s">
        <v>35</v>
      </c>
      <c r="F138" s="217" t="s">
        <v>23</v>
      </c>
      <c r="G138" s="42"/>
      <c r="H138" s="23"/>
      <c r="I138" s="23">
        <v>1</v>
      </c>
      <c r="J138" s="23">
        <v>1</v>
      </c>
      <c r="K138" s="23">
        <v>1</v>
      </c>
      <c r="L138" s="23">
        <v>2</v>
      </c>
      <c r="M138" s="23">
        <v>1</v>
      </c>
      <c r="N138" s="24"/>
      <c r="O138" s="43">
        <v>6</v>
      </c>
      <c r="P138" s="250"/>
    </row>
    <row r="139" spans="2:16" ht="24" x14ac:dyDescent="0.2">
      <c r="B139" s="2">
        <v>127</v>
      </c>
      <c r="C139" s="223" t="s">
        <v>245</v>
      </c>
      <c r="D139" s="220" t="s">
        <v>246</v>
      </c>
      <c r="E139" s="209" t="s">
        <v>22</v>
      </c>
      <c r="F139" s="217" t="s">
        <v>23</v>
      </c>
      <c r="G139" s="42"/>
      <c r="H139" s="23"/>
      <c r="I139" s="23"/>
      <c r="J139" s="23"/>
      <c r="K139" s="23"/>
      <c r="L139" s="23">
        <v>1</v>
      </c>
      <c r="M139" s="23">
        <v>1</v>
      </c>
      <c r="N139" s="24"/>
      <c r="O139" s="43">
        <v>2</v>
      </c>
      <c r="P139" s="250"/>
    </row>
    <row r="140" spans="2:16" x14ac:dyDescent="0.2">
      <c r="B140" s="2">
        <v>128</v>
      </c>
      <c r="C140" s="223" t="s">
        <v>247</v>
      </c>
      <c r="D140" s="220" t="s">
        <v>248</v>
      </c>
      <c r="E140" s="209" t="s">
        <v>12</v>
      </c>
      <c r="F140" s="217" t="s">
        <v>13</v>
      </c>
      <c r="G140" s="42"/>
      <c r="H140" s="23">
        <v>1</v>
      </c>
      <c r="I140" s="23"/>
      <c r="J140" s="23"/>
      <c r="K140" s="23"/>
      <c r="L140" s="23"/>
      <c r="M140" s="23"/>
      <c r="N140" s="24"/>
      <c r="O140" s="43">
        <v>1</v>
      </c>
      <c r="P140" s="250"/>
    </row>
    <row r="141" spans="2:16" ht="24" x14ac:dyDescent="0.2">
      <c r="B141" s="2">
        <v>129</v>
      </c>
      <c r="C141" s="223" t="s">
        <v>264</v>
      </c>
      <c r="D141" s="220" t="s">
        <v>265</v>
      </c>
      <c r="E141" s="209" t="s">
        <v>22</v>
      </c>
      <c r="F141" s="217" t="s">
        <v>23</v>
      </c>
      <c r="G141" s="42"/>
      <c r="H141" s="23"/>
      <c r="I141" s="23"/>
      <c r="J141" s="23">
        <v>1</v>
      </c>
      <c r="K141" s="23">
        <v>2</v>
      </c>
      <c r="L141" s="23"/>
      <c r="M141" s="23">
        <v>1</v>
      </c>
      <c r="N141" s="24"/>
      <c r="O141" s="43">
        <v>4</v>
      </c>
      <c r="P141" s="250"/>
    </row>
    <row r="142" spans="2:16" x14ac:dyDescent="0.2">
      <c r="B142" s="2">
        <v>130</v>
      </c>
      <c r="C142" s="223" t="s">
        <v>268</v>
      </c>
      <c r="D142" s="220" t="s">
        <v>269</v>
      </c>
      <c r="E142" s="209" t="s">
        <v>22</v>
      </c>
      <c r="F142" s="217" t="s">
        <v>23</v>
      </c>
      <c r="G142" s="42"/>
      <c r="H142" s="23"/>
      <c r="I142" s="23">
        <v>1</v>
      </c>
      <c r="J142" s="23">
        <v>1</v>
      </c>
      <c r="K142" s="23">
        <v>1</v>
      </c>
      <c r="L142" s="23">
        <v>1</v>
      </c>
      <c r="M142" s="23">
        <v>1</v>
      </c>
      <c r="N142" s="24">
        <v>1</v>
      </c>
      <c r="O142" s="43">
        <v>6</v>
      </c>
      <c r="P142" s="250"/>
    </row>
    <row r="143" spans="2:16" x14ac:dyDescent="0.2">
      <c r="B143" s="2">
        <v>131</v>
      </c>
      <c r="C143" s="223" t="s">
        <v>272</v>
      </c>
      <c r="D143" s="220" t="s">
        <v>273</v>
      </c>
      <c r="E143" s="209" t="s">
        <v>12</v>
      </c>
      <c r="F143" s="217" t="s">
        <v>13</v>
      </c>
      <c r="G143" s="42"/>
      <c r="H143" s="23">
        <v>1</v>
      </c>
      <c r="I143" s="23"/>
      <c r="J143" s="23"/>
      <c r="K143" s="23">
        <v>2</v>
      </c>
      <c r="L143" s="23"/>
      <c r="M143" s="23">
        <v>1</v>
      </c>
      <c r="N143" s="24"/>
      <c r="O143" s="43">
        <v>4</v>
      </c>
      <c r="P143" s="250"/>
    </row>
    <row r="144" spans="2:16" ht="24" x14ac:dyDescent="0.2">
      <c r="B144" s="2">
        <v>132</v>
      </c>
      <c r="C144" s="223" t="s">
        <v>282</v>
      </c>
      <c r="D144" s="220" t="s">
        <v>283</v>
      </c>
      <c r="E144" s="209" t="s">
        <v>587</v>
      </c>
      <c r="F144" s="217" t="s">
        <v>23</v>
      </c>
      <c r="G144" s="42"/>
      <c r="H144" s="23"/>
      <c r="I144" s="23"/>
      <c r="J144" s="23"/>
      <c r="K144" s="23"/>
      <c r="L144" s="23"/>
      <c r="M144" s="23">
        <v>1</v>
      </c>
      <c r="N144" s="24"/>
      <c r="O144" s="43">
        <v>1</v>
      </c>
      <c r="P144" s="250"/>
    </row>
    <row r="145" spans="2:16" x14ac:dyDescent="0.2">
      <c r="B145" s="2">
        <v>133</v>
      </c>
      <c r="C145" s="223" t="s">
        <v>284</v>
      </c>
      <c r="D145" s="220" t="s">
        <v>285</v>
      </c>
      <c r="E145" s="209" t="s">
        <v>35</v>
      </c>
      <c r="F145" s="217" t="s">
        <v>23</v>
      </c>
      <c r="G145" s="42"/>
      <c r="H145" s="23">
        <v>1</v>
      </c>
      <c r="I145" s="23">
        <v>2</v>
      </c>
      <c r="J145" s="23">
        <v>1</v>
      </c>
      <c r="K145" s="23">
        <v>1</v>
      </c>
      <c r="L145" s="23">
        <v>2</v>
      </c>
      <c r="M145" s="23">
        <v>2</v>
      </c>
      <c r="N145" s="24">
        <v>1</v>
      </c>
      <c r="O145" s="43">
        <v>10</v>
      </c>
      <c r="P145" s="250"/>
    </row>
    <row r="146" spans="2:16" x14ac:dyDescent="0.2">
      <c r="B146" s="2">
        <v>134</v>
      </c>
      <c r="C146" s="223" t="s">
        <v>286</v>
      </c>
      <c r="D146" s="220" t="s">
        <v>287</v>
      </c>
      <c r="E146" s="209" t="s">
        <v>12</v>
      </c>
      <c r="F146" s="217" t="s">
        <v>13</v>
      </c>
      <c r="G146" s="42"/>
      <c r="H146" s="23">
        <v>1</v>
      </c>
      <c r="I146" s="23"/>
      <c r="J146" s="23"/>
      <c r="K146" s="23"/>
      <c r="L146" s="23"/>
      <c r="M146" s="23">
        <v>1</v>
      </c>
      <c r="N146" s="24"/>
      <c r="O146" s="43">
        <v>2</v>
      </c>
      <c r="P146" s="250"/>
    </row>
    <row r="147" spans="2:16" x14ac:dyDescent="0.2">
      <c r="B147" s="2">
        <v>135</v>
      </c>
      <c r="C147" s="223" t="s">
        <v>290</v>
      </c>
      <c r="D147" s="220" t="s">
        <v>291</v>
      </c>
      <c r="E147" s="209" t="s">
        <v>12</v>
      </c>
      <c r="F147" s="217" t="s">
        <v>13</v>
      </c>
      <c r="G147" s="42"/>
      <c r="H147" s="23">
        <v>1</v>
      </c>
      <c r="I147" s="23"/>
      <c r="J147" s="23"/>
      <c r="K147" s="23"/>
      <c r="L147" s="23"/>
      <c r="M147" s="23">
        <v>1</v>
      </c>
      <c r="N147" s="24"/>
      <c r="O147" s="43">
        <v>2</v>
      </c>
      <c r="P147" s="250"/>
    </row>
    <row r="148" spans="2:16" ht="24" x14ac:dyDescent="0.2">
      <c r="B148" s="2">
        <v>136</v>
      </c>
      <c r="C148" s="223" t="s">
        <v>292</v>
      </c>
      <c r="D148" s="220" t="s">
        <v>293</v>
      </c>
      <c r="E148" s="209" t="s">
        <v>294</v>
      </c>
      <c r="F148" s="217" t="s">
        <v>23</v>
      </c>
      <c r="G148" s="42"/>
      <c r="H148" s="23"/>
      <c r="I148" s="23">
        <v>1</v>
      </c>
      <c r="J148" s="23">
        <v>1</v>
      </c>
      <c r="K148" s="23">
        <v>1</v>
      </c>
      <c r="L148" s="23">
        <v>1</v>
      </c>
      <c r="M148" s="23"/>
      <c r="N148" s="24">
        <v>1</v>
      </c>
      <c r="O148" s="43">
        <v>5</v>
      </c>
      <c r="P148" s="250"/>
    </row>
    <row r="149" spans="2:16" x14ac:dyDescent="0.2">
      <c r="B149" s="2">
        <v>137</v>
      </c>
      <c r="C149" s="223" t="s">
        <v>298</v>
      </c>
      <c r="D149" s="220" t="s">
        <v>296</v>
      </c>
      <c r="E149" s="209" t="s">
        <v>12</v>
      </c>
      <c r="F149" s="217" t="s">
        <v>13</v>
      </c>
      <c r="G149" s="42"/>
      <c r="H149" s="23">
        <v>1</v>
      </c>
      <c r="I149" s="23">
        <v>1</v>
      </c>
      <c r="J149" s="23"/>
      <c r="K149" s="23">
        <v>2</v>
      </c>
      <c r="L149" s="23"/>
      <c r="M149" s="23">
        <v>1</v>
      </c>
      <c r="N149" s="24"/>
      <c r="O149" s="43">
        <v>5</v>
      </c>
      <c r="P149" s="250"/>
    </row>
    <row r="150" spans="2:16" x14ac:dyDescent="0.2">
      <c r="B150" s="2">
        <v>138</v>
      </c>
      <c r="C150" s="223" t="s">
        <v>301</v>
      </c>
      <c r="D150" s="220" t="s">
        <v>302</v>
      </c>
      <c r="E150" s="209" t="s">
        <v>12</v>
      </c>
      <c r="F150" s="217" t="s">
        <v>23</v>
      </c>
      <c r="G150" s="42"/>
      <c r="H150" s="23">
        <v>1</v>
      </c>
      <c r="I150" s="23">
        <v>1</v>
      </c>
      <c r="J150" s="23">
        <v>2</v>
      </c>
      <c r="K150" s="23">
        <v>2</v>
      </c>
      <c r="L150" s="23">
        <v>1</v>
      </c>
      <c r="M150" s="23"/>
      <c r="N150" s="24">
        <v>1</v>
      </c>
      <c r="O150" s="43">
        <v>8</v>
      </c>
      <c r="P150" s="250"/>
    </row>
    <row r="151" spans="2:16" ht="24" x14ac:dyDescent="0.2">
      <c r="B151" s="2">
        <v>139</v>
      </c>
      <c r="C151" s="223" t="s">
        <v>308</v>
      </c>
      <c r="D151" s="220" t="s">
        <v>306</v>
      </c>
      <c r="E151" s="209" t="s">
        <v>588</v>
      </c>
      <c r="F151" s="217" t="s">
        <v>13</v>
      </c>
      <c r="G151" s="42"/>
      <c r="H151" s="23"/>
      <c r="I151" s="23"/>
      <c r="J151" s="23">
        <v>4</v>
      </c>
      <c r="K151" s="23"/>
      <c r="L151" s="23">
        <v>10</v>
      </c>
      <c r="M151" s="23">
        <v>15</v>
      </c>
      <c r="N151" s="24"/>
      <c r="O151" s="43">
        <v>29</v>
      </c>
      <c r="P151" s="250"/>
    </row>
    <row r="152" spans="2:16" ht="24" x14ac:dyDescent="0.2">
      <c r="B152" s="2">
        <v>140</v>
      </c>
      <c r="C152" s="223" t="s">
        <v>309</v>
      </c>
      <c r="D152" s="220" t="s">
        <v>306</v>
      </c>
      <c r="E152" s="209" t="s">
        <v>588</v>
      </c>
      <c r="F152" s="217" t="s">
        <v>13</v>
      </c>
      <c r="G152" s="42">
        <v>5</v>
      </c>
      <c r="H152" s="23">
        <v>8</v>
      </c>
      <c r="I152" s="23"/>
      <c r="J152" s="23">
        <v>4</v>
      </c>
      <c r="K152" s="23"/>
      <c r="L152" s="23">
        <v>10</v>
      </c>
      <c r="M152" s="23">
        <v>15</v>
      </c>
      <c r="N152" s="24">
        <v>2</v>
      </c>
      <c r="O152" s="43">
        <v>44</v>
      </c>
      <c r="P152" s="250"/>
    </row>
    <row r="153" spans="2:16" ht="24" x14ac:dyDescent="0.2">
      <c r="B153" s="2">
        <v>141</v>
      </c>
      <c r="C153" s="223" t="s">
        <v>312</v>
      </c>
      <c r="D153" s="220" t="s">
        <v>313</v>
      </c>
      <c r="E153" s="209" t="s">
        <v>22</v>
      </c>
      <c r="F153" s="217" t="s">
        <v>23</v>
      </c>
      <c r="G153" s="42"/>
      <c r="H153" s="23"/>
      <c r="I153" s="23">
        <v>1</v>
      </c>
      <c r="J153" s="23">
        <v>1</v>
      </c>
      <c r="K153" s="23">
        <v>2</v>
      </c>
      <c r="L153" s="23">
        <v>1</v>
      </c>
      <c r="M153" s="23">
        <v>1</v>
      </c>
      <c r="N153" s="24">
        <v>1</v>
      </c>
      <c r="O153" s="43">
        <v>7</v>
      </c>
      <c r="P153" s="250"/>
    </row>
    <row r="154" spans="2:16" x14ac:dyDescent="0.2">
      <c r="B154" s="2">
        <v>142</v>
      </c>
      <c r="C154" s="223" t="s">
        <v>316</v>
      </c>
      <c r="D154" s="220" t="s">
        <v>317</v>
      </c>
      <c r="E154" s="209" t="s">
        <v>22</v>
      </c>
      <c r="F154" s="217" t="s">
        <v>23</v>
      </c>
      <c r="G154" s="42"/>
      <c r="H154" s="23"/>
      <c r="I154" s="23">
        <v>1</v>
      </c>
      <c r="J154" s="23"/>
      <c r="K154" s="23">
        <v>1</v>
      </c>
      <c r="L154" s="23">
        <v>2</v>
      </c>
      <c r="M154" s="23">
        <v>1</v>
      </c>
      <c r="N154" s="24"/>
      <c r="O154" s="43">
        <v>5</v>
      </c>
      <c r="P154" s="250"/>
    </row>
    <row r="155" spans="2:16" ht="36" x14ac:dyDescent="0.2">
      <c r="B155" s="2">
        <v>143</v>
      </c>
      <c r="C155" s="223" t="s">
        <v>329</v>
      </c>
      <c r="D155" s="220" t="s">
        <v>76</v>
      </c>
      <c r="E155" s="209" t="s">
        <v>328</v>
      </c>
      <c r="F155" s="217" t="s">
        <v>13</v>
      </c>
      <c r="G155" s="42"/>
      <c r="H155" s="23"/>
      <c r="I155" s="23"/>
      <c r="J155" s="23"/>
      <c r="K155" s="23">
        <v>1</v>
      </c>
      <c r="L155" s="23"/>
      <c r="M155" s="23"/>
      <c r="N155" s="24"/>
      <c r="O155" s="43">
        <v>1</v>
      </c>
      <c r="P155" s="250"/>
    </row>
    <row r="156" spans="2:16" ht="36" x14ac:dyDescent="0.2">
      <c r="B156" s="2">
        <v>144</v>
      </c>
      <c r="C156" s="223" t="s">
        <v>330</v>
      </c>
      <c r="D156" s="220" t="s">
        <v>76</v>
      </c>
      <c r="E156" s="209" t="s">
        <v>328</v>
      </c>
      <c r="F156" s="217" t="s">
        <v>13</v>
      </c>
      <c r="G156" s="42"/>
      <c r="H156" s="23"/>
      <c r="I156" s="23"/>
      <c r="J156" s="23"/>
      <c r="K156" s="23">
        <v>1</v>
      </c>
      <c r="L156" s="23"/>
      <c r="M156" s="23"/>
      <c r="N156" s="24"/>
      <c r="O156" s="43">
        <v>1</v>
      </c>
      <c r="P156" s="250"/>
    </row>
    <row r="157" spans="2:16" x14ac:dyDescent="0.2">
      <c r="B157" s="2">
        <v>145</v>
      </c>
      <c r="C157" s="223" t="s">
        <v>336</v>
      </c>
      <c r="D157" s="220" t="s">
        <v>337</v>
      </c>
      <c r="E157" s="209" t="s">
        <v>22</v>
      </c>
      <c r="F157" s="217" t="s">
        <v>23</v>
      </c>
      <c r="G157" s="44">
        <v>3</v>
      </c>
      <c r="H157" s="26"/>
      <c r="I157" s="26">
        <v>1</v>
      </c>
      <c r="J157" s="26">
        <v>1</v>
      </c>
      <c r="K157" s="26">
        <v>1</v>
      </c>
      <c r="L157" s="26">
        <v>1</v>
      </c>
      <c r="M157" s="26">
        <v>1</v>
      </c>
      <c r="N157" s="27">
        <v>1</v>
      </c>
      <c r="O157" s="43">
        <v>9</v>
      </c>
      <c r="P157" s="250"/>
    </row>
    <row r="158" spans="2:16" x14ac:dyDescent="0.2">
      <c r="B158" s="2">
        <v>146</v>
      </c>
      <c r="C158" s="223" t="s">
        <v>338</v>
      </c>
      <c r="D158" s="220" t="s">
        <v>339</v>
      </c>
      <c r="E158" s="209" t="s">
        <v>22</v>
      </c>
      <c r="F158" s="217" t="s">
        <v>23</v>
      </c>
      <c r="G158" s="44"/>
      <c r="H158" s="26"/>
      <c r="I158" s="26"/>
      <c r="J158" s="26"/>
      <c r="K158" s="26">
        <v>2</v>
      </c>
      <c r="L158" s="26">
        <v>1</v>
      </c>
      <c r="M158" s="26"/>
      <c r="N158" s="27"/>
      <c r="O158" s="43">
        <v>3</v>
      </c>
      <c r="P158" s="250"/>
    </row>
    <row r="159" spans="2:16" x14ac:dyDescent="0.2">
      <c r="B159" s="2">
        <v>147</v>
      </c>
      <c r="C159" s="223" t="s">
        <v>344</v>
      </c>
      <c r="D159" s="220" t="s">
        <v>345</v>
      </c>
      <c r="E159" s="209" t="s">
        <v>12</v>
      </c>
      <c r="F159" s="217" t="s">
        <v>13</v>
      </c>
      <c r="G159" s="44"/>
      <c r="H159" s="26">
        <v>1</v>
      </c>
      <c r="I159" s="26"/>
      <c r="J159" s="26"/>
      <c r="K159" s="26">
        <v>3</v>
      </c>
      <c r="L159" s="26"/>
      <c r="M159" s="26"/>
      <c r="N159" s="27">
        <v>1</v>
      </c>
      <c r="O159" s="43">
        <v>5</v>
      </c>
      <c r="P159" s="250"/>
    </row>
    <row r="160" spans="2:16" ht="24" x14ac:dyDescent="0.2">
      <c r="B160" s="2">
        <v>148</v>
      </c>
      <c r="C160" s="223" t="s">
        <v>346</v>
      </c>
      <c r="D160" s="220" t="s">
        <v>347</v>
      </c>
      <c r="E160" s="209" t="s">
        <v>12</v>
      </c>
      <c r="F160" s="217" t="s">
        <v>13</v>
      </c>
      <c r="G160" s="44"/>
      <c r="H160" s="26">
        <v>1</v>
      </c>
      <c r="I160" s="26">
        <v>1</v>
      </c>
      <c r="J160" s="26"/>
      <c r="K160" s="26">
        <v>1</v>
      </c>
      <c r="L160" s="26"/>
      <c r="M160" s="26"/>
      <c r="N160" s="27"/>
      <c r="O160" s="43">
        <v>3</v>
      </c>
      <c r="P160" s="250"/>
    </row>
    <row r="161" spans="2:16" x14ac:dyDescent="0.2">
      <c r="B161" s="2">
        <v>149</v>
      </c>
      <c r="C161" s="223" t="s">
        <v>350</v>
      </c>
      <c r="D161" s="220" t="s">
        <v>351</v>
      </c>
      <c r="E161" s="209" t="s">
        <v>22</v>
      </c>
      <c r="F161" s="217" t="s">
        <v>23</v>
      </c>
      <c r="G161" s="44"/>
      <c r="H161" s="26"/>
      <c r="I161" s="26"/>
      <c r="J161" s="26"/>
      <c r="K161" s="26">
        <v>1</v>
      </c>
      <c r="L161" s="26"/>
      <c r="M161" s="26">
        <v>1</v>
      </c>
      <c r="N161" s="27"/>
      <c r="O161" s="43">
        <v>2</v>
      </c>
      <c r="P161" s="250"/>
    </row>
    <row r="162" spans="2:16" x14ac:dyDescent="0.2">
      <c r="B162" s="2">
        <v>150</v>
      </c>
      <c r="C162" s="223" t="s">
        <v>363</v>
      </c>
      <c r="D162" s="220" t="s">
        <v>364</v>
      </c>
      <c r="E162" s="209" t="s">
        <v>22</v>
      </c>
      <c r="F162" s="217" t="s">
        <v>23</v>
      </c>
      <c r="G162" s="44"/>
      <c r="H162" s="26"/>
      <c r="I162" s="26"/>
      <c r="J162" s="26">
        <v>1</v>
      </c>
      <c r="K162" s="26"/>
      <c r="L162" s="26">
        <v>1</v>
      </c>
      <c r="M162" s="26">
        <v>1</v>
      </c>
      <c r="N162" s="27">
        <v>1</v>
      </c>
      <c r="O162" s="43">
        <v>4</v>
      </c>
      <c r="P162" s="250"/>
    </row>
    <row r="163" spans="2:16" x14ac:dyDescent="0.2">
      <c r="B163" s="2">
        <v>151</v>
      </c>
      <c r="C163" s="223" t="s">
        <v>366</v>
      </c>
      <c r="D163" s="220" t="s">
        <v>367</v>
      </c>
      <c r="E163" s="209" t="s">
        <v>22</v>
      </c>
      <c r="F163" s="217" t="s">
        <v>23</v>
      </c>
      <c r="G163" s="44"/>
      <c r="H163" s="26"/>
      <c r="I163" s="26">
        <v>1</v>
      </c>
      <c r="J163" s="26">
        <v>1</v>
      </c>
      <c r="K163" s="26">
        <v>1</v>
      </c>
      <c r="L163" s="26">
        <v>1</v>
      </c>
      <c r="M163" s="26">
        <v>1</v>
      </c>
      <c r="N163" s="27">
        <v>1</v>
      </c>
      <c r="O163" s="43">
        <v>6</v>
      </c>
      <c r="P163" s="250"/>
    </row>
    <row r="164" spans="2:16" x14ac:dyDescent="0.2">
      <c r="B164" s="2">
        <v>152</v>
      </c>
      <c r="C164" s="223" t="s">
        <v>368</v>
      </c>
      <c r="D164" s="220" t="s">
        <v>369</v>
      </c>
      <c r="E164" s="209" t="s">
        <v>22</v>
      </c>
      <c r="F164" s="217" t="s">
        <v>23</v>
      </c>
      <c r="G164" s="44"/>
      <c r="H164" s="26"/>
      <c r="I164" s="26">
        <v>1</v>
      </c>
      <c r="J164" s="26"/>
      <c r="K164" s="26">
        <v>1</v>
      </c>
      <c r="L164" s="26">
        <v>1</v>
      </c>
      <c r="M164" s="26">
        <v>1</v>
      </c>
      <c r="N164" s="27">
        <v>1</v>
      </c>
      <c r="O164" s="43">
        <v>5</v>
      </c>
      <c r="P164" s="250"/>
    </row>
    <row r="165" spans="2:16" x14ac:dyDescent="0.2">
      <c r="B165" s="2">
        <v>153</v>
      </c>
      <c r="C165" s="223" t="s">
        <v>383</v>
      </c>
      <c r="D165" s="220" t="s">
        <v>384</v>
      </c>
      <c r="E165" s="209" t="s">
        <v>22</v>
      </c>
      <c r="F165" s="217" t="s">
        <v>23</v>
      </c>
      <c r="G165" s="44"/>
      <c r="H165" s="26"/>
      <c r="I165" s="26">
        <v>2</v>
      </c>
      <c r="J165" s="26">
        <v>1</v>
      </c>
      <c r="K165" s="26">
        <v>2</v>
      </c>
      <c r="L165" s="26">
        <v>1</v>
      </c>
      <c r="M165" s="26">
        <v>2</v>
      </c>
      <c r="N165" s="27">
        <v>1</v>
      </c>
      <c r="O165" s="43">
        <v>9</v>
      </c>
      <c r="P165" s="250"/>
    </row>
    <row r="166" spans="2:16" x14ac:dyDescent="0.2">
      <c r="B166" s="2">
        <v>154</v>
      </c>
      <c r="C166" s="223" t="s">
        <v>385</v>
      </c>
      <c r="D166" s="220" t="s">
        <v>386</v>
      </c>
      <c r="E166" s="209" t="s">
        <v>22</v>
      </c>
      <c r="F166" s="217" t="s">
        <v>23</v>
      </c>
      <c r="G166" s="44"/>
      <c r="H166" s="26"/>
      <c r="I166" s="26"/>
      <c r="J166" s="26">
        <v>1</v>
      </c>
      <c r="K166" s="26">
        <v>1</v>
      </c>
      <c r="L166" s="26">
        <v>1</v>
      </c>
      <c r="M166" s="26">
        <v>1</v>
      </c>
      <c r="N166" s="27">
        <v>1</v>
      </c>
      <c r="O166" s="43">
        <v>5</v>
      </c>
      <c r="P166" s="250"/>
    </row>
    <row r="167" spans="2:16" ht="24" x14ac:dyDescent="0.2">
      <c r="B167" s="2">
        <v>155</v>
      </c>
      <c r="C167" s="223" t="s">
        <v>391</v>
      </c>
      <c r="D167" s="220" t="s">
        <v>392</v>
      </c>
      <c r="E167" s="209" t="s">
        <v>22</v>
      </c>
      <c r="F167" s="217" t="s">
        <v>23</v>
      </c>
      <c r="G167" s="44"/>
      <c r="H167" s="26"/>
      <c r="I167" s="26"/>
      <c r="J167" s="26"/>
      <c r="K167" s="26"/>
      <c r="L167" s="26"/>
      <c r="M167" s="26">
        <v>1</v>
      </c>
      <c r="N167" s="27"/>
      <c r="O167" s="43">
        <v>1</v>
      </c>
      <c r="P167" s="250"/>
    </row>
    <row r="168" spans="2:16" x14ac:dyDescent="0.2">
      <c r="B168" s="2">
        <v>156</v>
      </c>
      <c r="C168" s="223" t="s">
        <v>397</v>
      </c>
      <c r="D168" s="220" t="s">
        <v>398</v>
      </c>
      <c r="E168" s="209" t="s">
        <v>399</v>
      </c>
      <c r="F168" s="217" t="s">
        <v>13</v>
      </c>
      <c r="G168" s="44"/>
      <c r="H168" s="26"/>
      <c r="I168" s="26">
        <v>1</v>
      </c>
      <c r="J168" s="26"/>
      <c r="K168" s="26"/>
      <c r="L168" s="26">
        <v>1</v>
      </c>
      <c r="M168" s="26">
        <v>1</v>
      </c>
      <c r="N168" s="27"/>
      <c r="O168" s="43">
        <v>3</v>
      </c>
      <c r="P168" s="250"/>
    </row>
    <row r="169" spans="2:16" ht="24" x14ac:dyDescent="0.2">
      <c r="B169" s="2">
        <v>157</v>
      </c>
      <c r="C169" s="223" t="s">
        <v>413</v>
      </c>
      <c r="D169" s="220" t="s">
        <v>306</v>
      </c>
      <c r="E169" s="209" t="s">
        <v>412</v>
      </c>
      <c r="F169" s="217" t="s">
        <v>13</v>
      </c>
      <c r="G169" s="44"/>
      <c r="H169" s="26">
        <v>1</v>
      </c>
      <c r="I169" s="26">
        <v>5</v>
      </c>
      <c r="J169" s="26">
        <v>4</v>
      </c>
      <c r="K169" s="26">
        <v>1</v>
      </c>
      <c r="L169" s="26">
        <v>2</v>
      </c>
      <c r="M169" s="26">
        <v>2</v>
      </c>
      <c r="N169" s="27"/>
      <c r="O169" s="43">
        <v>15</v>
      </c>
      <c r="P169" s="250"/>
    </row>
    <row r="170" spans="2:16" ht="24" x14ac:dyDescent="0.2">
      <c r="B170" s="2">
        <v>158</v>
      </c>
      <c r="C170" s="223" t="s">
        <v>414</v>
      </c>
      <c r="D170" s="220" t="s">
        <v>306</v>
      </c>
      <c r="E170" s="209" t="s">
        <v>412</v>
      </c>
      <c r="F170" s="217" t="s">
        <v>13</v>
      </c>
      <c r="G170" s="44">
        <v>1</v>
      </c>
      <c r="H170" s="26">
        <v>1</v>
      </c>
      <c r="I170" s="26">
        <v>5</v>
      </c>
      <c r="J170" s="26">
        <v>4</v>
      </c>
      <c r="K170" s="26">
        <v>2</v>
      </c>
      <c r="L170" s="26">
        <v>2</v>
      </c>
      <c r="M170" s="26">
        <v>2</v>
      </c>
      <c r="N170" s="27"/>
      <c r="O170" s="43">
        <v>17</v>
      </c>
      <c r="P170" s="250"/>
    </row>
    <row r="171" spans="2:16" ht="24" x14ac:dyDescent="0.2">
      <c r="B171" s="2">
        <v>159</v>
      </c>
      <c r="C171" s="223" t="s">
        <v>567</v>
      </c>
      <c r="D171" s="220" t="s">
        <v>306</v>
      </c>
      <c r="E171" s="209" t="s">
        <v>412</v>
      </c>
      <c r="F171" s="217" t="s">
        <v>13</v>
      </c>
      <c r="G171" s="44">
        <v>1</v>
      </c>
      <c r="H171" s="26"/>
      <c r="I171" s="26">
        <v>5</v>
      </c>
      <c r="J171" s="26">
        <v>4</v>
      </c>
      <c r="K171" s="26">
        <v>2</v>
      </c>
      <c r="L171" s="26">
        <v>2</v>
      </c>
      <c r="M171" s="26">
        <v>2</v>
      </c>
      <c r="N171" s="27"/>
      <c r="O171" s="43">
        <v>16</v>
      </c>
      <c r="P171" s="250"/>
    </row>
    <row r="172" spans="2:16" ht="24" x14ac:dyDescent="0.2">
      <c r="B172" s="2">
        <v>160</v>
      </c>
      <c r="C172" s="223" t="s">
        <v>415</v>
      </c>
      <c r="D172" s="220" t="s">
        <v>306</v>
      </c>
      <c r="E172" s="209" t="s">
        <v>412</v>
      </c>
      <c r="F172" s="217" t="s">
        <v>13</v>
      </c>
      <c r="G172" s="44">
        <v>1</v>
      </c>
      <c r="H172" s="26">
        <v>1</v>
      </c>
      <c r="I172" s="26">
        <v>5</v>
      </c>
      <c r="J172" s="26">
        <v>4</v>
      </c>
      <c r="K172" s="26">
        <v>2</v>
      </c>
      <c r="L172" s="26">
        <v>2</v>
      </c>
      <c r="M172" s="26">
        <v>2</v>
      </c>
      <c r="N172" s="27">
        <v>2</v>
      </c>
      <c r="O172" s="43">
        <v>19</v>
      </c>
      <c r="P172" s="250"/>
    </row>
    <row r="173" spans="2:16" x14ac:dyDescent="0.2">
      <c r="B173" s="2">
        <v>161</v>
      </c>
      <c r="C173" s="223" t="s">
        <v>418</v>
      </c>
      <c r="D173" s="220" t="s">
        <v>419</v>
      </c>
      <c r="E173" s="209" t="s">
        <v>35</v>
      </c>
      <c r="F173" s="217" t="s">
        <v>23</v>
      </c>
      <c r="G173" s="44"/>
      <c r="H173" s="26"/>
      <c r="I173" s="26"/>
      <c r="J173" s="26">
        <v>1</v>
      </c>
      <c r="K173" s="26"/>
      <c r="L173" s="26">
        <v>1</v>
      </c>
      <c r="M173" s="26"/>
      <c r="N173" s="27">
        <v>1</v>
      </c>
      <c r="O173" s="43">
        <v>3</v>
      </c>
      <c r="P173" s="250"/>
    </row>
    <row r="174" spans="2:16" ht="24" x14ac:dyDescent="0.2">
      <c r="B174" s="2">
        <v>162</v>
      </c>
      <c r="C174" s="223" t="s">
        <v>427</v>
      </c>
      <c r="D174" s="220" t="s">
        <v>428</v>
      </c>
      <c r="E174" s="209" t="s">
        <v>12</v>
      </c>
      <c r="F174" s="217" t="s">
        <v>13</v>
      </c>
      <c r="G174" s="44"/>
      <c r="H174" s="26">
        <v>1</v>
      </c>
      <c r="I174" s="26"/>
      <c r="J174" s="26"/>
      <c r="K174" s="26"/>
      <c r="L174" s="26"/>
      <c r="M174" s="26"/>
      <c r="N174" s="27"/>
      <c r="O174" s="43">
        <v>1</v>
      </c>
      <c r="P174" s="250"/>
    </row>
    <row r="175" spans="2:16" x14ac:dyDescent="0.2">
      <c r="B175" s="2">
        <v>163</v>
      </c>
      <c r="C175" s="223" t="s">
        <v>429</v>
      </c>
      <c r="D175" s="220" t="s">
        <v>430</v>
      </c>
      <c r="E175" s="209" t="s">
        <v>22</v>
      </c>
      <c r="F175" s="217" t="s">
        <v>23</v>
      </c>
      <c r="G175" s="44"/>
      <c r="H175" s="26"/>
      <c r="I175" s="26">
        <v>1</v>
      </c>
      <c r="J175" s="26">
        <v>1</v>
      </c>
      <c r="K175" s="26">
        <v>2</v>
      </c>
      <c r="L175" s="26">
        <v>1</v>
      </c>
      <c r="M175" s="26">
        <v>2</v>
      </c>
      <c r="N175" s="27">
        <v>1</v>
      </c>
      <c r="O175" s="43">
        <v>8</v>
      </c>
      <c r="P175" s="250"/>
    </row>
    <row r="176" spans="2:16" x14ac:dyDescent="0.2">
      <c r="B176" s="2">
        <v>164</v>
      </c>
      <c r="C176" s="223" t="s">
        <v>433</v>
      </c>
      <c r="D176" s="220" t="s">
        <v>434</v>
      </c>
      <c r="E176" s="209" t="s">
        <v>22</v>
      </c>
      <c r="F176" s="217" t="s">
        <v>23</v>
      </c>
      <c r="G176" s="44"/>
      <c r="H176" s="26"/>
      <c r="I176" s="26">
        <v>1</v>
      </c>
      <c r="J176" s="26"/>
      <c r="K176" s="26">
        <v>3</v>
      </c>
      <c r="L176" s="26">
        <v>1</v>
      </c>
      <c r="M176" s="26">
        <v>1</v>
      </c>
      <c r="N176" s="27">
        <v>1</v>
      </c>
      <c r="O176" s="43">
        <v>7</v>
      </c>
      <c r="P176" s="250"/>
    </row>
    <row r="177" spans="2:16" x14ac:dyDescent="0.2">
      <c r="B177" s="2">
        <v>165</v>
      </c>
      <c r="C177" s="223" t="s">
        <v>441</v>
      </c>
      <c r="D177" s="220" t="s">
        <v>442</v>
      </c>
      <c r="E177" s="209" t="s">
        <v>22</v>
      </c>
      <c r="F177" s="217" t="s">
        <v>23</v>
      </c>
      <c r="G177" s="44"/>
      <c r="H177" s="26"/>
      <c r="I177" s="26"/>
      <c r="J177" s="26"/>
      <c r="K177" s="26"/>
      <c r="L177" s="26">
        <v>1</v>
      </c>
      <c r="M177" s="26">
        <v>1</v>
      </c>
      <c r="N177" s="27"/>
      <c r="O177" s="43">
        <v>2</v>
      </c>
      <c r="P177" s="250"/>
    </row>
    <row r="178" spans="2:16" x14ac:dyDescent="0.2">
      <c r="B178" s="2">
        <v>166</v>
      </c>
      <c r="C178" s="223" t="s">
        <v>445</v>
      </c>
      <c r="D178" s="220" t="s">
        <v>446</v>
      </c>
      <c r="E178" s="209" t="s">
        <v>22</v>
      </c>
      <c r="F178" s="217" t="s">
        <v>23</v>
      </c>
      <c r="G178" s="44"/>
      <c r="H178" s="26"/>
      <c r="I178" s="26"/>
      <c r="J178" s="26"/>
      <c r="K178" s="26"/>
      <c r="L178" s="26"/>
      <c r="M178" s="26">
        <v>1</v>
      </c>
      <c r="N178" s="27"/>
      <c r="O178" s="43">
        <v>1</v>
      </c>
      <c r="P178" s="250"/>
    </row>
    <row r="179" spans="2:16" x14ac:dyDescent="0.2">
      <c r="B179" s="2">
        <v>167</v>
      </c>
      <c r="C179" s="223" t="s">
        <v>447</v>
      </c>
      <c r="D179" s="220" t="s">
        <v>448</v>
      </c>
      <c r="E179" s="209" t="s">
        <v>22</v>
      </c>
      <c r="F179" s="217" t="s">
        <v>23</v>
      </c>
      <c r="G179" s="44"/>
      <c r="H179" s="26"/>
      <c r="I179" s="26"/>
      <c r="J179" s="26"/>
      <c r="K179" s="26"/>
      <c r="L179" s="26"/>
      <c r="M179" s="26"/>
      <c r="N179" s="27">
        <v>1</v>
      </c>
      <c r="O179" s="43">
        <v>1</v>
      </c>
      <c r="P179" s="250"/>
    </row>
    <row r="180" spans="2:16" x14ac:dyDescent="0.2">
      <c r="B180" s="2">
        <v>168</v>
      </c>
      <c r="C180" s="223" t="s">
        <v>453</v>
      </c>
      <c r="D180" s="220" t="s">
        <v>454</v>
      </c>
      <c r="E180" s="209" t="s">
        <v>22</v>
      </c>
      <c r="F180" s="217" t="s">
        <v>23</v>
      </c>
      <c r="G180" s="44"/>
      <c r="H180" s="26"/>
      <c r="I180" s="26"/>
      <c r="J180" s="26"/>
      <c r="K180" s="26"/>
      <c r="L180" s="26"/>
      <c r="M180" s="26">
        <v>1</v>
      </c>
      <c r="N180" s="27"/>
      <c r="O180" s="43">
        <v>1</v>
      </c>
      <c r="P180" s="250"/>
    </row>
    <row r="181" spans="2:16" ht="24" x14ac:dyDescent="0.2">
      <c r="B181" s="2">
        <v>169</v>
      </c>
      <c r="C181" s="223" t="s">
        <v>457</v>
      </c>
      <c r="D181" s="220" t="s">
        <v>456</v>
      </c>
      <c r="E181" s="209" t="s">
        <v>22</v>
      </c>
      <c r="F181" s="217" t="s">
        <v>23</v>
      </c>
      <c r="G181" s="44"/>
      <c r="H181" s="26"/>
      <c r="I181" s="26"/>
      <c r="J181" s="26">
        <v>1</v>
      </c>
      <c r="K181" s="26"/>
      <c r="L181" s="26"/>
      <c r="M181" s="26">
        <v>1</v>
      </c>
      <c r="N181" s="27">
        <v>1</v>
      </c>
      <c r="O181" s="43">
        <v>3</v>
      </c>
      <c r="P181" s="250"/>
    </row>
    <row r="182" spans="2:16" x14ac:dyDescent="0.2">
      <c r="B182" s="2">
        <v>170</v>
      </c>
      <c r="C182" s="223" t="s">
        <v>458</v>
      </c>
      <c r="D182" s="220" t="s">
        <v>459</v>
      </c>
      <c r="E182" s="209" t="s">
        <v>22</v>
      </c>
      <c r="F182" s="217" t="s">
        <v>23</v>
      </c>
      <c r="G182" s="44"/>
      <c r="H182" s="26"/>
      <c r="I182" s="26">
        <v>1</v>
      </c>
      <c r="J182" s="26"/>
      <c r="K182" s="26">
        <v>2</v>
      </c>
      <c r="L182" s="26">
        <v>1</v>
      </c>
      <c r="M182" s="26">
        <v>1</v>
      </c>
      <c r="N182" s="27">
        <v>1</v>
      </c>
      <c r="O182" s="43">
        <v>6</v>
      </c>
      <c r="P182" s="250"/>
    </row>
    <row r="183" spans="2:16" x14ac:dyDescent="0.2">
      <c r="B183" s="2">
        <v>171</v>
      </c>
      <c r="C183" s="223" t="s">
        <v>460</v>
      </c>
      <c r="D183" s="220" t="s">
        <v>461</v>
      </c>
      <c r="E183" s="209" t="s">
        <v>22</v>
      </c>
      <c r="F183" s="217" t="s">
        <v>23</v>
      </c>
      <c r="G183" s="44"/>
      <c r="H183" s="26"/>
      <c r="I183" s="26">
        <v>1</v>
      </c>
      <c r="J183" s="26">
        <v>1</v>
      </c>
      <c r="K183" s="26">
        <v>2</v>
      </c>
      <c r="L183" s="26">
        <v>1</v>
      </c>
      <c r="M183" s="26">
        <v>1</v>
      </c>
      <c r="N183" s="27"/>
      <c r="O183" s="43">
        <v>6</v>
      </c>
      <c r="P183" s="250"/>
    </row>
    <row r="184" spans="2:16" ht="24" x14ac:dyDescent="0.2">
      <c r="B184" s="2">
        <v>172</v>
      </c>
      <c r="C184" s="223" t="s">
        <v>464</v>
      </c>
      <c r="D184" s="220" t="s">
        <v>465</v>
      </c>
      <c r="E184" s="209" t="s">
        <v>12</v>
      </c>
      <c r="F184" s="217" t="s">
        <v>13</v>
      </c>
      <c r="G184" s="45"/>
      <c r="H184" s="26">
        <v>1</v>
      </c>
      <c r="I184" s="26"/>
      <c r="J184" s="26"/>
      <c r="K184" s="26"/>
      <c r="L184" s="26"/>
      <c r="M184" s="26">
        <v>2</v>
      </c>
      <c r="N184" s="27"/>
      <c r="O184" s="43">
        <v>3</v>
      </c>
      <c r="P184" s="250"/>
    </row>
    <row r="185" spans="2:16" ht="24" x14ac:dyDescent="0.2">
      <c r="B185" s="2">
        <v>173</v>
      </c>
      <c r="C185" s="223" t="s">
        <v>468</v>
      </c>
      <c r="D185" s="220" t="s">
        <v>469</v>
      </c>
      <c r="E185" s="209" t="s">
        <v>22</v>
      </c>
      <c r="F185" s="217" t="s">
        <v>23</v>
      </c>
      <c r="G185" s="44"/>
      <c r="H185" s="26"/>
      <c r="I185" s="26"/>
      <c r="J185" s="26"/>
      <c r="K185" s="26"/>
      <c r="L185" s="26">
        <v>2</v>
      </c>
      <c r="M185" s="26"/>
      <c r="N185" s="27"/>
      <c r="O185" s="43">
        <v>2</v>
      </c>
      <c r="P185" s="250"/>
    </row>
    <row r="186" spans="2:16" x14ac:dyDescent="0.2">
      <c r="B186" s="2">
        <v>174</v>
      </c>
      <c r="C186" s="223" t="s">
        <v>471</v>
      </c>
      <c r="D186" s="220" t="s">
        <v>472</v>
      </c>
      <c r="E186" s="209" t="s">
        <v>35</v>
      </c>
      <c r="F186" s="217" t="s">
        <v>23</v>
      </c>
      <c r="G186" s="44"/>
      <c r="H186" s="26"/>
      <c r="I186" s="26"/>
      <c r="J186" s="26"/>
      <c r="K186" s="26"/>
      <c r="L186" s="26">
        <v>1</v>
      </c>
      <c r="M186" s="26"/>
      <c r="N186" s="27"/>
      <c r="O186" s="43">
        <v>1</v>
      </c>
      <c r="P186" s="250"/>
    </row>
    <row r="187" spans="2:16" ht="24" x14ac:dyDescent="0.2">
      <c r="B187" s="2">
        <v>175</v>
      </c>
      <c r="C187" s="223" t="s">
        <v>473</v>
      </c>
      <c r="D187" s="220" t="s">
        <v>474</v>
      </c>
      <c r="E187" s="209" t="s">
        <v>593</v>
      </c>
      <c r="F187" s="217" t="s">
        <v>23</v>
      </c>
      <c r="G187" s="44"/>
      <c r="H187" s="26"/>
      <c r="I187" s="26"/>
      <c r="J187" s="26"/>
      <c r="K187" s="26"/>
      <c r="L187" s="26">
        <v>1</v>
      </c>
      <c r="M187" s="26"/>
      <c r="N187" s="27"/>
      <c r="O187" s="43">
        <v>1</v>
      </c>
      <c r="P187" s="250"/>
    </row>
    <row r="188" spans="2:16" ht="24" x14ac:dyDescent="0.2">
      <c r="B188" s="2">
        <v>176</v>
      </c>
      <c r="C188" s="223" t="s">
        <v>475</v>
      </c>
      <c r="D188" s="220" t="s">
        <v>476</v>
      </c>
      <c r="E188" s="209" t="s">
        <v>22</v>
      </c>
      <c r="F188" s="217" t="s">
        <v>23</v>
      </c>
      <c r="G188" s="44"/>
      <c r="H188" s="26"/>
      <c r="I188" s="26"/>
      <c r="J188" s="26"/>
      <c r="K188" s="26"/>
      <c r="L188" s="26"/>
      <c r="M188" s="26">
        <v>1</v>
      </c>
      <c r="N188" s="27"/>
      <c r="O188" s="43">
        <v>1</v>
      </c>
      <c r="P188" s="250"/>
    </row>
    <row r="189" spans="2:16" x14ac:dyDescent="0.2">
      <c r="B189" s="2">
        <v>177</v>
      </c>
      <c r="C189" s="223" t="s">
        <v>477</v>
      </c>
      <c r="D189" s="220" t="s">
        <v>478</v>
      </c>
      <c r="E189" s="209" t="s">
        <v>35</v>
      </c>
      <c r="F189" s="217" t="s">
        <v>23</v>
      </c>
      <c r="G189" s="44">
        <v>1</v>
      </c>
      <c r="H189" s="26"/>
      <c r="I189" s="26"/>
      <c r="J189" s="26"/>
      <c r="K189" s="26"/>
      <c r="L189" s="26">
        <v>1</v>
      </c>
      <c r="M189" s="26"/>
      <c r="N189" s="27"/>
      <c r="O189" s="43">
        <v>2</v>
      </c>
      <c r="P189" s="250"/>
    </row>
    <row r="190" spans="2:16" x14ac:dyDescent="0.2">
      <c r="B190" s="2">
        <v>178</v>
      </c>
      <c r="C190" s="223" t="s">
        <v>479</v>
      </c>
      <c r="D190" s="220" t="s">
        <v>480</v>
      </c>
      <c r="E190" s="209" t="s">
        <v>35</v>
      </c>
      <c r="F190" s="217" t="s">
        <v>23</v>
      </c>
      <c r="G190" s="44"/>
      <c r="H190" s="26"/>
      <c r="I190" s="26"/>
      <c r="J190" s="26"/>
      <c r="K190" s="26"/>
      <c r="L190" s="26">
        <v>1</v>
      </c>
      <c r="M190" s="26"/>
      <c r="N190" s="27"/>
      <c r="O190" s="43">
        <v>1</v>
      </c>
      <c r="P190" s="250"/>
    </row>
    <row r="191" spans="2:16" x14ac:dyDescent="0.2">
      <c r="B191" s="2">
        <v>179</v>
      </c>
      <c r="C191" s="223" t="s">
        <v>481</v>
      </c>
      <c r="D191" s="220" t="s">
        <v>482</v>
      </c>
      <c r="E191" s="209" t="s">
        <v>35</v>
      </c>
      <c r="F191" s="217" t="s">
        <v>23</v>
      </c>
      <c r="G191" s="44"/>
      <c r="H191" s="26"/>
      <c r="I191" s="26"/>
      <c r="J191" s="26"/>
      <c r="K191" s="26"/>
      <c r="L191" s="26"/>
      <c r="M191" s="26">
        <v>1</v>
      </c>
      <c r="N191" s="27"/>
      <c r="O191" s="43">
        <v>1</v>
      </c>
      <c r="P191" s="250"/>
    </row>
    <row r="192" spans="2:16" x14ac:dyDescent="0.2">
      <c r="B192" s="2">
        <v>180</v>
      </c>
      <c r="C192" s="223" t="s">
        <v>485</v>
      </c>
      <c r="D192" s="220" t="s">
        <v>486</v>
      </c>
      <c r="E192" s="209" t="s">
        <v>35</v>
      </c>
      <c r="F192" s="217" t="s">
        <v>23</v>
      </c>
      <c r="G192" s="44"/>
      <c r="H192" s="26"/>
      <c r="I192" s="26"/>
      <c r="J192" s="26"/>
      <c r="K192" s="26"/>
      <c r="L192" s="26">
        <v>1</v>
      </c>
      <c r="M192" s="26"/>
      <c r="N192" s="27"/>
      <c r="O192" s="43">
        <v>1</v>
      </c>
      <c r="P192" s="250"/>
    </row>
    <row r="193" spans="1:16" x14ac:dyDescent="0.2">
      <c r="B193" s="2">
        <v>181</v>
      </c>
      <c r="C193" s="223" t="s">
        <v>487</v>
      </c>
      <c r="D193" s="220" t="s">
        <v>488</v>
      </c>
      <c r="E193" s="209" t="s">
        <v>35</v>
      </c>
      <c r="F193" s="217" t="s">
        <v>23</v>
      </c>
      <c r="G193" s="44"/>
      <c r="H193" s="26"/>
      <c r="I193" s="26"/>
      <c r="J193" s="26"/>
      <c r="K193" s="26"/>
      <c r="L193" s="26"/>
      <c r="M193" s="26">
        <v>1</v>
      </c>
      <c r="N193" s="27"/>
      <c r="O193" s="43">
        <v>1</v>
      </c>
      <c r="P193" s="250"/>
    </row>
    <row r="194" spans="1:16" x14ac:dyDescent="0.2">
      <c r="B194" s="2">
        <v>182</v>
      </c>
      <c r="C194" s="223" t="s">
        <v>489</v>
      </c>
      <c r="D194" s="220" t="s">
        <v>421</v>
      </c>
      <c r="E194" s="209" t="s">
        <v>35</v>
      </c>
      <c r="F194" s="217" t="s">
        <v>23</v>
      </c>
      <c r="G194" s="44"/>
      <c r="H194" s="26"/>
      <c r="I194" s="26"/>
      <c r="J194" s="26"/>
      <c r="K194" s="26"/>
      <c r="L194" s="26"/>
      <c r="M194" s="26">
        <v>1</v>
      </c>
      <c r="N194" s="27"/>
      <c r="O194" s="43">
        <v>1</v>
      </c>
      <c r="P194" s="250"/>
    </row>
    <row r="195" spans="1:16" ht="24" x14ac:dyDescent="0.2">
      <c r="B195" s="2">
        <v>183</v>
      </c>
      <c r="C195" s="223" t="s">
        <v>500</v>
      </c>
      <c r="D195" s="220" t="s">
        <v>470</v>
      </c>
      <c r="E195" s="209" t="s">
        <v>22</v>
      </c>
      <c r="F195" s="217" t="s">
        <v>23</v>
      </c>
      <c r="G195" s="44"/>
      <c r="H195" s="26"/>
      <c r="I195" s="26"/>
      <c r="J195" s="26"/>
      <c r="K195" s="26"/>
      <c r="L195" s="26"/>
      <c r="M195" s="26">
        <v>2</v>
      </c>
      <c r="N195" s="27"/>
      <c r="O195" s="43">
        <v>2</v>
      </c>
      <c r="P195" s="250"/>
    </row>
    <row r="196" spans="1:16" ht="24" x14ac:dyDescent="0.2">
      <c r="B196" s="2">
        <v>184</v>
      </c>
      <c r="C196" s="223" t="s">
        <v>501</v>
      </c>
      <c r="D196" s="220" t="s">
        <v>502</v>
      </c>
      <c r="E196" s="209" t="s">
        <v>12</v>
      </c>
      <c r="F196" s="217" t="s">
        <v>13</v>
      </c>
      <c r="G196" s="44"/>
      <c r="H196" s="26">
        <v>1</v>
      </c>
      <c r="I196" s="26"/>
      <c r="J196" s="26"/>
      <c r="K196" s="26"/>
      <c r="L196" s="26"/>
      <c r="M196" s="26">
        <v>2</v>
      </c>
      <c r="N196" s="27"/>
      <c r="O196" s="43">
        <v>3</v>
      </c>
      <c r="P196" s="250"/>
    </row>
    <row r="197" spans="1:16" ht="12.75" thickBot="1" x14ac:dyDescent="0.25">
      <c r="B197" s="46">
        <v>185</v>
      </c>
      <c r="C197" s="224" t="s">
        <v>503</v>
      </c>
      <c r="D197" s="221" t="s">
        <v>504</v>
      </c>
      <c r="E197" s="210" t="s">
        <v>22</v>
      </c>
      <c r="F197" s="218" t="s">
        <v>23</v>
      </c>
      <c r="G197" s="50"/>
      <c r="H197" s="32"/>
      <c r="I197" s="32"/>
      <c r="J197" s="32"/>
      <c r="K197" s="32"/>
      <c r="L197" s="32"/>
      <c r="M197" s="32">
        <v>2</v>
      </c>
      <c r="N197" s="33"/>
      <c r="O197" s="51">
        <v>2</v>
      </c>
      <c r="P197" s="251"/>
    </row>
    <row r="198" spans="1:16" ht="12.75" thickBot="1" x14ac:dyDescent="0.25"/>
    <row r="199" spans="1:16" ht="12.75" thickBot="1" x14ac:dyDescent="0.25">
      <c r="B199" s="243" t="s">
        <v>532</v>
      </c>
      <c r="C199" s="244"/>
      <c r="D199" s="244"/>
      <c r="E199" s="244"/>
      <c r="F199" s="244"/>
      <c r="G199" s="244"/>
      <c r="H199" s="244"/>
      <c r="I199" s="244"/>
      <c r="J199" s="244"/>
      <c r="K199" s="244"/>
      <c r="L199" s="244"/>
      <c r="M199" s="244"/>
      <c r="N199" s="244"/>
      <c r="O199" s="245"/>
    </row>
    <row r="200" spans="1:16" ht="12.75" thickBot="1" x14ac:dyDescent="0.25"/>
    <row r="201" spans="1:16" ht="15.75" customHeight="1" thickBot="1" x14ac:dyDescent="0.25">
      <c r="B201" s="6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246" t="s">
        <v>550</v>
      </c>
    </row>
    <row r="202" spans="1:16" ht="24.75" thickBot="1" x14ac:dyDescent="0.25">
      <c r="B202" s="8" t="s">
        <v>2</v>
      </c>
      <c r="C202" s="9" t="s">
        <v>505</v>
      </c>
      <c r="D202" s="10" t="s">
        <v>3</v>
      </c>
      <c r="E202" s="10" t="s">
        <v>4</v>
      </c>
      <c r="F202" s="11" t="s">
        <v>5</v>
      </c>
      <c r="G202" s="12" t="s">
        <v>542</v>
      </c>
      <c r="H202" s="12" t="s">
        <v>543</v>
      </c>
      <c r="I202" s="12" t="s">
        <v>544</v>
      </c>
      <c r="J202" s="12" t="s">
        <v>545</v>
      </c>
      <c r="K202" s="12" t="s">
        <v>546</v>
      </c>
      <c r="L202" s="12" t="s">
        <v>547</v>
      </c>
      <c r="M202" s="12" t="s">
        <v>548</v>
      </c>
      <c r="N202" s="12" t="s">
        <v>549</v>
      </c>
      <c r="O202" s="35" t="s">
        <v>6</v>
      </c>
      <c r="P202" s="247"/>
    </row>
    <row r="203" spans="1:16" ht="24" x14ac:dyDescent="0.2">
      <c r="B203" s="1">
        <v>186</v>
      </c>
      <c r="C203" s="222" t="s">
        <v>75</v>
      </c>
      <c r="D203" s="225" t="s">
        <v>76</v>
      </c>
      <c r="E203" s="213" t="s">
        <v>12</v>
      </c>
      <c r="F203" s="208" t="s">
        <v>13</v>
      </c>
      <c r="G203" s="16"/>
      <c r="H203" s="17"/>
      <c r="I203" s="17"/>
      <c r="J203" s="17">
        <v>1</v>
      </c>
      <c r="K203" s="17">
        <v>1</v>
      </c>
      <c r="L203" s="17"/>
      <c r="M203" s="17">
        <v>1</v>
      </c>
      <c r="N203" s="18"/>
      <c r="O203" s="19">
        <v>3</v>
      </c>
      <c r="P203" s="249" t="s">
        <v>562</v>
      </c>
    </row>
    <row r="204" spans="1:16" ht="24" x14ac:dyDescent="0.2">
      <c r="B204" s="2">
        <v>187</v>
      </c>
      <c r="C204" s="223" t="s">
        <v>590</v>
      </c>
      <c r="D204" s="226" t="s">
        <v>160</v>
      </c>
      <c r="E204" s="214" t="s">
        <v>161</v>
      </c>
      <c r="F204" s="209" t="s">
        <v>13</v>
      </c>
      <c r="G204" s="22"/>
      <c r="H204" s="23">
        <v>1</v>
      </c>
      <c r="I204" s="23"/>
      <c r="J204" s="23">
        <v>1</v>
      </c>
      <c r="K204" s="23"/>
      <c r="L204" s="23"/>
      <c r="M204" s="23">
        <v>1</v>
      </c>
      <c r="N204" s="24"/>
      <c r="O204" s="25">
        <v>3</v>
      </c>
      <c r="P204" s="250"/>
    </row>
    <row r="205" spans="1:16" ht="36" x14ac:dyDescent="0.2">
      <c r="A205" s="54"/>
      <c r="B205" s="2">
        <v>188</v>
      </c>
      <c r="C205" s="223" t="s">
        <v>221</v>
      </c>
      <c r="D205" s="226" t="s">
        <v>222</v>
      </c>
      <c r="E205" s="214" t="s">
        <v>12</v>
      </c>
      <c r="F205" s="209" t="s">
        <v>13</v>
      </c>
      <c r="G205" s="22"/>
      <c r="H205" s="23">
        <v>1</v>
      </c>
      <c r="I205" s="23"/>
      <c r="J205" s="23"/>
      <c r="K205" s="23">
        <v>2</v>
      </c>
      <c r="L205" s="23">
        <v>1</v>
      </c>
      <c r="M205" s="23">
        <v>1</v>
      </c>
      <c r="N205" s="24"/>
      <c r="O205" s="25">
        <v>5</v>
      </c>
      <c r="P205" s="250"/>
    </row>
    <row r="206" spans="1:16" ht="48.75" thickBot="1" x14ac:dyDescent="0.25">
      <c r="B206" s="3">
        <v>189</v>
      </c>
      <c r="C206" s="224" t="s">
        <v>223</v>
      </c>
      <c r="D206" s="227" t="s">
        <v>76</v>
      </c>
      <c r="E206" s="215" t="s">
        <v>12</v>
      </c>
      <c r="F206" s="210" t="s">
        <v>13</v>
      </c>
      <c r="G206" s="30"/>
      <c r="H206" s="31"/>
      <c r="I206" s="31"/>
      <c r="J206" s="31">
        <v>1</v>
      </c>
      <c r="K206" s="31">
        <v>1</v>
      </c>
      <c r="L206" s="31">
        <v>2</v>
      </c>
      <c r="M206" s="31">
        <v>1</v>
      </c>
      <c r="N206" s="49"/>
      <c r="O206" s="34">
        <v>5</v>
      </c>
      <c r="P206" s="251"/>
    </row>
    <row r="208" spans="1:16" ht="12.75" thickBot="1" x14ac:dyDescent="0.25"/>
    <row r="209" spans="2:16" ht="12.75" thickBot="1" x14ac:dyDescent="0.25">
      <c r="B209" s="243" t="s">
        <v>533</v>
      </c>
      <c r="C209" s="244"/>
      <c r="D209" s="244"/>
      <c r="E209" s="244"/>
      <c r="F209" s="244"/>
      <c r="G209" s="244"/>
      <c r="H209" s="244"/>
      <c r="I209" s="244"/>
      <c r="J209" s="244"/>
      <c r="K209" s="244"/>
      <c r="L209" s="244"/>
      <c r="M209" s="244"/>
      <c r="N209" s="244"/>
      <c r="O209" s="245"/>
    </row>
    <row r="210" spans="2:16" ht="12.75" thickBot="1" x14ac:dyDescent="0.25"/>
    <row r="211" spans="2:16" ht="15.75" customHeight="1" thickBot="1" x14ac:dyDescent="0.25">
      <c r="B211" s="6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246" t="s">
        <v>550</v>
      </c>
    </row>
    <row r="212" spans="2:16" ht="24.75" thickBot="1" x14ac:dyDescent="0.25">
      <c r="B212" s="8" t="s">
        <v>2</v>
      </c>
      <c r="C212" s="9" t="s">
        <v>505</v>
      </c>
      <c r="D212" s="10" t="s">
        <v>3</v>
      </c>
      <c r="E212" s="10" t="s">
        <v>4</v>
      </c>
      <c r="F212" s="11" t="s">
        <v>5</v>
      </c>
      <c r="G212" s="12" t="s">
        <v>542</v>
      </c>
      <c r="H212" s="12" t="s">
        <v>543</v>
      </c>
      <c r="I212" s="12" t="s">
        <v>544</v>
      </c>
      <c r="J212" s="12" t="s">
        <v>545</v>
      </c>
      <c r="K212" s="12" t="s">
        <v>546</v>
      </c>
      <c r="L212" s="12" t="s">
        <v>547</v>
      </c>
      <c r="M212" s="12" t="s">
        <v>548</v>
      </c>
      <c r="N212" s="12" t="s">
        <v>549</v>
      </c>
      <c r="O212" s="35" t="s">
        <v>6</v>
      </c>
      <c r="P212" s="248"/>
    </row>
    <row r="213" spans="2:16" ht="24" x14ac:dyDescent="0.2">
      <c r="B213" s="1">
        <v>190</v>
      </c>
      <c r="C213" s="222" t="s">
        <v>16</v>
      </c>
      <c r="D213" s="225" t="s">
        <v>17</v>
      </c>
      <c r="E213" s="213" t="s">
        <v>12</v>
      </c>
      <c r="F213" s="16" t="s">
        <v>13</v>
      </c>
      <c r="G213" s="17">
        <v>2</v>
      </c>
      <c r="H213" s="17">
        <v>1</v>
      </c>
      <c r="I213" s="17"/>
      <c r="J213" s="17">
        <v>3</v>
      </c>
      <c r="K213" s="17">
        <v>3</v>
      </c>
      <c r="L213" s="17">
        <v>2</v>
      </c>
      <c r="M213" s="17"/>
      <c r="N213" s="18"/>
      <c r="O213" s="19">
        <v>11</v>
      </c>
      <c r="P213" s="249" t="s">
        <v>562</v>
      </c>
    </row>
    <row r="214" spans="2:16" ht="24" x14ac:dyDescent="0.2">
      <c r="B214" s="2">
        <v>191</v>
      </c>
      <c r="C214" s="223" t="s">
        <v>18</v>
      </c>
      <c r="D214" s="226" t="s">
        <v>19</v>
      </c>
      <c r="E214" s="214" t="s">
        <v>584</v>
      </c>
      <c r="F214" s="22" t="s">
        <v>13</v>
      </c>
      <c r="G214" s="23"/>
      <c r="H214" s="23">
        <v>1</v>
      </c>
      <c r="I214" s="23"/>
      <c r="J214" s="23"/>
      <c r="K214" s="23"/>
      <c r="L214" s="23"/>
      <c r="M214" s="23"/>
      <c r="N214" s="24">
        <v>3</v>
      </c>
      <c r="O214" s="25">
        <v>4</v>
      </c>
      <c r="P214" s="250"/>
    </row>
    <row r="215" spans="2:16" ht="24" x14ac:dyDescent="0.2">
      <c r="B215" s="2">
        <v>192</v>
      </c>
      <c r="C215" s="223" t="s">
        <v>73</v>
      </c>
      <c r="D215" s="226" t="s">
        <v>74</v>
      </c>
      <c r="E215" s="214" t="s">
        <v>12</v>
      </c>
      <c r="F215" s="22" t="s">
        <v>13</v>
      </c>
      <c r="G215" s="23"/>
      <c r="H215" s="23">
        <v>1</v>
      </c>
      <c r="I215" s="23">
        <v>5</v>
      </c>
      <c r="J215" s="23">
        <v>5</v>
      </c>
      <c r="K215" s="23">
        <v>5</v>
      </c>
      <c r="L215" s="23">
        <v>1</v>
      </c>
      <c r="M215" s="23">
        <v>3</v>
      </c>
      <c r="N215" s="24">
        <v>5</v>
      </c>
      <c r="O215" s="25">
        <v>25</v>
      </c>
      <c r="P215" s="250"/>
    </row>
    <row r="216" spans="2:16" ht="24" x14ac:dyDescent="0.2">
      <c r="B216" s="2">
        <v>193</v>
      </c>
      <c r="C216" s="223" t="s">
        <v>95</v>
      </c>
      <c r="D216" s="226" t="s">
        <v>96</v>
      </c>
      <c r="E216" s="214" t="s">
        <v>12</v>
      </c>
      <c r="F216" s="22" t="s">
        <v>13</v>
      </c>
      <c r="G216" s="23"/>
      <c r="H216" s="23">
        <v>1</v>
      </c>
      <c r="I216" s="23">
        <v>1</v>
      </c>
      <c r="J216" s="23">
        <v>1</v>
      </c>
      <c r="K216" s="23">
        <v>2</v>
      </c>
      <c r="L216" s="23">
        <v>1</v>
      </c>
      <c r="M216" s="23">
        <v>1</v>
      </c>
      <c r="N216" s="24"/>
      <c r="O216" s="25">
        <v>7</v>
      </c>
      <c r="P216" s="250"/>
    </row>
    <row r="217" spans="2:16" ht="24" x14ac:dyDescent="0.2">
      <c r="B217" s="2">
        <v>194</v>
      </c>
      <c r="C217" s="223" t="s">
        <v>103</v>
      </c>
      <c r="D217" s="226" t="s">
        <v>104</v>
      </c>
      <c r="E217" s="214" t="s">
        <v>12</v>
      </c>
      <c r="F217" s="22" t="s">
        <v>13</v>
      </c>
      <c r="G217" s="23"/>
      <c r="H217" s="23"/>
      <c r="I217" s="23">
        <v>1</v>
      </c>
      <c r="J217" s="23"/>
      <c r="K217" s="23">
        <v>6</v>
      </c>
      <c r="L217" s="23">
        <v>2</v>
      </c>
      <c r="M217" s="23"/>
      <c r="N217" s="24"/>
      <c r="O217" s="25">
        <v>9</v>
      </c>
      <c r="P217" s="250"/>
    </row>
    <row r="218" spans="2:16" ht="24" x14ac:dyDescent="0.2">
      <c r="B218" s="2">
        <v>195</v>
      </c>
      <c r="C218" s="223" t="s">
        <v>105</v>
      </c>
      <c r="D218" s="226" t="s">
        <v>106</v>
      </c>
      <c r="E218" s="214" t="s">
        <v>12</v>
      </c>
      <c r="F218" s="22" t="s">
        <v>23</v>
      </c>
      <c r="G218" s="23"/>
      <c r="H218" s="23">
        <v>1</v>
      </c>
      <c r="I218" s="23"/>
      <c r="J218" s="23">
        <v>1</v>
      </c>
      <c r="K218" s="23"/>
      <c r="L218" s="23"/>
      <c r="M218" s="23">
        <v>1</v>
      </c>
      <c r="N218" s="24"/>
      <c r="O218" s="25">
        <v>3</v>
      </c>
      <c r="P218" s="250"/>
    </row>
    <row r="219" spans="2:16" ht="24" x14ac:dyDescent="0.2">
      <c r="B219" s="2">
        <v>196</v>
      </c>
      <c r="C219" s="223" t="s">
        <v>157</v>
      </c>
      <c r="D219" s="226" t="s">
        <v>156</v>
      </c>
      <c r="E219" s="214" t="s">
        <v>12</v>
      </c>
      <c r="F219" s="22" t="s">
        <v>13</v>
      </c>
      <c r="G219" s="23"/>
      <c r="H219" s="23">
        <v>1</v>
      </c>
      <c r="I219" s="23">
        <v>1</v>
      </c>
      <c r="J219" s="23">
        <v>3</v>
      </c>
      <c r="K219" s="23">
        <v>3</v>
      </c>
      <c r="L219" s="23">
        <v>1</v>
      </c>
      <c r="M219" s="23">
        <v>1</v>
      </c>
      <c r="N219" s="24"/>
      <c r="O219" s="25">
        <v>10</v>
      </c>
      <c r="P219" s="250"/>
    </row>
    <row r="220" spans="2:16" ht="24" x14ac:dyDescent="0.2">
      <c r="B220" s="2">
        <v>197</v>
      </c>
      <c r="C220" s="223" t="s">
        <v>158</v>
      </c>
      <c r="D220" s="226" t="s">
        <v>159</v>
      </c>
      <c r="E220" s="214" t="s">
        <v>12</v>
      </c>
      <c r="F220" s="22" t="s">
        <v>13</v>
      </c>
      <c r="G220" s="23">
        <v>6</v>
      </c>
      <c r="H220" s="23">
        <v>1</v>
      </c>
      <c r="I220" s="23">
        <v>1</v>
      </c>
      <c r="J220" s="23">
        <v>2</v>
      </c>
      <c r="K220" s="23"/>
      <c r="L220" s="23">
        <v>1</v>
      </c>
      <c r="M220" s="23">
        <v>1</v>
      </c>
      <c r="N220" s="24">
        <v>1</v>
      </c>
      <c r="O220" s="25">
        <v>13</v>
      </c>
      <c r="P220" s="250"/>
    </row>
    <row r="221" spans="2:16" ht="36" x14ac:dyDescent="0.2">
      <c r="B221" s="2">
        <v>198</v>
      </c>
      <c r="C221" s="223" t="s">
        <v>183</v>
      </c>
      <c r="D221" s="226" t="s">
        <v>184</v>
      </c>
      <c r="E221" s="214" t="s">
        <v>12</v>
      </c>
      <c r="F221" s="22" t="s">
        <v>13</v>
      </c>
      <c r="G221" s="23"/>
      <c r="H221" s="23">
        <v>1</v>
      </c>
      <c r="I221" s="23">
        <v>2</v>
      </c>
      <c r="J221" s="23"/>
      <c r="K221" s="23">
        <v>2</v>
      </c>
      <c r="L221" s="23"/>
      <c r="M221" s="23">
        <v>2</v>
      </c>
      <c r="N221" s="24"/>
      <c r="O221" s="25">
        <v>7</v>
      </c>
      <c r="P221" s="250"/>
    </row>
    <row r="222" spans="2:16" ht="24.75" thickBot="1" x14ac:dyDescent="0.25">
      <c r="B222" s="3">
        <v>199</v>
      </c>
      <c r="C222" s="224" t="s">
        <v>189</v>
      </c>
      <c r="D222" s="227" t="s">
        <v>190</v>
      </c>
      <c r="E222" s="215" t="s">
        <v>12</v>
      </c>
      <c r="F222" s="30" t="s">
        <v>13</v>
      </c>
      <c r="G222" s="31"/>
      <c r="H222" s="31">
        <v>1</v>
      </c>
      <c r="I222" s="31">
        <v>1</v>
      </c>
      <c r="J222" s="31">
        <v>2</v>
      </c>
      <c r="K222" s="31">
        <v>2</v>
      </c>
      <c r="L222" s="31">
        <v>1</v>
      </c>
      <c r="M222" s="31">
        <v>1</v>
      </c>
      <c r="N222" s="49">
        <v>1</v>
      </c>
      <c r="O222" s="34">
        <v>9</v>
      </c>
      <c r="P222" s="251"/>
    </row>
    <row r="224" spans="2:16" ht="12.75" thickBot="1" x14ac:dyDescent="0.25"/>
    <row r="225" spans="2:16" ht="12.75" thickBot="1" x14ac:dyDescent="0.25">
      <c r="B225" s="243" t="s">
        <v>534</v>
      </c>
      <c r="C225" s="244"/>
      <c r="D225" s="244"/>
      <c r="E225" s="244"/>
      <c r="F225" s="244"/>
      <c r="G225" s="244"/>
      <c r="H225" s="244"/>
      <c r="I225" s="244"/>
      <c r="J225" s="244"/>
      <c r="K225" s="244"/>
      <c r="L225" s="244"/>
      <c r="M225" s="244"/>
      <c r="N225" s="244"/>
      <c r="O225" s="245"/>
    </row>
    <row r="226" spans="2:16" ht="12.75" thickBot="1" x14ac:dyDescent="0.25"/>
    <row r="227" spans="2:16" ht="15.75" customHeight="1" thickBot="1" x14ac:dyDescent="0.25">
      <c r="B227" s="6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246" t="s">
        <v>550</v>
      </c>
    </row>
    <row r="228" spans="2:16" ht="24.75" thickBot="1" x14ac:dyDescent="0.25">
      <c r="B228" s="8" t="s">
        <v>2</v>
      </c>
      <c r="C228" s="9" t="s">
        <v>505</v>
      </c>
      <c r="D228" s="10" t="s">
        <v>3</v>
      </c>
      <c r="E228" s="10" t="s">
        <v>4</v>
      </c>
      <c r="F228" s="11" t="s">
        <v>5</v>
      </c>
      <c r="G228" s="12" t="s">
        <v>542</v>
      </c>
      <c r="H228" s="12" t="s">
        <v>543</v>
      </c>
      <c r="I228" s="12" t="s">
        <v>544</v>
      </c>
      <c r="J228" s="12" t="s">
        <v>545</v>
      </c>
      <c r="K228" s="12" t="s">
        <v>546</v>
      </c>
      <c r="L228" s="12" t="s">
        <v>547</v>
      </c>
      <c r="M228" s="12" t="s">
        <v>548</v>
      </c>
      <c r="N228" s="12" t="s">
        <v>549</v>
      </c>
      <c r="O228" s="35" t="s">
        <v>6</v>
      </c>
      <c r="P228" s="248"/>
    </row>
    <row r="229" spans="2:16" ht="36" x14ac:dyDescent="0.2">
      <c r="B229" s="1">
        <v>200</v>
      </c>
      <c r="C229" s="222" t="s">
        <v>169</v>
      </c>
      <c r="D229" s="225" t="s">
        <v>170</v>
      </c>
      <c r="E229" s="213" t="s">
        <v>12</v>
      </c>
      <c r="F229" s="213" t="s">
        <v>13</v>
      </c>
      <c r="G229" s="16"/>
      <c r="H229" s="17">
        <v>1</v>
      </c>
      <c r="I229" s="17">
        <v>1</v>
      </c>
      <c r="J229" s="17"/>
      <c r="K229" s="17">
        <v>1</v>
      </c>
      <c r="L229" s="17">
        <v>1</v>
      </c>
      <c r="M229" s="17">
        <v>1</v>
      </c>
      <c r="N229" s="18"/>
      <c r="O229" s="19">
        <v>5</v>
      </c>
      <c r="P229" s="249" t="s">
        <v>562</v>
      </c>
    </row>
    <row r="230" spans="2:16" ht="24" x14ac:dyDescent="0.2">
      <c r="B230" s="2">
        <v>201</v>
      </c>
      <c r="C230" s="223" t="s">
        <v>305</v>
      </c>
      <c r="D230" s="226" t="s">
        <v>306</v>
      </c>
      <c r="E230" s="214" t="s">
        <v>307</v>
      </c>
      <c r="F230" s="214" t="s">
        <v>13</v>
      </c>
      <c r="G230" s="22">
        <v>5</v>
      </c>
      <c r="H230" s="23">
        <v>8</v>
      </c>
      <c r="I230" s="23">
        <v>5</v>
      </c>
      <c r="J230" s="23">
        <v>4</v>
      </c>
      <c r="K230" s="23">
        <v>10</v>
      </c>
      <c r="L230" s="23">
        <v>10</v>
      </c>
      <c r="M230" s="23">
        <v>15</v>
      </c>
      <c r="N230" s="24">
        <v>2</v>
      </c>
      <c r="O230" s="25">
        <v>59</v>
      </c>
      <c r="P230" s="250"/>
    </row>
    <row r="231" spans="2:16" x14ac:dyDescent="0.2">
      <c r="B231" s="2">
        <v>202</v>
      </c>
      <c r="C231" s="223" t="s">
        <v>310</v>
      </c>
      <c r="D231" s="226" t="s">
        <v>311</v>
      </c>
      <c r="E231" s="214" t="s">
        <v>22</v>
      </c>
      <c r="F231" s="214" t="s">
        <v>23</v>
      </c>
      <c r="G231" s="22">
        <v>2</v>
      </c>
      <c r="H231" s="23"/>
      <c r="I231" s="23">
        <v>1</v>
      </c>
      <c r="J231" s="23">
        <v>1</v>
      </c>
      <c r="K231" s="23">
        <v>2</v>
      </c>
      <c r="L231" s="23">
        <v>1</v>
      </c>
      <c r="M231" s="23"/>
      <c r="N231" s="24">
        <v>1</v>
      </c>
      <c r="O231" s="25">
        <v>8</v>
      </c>
      <c r="P231" s="250"/>
    </row>
    <row r="232" spans="2:16" ht="36" x14ac:dyDescent="0.2">
      <c r="B232" s="2">
        <v>203</v>
      </c>
      <c r="C232" s="223" t="s">
        <v>402</v>
      </c>
      <c r="D232" s="226" t="s">
        <v>403</v>
      </c>
      <c r="E232" s="214" t="s">
        <v>12</v>
      </c>
      <c r="F232" s="214" t="s">
        <v>13</v>
      </c>
      <c r="G232" s="211"/>
      <c r="H232" s="26">
        <v>1</v>
      </c>
      <c r="I232" s="26"/>
      <c r="J232" s="26"/>
      <c r="K232" s="26">
        <v>2</v>
      </c>
      <c r="L232" s="26"/>
      <c r="M232" s="26">
        <v>1</v>
      </c>
      <c r="N232" s="27"/>
      <c r="O232" s="25">
        <v>4</v>
      </c>
      <c r="P232" s="250"/>
    </row>
    <row r="233" spans="2:16" ht="24.75" thickBot="1" x14ac:dyDescent="0.25">
      <c r="B233" s="3">
        <v>204</v>
      </c>
      <c r="C233" s="224" t="s">
        <v>424</v>
      </c>
      <c r="D233" s="227" t="s">
        <v>425</v>
      </c>
      <c r="E233" s="215" t="s">
        <v>12</v>
      </c>
      <c r="F233" s="215" t="s">
        <v>13</v>
      </c>
      <c r="G233" s="212"/>
      <c r="H233" s="32">
        <v>1</v>
      </c>
      <c r="I233" s="32"/>
      <c r="J233" s="32"/>
      <c r="K233" s="32"/>
      <c r="L233" s="32">
        <v>1</v>
      </c>
      <c r="M233" s="32"/>
      <c r="N233" s="33"/>
      <c r="O233" s="34">
        <v>2</v>
      </c>
      <c r="P233" s="251"/>
    </row>
    <row r="235" spans="2:16" ht="12.75" thickBot="1" x14ac:dyDescent="0.25"/>
    <row r="236" spans="2:16" ht="12.75" thickBot="1" x14ac:dyDescent="0.25">
      <c r="B236" s="243" t="s">
        <v>535</v>
      </c>
      <c r="C236" s="244"/>
      <c r="D236" s="244"/>
      <c r="E236" s="244"/>
      <c r="F236" s="244"/>
      <c r="G236" s="244"/>
      <c r="H236" s="244"/>
      <c r="I236" s="244"/>
      <c r="J236" s="244"/>
      <c r="K236" s="244"/>
      <c r="L236" s="244"/>
      <c r="M236" s="244"/>
      <c r="N236" s="244"/>
      <c r="O236" s="245"/>
    </row>
    <row r="237" spans="2:16" ht="12.75" thickBot="1" x14ac:dyDescent="0.25"/>
    <row r="238" spans="2:16" ht="15.75" customHeight="1" thickBot="1" x14ac:dyDescent="0.25">
      <c r="B238" s="6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246" t="s">
        <v>550</v>
      </c>
    </row>
    <row r="239" spans="2:16" ht="24.75" thickBot="1" x14ac:dyDescent="0.25">
      <c r="B239" s="8" t="s">
        <v>2</v>
      </c>
      <c r="C239" s="9" t="s">
        <v>505</v>
      </c>
      <c r="D239" s="10" t="s">
        <v>3</v>
      </c>
      <c r="E239" s="10" t="s">
        <v>4</v>
      </c>
      <c r="F239" s="11" t="s">
        <v>5</v>
      </c>
      <c r="G239" s="12" t="s">
        <v>542</v>
      </c>
      <c r="H239" s="12" t="s">
        <v>543</v>
      </c>
      <c r="I239" s="12" t="s">
        <v>544</v>
      </c>
      <c r="J239" s="12" t="s">
        <v>545</v>
      </c>
      <c r="K239" s="12" t="s">
        <v>546</v>
      </c>
      <c r="L239" s="12" t="s">
        <v>547</v>
      </c>
      <c r="M239" s="12" t="s">
        <v>548</v>
      </c>
      <c r="N239" s="12" t="s">
        <v>549</v>
      </c>
      <c r="O239" s="35" t="s">
        <v>6</v>
      </c>
      <c r="P239" s="248"/>
    </row>
    <row r="240" spans="2:16" ht="24" x14ac:dyDescent="0.2">
      <c r="B240" s="1">
        <v>205</v>
      </c>
      <c r="C240" s="222" t="s">
        <v>20</v>
      </c>
      <c r="D240" s="15" t="s">
        <v>21</v>
      </c>
      <c r="E240" s="216" t="s">
        <v>22</v>
      </c>
      <c r="F240" s="213" t="s">
        <v>23</v>
      </c>
      <c r="G240" s="16">
        <v>1</v>
      </c>
      <c r="H240" s="17"/>
      <c r="I240" s="17">
        <v>1</v>
      </c>
      <c r="J240" s="17">
        <v>1</v>
      </c>
      <c r="K240" s="17">
        <v>1</v>
      </c>
      <c r="L240" s="17">
        <v>1</v>
      </c>
      <c r="M240" s="17">
        <v>1</v>
      </c>
      <c r="N240" s="18">
        <v>1</v>
      </c>
      <c r="O240" s="19">
        <v>7</v>
      </c>
      <c r="P240" s="249" t="s">
        <v>562</v>
      </c>
    </row>
    <row r="241" spans="2:16" ht="24" x14ac:dyDescent="0.2">
      <c r="B241" s="2">
        <v>206</v>
      </c>
      <c r="C241" s="223" t="s">
        <v>26</v>
      </c>
      <c r="D241" s="21" t="s">
        <v>27</v>
      </c>
      <c r="E241" s="217" t="s">
        <v>22</v>
      </c>
      <c r="F241" s="214" t="s">
        <v>23</v>
      </c>
      <c r="G241" s="22"/>
      <c r="H241" s="23"/>
      <c r="I241" s="23">
        <v>1</v>
      </c>
      <c r="J241" s="23">
        <v>1</v>
      </c>
      <c r="K241" s="23">
        <v>1</v>
      </c>
      <c r="L241" s="23">
        <v>1</v>
      </c>
      <c r="M241" s="23">
        <v>2</v>
      </c>
      <c r="N241" s="24"/>
      <c r="O241" s="25">
        <v>6</v>
      </c>
      <c r="P241" s="250"/>
    </row>
    <row r="242" spans="2:16" x14ac:dyDescent="0.2">
      <c r="B242" s="2">
        <v>207</v>
      </c>
      <c r="C242" s="223" t="s">
        <v>38</v>
      </c>
      <c r="D242" s="21" t="s">
        <v>39</v>
      </c>
      <c r="E242" s="217" t="s">
        <v>40</v>
      </c>
      <c r="F242" s="214" t="s">
        <v>23</v>
      </c>
      <c r="G242" s="22"/>
      <c r="H242" s="23"/>
      <c r="I242" s="23">
        <v>2</v>
      </c>
      <c r="J242" s="23"/>
      <c r="K242" s="23">
        <v>2</v>
      </c>
      <c r="L242" s="23">
        <v>2</v>
      </c>
      <c r="M242" s="23">
        <v>2</v>
      </c>
      <c r="N242" s="24"/>
      <c r="O242" s="25">
        <v>8</v>
      </c>
      <c r="P242" s="250"/>
    </row>
    <row r="243" spans="2:16" x14ac:dyDescent="0.2">
      <c r="B243" s="2">
        <v>208</v>
      </c>
      <c r="C243" s="223" t="s">
        <v>46</v>
      </c>
      <c r="D243" s="21" t="s">
        <v>45</v>
      </c>
      <c r="E243" s="217" t="s">
        <v>47</v>
      </c>
      <c r="F243" s="214" t="s">
        <v>23</v>
      </c>
      <c r="G243" s="22"/>
      <c r="H243" s="23">
        <v>1</v>
      </c>
      <c r="I243" s="23"/>
      <c r="J243" s="23"/>
      <c r="K243" s="23"/>
      <c r="L243" s="23">
        <v>1</v>
      </c>
      <c r="M243" s="23"/>
      <c r="N243" s="24"/>
      <c r="O243" s="25">
        <v>2</v>
      </c>
      <c r="P243" s="250"/>
    </row>
    <row r="244" spans="2:16" x14ac:dyDescent="0.2">
      <c r="B244" s="2">
        <v>209</v>
      </c>
      <c r="C244" s="223" t="s">
        <v>77</v>
      </c>
      <c r="D244" s="21" t="s">
        <v>78</v>
      </c>
      <c r="E244" s="217" t="s">
        <v>22</v>
      </c>
      <c r="F244" s="214" t="s">
        <v>23</v>
      </c>
      <c r="G244" s="22"/>
      <c r="H244" s="23"/>
      <c r="I244" s="23"/>
      <c r="J244" s="23"/>
      <c r="K244" s="23"/>
      <c r="L244" s="23"/>
      <c r="M244" s="23">
        <v>1</v>
      </c>
      <c r="N244" s="24"/>
      <c r="O244" s="25">
        <v>1</v>
      </c>
      <c r="P244" s="250"/>
    </row>
    <row r="245" spans="2:16" x14ac:dyDescent="0.2">
      <c r="B245" s="2">
        <v>210</v>
      </c>
      <c r="C245" s="223" t="s">
        <v>121</v>
      </c>
      <c r="D245" s="21" t="s">
        <v>122</v>
      </c>
      <c r="E245" s="217" t="s">
        <v>12</v>
      </c>
      <c r="F245" s="214" t="s">
        <v>13</v>
      </c>
      <c r="G245" s="22"/>
      <c r="H245" s="23">
        <v>1</v>
      </c>
      <c r="I245" s="23"/>
      <c r="J245" s="23"/>
      <c r="K245" s="23">
        <v>1</v>
      </c>
      <c r="L245" s="23"/>
      <c r="M245" s="23">
        <v>1</v>
      </c>
      <c r="N245" s="24"/>
      <c r="O245" s="25">
        <v>3</v>
      </c>
      <c r="P245" s="250"/>
    </row>
    <row r="246" spans="2:16" x14ac:dyDescent="0.2">
      <c r="B246" s="2">
        <v>211</v>
      </c>
      <c r="C246" s="223" t="s">
        <v>127</v>
      </c>
      <c r="D246" s="21" t="s">
        <v>128</v>
      </c>
      <c r="E246" s="217" t="s">
        <v>129</v>
      </c>
      <c r="F246" s="214" t="s">
        <v>23</v>
      </c>
      <c r="G246" s="22"/>
      <c r="H246" s="23">
        <v>1</v>
      </c>
      <c r="I246" s="23"/>
      <c r="J246" s="23"/>
      <c r="K246" s="23"/>
      <c r="L246" s="23"/>
      <c r="M246" s="23">
        <v>1</v>
      </c>
      <c r="N246" s="24"/>
      <c r="O246" s="25">
        <v>2</v>
      </c>
      <c r="P246" s="250"/>
    </row>
    <row r="247" spans="2:16" ht="24" x14ac:dyDescent="0.2">
      <c r="B247" s="2">
        <v>212</v>
      </c>
      <c r="C247" s="223" t="s">
        <v>132</v>
      </c>
      <c r="D247" s="21" t="s">
        <v>133</v>
      </c>
      <c r="E247" s="217" t="s">
        <v>109</v>
      </c>
      <c r="F247" s="214" t="s">
        <v>23</v>
      </c>
      <c r="G247" s="22"/>
      <c r="H247" s="23"/>
      <c r="I247" s="23">
        <v>1</v>
      </c>
      <c r="J247" s="23">
        <v>1</v>
      </c>
      <c r="K247" s="23">
        <v>2</v>
      </c>
      <c r="L247" s="23">
        <v>2</v>
      </c>
      <c r="M247" s="23">
        <v>2</v>
      </c>
      <c r="N247" s="24">
        <v>1</v>
      </c>
      <c r="O247" s="25">
        <v>9</v>
      </c>
      <c r="P247" s="250"/>
    </row>
    <row r="248" spans="2:16" ht="36" x14ac:dyDescent="0.2">
      <c r="B248" s="2">
        <v>213</v>
      </c>
      <c r="C248" s="223" t="s">
        <v>136</v>
      </c>
      <c r="D248" s="21" t="s">
        <v>137</v>
      </c>
      <c r="E248" s="217" t="s">
        <v>138</v>
      </c>
      <c r="F248" s="214" t="s">
        <v>23</v>
      </c>
      <c r="G248" s="22"/>
      <c r="H248" s="23"/>
      <c r="I248" s="23">
        <v>1</v>
      </c>
      <c r="J248" s="23"/>
      <c r="K248" s="23">
        <v>2</v>
      </c>
      <c r="L248" s="23">
        <v>2</v>
      </c>
      <c r="M248" s="23">
        <v>1</v>
      </c>
      <c r="N248" s="24"/>
      <c r="O248" s="25">
        <v>6</v>
      </c>
      <c r="P248" s="250"/>
    </row>
    <row r="249" spans="2:16" ht="24" x14ac:dyDescent="0.2">
      <c r="B249" s="2">
        <v>214</v>
      </c>
      <c r="C249" s="223" t="s">
        <v>146</v>
      </c>
      <c r="D249" s="21" t="s">
        <v>25</v>
      </c>
      <c r="E249" s="217" t="s">
        <v>591</v>
      </c>
      <c r="F249" s="214" t="s">
        <v>13</v>
      </c>
      <c r="G249" s="22"/>
      <c r="H249" s="23">
        <v>1</v>
      </c>
      <c r="I249" s="23"/>
      <c r="J249" s="23"/>
      <c r="K249" s="23"/>
      <c r="L249" s="23">
        <v>1</v>
      </c>
      <c r="M249" s="23">
        <v>1</v>
      </c>
      <c r="N249" s="24"/>
      <c r="O249" s="25">
        <v>3</v>
      </c>
      <c r="P249" s="250"/>
    </row>
    <row r="250" spans="2:16" ht="24" x14ac:dyDescent="0.2">
      <c r="B250" s="2">
        <v>215</v>
      </c>
      <c r="C250" s="223" t="s">
        <v>185</v>
      </c>
      <c r="D250" s="21" t="s">
        <v>186</v>
      </c>
      <c r="E250" s="217" t="s">
        <v>22</v>
      </c>
      <c r="F250" s="214" t="s">
        <v>23</v>
      </c>
      <c r="G250" s="22"/>
      <c r="H250" s="23"/>
      <c r="I250" s="23"/>
      <c r="J250" s="23"/>
      <c r="K250" s="23"/>
      <c r="L250" s="23">
        <v>1</v>
      </c>
      <c r="M250" s="23">
        <v>1</v>
      </c>
      <c r="N250" s="24"/>
      <c r="O250" s="25">
        <v>2</v>
      </c>
      <c r="P250" s="250"/>
    </row>
    <row r="251" spans="2:16" ht="24" x14ac:dyDescent="0.2">
      <c r="B251" s="2">
        <v>216</v>
      </c>
      <c r="C251" s="223" t="s">
        <v>210</v>
      </c>
      <c r="D251" s="21" t="s">
        <v>211</v>
      </c>
      <c r="E251" s="217" t="s">
        <v>22</v>
      </c>
      <c r="F251" s="214" t="s">
        <v>23</v>
      </c>
      <c r="G251" s="22"/>
      <c r="H251" s="23"/>
      <c r="I251" s="23">
        <v>1</v>
      </c>
      <c r="J251" s="23">
        <v>1</v>
      </c>
      <c r="K251" s="23"/>
      <c r="L251" s="23">
        <v>1</v>
      </c>
      <c r="M251" s="23">
        <v>2</v>
      </c>
      <c r="N251" s="24"/>
      <c r="O251" s="25">
        <v>5</v>
      </c>
      <c r="P251" s="250"/>
    </row>
    <row r="252" spans="2:16" ht="24" x14ac:dyDescent="0.2">
      <c r="B252" s="2">
        <v>217</v>
      </c>
      <c r="C252" s="223" t="s">
        <v>233</v>
      </c>
      <c r="D252" s="21" t="s">
        <v>234</v>
      </c>
      <c r="E252" s="217" t="s">
        <v>22</v>
      </c>
      <c r="F252" s="214" t="s">
        <v>23</v>
      </c>
      <c r="G252" s="22"/>
      <c r="H252" s="23"/>
      <c r="I252" s="23"/>
      <c r="J252" s="23">
        <v>1</v>
      </c>
      <c r="K252" s="23">
        <v>2</v>
      </c>
      <c r="L252" s="23">
        <v>1</v>
      </c>
      <c r="M252" s="23">
        <v>1</v>
      </c>
      <c r="N252" s="24"/>
      <c r="O252" s="25">
        <v>5</v>
      </c>
      <c r="P252" s="250"/>
    </row>
    <row r="253" spans="2:16" x14ac:dyDescent="0.2">
      <c r="B253" s="2">
        <v>218</v>
      </c>
      <c r="C253" s="223" t="s">
        <v>255</v>
      </c>
      <c r="D253" s="21" t="s">
        <v>256</v>
      </c>
      <c r="E253" s="217" t="s">
        <v>257</v>
      </c>
      <c r="F253" s="214" t="s">
        <v>23</v>
      </c>
      <c r="G253" s="22"/>
      <c r="H253" s="23"/>
      <c r="I253" s="23"/>
      <c r="J253" s="23">
        <v>1</v>
      </c>
      <c r="K253" s="23">
        <v>1</v>
      </c>
      <c r="L253" s="23">
        <v>1</v>
      </c>
      <c r="M253" s="23">
        <v>2</v>
      </c>
      <c r="N253" s="24"/>
      <c r="O253" s="25">
        <v>5</v>
      </c>
      <c r="P253" s="250"/>
    </row>
    <row r="254" spans="2:16" x14ac:dyDescent="0.2">
      <c r="B254" s="2">
        <v>219</v>
      </c>
      <c r="C254" s="223" t="s">
        <v>258</v>
      </c>
      <c r="D254" s="21" t="s">
        <v>259</v>
      </c>
      <c r="E254" s="217" t="s">
        <v>109</v>
      </c>
      <c r="F254" s="214" t="s">
        <v>23</v>
      </c>
      <c r="G254" s="22"/>
      <c r="H254" s="23"/>
      <c r="I254" s="23"/>
      <c r="J254" s="23"/>
      <c r="K254" s="23">
        <v>1</v>
      </c>
      <c r="L254" s="23">
        <v>1</v>
      </c>
      <c r="M254" s="23">
        <v>2</v>
      </c>
      <c r="N254" s="24"/>
      <c r="O254" s="25">
        <v>4</v>
      </c>
      <c r="P254" s="250"/>
    </row>
    <row r="255" spans="2:16" x14ac:dyDescent="0.2">
      <c r="B255" s="2">
        <v>220</v>
      </c>
      <c r="C255" s="223" t="s">
        <v>262</v>
      </c>
      <c r="D255" s="21" t="s">
        <v>263</v>
      </c>
      <c r="E255" s="217" t="s">
        <v>109</v>
      </c>
      <c r="F255" s="214" t="s">
        <v>23</v>
      </c>
      <c r="G255" s="22"/>
      <c r="H255" s="23">
        <v>1</v>
      </c>
      <c r="I255" s="23">
        <v>1</v>
      </c>
      <c r="J255" s="23"/>
      <c r="K255" s="23">
        <v>1</v>
      </c>
      <c r="L255" s="23">
        <v>1</v>
      </c>
      <c r="M255" s="23">
        <v>2</v>
      </c>
      <c r="N255" s="24"/>
      <c r="O255" s="25">
        <v>6</v>
      </c>
      <c r="P255" s="250"/>
    </row>
    <row r="256" spans="2:16" x14ac:dyDescent="0.2">
      <c r="B256" s="2">
        <v>221</v>
      </c>
      <c r="C256" s="223" t="s">
        <v>274</v>
      </c>
      <c r="D256" s="21" t="s">
        <v>275</v>
      </c>
      <c r="E256" s="217" t="s">
        <v>578</v>
      </c>
      <c r="F256" s="214" t="s">
        <v>23</v>
      </c>
      <c r="G256" s="22"/>
      <c r="H256" s="23"/>
      <c r="I256" s="23">
        <v>1</v>
      </c>
      <c r="J256" s="23"/>
      <c r="K256" s="23">
        <v>2</v>
      </c>
      <c r="L256" s="23"/>
      <c r="M256" s="23"/>
      <c r="N256" s="24"/>
      <c r="O256" s="25">
        <v>3</v>
      </c>
      <c r="P256" s="250"/>
    </row>
    <row r="257" spans="2:16" x14ac:dyDescent="0.2">
      <c r="B257" s="2">
        <v>222</v>
      </c>
      <c r="C257" s="223" t="s">
        <v>276</v>
      </c>
      <c r="D257" s="21" t="s">
        <v>277</v>
      </c>
      <c r="E257" s="217" t="s">
        <v>109</v>
      </c>
      <c r="F257" s="214" t="s">
        <v>23</v>
      </c>
      <c r="G257" s="22"/>
      <c r="H257" s="23"/>
      <c r="I257" s="23"/>
      <c r="J257" s="23"/>
      <c r="K257" s="23"/>
      <c r="L257" s="23"/>
      <c r="M257" s="23">
        <v>1</v>
      </c>
      <c r="N257" s="24">
        <v>1</v>
      </c>
      <c r="O257" s="25">
        <v>2</v>
      </c>
      <c r="P257" s="250"/>
    </row>
    <row r="258" spans="2:16" x14ac:dyDescent="0.2">
      <c r="B258" s="2">
        <v>223</v>
      </c>
      <c r="C258" s="223" t="s">
        <v>279</v>
      </c>
      <c r="D258" s="21" t="s">
        <v>280</v>
      </c>
      <c r="E258" s="217" t="s">
        <v>281</v>
      </c>
      <c r="F258" s="214" t="s">
        <v>23</v>
      </c>
      <c r="G258" s="22"/>
      <c r="H258" s="23"/>
      <c r="I258" s="23"/>
      <c r="J258" s="23"/>
      <c r="K258" s="23"/>
      <c r="L258" s="23">
        <v>1</v>
      </c>
      <c r="M258" s="23"/>
      <c r="N258" s="24"/>
      <c r="O258" s="25">
        <v>1</v>
      </c>
      <c r="P258" s="250"/>
    </row>
    <row r="259" spans="2:16" ht="24" x14ac:dyDescent="0.2">
      <c r="B259" s="2">
        <v>224</v>
      </c>
      <c r="C259" s="223" t="s">
        <v>299</v>
      </c>
      <c r="D259" s="21" t="s">
        <v>300</v>
      </c>
      <c r="E259" s="217" t="s">
        <v>168</v>
      </c>
      <c r="F259" s="214" t="s">
        <v>23</v>
      </c>
      <c r="G259" s="22"/>
      <c r="H259" s="23"/>
      <c r="I259" s="23">
        <v>1</v>
      </c>
      <c r="J259" s="23">
        <v>2</v>
      </c>
      <c r="K259" s="23"/>
      <c r="L259" s="23">
        <v>1</v>
      </c>
      <c r="M259" s="23"/>
      <c r="N259" s="24"/>
      <c r="O259" s="25">
        <v>4</v>
      </c>
      <c r="P259" s="250"/>
    </row>
    <row r="260" spans="2:16" x14ac:dyDescent="0.2">
      <c r="B260" s="2">
        <v>225</v>
      </c>
      <c r="C260" s="223" t="s">
        <v>320</v>
      </c>
      <c r="D260" s="21" t="s">
        <v>321</v>
      </c>
      <c r="E260" s="217" t="s">
        <v>35</v>
      </c>
      <c r="F260" s="214" t="s">
        <v>23</v>
      </c>
      <c r="G260" s="22"/>
      <c r="H260" s="23"/>
      <c r="I260" s="23"/>
      <c r="J260" s="23"/>
      <c r="K260" s="23"/>
      <c r="L260" s="23"/>
      <c r="M260" s="23">
        <v>1</v>
      </c>
      <c r="N260" s="24">
        <v>1</v>
      </c>
      <c r="O260" s="25">
        <v>2</v>
      </c>
      <c r="P260" s="250"/>
    </row>
    <row r="261" spans="2:16" x14ac:dyDescent="0.2">
      <c r="B261" s="2">
        <v>226</v>
      </c>
      <c r="C261" s="223" t="s">
        <v>352</v>
      </c>
      <c r="D261" s="21" t="s">
        <v>353</v>
      </c>
      <c r="E261" s="217" t="s">
        <v>22</v>
      </c>
      <c r="F261" s="214" t="s">
        <v>23</v>
      </c>
      <c r="G261" s="211"/>
      <c r="H261" s="26"/>
      <c r="I261" s="26"/>
      <c r="J261" s="26"/>
      <c r="K261" s="26"/>
      <c r="L261" s="26"/>
      <c r="M261" s="26">
        <v>1</v>
      </c>
      <c r="N261" s="27"/>
      <c r="O261" s="25">
        <v>1</v>
      </c>
      <c r="P261" s="250"/>
    </row>
    <row r="262" spans="2:16" x14ac:dyDescent="0.2">
      <c r="B262" s="2">
        <v>227</v>
      </c>
      <c r="C262" s="223" t="s">
        <v>376</v>
      </c>
      <c r="D262" s="21" t="s">
        <v>377</v>
      </c>
      <c r="E262" s="217" t="s">
        <v>378</v>
      </c>
      <c r="F262" s="214" t="s">
        <v>13</v>
      </c>
      <c r="G262" s="211"/>
      <c r="H262" s="26">
        <v>1</v>
      </c>
      <c r="I262" s="26"/>
      <c r="J262" s="26"/>
      <c r="K262" s="26">
        <v>1</v>
      </c>
      <c r="L262" s="26">
        <v>1</v>
      </c>
      <c r="M262" s="26">
        <v>1</v>
      </c>
      <c r="N262" s="27"/>
      <c r="O262" s="25">
        <v>4</v>
      </c>
      <c r="P262" s="250"/>
    </row>
    <row r="263" spans="2:16" ht="24" x14ac:dyDescent="0.2">
      <c r="B263" s="2">
        <v>228</v>
      </c>
      <c r="C263" s="223" t="s">
        <v>393</v>
      </c>
      <c r="D263" s="21" t="s">
        <v>394</v>
      </c>
      <c r="E263" s="217" t="s">
        <v>22</v>
      </c>
      <c r="F263" s="214" t="s">
        <v>23</v>
      </c>
      <c r="G263" s="211"/>
      <c r="H263" s="26"/>
      <c r="I263" s="26"/>
      <c r="J263" s="26"/>
      <c r="K263" s="26">
        <v>1</v>
      </c>
      <c r="L263" s="26"/>
      <c r="M263" s="26"/>
      <c r="N263" s="27"/>
      <c r="O263" s="25">
        <v>1</v>
      </c>
      <c r="P263" s="250"/>
    </row>
    <row r="264" spans="2:16" x14ac:dyDescent="0.2">
      <c r="B264" s="2">
        <v>229</v>
      </c>
      <c r="C264" s="223" t="s">
        <v>400</v>
      </c>
      <c r="D264" s="21" t="s">
        <v>401</v>
      </c>
      <c r="E264" s="217" t="s">
        <v>168</v>
      </c>
      <c r="F264" s="214" t="s">
        <v>23</v>
      </c>
      <c r="G264" s="211"/>
      <c r="H264" s="26"/>
      <c r="I264" s="26"/>
      <c r="J264" s="26">
        <v>1</v>
      </c>
      <c r="K264" s="26"/>
      <c r="L264" s="26">
        <v>1</v>
      </c>
      <c r="M264" s="26"/>
      <c r="N264" s="27"/>
      <c r="O264" s="25">
        <v>2</v>
      </c>
      <c r="P264" s="250"/>
    </row>
    <row r="265" spans="2:16" x14ac:dyDescent="0.2">
      <c r="B265" s="2">
        <v>230</v>
      </c>
      <c r="C265" s="223" t="s">
        <v>407</v>
      </c>
      <c r="D265" s="21" t="s">
        <v>408</v>
      </c>
      <c r="E265" s="217" t="s">
        <v>12</v>
      </c>
      <c r="F265" s="214" t="s">
        <v>13</v>
      </c>
      <c r="G265" s="211"/>
      <c r="H265" s="26">
        <v>1</v>
      </c>
      <c r="I265" s="26"/>
      <c r="J265" s="26">
        <v>1</v>
      </c>
      <c r="K265" s="26">
        <v>1</v>
      </c>
      <c r="L265" s="26">
        <v>1</v>
      </c>
      <c r="M265" s="26">
        <v>1</v>
      </c>
      <c r="N265" s="27"/>
      <c r="O265" s="25">
        <v>5</v>
      </c>
      <c r="P265" s="250"/>
    </row>
    <row r="266" spans="2:16" x14ac:dyDescent="0.2">
      <c r="B266" s="2">
        <v>231</v>
      </c>
      <c r="C266" s="223" t="s">
        <v>416</v>
      </c>
      <c r="D266" s="21" t="s">
        <v>417</v>
      </c>
      <c r="E266" s="217" t="s">
        <v>109</v>
      </c>
      <c r="F266" s="214" t="s">
        <v>23</v>
      </c>
      <c r="G266" s="211"/>
      <c r="H266" s="26"/>
      <c r="I266" s="26"/>
      <c r="J266" s="26"/>
      <c r="K266" s="26">
        <v>1</v>
      </c>
      <c r="L266" s="26"/>
      <c r="M266" s="26">
        <v>1</v>
      </c>
      <c r="N266" s="27"/>
      <c r="O266" s="25">
        <v>2</v>
      </c>
      <c r="P266" s="250"/>
    </row>
    <row r="267" spans="2:16" x14ac:dyDescent="0.2">
      <c r="B267" s="2">
        <v>232</v>
      </c>
      <c r="C267" s="223" t="s">
        <v>443</v>
      </c>
      <c r="D267" s="21" t="s">
        <v>444</v>
      </c>
      <c r="E267" s="217" t="s">
        <v>22</v>
      </c>
      <c r="F267" s="214" t="s">
        <v>23</v>
      </c>
      <c r="G267" s="211"/>
      <c r="H267" s="26"/>
      <c r="I267" s="26"/>
      <c r="J267" s="26"/>
      <c r="K267" s="26"/>
      <c r="L267" s="26"/>
      <c r="M267" s="26">
        <v>1</v>
      </c>
      <c r="N267" s="27"/>
      <c r="O267" s="25">
        <v>1</v>
      </c>
      <c r="P267" s="250"/>
    </row>
    <row r="268" spans="2:16" ht="24" x14ac:dyDescent="0.2">
      <c r="B268" s="2">
        <v>233</v>
      </c>
      <c r="C268" s="223" t="s">
        <v>449</v>
      </c>
      <c r="D268" s="21" t="s">
        <v>450</v>
      </c>
      <c r="E268" s="217" t="s">
        <v>12</v>
      </c>
      <c r="F268" s="214" t="s">
        <v>13</v>
      </c>
      <c r="G268" s="211"/>
      <c r="H268" s="26">
        <v>1</v>
      </c>
      <c r="I268" s="26"/>
      <c r="J268" s="26"/>
      <c r="K268" s="26"/>
      <c r="L268" s="26"/>
      <c r="M268" s="26"/>
      <c r="N268" s="27"/>
      <c r="O268" s="25">
        <v>1</v>
      </c>
      <c r="P268" s="250"/>
    </row>
    <row r="269" spans="2:16" ht="24" x14ac:dyDescent="0.2">
      <c r="B269" s="2">
        <v>234</v>
      </c>
      <c r="C269" s="223" t="s">
        <v>462</v>
      </c>
      <c r="D269" s="21" t="s">
        <v>463</v>
      </c>
      <c r="E269" s="217" t="s">
        <v>12</v>
      </c>
      <c r="F269" s="214" t="s">
        <v>13</v>
      </c>
      <c r="G269" s="211"/>
      <c r="H269" s="26">
        <v>1</v>
      </c>
      <c r="I269" s="26"/>
      <c r="J269" s="26"/>
      <c r="K269" s="26">
        <v>1</v>
      </c>
      <c r="L269" s="26">
        <v>1</v>
      </c>
      <c r="M269" s="26">
        <v>1</v>
      </c>
      <c r="N269" s="27"/>
      <c r="O269" s="25">
        <v>4</v>
      </c>
      <c r="P269" s="250"/>
    </row>
    <row r="270" spans="2:16" ht="24.75" thickBot="1" x14ac:dyDescent="0.25">
      <c r="B270" s="3">
        <v>235</v>
      </c>
      <c r="C270" s="224" t="s">
        <v>466</v>
      </c>
      <c r="D270" s="29" t="s">
        <v>467</v>
      </c>
      <c r="E270" s="218" t="s">
        <v>22</v>
      </c>
      <c r="F270" s="215" t="s">
        <v>23</v>
      </c>
      <c r="G270" s="212"/>
      <c r="H270" s="32"/>
      <c r="I270" s="32"/>
      <c r="J270" s="32"/>
      <c r="K270" s="32"/>
      <c r="L270" s="32">
        <v>1</v>
      </c>
      <c r="M270" s="32">
        <v>1</v>
      </c>
      <c r="N270" s="33"/>
      <c r="O270" s="34">
        <v>2</v>
      </c>
      <c r="P270" s="251"/>
    </row>
    <row r="272" spans="2:16" ht="12.75" thickBot="1" x14ac:dyDescent="0.25"/>
    <row r="273" spans="2:16" ht="12.75" thickBot="1" x14ac:dyDescent="0.25">
      <c r="B273" s="243" t="s">
        <v>536</v>
      </c>
      <c r="C273" s="244"/>
      <c r="D273" s="244"/>
      <c r="E273" s="244"/>
      <c r="F273" s="244"/>
      <c r="G273" s="244"/>
      <c r="H273" s="244"/>
      <c r="I273" s="244"/>
      <c r="J273" s="244"/>
      <c r="K273" s="244"/>
      <c r="L273" s="244"/>
      <c r="M273" s="244"/>
      <c r="N273" s="244"/>
      <c r="O273" s="245"/>
    </row>
    <row r="274" spans="2:16" ht="12.75" thickBot="1" x14ac:dyDescent="0.25"/>
    <row r="275" spans="2:16" ht="15.75" customHeight="1" thickBot="1" x14ac:dyDescent="0.25">
      <c r="B275" s="6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246" t="s">
        <v>550</v>
      </c>
    </row>
    <row r="276" spans="2:16" ht="24.75" thickBot="1" x14ac:dyDescent="0.25">
      <c r="B276" s="8" t="s">
        <v>2</v>
      </c>
      <c r="C276" s="9" t="s">
        <v>505</v>
      </c>
      <c r="D276" s="10" t="s">
        <v>3</v>
      </c>
      <c r="E276" s="10" t="s">
        <v>4</v>
      </c>
      <c r="F276" s="11" t="s">
        <v>5</v>
      </c>
      <c r="G276" s="12" t="s">
        <v>542</v>
      </c>
      <c r="H276" s="12" t="s">
        <v>543</v>
      </c>
      <c r="I276" s="12" t="s">
        <v>544</v>
      </c>
      <c r="J276" s="12" t="s">
        <v>545</v>
      </c>
      <c r="K276" s="12" t="s">
        <v>546</v>
      </c>
      <c r="L276" s="12" t="s">
        <v>547</v>
      </c>
      <c r="M276" s="12" t="s">
        <v>548</v>
      </c>
      <c r="N276" s="12" t="s">
        <v>549</v>
      </c>
      <c r="O276" s="35" t="s">
        <v>6</v>
      </c>
      <c r="P276" s="248"/>
    </row>
    <row r="277" spans="2:16" x14ac:dyDescent="0.2">
      <c r="B277" s="1">
        <v>236</v>
      </c>
      <c r="C277" s="222" t="s">
        <v>155</v>
      </c>
      <c r="D277" s="225" t="s">
        <v>156</v>
      </c>
      <c r="E277" s="213" t="s">
        <v>35</v>
      </c>
      <c r="F277" s="213" t="s">
        <v>23</v>
      </c>
      <c r="G277" s="16"/>
      <c r="H277" s="17"/>
      <c r="I277" s="17">
        <v>1</v>
      </c>
      <c r="J277" s="17"/>
      <c r="K277" s="17">
        <v>1</v>
      </c>
      <c r="L277" s="17">
        <v>1</v>
      </c>
      <c r="M277" s="17">
        <v>5</v>
      </c>
      <c r="N277" s="18"/>
      <c r="O277" s="19">
        <v>8</v>
      </c>
      <c r="P277" s="249" t="s">
        <v>562</v>
      </c>
    </row>
    <row r="278" spans="2:16" x14ac:dyDescent="0.2">
      <c r="B278" s="2">
        <v>237</v>
      </c>
      <c r="C278" s="223" t="s">
        <v>342</v>
      </c>
      <c r="D278" s="226" t="s">
        <v>343</v>
      </c>
      <c r="E278" s="214" t="s">
        <v>109</v>
      </c>
      <c r="F278" s="214" t="s">
        <v>23</v>
      </c>
      <c r="G278" s="211">
        <v>2</v>
      </c>
      <c r="H278" s="26">
        <v>1</v>
      </c>
      <c r="I278" s="26">
        <v>3</v>
      </c>
      <c r="J278" s="26">
        <v>1</v>
      </c>
      <c r="K278" s="26">
        <v>1</v>
      </c>
      <c r="L278" s="26">
        <v>2</v>
      </c>
      <c r="M278" s="26">
        <v>1</v>
      </c>
      <c r="N278" s="27"/>
      <c r="O278" s="25">
        <v>11</v>
      </c>
      <c r="P278" s="250"/>
    </row>
    <row r="279" spans="2:16" ht="12.75" thickBot="1" x14ac:dyDescent="0.25">
      <c r="B279" s="3">
        <v>238</v>
      </c>
      <c r="C279" s="224" t="s">
        <v>348</v>
      </c>
      <c r="D279" s="227" t="s">
        <v>349</v>
      </c>
      <c r="E279" s="215" t="s">
        <v>109</v>
      </c>
      <c r="F279" s="215" t="s">
        <v>23</v>
      </c>
      <c r="G279" s="212"/>
      <c r="H279" s="32"/>
      <c r="I279" s="32"/>
      <c r="J279" s="32"/>
      <c r="K279" s="32">
        <v>1</v>
      </c>
      <c r="L279" s="32">
        <v>1</v>
      </c>
      <c r="M279" s="32">
        <v>1</v>
      </c>
      <c r="N279" s="33"/>
      <c r="O279" s="34">
        <v>3</v>
      </c>
      <c r="P279" s="251"/>
    </row>
    <row r="281" spans="2:16" ht="12.75" thickBot="1" x14ac:dyDescent="0.25"/>
    <row r="282" spans="2:16" ht="12.75" thickBot="1" x14ac:dyDescent="0.25">
      <c r="B282" s="243" t="s">
        <v>537</v>
      </c>
      <c r="C282" s="244"/>
      <c r="D282" s="244"/>
      <c r="E282" s="244"/>
      <c r="F282" s="244"/>
      <c r="G282" s="244"/>
      <c r="H282" s="244"/>
      <c r="I282" s="244"/>
      <c r="J282" s="244"/>
      <c r="K282" s="244"/>
      <c r="L282" s="244"/>
      <c r="M282" s="244"/>
      <c r="N282" s="244"/>
      <c r="O282" s="245"/>
    </row>
    <row r="283" spans="2:16" ht="12.75" thickBot="1" x14ac:dyDescent="0.25"/>
    <row r="284" spans="2:16" ht="15.75" customHeight="1" thickBot="1" x14ac:dyDescent="0.25">
      <c r="B284" s="6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246" t="s">
        <v>550</v>
      </c>
    </row>
    <row r="285" spans="2:16" ht="24.75" thickBot="1" x14ac:dyDescent="0.25">
      <c r="B285" s="8" t="s">
        <v>2</v>
      </c>
      <c r="C285" s="9" t="s">
        <v>505</v>
      </c>
      <c r="D285" s="10" t="s">
        <v>3</v>
      </c>
      <c r="E285" s="10" t="s">
        <v>4</v>
      </c>
      <c r="F285" s="11" t="s">
        <v>5</v>
      </c>
      <c r="G285" s="12" t="s">
        <v>542</v>
      </c>
      <c r="H285" s="12" t="s">
        <v>543</v>
      </c>
      <c r="I285" s="12" t="s">
        <v>544</v>
      </c>
      <c r="J285" s="12" t="s">
        <v>545</v>
      </c>
      <c r="K285" s="12" t="s">
        <v>546</v>
      </c>
      <c r="L285" s="12" t="s">
        <v>547</v>
      </c>
      <c r="M285" s="12" t="s">
        <v>548</v>
      </c>
      <c r="N285" s="12" t="s">
        <v>549</v>
      </c>
      <c r="O285" s="35" t="s">
        <v>6</v>
      </c>
      <c r="P285" s="248"/>
    </row>
    <row r="286" spans="2:16" ht="36" x14ac:dyDescent="0.2">
      <c r="B286" s="1">
        <v>239</v>
      </c>
      <c r="C286" s="222" t="s">
        <v>162</v>
      </c>
      <c r="D286" s="225" t="s">
        <v>76</v>
      </c>
      <c r="E286" s="213" t="s">
        <v>163</v>
      </c>
      <c r="F286" s="213" t="s">
        <v>23</v>
      </c>
      <c r="G286" s="16">
        <v>1</v>
      </c>
      <c r="H286" s="17"/>
      <c r="I286" s="17"/>
      <c r="J286" s="17"/>
      <c r="K286" s="17">
        <v>1</v>
      </c>
      <c r="L286" s="17">
        <v>1</v>
      </c>
      <c r="M286" s="17">
        <v>1</v>
      </c>
      <c r="N286" s="18"/>
      <c r="O286" s="19">
        <v>4</v>
      </c>
      <c r="P286" s="249" t="s">
        <v>562</v>
      </c>
    </row>
    <row r="287" spans="2:16" ht="36.75" thickBot="1" x14ac:dyDescent="0.25">
      <c r="B287" s="3">
        <v>240</v>
      </c>
      <c r="C287" s="224" t="s">
        <v>164</v>
      </c>
      <c r="D287" s="227" t="s">
        <v>76</v>
      </c>
      <c r="E287" s="215" t="s">
        <v>165</v>
      </c>
      <c r="F287" s="215" t="s">
        <v>23</v>
      </c>
      <c r="G287" s="30">
        <v>1</v>
      </c>
      <c r="H287" s="31"/>
      <c r="I287" s="31"/>
      <c r="J287" s="31"/>
      <c r="K287" s="31">
        <v>1</v>
      </c>
      <c r="L287" s="31">
        <v>1</v>
      </c>
      <c r="M287" s="31">
        <v>1</v>
      </c>
      <c r="N287" s="49"/>
      <c r="O287" s="34">
        <v>4</v>
      </c>
      <c r="P287" s="251"/>
    </row>
    <row r="289" spans="2:16" ht="12.75" thickBot="1" x14ac:dyDescent="0.25"/>
    <row r="290" spans="2:16" ht="12.75" thickBot="1" x14ac:dyDescent="0.25">
      <c r="B290" s="243" t="s">
        <v>538</v>
      </c>
      <c r="C290" s="244"/>
      <c r="D290" s="244"/>
      <c r="E290" s="244"/>
      <c r="F290" s="244"/>
      <c r="G290" s="244"/>
      <c r="H290" s="244"/>
      <c r="I290" s="244"/>
      <c r="J290" s="244"/>
      <c r="K290" s="244"/>
      <c r="L290" s="244"/>
      <c r="M290" s="244"/>
      <c r="N290" s="244"/>
      <c r="O290" s="245"/>
    </row>
    <row r="291" spans="2:16" ht="12.75" thickBot="1" x14ac:dyDescent="0.25"/>
    <row r="292" spans="2:16" ht="15.75" customHeight="1" thickBot="1" x14ac:dyDescent="0.25">
      <c r="B292" s="6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246" t="s">
        <v>550</v>
      </c>
    </row>
    <row r="293" spans="2:16" ht="24.75" thickBot="1" x14ac:dyDescent="0.25">
      <c r="B293" s="8" t="s">
        <v>2</v>
      </c>
      <c r="C293" s="9" t="s">
        <v>505</v>
      </c>
      <c r="D293" s="10" t="s">
        <v>3</v>
      </c>
      <c r="E293" s="10" t="s">
        <v>4</v>
      </c>
      <c r="F293" s="11" t="s">
        <v>5</v>
      </c>
      <c r="G293" s="12" t="s">
        <v>542</v>
      </c>
      <c r="H293" s="12" t="s">
        <v>543</v>
      </c>
      <c r="I293" s="12" t="s">
        <v>544</v>
      </c>
      <c r="J293" s="12" t="s">
        <v>545</v>
      </c>
      <c r="K293" s="12" t="s">
        <v>546</v>
      </c>
      <c r="L293" s="12" t="s">
        <v>547</v>
      </c>
      <c r="M293" s="12" t="s">
        <v>548</v>
      </c>
      <c r="N293" s="12" t="s">
        <v>549</v>
      </c>
      <c r="O293" s="35" t="s">
        <v>6</v>
      </c>
      <c r="P293" s="248"/>
    </row>
    <row r="294" spans="2:16" x14ac:dyDescent="0.2">
      <c r="B294" s="1">
        <v>241</v>
      </c>
      <c r="C294" s="222" t="s">
        <v>563</v>
      </c>
      <c r="D294" s="225" t="s">
        <v>564</v>
      </c>
      <c r="E294" s="213" t="s">
        <v>589</v>
      </c>
      <c r="F294" s="213" t="s">
        <v>13</v>
      </c>
      <c r="G294" s="16"/>
      <c r="H294" s="17">
        <v>1</v>
      </c>
      <c r="I294" s="17"/>
      <c r="J294" s="17"/>
      <c r="K294" s="17"/>
      <c r="L294" s="17">
        <v>1</v>
      </c>
      <c r="M294" s="17"/>
      <c r="N294" s="18"/>
      <c r="O294" s="19">
        <v>2</v>
      </c>
      <c r="P294" s="249" t="s">
        <v>562</v>
      </c>
    </row>
    <row r="295" spans="2:16" x14ac:dyDescent="0.2">
      <c r="B295" s="2">
        <v>242</v>
      </c>
      <c r="C295" s="223" t="s">
        <v>214</v>
      </c>
      <c r="D295" s="226" t="s">
        <v>215</v>
      </c>
      <c r="E295" s="214" t="s">
        <v>257</v>
      </c>
      <c r="F295" s="214" t="s">
        <v>23</v>
      </c>
      <c r="G295" s="22">
        <v>1</v>
      </c>
      <c r="H295" s="23">
        <v>1</v>
      </c>
      <c r="I295" s="23">
        <v>1</v>
      </c>
      <c r="J295" s="23">
        <v>1</v>
      </c>
      <c r="K295" s="23">
        <v>1</v>
      </c>
      <c r="L295" s="23">
        <v>1</v>
      </c>
      <c r="M295" s="23">
        <v>1</v>
      </c>
      <c r="N295" s="24">
        <v>1</v>
      </c>
      <c r="O295" s="25">
        <v>8</v>
      </c>
      <c r="P295" s="250"/>
    </row>
    <row r="296" spans="2:16" x14ac:dyDescent="0.2">
      <c r="B296" s="2">
        <v>243</v>
      </c>
      <c r="C296" s="223" t="s">
        <v>226</v>
      </c>
      <c r="D296" s="226" t="s">
        <v>227</v>
      </c>
      <c r="E296" s="214" t="s">
        <v>35</v>
      </c>
      <c r="F296" s="214" t="s">
        <v>23</v>
      </c>
      <c r="G296" s="22"/>
      <c r="H296" s="23"/>
      <c r="I296" s="23">
        <v>1</v>
      </c>
      <c r="J296" s="23">
        <v>1</v>
      </c>
      <c r="K296" s="23">
        <v>1</v>
      </c>
      <c r="L296" s="23"/>
      <c r="M296" s="23"/>
      <c r="N296" s="24"/>
      <c r="O296" s="25">
        <v>3</v>
      </c>
      <c r="P296" s="250"/>
    </row>
    <row r="297" spans="2:16" x14ac:dyDescent="0.2">
      <c r="B297" s="2">
        <v>244</v>
      </c>
      <c r="C297" s="223" t="s">
        <v>361</v>
      </c>
      <c r="D297" s="226" t="s">
        <v>362</v>
      </c>
      <c r="E297" s="214" t="s">
        <v>40</v>
      </c>
      <c r="F297" s="214" t="s">
        <v>23</v>
      </c>
      <c r="G297" s="211"/>
      <c r="H297" s="26"/>
      <c r="I297" s="26">
        <v>2</v>
      </c>
      <c r="J297" s="26"/>
      <c r="K297" s="26">
        <v>4</v>
      </c>
      <c r="L297" s="26">
        <v>2</v>
      </c>
      <c r="M297" s="26">
        <v>2</v>
      </c>
      <c r="N297" s="27"/>
      <c r="O297" s="25">
        <v>10</v>
      </c>
      <c r="P297" s="250"/>
    </row>
    <row r="298" spans="2:16" x14ac:dyDescent="0.2">
      <c r="B298" s="2">
        <v>245</v>
      </c>
      <c r="C298" s="223" t="s">
        <v>365</v>
      </c>
      <c r="D298" s="226" t="s">
        <v>565</v>
      </c>
      <c r="E298" s="214" t="s">
        <v>22</v>
      </c>
      <c r="F298" s="214" t="s">
        <v>23</v>
      </c>
      <c r="G298" s="211"/>
      <c r="H298" s="26"/>
      <c r="I298" s="26"/>
      <c r="J298" s="26">
        <v>1</v>
      </c>
      <c r="K298" s="26"/>
      <c r="L298" s="26">
        <v>1</v>
      </c>
      <c r="M298" s="26">
        <v>1</v>
      </c>
      <c r="N298" s="27">
        <v>1</v>
      </c>
      <c r="O298" s="25">
        <v>4</v>
      </c>
      <c r="P298" s="250"/>
    </row>
    <row r="299" spans="2:16" ht="24" x14ac:dyDescent="0.2">
      <c r="B299" s="2">
        <v>246</v>
      </c>
      <c r="C299" s="223" t="s">
        <v>406</v>
      </c>
      <c r="D299" s="226" t="s">
        <v>566</v>
      </c>
      <c r="E299" s="214" t="s">
        <v>35</v>
      </c>
      <c r="F299" s="214" t="s">
        <v>23</v>
      </c>
      <c r="G299" s="211"/>
      <c r="H299" s="26"/>
      <c r="I299" s="26"/>
      <c r="J299" s="26">
        <v>1</v>
      </c>
      <c r="K299" s="26"/>
      <c r="L299" s="26">
        <v>1</v>
      </c>
      <c r="M299" s="26"/>
      <c r="N299" s="27"/>
      <c r="O299" s="25">
        <v>2</v>
      </c>
      <c r="P299" s="250"/>
    </row>
    <row r="300" spans="2:16" ht="24" x14ac:dyDescent="0.2">
      <c r="B300" s="2">
        <v>247</v>
      </c>
      <c r="C300" s="223" t="s">
        <v>568</v>
      </c>
      <c r="D300" s="226" t="s">
        <v>569</v>
      </c>
      <c r="E300" s="214" t="s">
        <v>22</v>
      </c>
      <c r="F300" s="214" t="s">
        <v>23</v>
      </c>
      <c r="G300" s="211"/>
      <c r="H300" s="26"/>
      <c r="I300" s="26"/>
      <c r="J300" s="26"/>
      <c r="K300" s="26"/>
      <c r="L300" s="26">
        <v>2</v>
      </c>
      <c r="M300" s="26"/>
      <c r="N300" s="27"/>
      <c r="O300" s="25">
        <v>2</v>
      </c>
      <c r="P300" s="250"/>
    </row>
    <row r="301" spans="2:16" ht="12.75" thickBot="1" x14ac:dyDescent="0.25">
      <c r="B301" s="3">
        <v>248</v>
      </c>
      <c r="C301" s="224" t="s">
        <v>570</v>
      </c>
      <c r="D301" s="227" t="s">
        <v>571</v>
      </c>
      <c r="E301" s="215" t="s">
        <v>22</v>
      </c>
      <c r="F301" s="215" t="s">
        <v>13</v>
      </c>
      <c r="G301" s="212"/>
      <c r="H301" s="32"/>
      <c r="I301" s="32"/>
      <c r="J301" s="32"/>
      <c r="K301" s="32"/>
      <c r="L301" s="32"/>
      <c r="M301" s="32">
        <v>1</v>
      </c>
      <c r="N301" s="33"/>
      <c r="O301" s="34">
        <v>1</v>
      </c>
      <c r="P301" s="251"/>
    </row>
    <row r="303" spans="2:16" ht="12.75" thickBot="1" x14ac:dyDescent="0.25"/>
    <row r="304" spans="2:16" ht="12.75" thickBot="1" x14ac:dyDescent="0.25">
      <c r="B304" s="243" t="s">
        <v>540</v>
      </c>
      <c r="C304" s="244"/>
      <c r="D304" s="244"/>
      <c r="E304" s="244"/>
      <c r="F304" s="244"/>
      <c r="G304" s="244"/>
      <c r="H304" s="244"/>
      <c r="I304" s="244"/>
      <c r="J304" s="244"/>
      <c r="K304" s="244"/>
      <c r="L304" s="244"/>
      <c r="M304" s="244"/>
      <c r="N304" s="244"/>
      <c r="O304" s="245"/>
    </row>
    <row r="305" spans="2:15" ht="12.75" thickBot="1" x14ac:dyDescent="0.25"/>
    <row r="306" spans="2:15" ht="24" customHeight="1" thickBot="1" x14ac:dyDescent="0.25">
      <c r="B306" s="6"/>
      <c r="C306" s="7"/>
      <c r="D306" s="7"/>
      <c r="E306" s="7"/>
      <c r="F306" s="7"/>
      <c r="G306" s="7"/>
      <c r="H306" s="246" t="s">
        <v>550</v>
      </c>
    </row>
    <row r="307" spans="2:15" ht="24.75" thickBot="1" x14ac:dyDescent="0.25">
      <c r="B307" s="8" t="s">
        <v>2</v>
      </c>
      <c r="C307" s="9" t="s">
        <v>505</v>
      </c>
      <c r="D307" s="10" t="s">
        <v>509</v>
      </c>
      <c r="E307" s="10" t="s">
        <v>539</v>
      </c>
      <c r="F307" s="12" t="s">
        <v>575</v>
      </c>
      <c r="G307" s="12" t="s">
        <v>510</v>
      </c>
      <c r="H307" s="248"/>
    </row>
    <row r="308" spans="2:15" ht="36" x14ac:dyDescent="0.2">
      <c r="B308" s="56">
        <v>249</v>
      </c>
      <c r="C308" s="228" t="s">
        <v>524</v>
      </c>
      <c r="D308" s="231" t="s">
        <v>511</v>
      </c>
      <c r="E308" s="234" t="s">
        <v>512</v>
      </c>
      <c r="F308" s="231">
        <v>2</v>
      </c>
      <c r="G308" s="60">
        <f>F308</f>
        <v>2</v>
      </c>
      <c r="H308" s="249" t="s">
        <v>562</v>
      </c>
    </row>
    <row r="309" spans="2:15" ht="36" x14ac:dyDescent="0.2">
      <c r="B309" s="61">
        <v>250</v>
      </c>
      <c r="C309" s="229" t="s">
        <v>525</v>
      </c>
      <c r="D309" s="232" t="s">
        <v>511</v>
      </c>
      <c r="E309" s="235" t="s">
        <v>512</v>
      </c>
      <c r="F309" s="232">
        <v>2</v>
      </c>
      <c r="G309" s="65">
        <f t="shared" ref="G309:G313" si="0">F309</f>
        <v>2</v>
      </c>
      <c r="H309" s="250"/>
    </row>
    <row r="310" spans="2:15" ht="36" x14ac:dyDescent="0.2">
      <c r="B310" s="61">
        <v>251</v>
      </c>
      <c r="C310" s="229" t="s">
        <v>526</v>
      </c>
      <c r="D310" s="232" t="s">
        <v>511</v>
      </c>
      <c r="E310" s="235" t="s">
        <v>512</v>
      </c>
      <c r="F310" s="232">
        <v>2</v>
      </c>
      <c r="G310" s="65">
        <f t="shared" si="0"/>
        <v>2</v>
      </c>
      <c r="H310" s="250"/>
    </row>
    <row r="311" spans="2:15" ht="36" x14ac:dyDescent="0.2">
      <c r="B311" s="61">
        <v>252</v>
      </c>
      <c r="C311" s="229" t="s">
        <v>513</v>
      </c>
      <c r="D311" s="232" t="s">
        <v>511</v>
      </c>
      <c r="E311" s="235" t="s">
        <v>512</v>
      </c>
      <c r="F311" s="232">
        <v>2</v>
      </c>
      <c r="G311" s="65">
        <f t="shared" si="0"/>
        <v>2</v>
      </c>
      <c r="H311" s="250"/>
    </row>
    <row r="312" spans="2:15" ht="36" x14ac:dyDescent="0.2">
      <c r="B312" s="61">
        <v>253</v>
      </c>
      <c r="C312" s="229" t="s">
        <v>527</v>
      </c>
      <c r="D312" s="232" t="s">
        <v>511</v>
      </c>
      <c r="E312" s="235" t="s">
        <v>512</v>
      </c>
      <c r="F312" s="232">
        <v>2</v>
      </c>
      <c r="G312" s="65">
        <f t="shared" si="0"/>
        <v>2</v>
      </c>
      <c r="H312" s="250"/>
    </row>
    <row r="313" spans="2:15" ht="36.75" thickBot="1" x14ac:dyDescent="0.25">
      <c r="B313" s="66">
        <v>254</v>
      </c>
      <c r="C313" s="230" t="s">
        <v>528</v>
      </c>
      <c r="D313" s="233" t="s">
        <v>511</v>
      </c>
      <c r="E313" s="236" t="s">
        <v>512</v>
      </c>
      <c r="F313" s="233">
        <v>1</v>
      </c>
      <c r="G313" s="70">
        <f t="shared" si="0"/>
        <v>1</v>
      </c>
      <c r="H313" s="251"/>
    </row>
    <row r="315" spans="2:15" ht="12.75" thickBot="1" x14ac:dyDescent="0.25"/>
    <row r="316" spans="2:15" ht="12.75" thickBot="1" x14ac:dyDescent="0.25">
      <c r="B316" s="243" t="s">
        <v>541</v>
      </c>
      <c r="C316" s="244"/>
      <c r="D316" s="244"/>
      <c r="E316" s="244"/>
      <c r="F316" s="244"/>
      <c r="G316" s="244"/>
      <c r="H316" s="244"/>
      <c r="I316" s="244"/>
      <c r="J316" s="244"/>
      <c r="K316" s="244"/>
      <c r="L316" s="244"/>
      <c r="M316" s="244"/>
      <c r="N316" s="244"/>
      <c r="O316" s="245"/>
    </row>
    <row r="317" spans="2:15" ht="12.75" thickBot="1" x14ac:dyDescent="0.25"/>
    <row r="318" spans="2:15" ht="24" customHeight="1" thickBot="1" x14ac:dyDescent="0.25">
      <c r="B318" s="6"/>
      <c r="C318" s="7"/>
      <c r="D318" s="7"/>
      <c r="E318" s="7"/>
      <c r="F318" s="7"/>
      <c r="G318" s="7"/>
      <c r="H318" s="246" t="s">
        <v>550</v>
      </c>
    </row>
    <row r="319" spans="2:15" ht="24.75" thickBot="1" x14ac:dyDescent="0.25">
      <c r="B319" s="8" t="s">
        <v>2</v>
      </c>
      <c r="C319" s="9" t="s">
        <v>505</v>
      </c>
      <c r="D319" s="10" t="s">
        <v>509</v>
      </c>
      <c r="E319" s="10" t="s">
        <v>539</v>
      </c>
      <c r="F319" s="12" t="s">
        <v>575</v>
      </c>
      <c r="G319" s="12" t="s">
        <v>510</v>
      </c>
      <c r="H319" s="248"/>
    </row>
    <row r="320" spans="2:15" ht="36.75" thickBot="1" x14ac:dyDescent="0.25">
      <c r="B320" s="71">
        <v>255</v>
      </c>
      <c r="C320" s="238" t="s">
        <v>514</v>
      </c>
      <c r="D320" s="239" t="s">
        <v>515</v>
      </c>
      <c r="E320" s="75" t="s">
        <v>512</v>
      </c>
      <c r="F320" s="237">
        <v>1</v>
      </c>
      <c r="G320" s="74">
        <v>1</v>
      </c>
      <c r="H320" s="75" t="s">
        <v>562</v>
      </c>
    </row>
    <row r="322" spans="2:15" ht="12.75" thickBot="1" x14ac:dyDescent="0.25"/>
    <row r="323" spans="2:15" ht="12.75" thickBot="1" x14ac:dyDescent="0.25">
      <c r="B323" s="243" t="s">
        <v>574</v>
      </c>
      <c r="C323" s="244"/>
      <c r="D323" s="244"/>
      <c r="E323" s="244"/>
      <c r="F323" s="244"/>
      <c r="G323" s="244"/>
      <c r="H323" s="244"/>
      <c r="I323" s="244"/>
      <c r="J323" s="244"/>
      <c r="K323" s="244"/>
      <c r="L323" s="244"/>
      <c r="M323" s="244"/>
      <c r="N323" s="244"/>
      <c r="O323" s="245"/>
    </row>
    <row r="324" spans="2:15" ht="12.75" thickBot="1" x14ac:dyDescent="0.25"/>
    <row r="325" spans="2:15" ht="30.75" customHeight="1" thickBot="1" x14ac:dyDescent="0.25">
      <c r="B325" s="6"/>
      <c r="C325" s="7"/>
      <c r="D325" s="7"/>
      <c r="E325" s="7"/>
      <c r="F325" s="7"/>
      <c r="G325" s="7"/>
      <c r="H325" s="246" t="s">
        <v>550</v>
      </c>
    </row>
    <row r="326" spans="2:15" ht="24.75" thickBot="1" x14ac:dyDescent="0.25">
      <c r="B326" s="8" t="s">
        <v>2</v>
      </c>
      <c r="C326" s="9" t="s">
        <v>505</v>
      </c>
      <c r="D326" s="10" t="s">
        <v>509</v>
      </c>
      <c r="E326" s="10" t="s">
        <v>539</v>
      </c>
      <c r="F326" s="12" t="s">
        <v>575</v>
      </c>
      <c r="G326" s="12" t="s">
        <v>510</v>
      </c>
      <c r="H326" s="248"/>
    </row>
    <row r="327" spans="2:15" ht="36" x14ac:dyDescent="0.2">
      <c r="B327" s="56">
        <v>256</v>
      </c>
      <c r="C327" s="234" t="s">
        <v>516</v>
      </c>
      <c r="D327" s="231" t="s">
        <v>511</v>
      </c>
      <c r="E327" s="234" t="s">
        <v>512</v>
      </c>
      <c r="F327" s="240">
        <v>6</v>
      </c>
      <c r="G327" s="60">
        <v>6</v>
      </c>
      <c r="H327" s="249" t="s">
        <v>562</v>
      </c>
    </row>
    <row r="328" spans="2:15" ht="36" x14ac:dyDescent="0.2">
      <c r="B328" s="61">
        <v>257</v>
      </c>
      <c r="C328" s="235" t="s">
        <v>517</v>
      </c>
      <c r="D328" s="232" t="s">
        <v>511</v>
      </c>
      <c r="E328" s="235" t="s">
        <v>512</v>
      </c>
      <c r="F328" s="241">
        <v>6</v>
      </c>
      <c r="G328" s="65">
        <v>6</v>
      </c>
      <c r="H328" s="250"/>
    </row>
    <row r="329" spans="2:15" ht="48" x14ac:dyDescent="0.2">
      <c r="B329" s="61">
        <v>258</v>
      </c>
      <c r="C329" s="235" t="s">
        <v>518</v>
      </c>
      <c r="D329" s="232" t="s">
        <v>511</v>
      </c>
      <c r="E329" s="235" t="s">
        <v>512</v>
      </c>
      <c r="F329" s="241">
        <v>6</v>
      </c>
      <c r="G329" s="65">
        <v>6</v>
      </c>
      <c r="H329" s="250"/>
    </row>
    <row r="330" spans="2:15" ht="48" x14ac:dyDescent="0.2">
      <c r="B330" s="61">
        <v>259</v>
      </c>
      <c r="C330" s="235" t="s">
        <v>519</v>
      </c>
      <c r="D330" s="232" t="s">
        <v>511</v>
      </c>
      <c r="E330" s="235" t="s">
        <v>512</v>
      </c>
      <c r="F330" s="241">
        <v>6</v>
      </c>
      <c r="G330" s="65">
        <v>6</v>
      </c>
      <c r="H330" s="250"/>
    </row>
    <row r="331" spans="2:15" ht="48.75" thickBot="1" x14ac:dyDescent="0.25">
      <c r="B331" s="66">
        <v>260</v>
      </c>
      <c r="C331" s="236" t="s">
        <v>520</v>
      </c>
      <c r="D331" s="233" t="s">
        <v>511</v>
      </c>
      <c r="E331" s="236" t="s">
        <v>512</v>
      </c>
      <c r="F331" s="242">
        <v>6</v>
      </c>
      <c r="G331" s="70">
        <v>6</v>
      </c>
      <c r="H331" s="251"/>
    </row>
  </sheetData>
  <mergeCells count="35">
    <mergeCell ref="P229:P233"/>
    <mergeCell ref="P238:P239"/>
    <mergeCell ref="P5:P6"/>
    <mergeCell ref="P7:P92"/>
    <mergeCell ref="P97:P98"/>
    <mergeCell ref="P203:P206"/>
    <mergeCell ref="P99:P197"/>
    <mergeCell ref="B304:O304"/>
    <mergeCell ref="P294:P301"/>
    <mergeCell ref="H306:H307"/>
    <mergeCell ref="B290:O290"/>
    <mergeCell ref="P286:P287"/>
    <mergeCell ref="P292:P293"/>
    <mergeCell ref="H325:H326"/>
    <mergeCell ref="H327:H331"/>
    <mergeCell ref="B323:O323"/>
    <mergeCell ref="B316:O316"/>
    <mergeCell ref="H308:H313"/>
    <mergeCell ref="H318:H319"/>
    <mergeCell ref="B199:O199"/>
    <mergeCell ref="B95:O95"/>
    <mergeCell ref="B3:O3"/>
    <mergeCell ref="P201:P202"/>
    <mergeCell ref="P284:P285"/>
    <mergeCell ref="B273:O273"/>
    <mergeCell ref="B236:O236"/>
    <mergeCell ref="B225:O225"/>
    <mergeCell ref="B209:O209"/>
    <mergeCell ref="P240:P270"/>
    <mergeCell ref="P275:P276"/>
    <mergeCell ref="B282:O282"/>
    <mergeCell ref="P277:P279"/>
    <mergeCell ref="P211:P212"/>
    <mergeCell ref="P213:P222"/>
    <mergeCell ref="P227:P22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332"/>
  <sheetViews>
    <sheetView tabSelected="1" topLeftCell="A46" zoomScaleNormal="100" workbookViewId="0">
      <selection activeCell="R205" sqref="R205"/>
    </sheetView>
  </sheetViews>
  <sheetFormatPr baseColWidth="10" defaultRowHeight="12" x14ac:dyDescent="0.2"/>
  <cols>
    <col min="1" max="2" width="11.42578125" style="5"/>
    <col min="3" max="3" width="50.28515625" style="5" customWidth="1"/>
    <col min="4" max="4" width="10.7109375" style="5" customWidth="1"/>
    <col min="5" max="5" width="22.85546875" style="5" customWidth="1"/>
    <col min="6" max="6" width="15.42578125" style="5" customWidth="1"/>
    <col min="7" max="7" width="14" style="5" customWidth="1"/>
    <col min="8" max="9" width="11.42578125" style="5" customWidth="1"/>
    <col min="10" max="10" width="13.5703125" style="5" customWidth="1"/>
    <col min="11" max="14" width="11.42578125" style="5" customWidth="1"/>
    <col min="15" max="15" width="11.42578125" style="5"/>
    <col min="16" max="16" width="15.42578125" style="5" customWidth="1"/>
    <col min="17" max="17" width="14" style="5" customWidth="1"/>
    <col min="18" max="18" width="13.7109375" style="5" customWidth="1"/>
    <col min="19" max="19" width="14.7109375" style="5" customWidth="1"/>
    <col min="20" max="20" width="17" style="5" customWidth="1"/>
    <col min="21" max="21" width="14.7109375" style="5" customWidth="1"/>
    <col min="22" max="22" width="16.7109375" style="5" customWidth="1"/>
    <col min="23" max="23" width="13" style="5" bestFit="1" customWidth="1"/>
    <col min="24" max="24" width="14.85546875" style="5" bestFit="1" customWidth="1"/>
    <col min="25" max="16384" width="11.42578125" style="5"/>
  </cols>
  <sheetData>
    <row r="2" spans="2:22" ht="12.75" thickBot="1" x14ac:dyDescent="0.25"/>
    <row r="3" spans="2:22" ht="12.75" thickBot="1" x14ac:dyDescent="0.25">
      <c r="B3" s="243" t="s">
        <v>529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</row>
    <row r="4" spans="2:22" ht="12.75" thickBot="1" x14ac:dyDescent="0.25"/>
    <row r="5" spans="2:22" ht="15.75" customHeight="1" thickBot="1" x14ac:dyDescent="0.25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2" t="s">
        <v>0</v>
      </c>
      <c r="Q5" s="83" t="s">
        <v>1</v>
      </c>
      <c r="R5" s="82" t="s">
        <v>508</v>
      </c>
      <c r="S5" s="84" t="s">
        <v>506</v>
      </c>
      <c r="T5" s="252" t="s">
        <v>507</v>
      </c>
      <c r="U5" s="252" t="s">
        <v>8</v>
      </c>
      <c r="V5" s="252" t="s">
        <v>530</v>
      </c>
    </row>
    <row r="6" spans="2:22" ht="36.75" thickBot="1" x14ac:dyDescent="0.25">
      <c r="B6" s="8" t="s">
        <v>2</v>
      </c>
      <c r="C6" s="9" t="s">
        <v>505</v>
      </c>
      <c r="D6" s="10" t="s">
        <v>3</v>
      </c>
      <c r="E6" s="10" t="s">
        <v>4</v>
      </c>
      <c r="F6" s="11" t="s">
        <v>5</v>
      </c>
      <c r="G6" s="12" t="s">
        <v>542</v>
      </c>
      <c r="H6" s="12" t="s">
        <v>543</v>
      </c>
      <c r="I6" s="12" t="s">
        <v>544</v>
      </c>
      <c r="J6" s="12" t="s">
        <v>545</v>
      </c>
      <c r="K6" s="12" t="s">
        <v>546</v>
      </c>
      <c r="L6" s="12" t="s">
        <v>547</v>
      </c>
      <c r="M6" s="12" t="s">
        <v>548</v>
      </c>
      <c r="N6" s="12" t="s">
        <v>549</v>
      </c>
      <c r="O6" s="13" t="s">
        <v>6</v>
      </c>
      <c r="P6" s="85" t="s">
        <v>7</v>
      </c>
      <c r="Q6" s="85" t="s">
        <v>7</v>
      </c>
      <c r="R6" s="85" t="s">
        <v>7</v>
      </c>
      <c r="S6" s="86" t="s">
        <v>9</v>
      </c>
      <c r="T6" s="253"/>
      <c r="U6" s="253"/>
      <c r="V6" s="253"/>
    </row>
    <row r="7" spans="2:22" ht="24" x14ac:dyDescent="0.2">
      <c r="B7" s="1">
        <v>1</v>
      </c>
      <c r="C7" s="14" t="s">
        <v>10</v>
      </c>
      <c r="D7" s="15" t="s">
        <v>11</v>
      </c>
      <c r="E7" s="216" t="s">
        <v>12</v>
      </c>
      <c r="F7" s="213" t="s">
        <v>13</v>
      </c>
      <c r="G7" s="16"/>
      <c r="H7" s="17">
        <v>1</v>
      </c>
      <c r="I7" s="17">
        <v>1</v>
      </c>
      <c r="J7" s="17"/>
      <c r="K7" s="17">
        <v>1</v>
      </c>
      <c r="L7" s="17"/>
      <c r="M7" s="17"/>
      <c r="N7" s="18"/>
      <c r="O7" s="19">
        <v>3</v>
      </c>
      <c r="P7" s="87">
        <v>1417718.4</v>
      </c>
      <c r="Q7" s="88"/>
      <c r="R7" s="89">
        <v>1063860</v>
      </c>
      <c r="S7" s="90">
        <v>1715464.8</v>
      </c>
      <c r="T7" s="91">
        <v>1372836</v>
      </c>
      <c r="U7" s="92">
        <f t="shared" ref="U7:U38" si="0">T7*O7</f>
        <v>4118508</v>
      </c>
      <c r="V7" s="254">
        <f>U7+U8+U9+U10+U11+U12+U13+U14+U15+U16+U17+U18+U19+U20+U21+U22+U23+U24+U25+U26+U27+U28+U29+U30+U31+U32+U33+U34+U35+U36+U37+U38+U39+U40+U41+U42+U43+U44+U45+U46+U47+U48+U49+U50+U51+U52+U53+U54+U55+U56+U57+U58+U59+U60+U61+U62+U63+U64+U65+U66+U67+U68+U69+U70+U71+U72+U73+U74+U75+U76+U77+U78+U79+U80+U81+U82+U83+U84+U85+U86+U87+U88+U89+U90+U91+U92</f>
        <v>199444069</v>
      </c>
    </row>
    <row r="8" spans="2:22" ht="24" x14ac:dyDescent="0.2">
      <c r="B8" s="2">
        <v>2</v>
      </c>
      <c r="C8" s="20" t="s">
        <v>24</v>
      </c>
      <c r="D8" s="21" t="s">
        <v>25</v>
      </c>
      <c r="E8" s="217" t="s">
        <v>12</v>
      </c>
      <c r="F8" s="214" t="s">
        <v>13</v>
      </c>
      <c r="G8" s="22"/>
      <c r="H8" s="23">
        <v>1</v>
      </c>
      <c r="I8" s="23"/>
      <c r="J8" s="23"/>
      <c r="K8" s="23"/>
      <c r="L8" s="23"/>
      <c r="M8" s="23"/>
      <c r="N8" s="24"/>
      <c r="O8" s="25">
        <v>1</v>
      </c>
      <c r="P8" s="93">
        <v>170265.19999999998</v>
      </c>
      <c r="Q8" s="94"/>
      <c r="R8" s="95">
        <v>128520</v>
      </c>
      <c r="S8" s="96"/>
      <c r="T8" s="97">
        <v>147927</v>
      </c>
      <c r="U8" s="98">
        <f t="shared" si="0"/>
        <v>147927</v>
      </c>
      <c r="V8" s="255"/>
    </row>
    <row r="9" spans="2:22" ht="24" x14ac:dyDescent="0.2">
      <c r="B9" s="2">
        <v>3</v>
      </c>
      <c r="C9" s="20" t="s">
        <v>28</v>
      </c>
      <c r="D9" s="21" t="s">
        <v>29</v>
      </c>
      <c r="E9" s="217" t="s">
        <v>30</v>
      </c>
      <c r="F9" s="214" t="s">
        <v>13</v>
      </c>
      <c r="G9" s="22"/>
      <c r="H9" s="23">
        <v>1</v>
      </c>
      <c r="I9" s="23"/>
      <c r="J9" s="23"/>
      <c r="K9" s="23">
        <v>1</v>
      </c>
      <c r="L9" s="23"/>
      <c r="M9" s="23">
        <v>1</v>
      </c>
      <c r="N9" s="24"/>
      <c r="O9" s="25">
        <v>3</v>
      </c>
      <c r="P9" s="93">
        <v>726233.2</v>
      </c>
      <c r="Q9" s="94"/>
      <c r="R9" s="95">
        <v>546210</v>
      </c>
      <c r="S9" s="96">
        <v>993839.51520000002</v>
      </c>
      <c r="T9" s="97">
        <v>733248</v>
      </c>
      <c r="U9" s="98">
        <f t="shared" si="0"/>
        <v>2199744</v>
      </c>
      <c r="V9" s="255"/>
    </row>
    <row r="10" spans="2:22" ht="24" x14ac:dyDescent="0.2">
      <c r="B10" s="2">
        <v>4</v>
      </c>
      <c r="C10" s="20" t="s">
        <v>33</v>
      </c>
      <c r="D10" s="21" t="s">
        <v>34</v>
      </c>
      <c r="E10" s="217" t="s">
        <v>35</v>
      </c>
      <c r="F10" s="214" t="s">
        <v>23</v>
      </c>
      <c r="G10" s="22"/>
      <c r="H10" s="23"/>
      <c r="I10" s="23"/>
      <c r="J10" s="23"/>
      <c r="K10" s="23"/>
      <c r="L10" s="23">
        <v>1</v>
      </c>
      <c r="M10" s="23"/>
      <c r="N10" s="24"/>
      <c r="O10" s="25">
        <v>1</v>
      </c>
      <c r="P10" s="93">
        <v>397864.6</v>
      </c>
      <c r="Q10" s="94"/>
      <c r="R10" s="95">
        <v>299880</v>
      </c>
      <c r="S10" s="96">
        <v>781386.5808</v>
      </c>
      <c r="T10" s="97">
        <v>420884</v>
      </c>
      <c r="U10" s="98">
        <f t="shared" si="0"/>
        <v>420884</v>
      </c>
      <c r="V10" s="255"/>
    </row>
    <row r="11" spans="2:22" x14ac:dyDescent="0.2">
      <c r="B11" s="2">
        <v>5</v>
      </c>
      <c r="C11" s="20" t="s">
        <v>48</v>
      </c>
      <c r="D11" s="21" t="s">
        <v>49</v>
      </c>
      <c r="E11" s="217" t="s">
        <v>40</v>
      </c>
      <c r="F11" s="214" t="s">
        <v>23</v>
      </c>
      <c r="G11" s="22"/>
      <c r="H11" s="23"/>
      <c r="I11" s="23"/>
      <c r="J11" s="23"/>
      <c r="K11" s="23"/>
      <c r="L11" s="23">
        <v>2</v>
      </c>
      <c r="M11" s="23"/>
      <c r="N11" s="24"/>
      <c r="O11" s="25">
        <v>2</v>
      </c>
      <c r="P11" s="93">
        <v>2536128</v>
      </c>
      <c r="Q11" s="94"/>
      <c r="R11" s="95">
        <v>1902810</v>
      </c>
      <c r="S11" s="96">
        <v>2495992.7999999998</v>
      </c>
      <c r="T11" s="99">
        <v>2271897</v>
      </c>
      <c r="U11" s="98">
        <f t="shared" si="0"/>
        <v>4543794</v>
      </c>
      <c r="V11" s="255"/>
    </row>
    <row r="12" spans="2:22" ht="24" x14ac:dyDescent="0.2">
      <c r="B12" s="2">
        <v>6</v>
      </c>
      <c r="C12" s="20" t="s">
        <v>50</v>
      </c>
      <c r="D12" s="21" t="s">
        <v>51</v>
      </c>
      <c r="E12" s="217" t="s">
        <v>52</v>
      </c>
      <c r="F12" s="214" t="s">
        <v>13</v>
      </c>
      <c r="G12" s="22"/>
      <c r="H12" s="23"/>
      <c r="I12" s="23">
        <v>1</v>
      </c>
      <c r="J12" s="23"/>
      <c r="K12" s="23">
        <v>2</v>
      </c>
      <c r="L12" s="23">
        <v>2</v>
      </c>
      <c r="M12" s="23"/>
      <c r="N12" s="24"/>
      <c r="O12" s="25">
        <v>5</v>
      </c>
      <c r="P12" s="93">
        <v>1190000</v>
      </c>
      <c r="Q12" s="94"/>
      <c r="R12" s="95">
        <v>592620</v>
      </c>
      <c r="S12" s="96">
        <v>1330291.2</v>
      </c>
      <c r="T12" s="99">
        <v>914781</v>
      </c>
      <c r="U12" s="98">
        <f t="shared" si="0"/>
        <v>4573905</v>
      </c>
      <c r="V12" s="255"/>
    </row>
    <row r="13" spans="2:22" ht="24" x14ac:dyDescent="0.2">
      <c r="B13" s="2">
        <v>7</v>
      </c>
      <c r="C13" s="20" t="s">
        <v>57</v>
      </c>
      <c r="D13" s="21" t="s">
        <v>58</v>
      </c>
      <c r="E13" s="217" t="s">
        <v>59</v>
      </c>
      <c r="F13" s="214" t="s">
        <v>13</v>
      </c>
      <c r="G13" s="22">
        <v>2</v>
      </c>
      <c r="H13" s="23">
        <v>1</v>
      </c>
      <c r="I13" s="23">
        <v>2</v>
      </c>
      <c r="J13" s="23">
        <v>1</v>
      </c>
      <c r="K13" s="23">
        <v>2</v>
      </c>
      <c r="L13" s="23"/>
      <c r="M13" s="23">
        <v>1</v>
      </c>
      <c r="N13" s="24"/>
      <c r="O13" s="25">
        <v>9</v>
      </c>
      <c r="P13" s="93">
        <v>104244</v>
      </c>
      <c r="Q13" s="94"/>
      <c r="R13" s="95">
        <v>78540</v>
      </c>
      <c r="S13" s="100"/>
      <c r="T13" s="99">
        <v>90484</v>
      </c>
      <c r="U13" s="98">
        <f t="shared" si="0"/>
        <v>814356</v>
      </c>
      <c r="V13" s="255"/>
    </row>
    <row r="14" spans="2:22" ht="24" x14ac:dyDescent="0.2">
      <c r="B14" s="2">
        <v>8</v>
      </c>
      <c r="C14" s="20" t="s">
        <v>60</v>
      </c>
      <c r="D14" s="21" t="s">
        <v>61</v>
      </c>
      <c r="E14" s="217" t="s">
        <v>12</v>
      </c>
      <c r="F14" s="214" t="s">
        <v>13</v>
      </c>
      <c r="G14" s="22"/>
      <c r="H14" s="23">
        <v>1</v>
      </c>
      <c r="I14" s="23">
        <v>1</v>
      </c>
      <c r="J14" s="23"/>
      <c r="K14" s="23">
        <v>1</v>
      </c>
      <c r="L14" s="23"/>
      <c r="M14" s="23">
        <v>1</v>
      </c>
      <c r="N14" s="24"/>
      <c r="O14" s="25">
        <v>4</v>
      </c>
      <c r="P14" s="93">
        <v>656737.19999999995</v>
      </c>
      <c r="Q14" s="94"/>
      <c r="R14" s="95">
        <v>492660</v>
      </c>
      <c r="S14" s="96">
        <v>729230.34239999996</v>
      </c>
      <c r="T14" s="99">
        <v>609287</v>
      </c>
      <c r="U14" s="98">
        <f t="shared" si="0"/>
        <v>2437148</v>
      </c>
      <c r="V14" s="255"/>
    </row>
    <row r="15" spans="2:22" ht="24" x14ac:dyDescent="0.2">
      <c r="B15" s="2">
        <v>9</v>
      </c>
      <c r="C15" s="20" t="s">
        <v>62</v>
      </c>
      <c r="D15" s="21" t="s">
        <v>63</v>
      </c>
      <c r="E15" s="217" t="s">
        <v>12</v>
      </c>
      <c r="F15" s="214" t="s">
        <v>13</v>
      </c>
      <c r="G15" s="22"/>
      <c r="H15" s="23">
        <v>1</v>
      </c>
      <c r="I15" s="23">
        <v>1</v>
      </c>
      <c r="J15" s="23"/>
      <c r="K15" s="23">
        <v>1</v>
      </c>
      <c r="L15" s="23">
        <v>1</v>
      </c>
      <c r="M15" s="23">
        <v>1</v>
      </c>
      <c r="N15" s="24">
        <v>1</v>
      </c>
      <c r="O15" s="25">
        <v>6</v>
      </c>
      <c r="P15" s="93">
        <v>656737.19999999995</v>
      </c>
      <c r="Q15" s="94"/>
      <c r="R15" s="95">
        <v>492660</v>
      </c>
      <c r="S15" s="96">
        <v>802440.47519999999</v>
      </c>
      <c r="T15" s="99">
        <v>625173</v>
      </c>
      <c r="U15" s="98">
        <f t="shared" si="0"/>
        <v>3751038</v>
      </c>
      <c r="V15" s="255"/>
    </row>
    <row r="16" spans="2:22" x14ac:dyDescent="0.2">
      <c r="B16" s="2">
        <v>10</v>
      </c>
      <c r="C16" s="20" t="s">
        <v>64</v>
      </c>
      <c r="D16" s="21" t="s">
        <v>65</v>
      </c>
      <c r="E16" s="217" t="s">
        <v>66</v>
      </c>
      <c r="F16" s="214" t="s">
        <v>23</v>
      </c>
      <c r="G16" s="22"/>
      <c r="H16" s="23"/>
      <c r="I16" s="23"/>
      <c r="J16" s="23">
        <v>1</v>
      </c>
      <c r="K16" s="23"/>
      <c r="L16" s="23">
        <v>1</v>
      </c>
      <c r="M16" s="23"/>
      <c r="N16" s="24"/>
      <c r="O16" s="25">
        <v>2</v>
      </c>
      <c r="P16" s="93">
        <v>536856.6</v>
      </c>
      <c r="Q16" s="94"/>
      <c r="R16" s="95">
        <v>403410</v>
      </c>
      <c r="S16" s="96">
        <v>972832</v>
      </c>
      <c r="T16" s="99">
        <v>558712</v>
      </c>
      <c r="U16" s="98">
        <f t="shared" si="0"/>
        <v>1117424</v>
      </c>
      <c r="V16" s="255"/>
    </row>
    <row r="17" spans="2:22" ht="21.75" customHeight="1" x14ac:dyDescent="0.2">
      <c r="B17" s="2">
        <v>11</v>
      </c>
      <c r="C17" s="20" t="s">
        <v>71</v>
      </c>
      <c r="D17" s="21" t="s">
        <v>72</v>
      </c>
      <c r="E17" s="217" t="s">
        <v>12</v>
      </c>
      <c r="F17" s="214" t="s">
        <v>13</v>
      </c>
      <c r="G17" s="22"/>
      <c r="H17" s="23">
        <v>1</v>
      </c>
      <c r="I17" s="23">
        <v>1</v>
      </c>
      <c r="J17" s="23">
        <v>2</v>
      </c>
      <c r="K17" s="23">
        <v>2</v>
      </c>
      <c r="L17" s="23">
        <v>1</v>
      </c>
      <c r="M17" s="23">
        <v>1</v>
      </c>
      <c r="N17" s="24">
        <v>1</v>
      </c>
      <c r="O17" s="25">
        <v>9</v>
      </c>
      <c r="P17" s="93">
        <v>170265.19999999998</v>
      </c>
      <c r="Q17" s="94"/>
      <c r="R17" s="95">
        <v>128520</v>
      </c>
      <c r="S17" s="96">
        <v>449309.2464</v>
      </c>
      <c r="T17" s="99">
        <v>188920</v>
      </c>
      <c r="U17" s="98">
        <f t="shared" si="0"/>
        <v>1700280</v>
      </c>
      <c r="V17" s="255"/>
    </row>
    <row r="18" spans="2:22" x14ac:dyDescent="0.2">
      <c r="B18" s="2">
        <v>12</v>
      </c>
      <c r="C18" s="20" t="s">
        <v>81</v>
      </c>
      <c r="D18" s="21" t="s">
        <v>82</v>
      </c>
      <c r="E18" s="217" t="s">
        <v>83</v>
      </c>
      <c r="F18" s="214" t="s">
        <v>23</v>
      </c>
      <c r="G18" s="22"/>
      <c r="H18" s="23"/>
      <c r="I18" s="23"/>
      <c r="J18" s="23">
        <v>1</v>
      </c>
      <c r="K18" s="23"/>
      <c r="L18" s="23"/>
      <c r="M18" s="23"/>
      <c r="N18" s="24"/>
      <c r="O18" s="25">
        <v>1</v>
      </c>
      <c r="P18" s="93">
        <v>218912.4</v>
      </c>
      <c r="Q18" s="94"/>
      <c r="R18" s="95">
        <v>164220</v>
      </c>
      <c r="S18" s="100"/>
      <c r="T18" s="99">
        <v>189604</v>
      </c>
      <c r="U18" s="98">
        <f t="shared" si="0"/>
        <v>189604</v>
      </c>
      <c r="V18" s="255"/>
    </row>
    <row r="19" spans="2:22" x14ac:dyDescent="0.2">
      <c r="B19" s="2">
        <v>13</v>
      </c>
      <c r="C19" s="20" t="s">
        <v>91</v>
      </c>
      <c r="D19" s="21" t="s">
        <v>92</v>
      </c>
      <c r="E19" s="217" t="s">
        <v>35</v>
      </c>
      <c r="F19" s="214" t="s">
        <v>23</v>
      </c>
      <c r="G19" s="22"/>
      <c r="H19" s="23"/>
      <c r="I19" s="23"/>
      <c r="J19" s="23"/>
      <c r="K19" s="23"/>
      <c r="L19" s="23"/>
      <c r="M19" s="23">
        <v>1</v>
      </c>
      <c r="N19" s="24"/>
      <c r="O19" s="25">
        <v>1</v>
      </c>
      <c r="P19" s="93">
        <v>1103249</v>
      </c>
      <c r="Q19" s="94"/>
      <c r="R19" s="95">
        <v>828240</v>
      </c>
      <c r="S19" s="96">
        <v>1558793.6</v>
      </c>
      <c r="T19" s="99">
        <v>1088805</v>
      </c>
      <c r="U19" s="98">
        <f t="shared" si="0"/>
        <v>1088805</v>
      </c>
      <c r="V19" s="255"/>
    </row>
    <row r="20" spans="2:22" x14ac:dyDescent="0.2">
      <c r="B20" s="2">
        <v>14</v>
      </c>
      <c r="C20" s="20" t="s">
        <v>93</v>
      </c>
      <c r="D20" s="21" t="s">
        <v>94</v>
      </c>
      <c r="E20" s="217" t="s">
        <v>35</v>
      </c>
      <c r="F20" s="214" t="s">
        <v>23</v>
      </c>
      <c r="G20" s="22"/>
      <c r="H20" s="23"/>
      <c r="I20" s="23"/>
      <c r="J20" s="23"/>
      <c r="K20" s="23"/>
      <c r="L20" s="23"/>
      <c r="M20" s="23">
        <v>1</v>
      </c>
      <c r="N20" s="24"/>
      <c r="O20" s="25">
        <v>1</v>
      </c>
      <c r="P20" s="93">
        <v>688010.4</v>
      </c>
      <c r="Q20" s="94"/>
      <c r="R20" s="95">
        <v>517650</v>
      </c>
      <c r="S20" s="100"/>
      <c r="T20" s="99">
        <v>596782</v>
      </c>
      <c r="U20" s="98">
        <f t="shared" si="0"/>
        <v>596782</v>
      </c>
      <c r="V20" s="255"/>
    </row>
    <row r="21" spans="2:22" x14ac:dyDescent="0.2">
      <c r="B21" s="2">
        <v>15</v>
      </c>
      <c r="C21" s="20" t="s">
        <v>114</v>
      </c>
      <c r="D21" s="21" t="s">
        <v>115</v>
      </c>
      <c r="E21" s="217" t="s">
        <v>12</v>
      </c>
      <c r="F21" s="214" t="s">
        <v>13</v>
      </c>
      <c r="G21" s="22"/>
      <c r="H21" s="23">
        <v>1</v>
      </c>
      <c r="I21" s="23">
        <v>1</v>
      </c>
      <c r="J21" s="23">
        <v>1</v>
      </c>
      <c r="K21" s="23">
        <v>3</v>
      </c>
      <c r="L21" s="23">
        <v>1</v>
      </c>
      <c r="M21" s="23">
        <v>1</v>
      </c>
      <c r="N21" s="24">
        <v>1</v>
      </c>
      <c r="O21" s="25">
        <v>9</v>
      </c>
      <c r="P21" s="93">
        <v>225862</v>
      </c>
      <c r="Q21" s="94"/>
      <c r="R21" s="95">
        <v>169575</v>
      </c>
      <c r="S21" s="96">
        <v>368443.152</v>
      </c>
      <c r="T21" s="99">
        <v>241653</v>
      </c>
      <c r="U21" s="98">
        <f t="shared" si="0"/>
        <v>2174877</v>
      </c>
      <c r="V21" s="255"/>
    </row>
    <row r="22" spans="2:22" x14ac:dyDescent="0.2">
      <c r="B22" s="2">
        <v>16</v>
      </c>
      <c r="C22" s="20" t="s">
        <v>116</v>
      </c>
      <c r="D22" s="21" t="s">
        <v>117</v>
      </c>
      <c r="E22" s="217" t="s">
        <v>118</v>
      </c>
      <c r="F22" s="214" t="s">
        <v>23</v>
      </c>
      <c r="G22" s="22"/>
      <c r="H22" s="23"/>
      <c r="I22" s="23"/>
      <c r="J22" s="23">
        <v>1</v>
      </c>
      <c r="K22" s="23"/>
      <c r="L22" s="23">
        <v>1</v>
      </c>
      <c r="M22" s="23"/>
      <c r="N22" s="24"/>
      <c r="O22" s="25">
        <v>2</v>
      </c>
      <c r="P22" s="93">
        <v>218912.4</v>
      </c>
      <c r="Q22" s="94"/>
      <c r="R22" s="95">
        <v>164220</v>
      </c>
      <c r="S22" s="100"/>
      <c r="T22" s="99">
        <v>189604</v>
      </c>
      <c r="U22" s="98">
        <f t="shared" si="0"/>
        <v>379208</v>
      </c>
      <c r="V22" s="255"/>
    </row>
    <row r="23" spans="2:22" ht="24" x14ac:dyDescent="0.2">
      <c r="B23" s="2">
        <v>17</v>
      </c>
      <c r="C23" s="20" t="s">
        <v>141</v>
      </c>
      <c r="D23" s="21" t="s">
        <v>142</v>
      </c>
      <c r="E23" s="217" t="s">
        <v>143</v>
      </c>
      <c r="F23" s="214" t="s">
        <v>13</v>
      </c>
      <c r="G23" s="22"/>
      <c r="H23" s="23">
        <v>1</v>
      </c>
      <c r="I23" s="23"/>
      <c r="J23" s="23"/>
      <c r="K23" s="23">
        <v>2</v>
      </c>
      <c r="L23" s="23">
        <v>1</v>
      </c>
      <c r="M23" s="23">
        <v>1</v>
      </c>
      <c r="N23" s="24"/>
      <c r="O23" s="25">
        <v>5</v>
      </c>
      <c r="P23" s="93">
        <v>595928.19999999995</v>
      </c>
      <c r="Q23" s="94"/>
      <c r="R23" s="95">
        <v>447440</v>
      </c>
      <c r="S23" s="96">
        <v>636865.6</v>
      </c>
      <c r="T23" s="99">
        <v>553765</v>
      </c>
      <c r="U23" s="98">
        <f t="shared" si="0"/>
        <v>2768825</v>
      </c>
      <c r="V23" s="255"/>
    </row>
    <row r="24" spans="2:22" ht="12" customHeight="1" x14ac:dyDescent="0.2">
      <c r="B24" s="2">
        <v>18</v>
      </c>
      <c r="C24" s="20" t="s">
        <v>147</v>
      </c>
      <c r="D24" s="21" t="s">
        <v>148</v>
      </c>
      <c r="E24" s="217" t="s">
        <v>66</v>
      </c>
      <c r="F24" s="214" t="s">
        <v>23</v>
      </c>
      <c r="G24" s="22"/>
      <c r="H24" s="23"/>
      <c r="I24" s="23"/>
      <c r="J24" s="23">
        <v>1</v>
      </c>
      <c r="K24" s="23"/>
      <c r="L24" s="23">
        <v>1</v>
      </c>
      <c r="M24" s="23"/>
      <c r="N24" s="24"/>
      <c r="O24" s="25">
        <v>2</v>
      </c>
      <c r="P24" s="93">
        <v>545543.6</v>
      </c>
      <c r="Q24" s="94"/>
      <c r="R24" s="95">
        <v>410550</v>
      </c>
      <c r="S24" s="100"/>
      <c r="T24" s="99">
        <v>473258</v>
      </c>
      <c r="U24" s="98">
        <f t="shared" si="0"/>
        <v>946516</v>
      </c>
      <c r="V24" s="255"/>
    </row>
    <row r="25" spans="2:22" ht="24" x14ac:dyDescent="0.2">
      <c r="B25" s="2">
        <v>19</v>
      </c>
      <c r="C25" s="20" t="s">
        <v>149</v>
      </c>
      <c r="D25" s="21" t="s">
        <v>150</v>
      </c>
      <c r="E25" s="217" t="s">
        <v>12</v>
      </c>
      <c r="F25" s="214" t="s">
        <v>13</v>
      </c>
      <c r="G25" s="22"/>
      <c r="H25" s="23">
        <v>1</v>
      </c>
      <c r="I25" s="23"/>
      <c r="J25" s="23">
        <v>1</v>
      </c>
      <c r="K25" s="23">
        <v>2</v>
      </c>
      <c r="L25" s="23">
        <v>1</v>
      </c>
      <c r="M25" s="23">
        <v>1</v>
      </c>
      <c r="N25" s="24">
        <v>1</v>
      </c>
      <c r="O25" s="25">
        <v>7</v>
      </c>
      <c r="P25" s="93">
        <v>170265.19999999998</v>
      </c>
      <c r="Q25" s="94"/>
      <c r="R25" s="95">
        <v>128520</v>
      </c>
      <c r="S25" s="96">
        <v>488678.39999999997</v>
      </c>
      <c r="T25" s="99">
        <v>191078</v>
      </c>
      <c r="U25" s="98">
        <f t="shared" si="0"/>
        <v>1337546</v>
      </c>
      <c r="V25" s="255"/>
    </row>
    <row r="26" spans="2:22" x14ac:dyDescent="0.2">
      <c r="B26" s="2">
        <v>20</v>
      </c>
      <c r="C26" s="20" t="s">
        <v>151</v>
      </c>
      <c r="D26" s="21" t="s">
        <v>152</v>
      </c>
      <c r="E26" s="217" t="s">
        <v>12</v>
      </c>
      <c r="F26" s="214" t="s">
        <v>13</v>
      </c>
      <c r="G26" s="22">
        <v>2</v>
      </c>
      <c r="H26" s="23">
        <v>1</v>
      </c>
      <c r="I26" s="23"/>
      <c r="J26" s="23">
        <v>2</v>
      </c>
      <c r="K26" s="23">
        <v>2</v>
      </c>
      <c r="L26" s="23">
        <v>1</v>
      </c>
      <c r="M26" s="23">
        <v>1</v>
      </c>
      <c r="N26" s="24">
        <v>1</v>
      </c>
      <c r="O26" s="25">
        <v>10</v>
      </c>
      <c r="P26" s="93">
        <v>595928.19999999995</v>
      </c>
      <c r="Q26" s="94"/>
      <c r="R26" s="95">
        <v>447440</v>
      </c>
      <c r="S26" s="96">
        <v>965479.2</v>
      </c>
      <c r="T26" s="99">
        <v>606214</v>
      </c>
      <c r="U26" s="98">
        <f t="shared" si="0"/>
        <v>6062140</v>
      </c>
      <c r="V26" s="255"/>
    </row>
    <row r="27" spans="2:22" ht="24" x14ac:dyDescent="0.2">
      <c r="B27" s="2">
        <v>21</v>
      </c>
      <c r="C27" s="20" t="s">
        <v>153</v>
      </c>
      <c r="D27" s="21" t="s">
        <v>154</v>
      </c>
      <c r="E27" s="217" t="s">
        <v>12</v>
      </c>
      <c r="F27" s="214" t="s">
        <v>13</v>
      </c>
      <c r="G27" s="22"/>
      <c r="H27" s="23">
        <v>1</v>
      </c>
      <c r="I27" s="23">
        <v>2</v>
      </c>
      <c r="J27" s="23">
        <v>2</v>
      </c>
      <c r="K27" s="23">
        <v>2</v>
      </c>
      <c r="L27" s="23">
        <v>1</v>
      </c>
      <c r="M27" s="23">
        <v>1</v>
      </c>
      <c r="N27" s="24">
        <v>1</v>
      </c>
      <c r="O27" s="25">
        <v>10</v>
      </c>
      <c r="P27" s="93">
        <v>210225.4</v>
      </c>
      <c r="Q27" s="94"/>
      <c r="R27" s="95">
        <v>158270</v>
      </c>
      <c r="S27" s="96">
        <v>402894.9792</v>
      </c>
      <c r="T27" s="99">
        <v>221285</v>
      </c>
      <c r="U27" s="98">
        <f t="shared" si="0"/>
        <v>2212850</v>
      </c>
      <c r="V27" s="255"/>
    </row>
    <row r="28" spans="2:22" x14ac:dyDescent="0.2">
      <c r="B28" s="2">
        <v>22</v>
      </c>
      <c r="C28" s="20" t="s">
        <v>166</v>
      </c>
      <c r="D28" s="21" t="s">
        <v>167</v>
      </c>
      <c r="E28" s="217" t="s">
        <v>168</v>
      </c>
      <c r="F28" s="214" t="s">
        <v>23</v>
      </c>
      <c r="G28" s="22"/>
      <c r="H28" s="23"/>
      <c r="I28" s="23"/>
      <c r="J28" s="23"/>
      <c r="K28" s="23"/>
      <c r="L28" s="23"/>
      <c r="M28" s="23">
        <v>1</v>
      </c>
      <c r="N28" s="24"/>
      <c r="O28" s="25">
        <v>1</v>
      </c>
      <c r="P28" s="93">
        <v>456936.19999999995</v>
      </c>
      <c r="Q28" s="94"/>
      <c r="R28" s="95">
        <v>342720</v>
      </c>
      <c r="S28" s="100"/>
      <c r="T28" s="99">
        <v>395729</v>
      </c>
      <c r="U28" s="98">
        <f t="shared" si="0"/>
        <v>395729</v>
      </c>
      <c r="V28" s="255"/>
    </row>
    <row r="29" spans="2:22" ht="24" x14ac:dyDescent="0.2">
      <c r="B29" s="2">
        <v>23</v>
      </c>
      <c r="C29" s="20" t="s">
        <v>181</v>
      </c>
      <c r="D29" s="21" t="s">
        <v>182</v>
      </c>
      <c r="E29" s="217" t="s">
        <v>12</v>
      </c>
      <c r="F29" s="214" t="s">
        <v>13</v>
      </c>
      <c r="G29" s="22"/>
      <c r="H29" s="23">
        <v>1</v>
      </c>
      <c r="I29" s="23"/>
      <c r="J29" s="23"/>
      <c r="K29" s="23">
        <v>1</v>
      </c>
      <c r="L29" s="23">
        <v>1</v>
      </c>
      <c r="M29" s="23">
        <v>1</v>
      </c>
      <c r="N29" s="24"/>
      <c r="O29" s="25">
        <v>4</v>
      </c>
      <c r="P29" s="93">
        <v>321419</v>
      </c>
      <c r="Q29" s="94"/>
      <c r="R29" s="95">
        <v>242760</v>
      </c>
      <c r="S29" s="96">
        <v>442610.27999999997</v>
      </c>
      <c r="T29" s="99">
        <v>325654</v>
      </c>
      <c r="U29" s="98">
        <f t="shared" si="0"/>
        <v>1302616</v>
      </c>
      <c r="V29" s="255"/>
    </row>
    <row r="30" spans="2:22" ht="24" x14ac:dyDescent="0.2">
      <c r="B30" s="2">
        <v>24</v>
      </c>
      <c r="C30" s="20" t="s">
        <v>191</v>
      </c>
      <c r="D30" s="21" t="s">
        <v>192</v>
      </c>
      <c r="E30" s="217" t="s">
        <v>35</v>
      </c>
      <c r="F30" s="214" t="s">
        <v>23</v>
      </c>
      <c r="G30" s="22"/>
      <c r="H30" s="23"/>
      <c r="I30" s="23"/>
      <c r="J30" s="23">
        <v>1</v>
      </c>
      <c r="K30" s="23"/>
      <c r="L30" s="23">
        <v>1</v>
      </c>
      <c r="M30" s="23">
        <v>1</v>
      </c>
      <c r="N30" s="24"/>
      <c r="O30" s="25">
        <v>3</v>
      </c>
      <c r="P30" s="93">
        <v>432612.6</v>
      </c>
      <c r="Q30" s="94"/>
      <c r="R30" s="95">
        <v>324870</v>
      </c>
      <c r="S30" s="100"/>
      <c r="T30" s="99">
        <v>374890</v>
      </c>
      <c r="U30" s="98">
        <f t="shared" si="0"/>
        <v>1124670</v>
      </c>
      <c r="V30" s="255"/>
    </row>
    <row r="31" spans="2:22" x14ac:dyDescent="0.2">
      <c r="B31" s="2">
        <v>25</v>
      </c>
      <c r="C31" s="20" t="s">
        <v>193</v>
      </c>
      <c r="D31" s="21" t="s">
        <v>194</v>
      </c>
      <c r="E31" s="217" t="s">
        <v>83</v>
      </c>
      <c r="F31" s="214" t="s">
        <v>23</v>
      </c>
      <c r="G31" s="22"/>
      <c r="H31" s="23"/>
      <c r="I31" s="23"/>
      <c r="J31" s="23">
        <v>1</v>
      </c>
      <c r="K31" s="23"/>
      <c r="L31" s="23">
        <v>1</v>
      </c>
      <c r="M31" s="23"/>
      <c r="N31" s="24"/>
      <c r="O31" s="25">
        <v>2</v>
      </c>
      <c r="P31" s="93">
        <v>246710.8</v>
      </c>
      <c r="Q31" s="94"/>
      <c r="R31" s="95">
        <v>185640</v>
      </c>
      <c r="S31" s="100"/>
      <c r="T31" s="99">
        <v>214008</v>
      </c>
      <c r="U31" s="98">
        <f t="shared" si="0"/>
        <v>428016</v>
      </c>
      <c r="V31" s="255"/>
    </row>
    <row r="32" spans="2:22" x14ac:dyDescent="0.2">
      <c r="B32" s="2">
        <v>26</v>
      </c>
      <c r="C32" s="20" t="s">
        <v>195</v>
      </c>
      <c r="D32" s="21" t="s">
        <v>196</v>
      </c>
      <c r="E32" s="217" t="s">
        <v>197</v>
      </c>
      <c r="F32" s="214" t="s">
        <v>23</v>
      </c>
      <c r="G32" s="22"/>
      <c r="H32" s="23"/>
      <c r="I32" s="23"/>
      <c r="J32" s="23">
        <v>1</v>
      </c>
      <c r="K32" s="23"/>
      <c r="L32" s="23">
        <v>1</v>
      </c>
      <c r="M32" s="23"/>
      <c r="N32" s="24"/>
      <c r="O32" s="25">
        <v>2</v>
      </c>
      <c r="P32" s="93">
        <v>491684.19999999995</v>
      </c>
      <c r="Q32" s="94"/>
      <c r="R32" s="95">
        <v>368900</v>
      </c>
      <c r="S32" s="100"/>
      <c r="T32" s="99">
        <v>425890</v>
      </c>
      <c r="U32" s="98">
        <f t="shared" si="0"/>
        <v>851780</v>
      </c>
      <c r="V32" s="255"/>
    </row>
    <row r="33" spans="2:24" ht="12" customHeight="1" x14ac:dyDescent="0.2">
      <c r="B33" s="2">
        <v>27</v>
      </c>
      <c r="C33" s="20" t="s">
        <v>199</v>
      </c>
      <c r="D33" s="21" t="s">
        <v>200</v>
      </c>
      <c r="E33" s="217" t="s">
        <v>12</v>
      </c>
      <c r="F33" s="214" t="s">
        <v>13</v>
      </c>
      <c r="G33" s="22"/>
      <c r="H33" s="23">
        <v>1</v>
      </c>
      <c r="I33" s="23"/>
      <c r="J33" s="23">
        <v>2</v>
      </c>
      <c r="K33" s="23"/>
      <c r="L33" s="23">
        <v>1</v>
      </c>
      <c r="M33" s="23"/>
      <c r="N33" s="24"/>
      <c r="O33" s="25">
        <v>4</v>
      </c>
      <c r="P33" s="93">
        <v>170265.19999999998</v>
      </c>
      <c r="Q33" s="94"/>
      <c r="R33" s="95">
        <v>128520</v>
      </c>
      <c r="S33" s="96">
        <v>345475.2672</v>
      </c>
      <c r="T33" s="99">
        <v>181284</v>
      </c>
      <c r="U33" s="98">
        <f t="shared" si="0"/>
        <v>725136</v>
      </c>
      <c r="V33" s="255"/>
    </row>
    <row r="34" spans="2:24" x14ac:dyDescent="0.2">
      <c r="B34" s="2">
        <v>28</v>
      </c>
      <c r="C34" s="20" t="s">
        <v>206</v>
      </c>
      <c r="D34" s="21" t="s">
        <v>207</v>
      </c>
      <c r="E34" s="217" t="s">
        <v>66</v>
      </c>
      <c r="F34" s="214" t="s">
        <v>23</v>
      </c>
      <c r="G34" s="22"/>
      <c r="H34" s="23"/>
      <c r="I34" s="23"/>
      <c r="J34" s="23">
        <v>1</v>
      </c>
      <c r="K34" s="23"/>
      <c r="L34" s="23">
        <v>1</v>
      </c>
      <c r="M34" s="23"/>
      <c r="N34" s="24"/>
      <c r="O34" s="25">
        <v>2</v>
      </c>
      <c r="P34" s="93">
        <v>404814.19999999995</v>
      </c>
      <c r="Q34" s="94"/>
      <c r="R34" s="95">
        <v>304640</v>
      </c>
      <c r="S34" s="100"/>
      <c r="T34" s="99">
        <v>351173</v>
      </c>
      <c r="U34" s="98">
        <f t="shared" si="0"/>
        <v>702346</v>
      </c>
      <c r="V34" s="255"/>
    </row>
    <row r="35" spans="2:24" x14ac:dyDescent="0.2">
      <c r="B35" s="2">
        <v>29</v>
      </c>
      <c r="C35" s="20" t="s">
        <v>212</v>
      </c>
      <c r="D35" s="21" t="s">
        <v>213</v>
      </c>
      <c r="E35" s="217" t="s">
        <v>12</v>
      </c>
      <c r="F35" s="214" t="s">
        <v>13</v>
      </c>
      <c r="G35" s="22"/>
      <c r="H35" s="23">
        <v>1</v>
      </c>
      <c r="I35" s="23"/>
      <c r="J35" s="23"/>
      <c r="K35" s="23"/>
      <c r="L35" s="23"/>
      <c r="M35" s="23"/>
      <c r="N35" s="24"/>
      <c r="O35" s="25">
        <v>1</v>
      </c>
      <c r="P35" s="93">
        <v>170265.19999999998</v>
      </c>
      <c r="Q35" s="94"/>
      <c r="R35" s="95">
        <v>128520</v>
      </c>
      <c r="S35" s="96">
        <v>340211.79359999998</v>
      </c>
      <c r="T35" s="99">
        <v>180794</v>
      </c>
      <c r="U35" s="98">
        <f t="shared" si="0"/>
        <v>180794</v>
      </c>
      <c r="V35" s="255"/>
    </row>
    <row r="36" spans="2:24" x14ac:dyDescent="0.2">
      <c r="B36" s="2">
        <v>30</v>
      </c>
      <c r="C36" s="20" t="s">
        <v>216</v>
      </c>
      <c r="D36" s="21" t="s">
        <v>217</v>
      </c>
      <c r="E36" s="217" t="s">
        <v>12</v>
      </c>
      <c r="F36" s="214" t="s">
        <v>13</v>
      </c>
      <c r="G36" s="22"/>
      <c r="H36" s="23">
        <v>1</v>
      </c>
      <c r="I36" s="23">
        <v>1</v>
      </c>
      <c r="J36" s="23">
        <v>1</v>
      </c>
      <c r="K36" s="23">
        <v>2</v>
      </c>
      <c r="L36" s="23">
        <v>1</v>
      </c>
      <c r="M36" s="23">
        <v>1</v>
      </c>
      <c r="N36" s="24">
        <v>1</v>
      </c>
      <c r="O36" s="25">
        <v>8</v>
      </c>
      <c r="P36" s="93">
        <v>595928.19999999995</v>
      </c>
      <c r="Q36" s="94"/>
      <c r="R36" s="95">
        <v>447440</v>
      </c>
      <c r="S36" s="96">
        <v>679466.59199999995</v>
      </c>
      <c r="T36" s="99">
        <v>565847</v>
      </c>
      <c r="U36" s="98">
        <f t="shared" si="0"/>
        <v>4526776</v>
      </c>
      <c r="V36" s="255"/>
    </row>
    <row r="37" spans="2:24" ht="24" x14ac:dyDescent="0.2">
      <c r="B37" s="2">
        <v>31</v>
      </c>
      <c r="C37" s="20" t="s">
        <v>218</v>
      </c>
      <c r="D37" s="21" t="s">
        <v>219</v>
      </c>
      <c r="E37" s="217" t="s">
        <v>66</v>
      </c>
      <c r="F37" s="214" t="s">
        <v>23</v>
      </c>
      <c r="G37" s="22"/>
      <c r="H37" s="23"/>
      <c r="I37" s="23"/>
      <c r="J37" s="23">
        <v>1</v>
      </c>
      <c r="K37" s="23"/>
      <c r="L37" s="23">
        <v>1</v>
      </c>
      <c r="M37" s="23"/>
      <c r="N37" s="24"/>
      <c r="O37" s="25">
        <v>2</v>
      </c>
      <c r="P37" s="93">
        <v>576816.79999999993</v>
      </c>
      <c r="Q37" s="94"/>
      <c r="R37" s="95">
        <v>432565</v>
      </c>
      <c r="S37" s="100"/>
      <c r="T37" s="99">
        <v>499511</v>
      </c>
      <c r="U37" s="98">
        <f t="shared" si="0"/>
        <v>999022</v>
      </c>
      <c r="V37" s="255"/>
    </row>
    <row r="38" spans="2:24" ht="24" x14ac:dyDescent="0.2">
      <c r="B38" s="2">
        <v>32</v>
      </c>
      <c r="C38" s="20" t="s">
        <v>220</v>
      </c>
      <c r="D38" s="21" t="s">
        <v>76</v>
      </c>
      <c r="E38" s="217" t="s">
        <v>12</v>
      </c>
      <c r="F38" s="214" t="s">
        <v>13</v>
      </c>
      <c r="G38" s="22"/>
      <c r="H38" s="23"/>
      <c r="I38" s="23">
        <v>1</v>
      </c>
      <c r="J38" s="23"/>
      <c r="K38" s="23"/>
      <c r="L38" s="23"/>
      <c r="M38" s="23"/>
      <c r="N38" s="24"/>
      <c r="O38" s="25">
        <v>1</v>
      </c>
      <c r="P38" s="93">
        <v>583766.4</v>
      </c>
      <c r="Q38" s="94"/>
      <c r="R38" s="95">
        <v>439110</v>
      </c>
      <c r="S38" s="96">
        <v>608585.6</v>
      </c>
      <c r="T38" s="99">
        <v>538325</v>
      </c>
      <c r="U38" s="98">
        <f t="shared" si="0"/>
        <v>538325</v>
      </c>
      <c r="V38" s="255"/>
    </row>
    <row r="39" spans="2:24" x14ac:dyDescent="0.2">
      <c r="B39" s="2">
        <v>33</v>
      </c>
      <c r="C39" s="20" t="s">
        <v>228</v>
      </c>
      <c r="D39" s="21" t="s">
        <v>229</v>
      </c>
      <c r="E39" s="217" t="s">
        <v>83</v>
      </c>
      <c r="F39" s="214" t="s">
        <v>23</v>
      </c>
      <c r="G39" s="22"/>
      <c r="H39" s="23"/>
      <c r="I39" s="23"/>
      <c r="J39" s="23">
        <v>1</v>
      </c>
      <c r="K39" s="23"/>
      <c r="L39" s="23">
        <v>1</v>
      </c>
      <c r="M39" s="23"/>
      <c r="N39" s="24"/>
      <c r="O39" s="25">
        <v>2</v>
      </c>
      <c r="P39" s="93">
        <v>208488</v>
      </c>
      <c r="Q39" s="94"/>
      <c r="R39" s="95">
        <v>157080</v>
      </c>
      <c r="S39" s="100"/>
      <c r="T39" s="99">
        <v>180968</v>
      </c>
      <c r="U39" s="98">
        <f t="shared" ref="U39:U70" si="1">T39*O39</f>
        <v>361936</v>
      </c>
      <c r="V39" s="255"/>
    </row>
    <row r="40" spans="2:24" ht="24" x14ac:dyDescent="0.2">
      <c r="B40" s="2">
        <v>34</v>
      </c>
      <c r="C40" s="20" t="s">
        <v>230</v>
      </c>
      <c r="D40" s="21" t="s">
        <v>231</v>
      </c>
      <c r="E40" s="217" t="s">
        <v>12</v>
      </c>
      <c r="F40" s="214" t="s">
        <v>13</v>
      </c>
      <c r="G40" s="22"/>
      <c r="H40" s="23">
        <v>1</v>
      </c>
      <c r="I40" s="23">
        <v>2</v>
      </c>
      <c r="J40" s="23"/>
      <c r="K40" s="23">
        <v>1</v>
      </c>
      <c r="L40" s="23"/>
      <c r="M40" s="23"/>
      <c r="N40" s="24"/>
      <c r="O40" s="25">
        <v>4</v>
      </c>
      <c r="P40" s="93">
        <v>1629681.2</v>
      </c>
      <c r="Q40" s="94"/>
      <c r="R40" s="95">
        <v>1222725</v>
      </c>
      <c r="S40" s="96">
        <v>2087629.5999999999</v>
      </c>
      <c r="T40" s="99">
        <v>1608280</v>
      </c>
      <c r="U40" s="98">
        <f t="shared" si="1"/>
        <v>6433120</v>
      </c>
      <c r="V40" s="255"/>
    </row>
    <row r="41" spans="2:24" ht="12" customHeight="1" x14ac:dyDescent="0.2">
      <c r="B41" s="2">
        <v>35</v>
      </c>
      <c r="C41" s="20" t="s">
        <v>235</v>
      </c>
      <c r="D41" s="21" t="s">
        <v>236</v>
      </c>
      <c r="E41" s="217" t="s">
        <v>12</v>
      </c>
      <c r="F41" s="214" t="s">
        <v>13</v>
      </c>
      <c r="G41" s="22"/>
      <c r="H41" s="23">
        <v>1</v>
      </c>
      <c r="I41" s="23">
        <v>1</v>
      </c>
      <c r="J41" s="23">
        <v>2</v>
      </c>
      <c r="K41" s="23"/>
      <c r="L41" s="23">
        <v>1</v>
      </c>
      <c r="M41" s="23">
        <v>1</v>
      </c>
      <c r="N41" s="24"/>
      <c r="O41" s="25">
        <v>6</v>
      </c>
      <c r="P41" s="93">
        <v>260610</v>
      </c>
      <c r="Q41" s="94"/>
      <c r="R41" s="95">
        <v>196350</v>
      </c>
      <c r="S41" s="100"/>
      <c r="T41" s="99">
        <v>226210</v>
      </c>
      <c r="U41" s="98">
        <f t="shared" si="1"/>
        <v>1357260</v>
      </c>
      <c r="V41" s="255"/>
    </row>
    <row r="42" spans="2:24" x14ac:dyDescent="0.2">
      <c r="B42" s="2">
        <v>36</v>
      </c>
      <c r="C42" s="20" t="s">
        <v>237</v>
      </c>
      <c r="D42" s="21" t="s">
        <v>238</v>
      </c>
      <c r="E42" s="217" t="s">
        <v>118</v>
      </c>
      <c r="F42" s="214" t="s">
        <v>23</v>
      </c>
      <c r="G42" s="22"/>
      <c r="H42" s="23"/>
      <c r="I42" s="23">
        <v>1</v>
      </c>
      <c r="J42" s="23"/>
      <c r="K42" s="23"/>
      <c r="L42" s="23">
        <v>1</v>
      </c>
      <c r="M42" s="23"/>
      <c r="N42" s="24"/>
      <c r="O42" s="25">
        <v>2</v>
      </c>
      <c r="P42" s="93">
        <v>218912.4</v>
      </c>
      <c r="Q42" s="94"/>
      <c r="R42" s="95">
        <v>164220</v>
      </c>
      <c r="S42" s="100"/>
      <c r="T42" s="99">
        <v>189604</v>
      </c>
      <c r="U42" s="98">
        <f t="shared" si="1"/>
        <v>379208</v>
      </c>
      <c r="V42" s="255"/>
    </row>
    <row r="43" spans="2:24" x14ac:dyDescent="0.2">
      <c r="B43" s="2">
        <v>37</v>
      </c>
      <c r="C43" s="20" t="s">
        <v>239</v>
      </c>
      <c r="D43" s="21" t="s">
        <v>240</v>
      </c>
      <c r="E43" s="217" t="s">
        <v>109</v>
      </c>
      <c r="F43" s="214" t="s">
        <v>23</v>
      </c>
      <c r="G43" s="22"/>
      <c r="H43" s="23"/>
      <c r="I43" s="23">
        <v>1</v>
      </c>
      <c r="J43" s="23"/>
      <c r="K43" s="23">
        <v>1</v>
      </c>
      <c r="L43" s="23">
        <v>1</v>
      </c>
      <c r="M43" s="23">
        <v>1</v>
      </c>
      <c r="N43" s="24">
        <v>1</v>
      </c>
      <c r="O43" s="25">
        <v>5</v>
      </c>
      <c r="P43" s="93">
        <v>1032444</v>
      </c>
      <c r="Q43" s="94"/>
      <c r="R43" s="95">
        <v>774690</v>
      </c>
      <c r="S43" s="96">
        <v>1913990.4</v>
      </c>
      <c r="T43" s="99">
        <v>1078406</v>
      </c>
      <c r="U43" s="98">
        <f t="shared" si="1"/>
        <v>5392030</v>
      </c>
      <c r="V43" s="255"/>
    </row>
    <row r="44" spans="2:24" ht="24" x14ac:dyDescent="0.2">
      <c r="B44" s="2">
        <v>38</v>
      </c>
      <c r="C44" s="20" t="s">
        <v>241</v>
      </c>
      <c r="D44" s="21" t="s">
        <v>242</v>
      </c>
      <c r="E44" s="217" t="s">
        <v>12</v>
      </c>
      <c r="F44" s="214" t="s">
        <v>13</v>
      </c>
      <c r="G44" s="22"/>
      <c r="H44" s="23">
        <v>1</v>
      </c>
      <c r="I44" s="23">
        <v>1</v>
      </c>
      <c r="J44" s="23">
        <v>2</v>
      </c>
      <c r="K44" s="23"/>
      <c r="L44" s="23">
        <v>1</v>
      </c>
      <c r="M44" s="23">
        <v>1</v>
      </c>
      <c r="N44" s="24">
        <v>1</v>
      </c>
      <c r="O44" s="25">
        <v>7</v>
      </c>
      <c r="P44" s="93">
        <v>225862</v>
      </c>
      <c r="Q44" s="94"/>
      <c r="R44" s="95">
        <v>169575</v>
      </c>
      <c r="S44" s="100"/>
      <c r="T44" s="99">
        <v>195705</v>
      </c>
      <c r="U44" s="98">
        <f t="shared" si="1"/>
        <v>1369935</v>
      </c>
      <c r="V44" s="255"/>
    </row>
    <row r="45" spans="2:24" x14ac:dyDescent="0.2">
      <c r="B45" s="2">
        <v>39</v>
      </c>
      <c r="C45" s="20" t="s">
        <v>249</v>
      </c>
      <c r="D45" s="21" t="s">
        <v>250</v>
      </c>
      <c r="E45" s="217" t="s">
        <v>35</v>
      </c>
      <c r="F45" s="214" t="s">
        <v>13</v>
      </c>
      <c r="G45" s="22"/>
      <c r="H45" s="23"/>
      <c r="I45" s="23"/>
      <c r="J45" s="23"/>
      <c r="K45" s="23"/>
      <c r="L45" s="23">
        <v>1</v>
      </c>
      <c r="M45" s="23"/>
      <c r="N45" s="24"/>
      <c r="O45" s="25">
        <v>1</v>
      </c>
      <c r="P45" s="93">
        <v>632413.6</v>
      </c>
      <c r="Q45" s="94"/>
      <c r="R45" s="95">
        <v>474810</v>
      </c>
      <c r="S45" s="96">
        <v>974528.79999999993</v>
      </c>
      <c r="T45" s="99">
        <v>636472</v>
      </c>
      <c r="U45" s="98">
        <f t="shared" si="1"/>
        <v>636472</v>
      </c>
      <c r="V45" s="255"/>
    </row>
    <row r="46" spans="2:24" x14ac:dyDescent="0.2">
      <c r="B46" s="2">
        <v>40</v>
      </c>
      <c r="C46" s="20" t="s">
        <v>251</v>
      </c>
      <c r="D46" s="21" t="s">
        <v>252</v>
      </c>
      <c r="E46" s="217" t="s">
        <v>12</v>
      </c>
      <c r="F46" s="214" t="s">
        <v>13</v>
      </c>
      <c r="G46" s="22"/>
      <c r="H46" s="23">
        <v>1</v>
      </c>
      <c r="I46" s="23">
        <v>1</v>
      </c>
      <c r="J46" s="23">
        <v>2</v>
      </c>
      <c r="K46" s="23">
        <v>3</v>
      </c>
      <c r="L46" s="23"/>
      <c r="M46" s="23"/>
      <c r="N46" s="24"/>
      <c r="O46" s="25">
        <v>7</v>
      </c>
      <c r="P46" s="93">
        <v>2229084.1999999997</v>
      </c>
      <c r="Q46" s="94"/>
      <c r="R46" s="101"/>
      <c r="S46" s="100"/>
      <c r="T46" s="99">
        <v>2229084</v>
      </c>
      <c r="U46" s="98">
        <f t="shared" si="1"/>
        <v>15603588</v>
      </c>
      <c r="V46" s="255"/>
    </row>
    <row r="47" spans="2:24" x14ac:dyDescent="0.2">
      <c r="B47" s="2">
        <v>41</v>
      </c>
      <c r="C47" s="20" t="s">
        <v>253</v>
      </c>
      <c r="D47" s="21" t="s">
        <v>254</v>
      </c>
      <c r="E47" s="217" t="s">
        <v>12</v>
      </c>
      <c r="F47" s="214" t="s">
        <v>13</v>
      </c>
      <c r="G47" s="22"/>
      <c r="H47" s="23">
        <v>1</v>
      </c>
      <c r="I47" s="23"/>
      <c r="J47" s="23">
        <v>1</v>
      </c>
      <c r="K47" s="23"/>
      <c r="L47" s="23">
        <v>1</v>
      </c>
      <c r="M47" s="23">
        <v>1</v>
      </c>
      <c r="N47" s="24"/>
      <c r="O47" s="25">
        <v>4</v>
      </c>
      <c r="P47" s="93">
        <v>225862</v>
      </c>
      <c r="Q47" s="94"/>
      <c r="R47" s="95">
        <v>169575</v>
      </c>
      <c r="S47" s="96">
        <v>350260.24319999997</v>
      </c>
      <c r="T47" s="99">
        <v>227625</v>
      </c>
      <c r="U47" s="98">
        <f t="shared" si="1"/>
        <v>910500</v>
      </c>
      <c r="V47" s="255"/>
    </row>
    <row r="48" spans="2:24" ht="24" x14ac:dyDescent="0.2">
      <c r="B48" s="2">
        <v>42</v>
      </c>
      <c r="C48" s="20" t="s">
        <v>260</v>
      </c>
      <c r="D48" s="21" t="s">
        <v>261</v>
      </c>
      <c r="E48" s="217" t="s">
        <v>12</v>
      </c>
      <c r="F48" s="214" t="s">
        <v>13</v>
      </c>
      <c r="G48" s="22"/>
      <c r="H48" s="23">
        <v>1</v>
      </c>
      <c r="I48" s="23"/>
      <c r="J48" s="23"/>
      <c r="K48" s="23"/>
      <c r="L48" s="23"/>
      <c r="M48" s="23">
        <v>1</v>
      </c>
      <c r="N48" s="24"/>
      <c r="O48" s="25">
        <v>2</v>
      </c>
      <c r="P48" s="93">
        <v>679323.4</v>
      </c>
      <c r="Q48" s="94"/>
      <c r="R48" s="95">
        <v>510510</v>
      </c>
      <c r="S48" s="96">
        <v>790478.03520000004</v>
      </c>
      <c r="T48" s="99">
        <v>649616</v>
      </c>
      <c r="U48" s="98">
        <f t="shared" si="1"/>
        <v>1299232</v>
      </c>
      <c r="V48" s="255"/>
      <c r="X48" s="109"/>
    </row>
    <row r="49" spans="2:22" x14ac:dyDescent="0.2">
      <c r="B49" s="2">
        <v>43</v>
      </c>
      <c r="C49" s="20" t="s">
        <v>266</v>
      </c>
      <c r="D49" s="21" t="s">
        <v>267</v>
      </c>
      <c r="E49" s="217" t="s">
        <v>12</v>
      </c>
      <c r="F49" s="214" t="s">
        <v>13</v>
      </c>
      <c r="G49" s="22"/>
      <c r="H49" s="23">
        <v>1</v>
      </c>
      <c r="I49" s="23"/>
      <c r="J49" s="23"/>
      <c r="K49" s="23"/>
      <c r="L49" s="23"/>
      <c r="M49" s="23">
        <v>1</v>
      </c>
      <c r="N49" s="24"/>
      <c r="O49" s="25">
        <v>2</v>
      </c>
      <c r="P49" s="93">
        <v>448249.19999999995</v>
      </c>
      <c r="Q49" s="94"/>
      <c r="R49" s="95">
        <v>337365</v>
      </c>
      <c r="S49" s="96">
        <v>627816</v>
      </c>
      <c r="T49" s="99">
        <v>441965</v>
      </c>
      <c r="U49" s="98">
        <f t="shared" si="1"/>
        <v>883930</v>
      </c>
      <c r="V49" s="255"/>
    </row>
    <row r="50" spans="2:22" ht="24" x14ac:dyDescent="0.2">
      <c r="B50" s="2">
        <v>44</v>
      </c>
      <c r="C50" s="20" t="s">
        <v>270</v>
      </c>
      <c r="D50" s="21" t="s">
        <v>271</v>
      </c>
      <c r="E50" s="217" t="s">
        <v>109</v>
      </c>
      <c r="F50" s="214" t="s">
        <v>23</v>
      </c>
      <c r="G50" s="22"/>
      <c r="H50" s="23"/>
      <c r="I50" s="23"/>
      <c r="J50" s="23">
        <v>1</v>
      </c>
      <c r="K50" s="23"/>
      <c r="L50" s="23"/>
      <c r="M50" s="23"/>
      <c r="N50" s="24"/>
      <c r="O50" s="25">
        <v>1</v>
      </c>
      <c r="P50" s="93">
        <v>387440.2</v>
      </c>
      <c r="Q50" s="94"/>
      <c r="R50" s="95">
        <v>290955</v>
      </c>
      <c r="S50" s="100"/>
      <c r="T50" s="99">
        <v>335749</v>
      </c>
      <c r="U50" s="98">
        <f t="shared" si="1"/>
        <v>335749</v>
      </c>
      <c r="V50" s="255"/>
    </row>
    <row r="51" spans="2:22" x14ac:dyDescent="0.2">
      <c r="B51" s="2">
        <v>45</v>
      </c>
      <c r="C51" s="20" t="s">
        <v>278</v>
      </c>
      <c r="D51" s="21" t="s">
        <v>277</v>
      </c>
      <c r="E51" s="217" t="s">
        <v>12</v>
      </c>
      <c r="F51" s="214" t="s">
        <v>13</v>
      </c>
      <c r="G51" s="22"/>
      <c r="H51" s="23">
        <v>1</v>
      </c>
      <c r="I51" s="23">
        <v>1</v>
      </c>
      <c r="J51" s="23">
        <v>2</v>
      </c>
      <c r="K51" s="23">
        <v>2</v>
      </c>
      <c r="L51" s="23">
        <v>1</v>
      </c>
      <c r="M51" s="23">
        <v>1</v>
      </c>
      <c r="N51" s="24"/>
      <c r="O51" s="25">
        <v>8</v>
      </c>
      <c r="P51" s="93">
        <v>170265.19999999998</v>
      </c>
      <c r="Q51" s="94"/>
      <c r="R51" s="95">
        <v>128520</v>
      </c>
      <c r="S51" s="96">
        <v>312458.93280000001</v>
      </c>
      <c r="T51" s="99">
        <v>189800</v>
      </c>
      <c r="U51" s="98">
        <f t="shared" si="1"/>
        <v>1518400</v>
      </c>
      <c r="V51" s="255"/>
    </row>
    <row r="52" spans="2:22" x14ac:dyDescent="0.2">
      <c r="B52" s="2">
        <v>46</v>
      </c>
      <c r="C52" s="20" t="s">
        <v>288</v>
      </c>
      <c r="D52" s="21" t="s">
        <v>289</v>
      </c>
      <c r="E52" s="217" t="s">
        <v>168</v>
      </c>
      <c r="F52" s="214" t="s">
        <v>23</v>
      </c>
      <c r="G52" s="22"/>
      <c r="H52" s="23"/>
      <c r="I52" s="23"/>
      <c r="J52" s="23">
        <v>1</v>
      </c>
      <c r="K52" s="23">
        <v>1</v>
      </c>
      <c r="L52" s="23"/>
      <c r="M52" s="23"/>
      <c r="N52" s="24"/>
      <c r="O52" s="25">
        <v>2</v>
      </c>
      <c r="P52" s="93">
        <v>547281</v>
      </c>
      <c r="Q52" s="94"/>
      <c r="R52" s="95">
        <v>410550</v>
      </c>
      <c r="S52" s="96">
        <v>674760.8</v>
      </c>
      <c r="T52" s="99">
        <v>522195</v>
      </c>
      <c r="U52" s="98">
        <f t="shared" si="1"/>
        <v>1044390</v>
      </c>
      <c r="V52" s="255"/>
    </row>
    <row r="53" spans="2:22" x14ac:dyDescent="0.2">
      <c r="B53" s="2">
        <v>47</v>
      </c>
      <c r="C53" s="20" t="s">
        <v>295</v>
      </c>
      <c r="D53" s="21" t="s">
        <v>296</v>
      </c>
      <c r="E53" s="217" t="s">
        <v>297</v>
      </c>
      <c r="F53" s="214" t="s">
        <v>23</v>
      </c>
      <c r="G53" s="22"/>
      <c r="H53" s="23"/>
      <c r="I53" s="23"/>
      <c r="J53" s="23">
        <v>1</v>
      </c>
      <c r="K53" s="23"/>
      <c r="L53" s="23">
        <v>1</v>
      </c>
      <c r="M53" s="23"/>
      <c r="N53" s="24"/>
      <c r="O53" s="25">
        <v>2</v>
      </c>
      <c r="P53" s="93">
        <v>426258</v>
      </c>
      <c r="Q53" s="94"/>
      <c r="R53" s="95">
        <v>321300</v>
      </c>
      <c r="S53" s="96">
        <v>389698.4</v>
      </c>
      <c r="T53" s="99">
        <v>376505</v>
      </c>
      <c r="U53" s="98">
        <f t="shared" si="1"/>
        <v>753010</v>
      </c>
      <c r="V53" s="255"/>
    </row>
    <row r="54" spans="2:22" x14ac:dyDescent="0.2">
      <c r="B54" s="2">
        <v>48</v>
      </c>
      <c r="C54" s="20" t="s">
        <v>303</v>
      </c>
      <c r="D54" s="21" t="s">
        <v>304</v>
      </c>
      <c r="E54" s="217" t="s">
        <v>66</v>
      </c>
      <c r="F54" s="214" t="s">
        <v>23</v>
      </c>
      <c r="G54" s="22"/>
      <c r="H54" s="23"/>
      <c r="I54" s="23"/>
      <c r="J54" s="23"/>
      <c r="K54" s="23"/>
      <c r="L54" s="23">
        <v>2</v>
      </c>
      <c r="M54" s="23"/>
      <c r="N54" s="24"/>
      <c r="O54" s="25">
        <v>2</v>
      </c>
      <c r="P54" s="93">
        <v>948620.39999999991</v>
      </c>
      <c r="Q54" s="94"/>
      <c r="R54" s="95">
        <v>711620</v>
      </c>
      <c r="S54" s="96">
        <v>1251672.8</v>
      </c>
      <c r="T54" s="99">
        <v>920715</v>
      </c>
      <c r="U54" s="98">
        <f t="shared" si="1"/>
        <v>1841430</v>
      </c>
      <c r="V54" s="255"/>
    </row>
    <row r="55" spans="2:22" ht="24" x14ac:dyDescent="0.2">
      <c r="B55" s="2">
        <v>49</v>
      </c>
      <c r="C55" s="20" t="s">
        <v>314</v>
      </c>
      <c r="D55" s="21" t="s">
        <v>315</v>
      </c>
      <c r="E55" s="217" t="s">
        <v>35</v>
      </c>
      <c r="F55" s="214" t="s">
        <v>23</v>
      </c>
      <c r="G55" s="22"/>
      <c r="H55" s="23"/>
      <c r="I55" s="23"/>
      <c r="J55" s="23">
        <v>1</v>
      </c>
      <c r="K55" s="23"/>
      <c r="L55" s="23">
        <v>2</v>
      </c>
      <c r="M55" s="23"/>
      <c r="N55" s="24"/>
      <c r="O55" s="25">
        <v>3</v>
      </c>
      <c r="P55" s="93">
        <v>491684.19999999995</v>
      </c>
      <c r="Q55" s="94"/>
      <c r="R55" s="95">
        <v>368900</v>
      </c>
      <c r="S55" s="100"/>
      <c r="T55" s="99">
        <v>425890</v>
      </c>
      <c r="U55" s="98">
        <f t="shared" si="1"/>
        <v>1277670</v>
      </c>
      <c r="V55" s="255"/>
    </row>
    <row r="56" spans="2:22" x14ac:dyDescent="0.2">
      <c r="B56" s="2">
        <v>50</v>
      </c>
      <c r="C56" s="20" t="s">
        <v>318</v>
      </c>
      <c r="D56" s="21" t="s">
        <v>319</v>
      </c>
      <c r="E56" s="217" t="s">
        <v>197</v>
      </c>
      <c r="F56" s="214" t="s">
        <v>23</v>
      </c>
      <c r="G56" s="22"/>
      <c r="H56" s="23"/>
      <c r="I56" s="23">
        <v>1</v>
      </c>
      <c r="J56" s="23">
        <v>1</v>
      </c>
      <c r="K56" s="23"/>
      <c r="L56" s="23">
        <v>2</v>
      </c>
      <c r="M56" s="23"/>
      <c r="N56" s="24"/>
      <c r="O56" s="25">
        <v>4</v>
      </c>
      <c r="P56" s="93">
        <v>486472</v>
      </c>
      <c r="Q56" s="94"/>
      <c r="R56" s="95">
        <v>364616</v>
      </c>
      <c r="S56" s="100"/>
      <c r="T56" s="99">
        <v>421160</v>
      </c>
      <c r="U56" s="98">
        <f t="shared" si="1"/>
        <v>1684640</v>
      </c>
      <c r="V56" s="255"/>
    </row>
    <row r="57" spans="2:22" x14ac:dyDescent="0.2">
      <c r="B57" s="2">
        <v>51</v>
      </c>
      <c r="C57" s="20" t="s">
        <v>322</v>
      </c>
      <c r="D57" s="21" t="s">
        <v>323</v>
      </c>
      <c r="E57" s="217" t="s">
        <v>66</v>
      </c>
      <c r="F57" s="214" t="s">
        <v>23</v>
      </c>
      <c r="G57" s="22"/>
      <c r="H57" s="23"/>
      <c r="I57" s="23"/>
      <c r="J57" s="23">
        <v>1</v>
      </c>
      <c r="K57" s="23"/>
      <c r="L57" s="23">
        <v>2</v>
      </c>
      <c r="M57" s="23"/>
      <c r="N57" s="24"/>
      <c r="O57" s="25">
        <v>3</v>
      </c>
      <c r="P57" s="93">
        <v>397864.6</v>
      </c>
      <c r="Q57" s="94"/>
      <c r="R57" s="95">
        <v>299880</v>
      </c>
      <c r="S57" s="100"/>
      <c r="T57" s="99">
        <v>341992</v>
      </c>
      <c r="U57" s="98">
        <f t="shared" si="1"/>
        <v>1025976</v>
      </c>
      <c r="V57" s="255"/>
    </row>
    <row r="58" spans="2:22" ht="24" x14ac:dyDescent="0.2">
      <c r="B58" s="2">
        <v>52</v>
      </c>
      <c r="C58" s="20" t="s">
        <v>324</v>
      </c>
      <c r="D58" s="21" t="s">
        <v>325</v>
      </c>
      <c r="E58" s="217" t="s">
        <v>326</v>
      </c>
      <c r="F58" s="214" t="s">
        <v>23</v>
      </c>
      <c r="G58" s="22"/>
      <c r="H58" s="23"/>
      <c r="I58" s="23"/>
      <c r="J58" s="23">
        <v>1</v>
      </c>
      <c r="K58" s="23"/>
      <c r="L58" s="23">
        <v>1</v>
      </c>
      <c r="M58" s="23"/>
      <c r="N58" s="24"/>
      <c r="O58" s="25">
        <v>2</v>
      </c>
      <c r="P58" s="93">
        <v>1099774.2</v>
      </c>
      <c r="Q58" s="94"/>
      <c r="R58" s="95">
        <v>824670</v>
      </c>
      <c r="S58" s="96">
        <v>1807657.5999999999</v>
      </c>
      <c r="T58" s="99">
        <v>1121459</v>
      </c>
      <c r="U58" s="98">
        <f t="shared" si="1"/>
        <v>2242918</v>
      </c>
      <c r="V58" s="255"/>
    </row>
    <row r="59" spans="2:22" ht="36" x14ac:dyDescent="0.2">
      <c r="B59" s="2">
        <v>53</v>
      </c>
      <c r="C59" s="20" t="s">
        <v>327</v>
      </c>
      <c r="D59" s="21" t="s">
        <v>76</v>
      </c>
      <c r="E59" s="217" t="s">
        <v>328</v>
      </c>
      <c r="F59" s="214" t="s">
        <v>13</v>
      </c>
      <c r="G59" s="22"/>
      <c r="H59" s="23"/>
      <c r="I59" s="23">
        <v>1</v>
      </c>
      <c r="J59" s="23"/>
      <c r="K59" s="23">
        <v>1</v>
      </c>
      <c r="L59" s="23"/>
      <c r="M59" s="23"/>
      <c r="N59" s="24"/>
      <c r="O59" s="25">
        <v>2</v>
      </c>
      <c r="P59" s="93">
        <v>2088354.7999999998</v>
      </c>
      <c r="Q59" s="94"/>
      <c r="R59" s="95">
        <v>1567230</v>
      </c>
      <c r="S59" s="100"/>
      <c r="T59" s="99">
        <v>1809125</v>
      </c>
      <c r="U59" s="98">
        <f t="shared" si="1"/>
        <v>3618250</v>
      </c>
      <c r="V59" s="255"/>
    </row>
    <row r="60" spans="2:22" ht="36" x14ac:dyDescent="0.2">
      <c r="B60" s="2">
        <v>54</v>
      </c>
      <c r="C60" s="20" t="s">
        <v>331</v>
      </c>
      <c r="D60" s="21" t="s">
        <v>76</v>
      </c>
      <c r="E60" s="217" t="s">
        <v>12</v>
      </c>
      <c r="F60" s="214" t="s">
        <v>13</v>
      </c>
      <c r="G60" s="22"/>
      <c r="H60" s="23">
        <v>1</v>
      </c>
      <c r="I60" s="23">
        <v>1</v>
      </c>
      <c r="J60" s="23"/>
      <c r="K60" s="23">
        <v>2</v>
      </c>
      <c r="L60" s="23"/>
      <c r="M60" s="23"/>
      <c r="N60" s="24"/>
      <c r="O60" s="25">
        <v>4</v>
      </c>
      <c r="P60" s="93">
        <v>1506325.8</v>
      </c>
      <c r="Q60" s="94"/>
      <c r="R60" s="95">
        <v>1129905</v>
      </c>
      <c r="S60" s="100"/>
      <c r="T60" s="99">
        <v>1304609</v>
      </c>
      <c r="U60" s="98">
        <f t="shared" si="1"/>
        <v>5218436</v>
      </c>
      <c r="V60" s="255"/>
    </row>
    <row r="61" spans="2:22" ht="48" x14ac:dyDescent="0.2">
      <c r="B61" s="2">
        <v>55</v>
      </c>
      <c r="C61" s="20" t="s">
        <v>332</v>
      </c>
      <c r="D61" s="21" t="s">
        <v>76</v>
      </c>
      <c r="E61" s="217" t="s">
        <v>307</v>
      </c>
      <c r="F61" s="214" t="s">
        <v>13</v>
      </c>
      <c r="G61" s="211"/>
      <c r="H61" s="26">
        <v>10</v>
      </c>
      <c r="I61" s="26">
        <v>5</v>
      </c>
      <c r="J61" s="26">
        <v>4</v>
      </c>
      <c r="K61" s="26">
        <v>10</v>
      </c>
      <c r="L61" s="26">
        <v>10</v>
      </c>
      <c r="M61" s="26">
        <v>15</v>
      </c>
      <c r="N61" s="27">
        <v>5</v>
      </c>
      <c r="O61" s="25">
        <v>59</v>
      </c>
      <c r="P61" s="93">
        <v>180689.6</v>
      </c>
      <c r="Q61" s="94"/>
      <c r="R61" s="95">
        <v>135660</v>
      </c>
      <c r="S61" s="96">
        <v>328727.85119999998</v>
      </c>
      <c r="T61" s="99">
        <v>188114</v>
      </c>
      <c r="U61" s="98">
        <f t="shared" si="1"/>
        <v>11098726</v>
      </c>
      <c r="V61" s="255"/>
    </row>
    <row r="62" spans="2:22" ht="48" x14ac:dyDescent="0.2">
      <c r="B62" s="2">
        <v>56</v>
      </c>
      <c r="C62" s="20" t="s">
        <v>333</v>
      </c>
      <c r="D62" s="21" t="s">
        <v>76</v>
      </c>
      <c r="E62" s="217" t="s">
        <v>307</v>
      </c>
      <c r="F62" s="214" t="s">
        <v>13</v>
      </c>
      <c r="G62" s="211"/>
      <c r="H62" s="26">
        <v>10</v>
      </c>
      <c r="I62" s="26">
        <v>5</v>
      </c>
      <c r="J62" s="26">
        <v>4</v>
      </c>
      <c r="K62" s="26">
        <v>10</v>
      </c>
      <c r="L62" s="26">
        <v>10</v>
      </c>
      <c r="M62" s="26">
        <v>15</v>
      </c>
      <c r="N62" s="27">
        <v>3</v>
      </c>
      <c r="O62" s="25">
        <v>57</v>
      </c>
      <c r="P62" s="93">
        <v>180689.6</v>
      </c>
      <c r="Q62" s="94"/>
      <c r="R62" s="95">
        <v>135660</v>
      </c>
      <c r="S62" s="96">
        <v>327770.85599999997</v>
      </c>
      <c r="T62" s="99">
        <v>188010</v>
      </c>
      <c r="U62" s="98">
        <f t="shared" si="1"/>
        <v>10716570</v>
      </c>
      <c r="V62" s="255"/>
    </row>
    <row r="63" spans="2:22" ht="48" x14ac:dyDescent="0.2">
      <c r="B63" s="2">
        <v>57</v>
      </c>
      <c r="C63" s="20" t="s">
        <v>334</v>
      </c>
      <c r="D63" s="21" t="s">
        <v>76</v>
      </c>
      <c r="E63" s="217" t="s">
        <v>307</v>
      </c>
      <c r="F63" s="214" t="s">
        <v>13</v>
      </c>
      <c r="G63" s="211"/>
      <c r="H63" s="26">
        <v>10</v>
      </c>
      <c r="I63" s="26">
        <v>5</v>
      </c>
      <c r="J63" s="26">
        <v>4</v>
      </c>
      <c r="K63" s="26">
        <v>10</v>
      </c>
      <c r="L63" s="26">
        <v>10</v>
      </c>
      <c r="M63" s="26">
        <v>15</v>
      </c>
      <c r="N63" s="27"/>
      <c r="O63" s="25">
        <v>54</v>
      </c>
      <c r="P63" s="93">
        <v>180689.6</v>
      </c>
      <c r="Q63" s="94"/>
      <c r="R63" s="95">
        <v>135660</v>
      </c>
      <c r="S63" s="96">
        <v>328727.85119999998</v>
      </c>
      <c r="T63" s="99">
        <v>188114</v>
      </c>
      <c r="U63" s="98">
        <f t="shared" si="1"/>
        <v>10158156</v>
      </c>
      <c r="V63" s="255"/>
    </row>
    <row r="64" spans="2:22" ht="24" x14ac:dyDescent="0.2">
      <c r="B64" s="2">
        <v>58</v>
      </c>
      <c r="C64" s="20" t="s">
        <v>335</v>
      </c>
      <c r="D64" s="21" t="s">
        <v>76</v>
      </c>
      <c r="E64" s="217" t="s">
        <v>12</v>
      </c>
      <c r="F64" s="214" t="s">
        <v>13</v>
      </c>
      <c r="G64" s="211"/>
      <c r="H64" s="26"/>
      <c r="I64" s="26">
        <v>1</v>
      </c>
      <c r="J64" s="26"/>
      <c r="K64" s="26">
        <v>1</v>
      </c>
      <c r="L64" s="26">
        <v>1</v>
      </c>
      <c r="M64" s="26"/>
      <c r="N64" s="27"/>
      <c r="O64" s="25">
        <v>3</v>
      </c>
      <c r="P64" s="93">
        <v>2725980.6</v>
      </c>
      <c r="Q64" s="94"/>
      <c r="R64" s="95">
        <v>2045610</v>
      </c>
      <c r="S64" s="96">
        <v>3894156</v>
      </c>
      <c r="T64" s="99">
        <v>2696660</v>
      </c>
      <c r="U64" s="98">
        <f t="shared" si="1"/>
        <v>8089980</v>
      </c>
      <c r="V64" s="255"/>
    </row>
    <row r="65" spans="2:22" x14ac:dyDescent="0.2">
      <c r="B65" s="2">
        <v>59</v>
      </c>
      <c r="C65" s="20" t="s">
        <v>340</v>
      </c>
      <c r="D65" s="21" t="s">
        <v>341</v>
      </c>
      <c r="E65" s="217" t="s">
        <v>66</v>
      </c>
      <c r="F65" s="214" t="s">
        <v>23</v>
      </c>
      <c r="G65" s="211"/>
      <c r="H65" s="26"/>
      <c r="I65" s="26"/>
      <c r="J65" s="26">
        <v>1</v>
      </c>
      <c r="K65" s="26"/>
      <c r="L65" s="26">
        <v>1</v>
      </c>
      <c r="M65" s="26"/>
      <c r="N65" s="27"/>
      <c r="O65" s="25">
        <v>2</v>
      </c>
      <c r="P65" s="93">
        <v>265822.2</v>
      </c>
      <c r="Q65" s="94"/>
      <c r="R65" s="95">
        <v>199920</v>
      </c>
      <c r="S65" s="100"/>
      <c r="T65" s="99">
        <v>230528</v>
      </c>
      <c r="U65" s="98">
        <f t="shared" si="1"/>
        <v>461056</v>
      </c>
      <c r="V65" s="255"/>
    </row>
    <row r="66" spans="2:22" x14ac:dyDescent="0.2">
      <c r="B66" s="2">
        <v>60</v>
      </c>
      <c r="C66" s="20" t="s">
        <v>354</v>
      </c>
      <c r="D66" s="21" t="s">
        <v>355</v>
      </c>
      <c r="E66" s="217" t="s">
        <v>109</v>
      </c>
      <c r="F66" s="214" t="s">
        <v>23</v>
      </c>
      <c r="G66" s="211"/>
      <c r="H66" s="26"/>
      <c r="I66" s="26">
        <v>1</v>
      </c>
      <c r="J66" s="26"/>
      <c r="K66" s="26">
        <v>1</v>
      </c>
      <c r="L66" s="26">
        <v>1</v>
      </c>
      <c r="M66" s="26">
        <v>1</v>
      </c>
      <c r="N66" s="27">
        <v>1</v>
      </c>
      <c r="O66" s="25">
        <v>5</v>
      </c>
      <c r="P66" s="93">
        <v>807534</v>
      </c>
      <c r="Q66" s="94"/>
      <c r="R66" s="95">
        <v>606900</v>
      </c>
      <c r="S66" s="100"/>
      <c r="T66" s="99">
        <v>700066</v>
      </c>
      <c r="U66" s="98">
        <f t="shared" si="1"/>
        <v>3500330</v>
      </c>
      <c r="V66" s="255"/>
    </row>
    <row r="67" spans="2:22" x14ac:dyDescent="0.2">
      <c r="B67" s="2">
        <v>61</v>
      </c>
      <c r="C67" s="20" t="s">
        <v>356</v>
      </c>
      <c r="D67" s="21" t="s">
        <v>357</v>
      </c>
      <c r="E67" s="217" t="s">
        <v>297</v>
      </c>
      <c r="F67" s="214" t="s">
        <v>23</v>
      </c>
      <c r="G67" s="211"/>
      <c r="H67" s="26"/>
      <c r="I67" s="26"/>
      <c r="J67" s="26"/>
      <c r="K67" s="26"/>
      <c r="L67" s="26">
        <v>1</v>
      </c>
      <c r="M67" s="26">
        <v>1</v>
      </c>
      <c r="N67" s="27"/>
      <c r="O67" s="25">
        <v>2</v>
      </c>
      <c r="P67" s="93">
        <v>371803.6</v>
      </c>
      <c r="Q67" s="94"/>
      <c r="R67" s="95">
        <v>278460</v>
      </c>
      <c r="S67" s="100"/>
      <c r="T67" s="99">
        <v>321765</v>
      </c>
      <c r="U67" s="98">
        <f t="shared" si="1"/>
        <v>643530</v>
      </c>
      <c r="V67" s="255"/>
    </row>
    <row r="68" spans="2:22" x14ac:dyDescent="0.2">
      <c r="B68" s="2">
        <v>62</v>
      </c>
      <c r="C68" s="20" t="s">
        <v>358</v>
      </c>
      <c r="D68" s="21" t="s">
        <v>359</v>
      </c>
      <c r="E68" s="217" t="s">
        <v>360</v>
      </c>
      <c r="F68" s="214" t="s">
        <v>23</v>
      </c>
      <c r="G68" s="211"/>
      <c r="H68" s="26"/>
      <c r="I68" s="26"/>
      <c r="J68" s="26"/>
      <c r="K68" s="26">
        <v>1</v>
      </c>
      <c r="L68" s="26">
        <v>2</v>
      </c>
      <c r="M68" s="26">
        <v>1</v>
      </c>
      <c r="N68" s="27"/>
      <c r="O68" s="25">
        <v>4</v>
      </c>
      <c r="P68" s="93">
        <v>271034.39999999997</v>
      </c>
      <c r="Q68" s="94"/>
      <c r="R68" s="95">
        <v>203490</v>
      </c>
      <c r="S68" s="96"/>
      <c r="T68" s="99">
        <v>234846</v>
      </c>
      <c r="U68" s="98">
        <f t="shared" si="1"/>
        <v>939384</v>
      </c>
      <c r="V68" s="255"/>
    </row>
    <row r="69" spans="2:22" x14ac:dyDescent="0.2">
      <c r="B69" s="2">
        <v>63</v>
      </c>
      <c r="C69" s="20" t="s">
        <v>370</v>
      </c>
      <c r="D69" s="21" t="s">
        <v>371</v>
      </c>
      <c r="E69" s="217" t="s">
        <v>372</v>
      </c>
      <c r="F69" s="214" t="s">
        <v>23</v>
      </c>
      <c r="G69" s="211"/>
      <c r="H69" s="26"/>
      <c r="I69" s="26">
        <v>1</v>
      </c>
      <c r="J69" s="26">
        <v>1</v>
      </c>
      <c r="K69" s="26"/>
      <c r="L69" s="26"/>
      <c r="M69" s="26"/>
      <c r="N69" s="27">
        <v>1</v>
      </c>
      <c r="O69" s="25">
        <v>3</v>
      </c>
      <c r="P69" s="93">
        <v>604044</v>
      </c>
      <c r="Q69" s="94"/>
      <c r="R69" s="95">
        <v>453390</v>
      </c>
      <c r="S69" s="96">
        <v>354548.62239999999</v>
      </c>
      <c r="T69" s="99">
        <v>459627</v>
      </c>
      <c r="U69" s="98">
        <f t="shared" si="1"/>
        <v>1378881</v>
      </c>
      <c r="V69" s="255"/>
    </row>
    <row r="70" spans="2:22" ht="24" x14ac:dyDescent="0.2">
      <c r="B70" s="2">
        <v>64</v>
      </c>
      <c r="C70" s="20" t="s">
        <v>373</v>
      </c>
      <c r="D70" s="21" t="s">
        <v>371</v>
      </c>
      <c r="E70" s="217" t="s">
        <v>12</v>
      </c>
      <c r="F70" s="214" t="s">
        <v>13</v>
      </c>
      <c r="G70" s="211"/>
      <c r="H70" s="26">
        <v>1</v>
      </c>
      <c r="I70" s="26"/>
      <c r="J70" s="26"/>
      <c r="K70" s="26">
        <v>1</v>
      </c>
      <c r="L70" s="26">
        <v>1</v>
      </c>
      <c r="M70" s="26">
        <v>1</v>
      </c>
      <c r="N70" s="27"/>
      <c r="O70" s="25">
        <v>4</v>
      </c>
      <c r="P70" s="93">
        <v>170265.19999999998</v>
      </c>
      <c r="Q70" s="94"/>
      <c r="R70" s="95">
        <v>128520</v>
      </c>
      <c r="S70" s="96">
        <v>262260</v>
      </c>
      <c r="T70" s="99">
        <v>179037</v>
      </c>
      <c r="U70" s="98">
        <f t="shared" si="1"/>
        <v>716148</v>
      </c>
      <c r="V70" s="255"/>
    </row>
    <row r="71" spans="2:22" ht="12" customHeight="1" x14ac:dyDescent="0.2">
      <c r="B71" s="2">
        <v>65</v>
      </c>
      <c r="C71" s="20" t="s">
        <v>374</v>
      </c>
      <c r="D71" s="21" t="s">
        <v>375</v>
      </c>
      <c r="E71" s="217" t="s">
        <v>22</v>
      </c>
      <c r="F71" s="214" t="s">
        <v>23</v>
      </c>
      <c r="G71" s="211"/>
      <c r="H71" s="26"/>
      <c r="I71" s="26"/>
      <c r="J71" s="26"/>
      <c r="K71" s="26"/>
      <c r="L71" s="26">
        <v>1</v>
      </c>
      <c r="M71" s="26">
        <v>1</v>
      </c>
      <c r="N71" s="27"/>
      <c r="O71" s="25">
        <v>2</v>
      </c>
      <c r="P71" s="93">
        <v>668304</v>
      </c>
      <c r="Q71" s="94"/>
      <c r="R71" s="95">
        <v>499800</v>
      </c>
      <c r="S71" s="100"/>
      <c r="T71" s="99">
        <v>577943</v>
      </c>
      <c r="U71" s="98">
        <f t="shared" ref="U71:U92" si="2">T71*O71</f>
        <v>1155886</v>
      </c>
      <c r="V71" s="255"/>
    </row>
    <row r="72" spans="2:22" x14ac:dyDescent="0.2">
      <c r="B72" s="2">
        <v>66</v>
      </c>
      <c r="C72" s="20" t="s">
        <v>379</v>
      </c>
      <c r="D72" s="21" t="s">
        <v>380</v>
      </c>
      <c r="E72" s="217" t="s">
        <v>109</v>
      </c>
      <c r="F72" s="214" t="s">
        <v>23</v>
      </c>
      <c r="G72" s="211"/>
      <c r="H72" s="26"/>
      <c r="I72" s="26"/>
      <c r="J72" s="26">
        <v>1</v>
      </c>
      <c r="K72" s="26">
        <v>1</v>
      </c>
      <c r="L72" s="26">
        <v>1</v>
      </c>
      <c r="M72" s="26">
        <v>1</v>
      </c>
      <c r="N72" s="27">
        <v>1</v>
      </c>
      <c r="O72" s="25">
        <v>5</v>
      </c>
      <c r="P72" s="93">
        <v>981036</v>
      </c>
      <c r="Q72" s="94"/>
      <c r="R72" s="95">
        <v>735420</v>
      </c>
      <c r="S72" s="100"/>
      <c r="T72" s="99">
        <v>849396</v>
      </c>
      <c r="U72" s="98">
        <f t="shared" si="2"/>
        <v>4246980</v>
      </c>
      <c r="V72" s="255"/>
    </row>
    <row r="73" spans="2:22" ht="24" x14ac:dyDescent="0.2">
      <c r="B73" s="2">
        <v>67</v>
      </c>
      <c r="C73" s="20" t="s">
        <v>381</v>
      </c>
      <c r="D73" s="21" t="s">
        <v>382</v>
      </c>
      <c r="E73" s="217" t="s">
        <v>12</v>
      </c>
      <c r="F73" s="214" t="s">
        <v>13</v>
      </c>
      <c r="G73" s="211"/>
      <c r="H73" s="26"/>
      <c r="I73" s="26"/>
      <c r="J73" s="26"/>
      <c r="K73" s="26">
        <v>1</v>
      </c>
      <c r="L73" s="26"/>
      <c r="M73" s="26">
        <v>1</v>
      </c>
      <c r="N73" s="27"/>
      <c r="O73" s="25">
        <v>2</v>
      </c>
      <c r="P73" s="93">
        <v>679323.4</v>
      </c>
      <c r="Q73" s="94"/>
      <c r="R73" s="95">
        <v>510510</v>
      </c>
      <c r="S73" s="100"/>
      <c r="T73" s="99">
        <v>588898</v>
      </c>
      <c r="U73" s="98">
        <f t="shared" si="2"/>
        <v>1177796</v>
      </c>
      <c r="V73" s="255"/>
    </row>
    <row r="74" spans="2:22" ht="24" x14ac:dyDescent="0.2">
      <c r="B74" s="2">
        <v>68</v>
      </c>
      <c r="C74" s="20" t="s">
        <v>387</v>
      </c>
      <c r="D74" s="21" t="s">
        <v>388</v>
      </c>
      <c r="E74" s="217" t="s">
        <v>583</v>
      </c>
      <c r="F74" s="214" t="s">
        <v>23</v>
      </c>
      <c r="G74" s="211"/>
      <c r="H74" s="26"/>
      <c r="I74" s="26"/>
      <c r="J74" s="26">
        <v>1</v>
      </c>
      <c r="K74" s="26"/>
      <c r="L74" s="26"/>
      <c r="M74" s="26">
        <v>1</v>
      </c>
      <c r="N74" s="27"/>
      <c r="O74" s="25">
        <v>2</v>
      </c>
      <c r="P74" s="93">
        <v>387702</v>
      </c>
      <c r="Q74" s="94"/>
      <c r="R74" s="95">
        <v>290955</v>
      </c>
      <c r="S74" s="96"/>
      <c r="T74" s="99">
        <v>335863</v>
      </c>
      <c r="U74" s="98">
        <f t="shared" si="2"/>
        <v>671726</v>
      </c>
      <c r="V74" s="255"/>
    </row>
    <row r="75" spans="2:22" ht="24" x14ac:dyDescent="0.2">
      <c r="B75" s="2">
        <v>69</v>
      </c>
      <c r="C75" s="20" t="s">
        <v>389</v>
      </c>
      <c r="D75" s="21" t="s">
        <v>390</v>
      </c>
      <c r="E75" s="217" t="s">
        <v>12</v>
      </c>
      <c r="F75" s="214" t="s">
        <v>13</v>
      </c>
      <c r="G75" s="211"/>
      <c r="H75" s="26"/>
      <c r="I75" s="26">
        <v>1</v>
      </c>
      <c r="J75" s="26"/>
      <c r="K75" s="26"/>
      <c r="L75" s="26"/>
      <c r="M75" s="26"/>
      <c r="N75" s="27"/>
      <c r="O75" s="25">
        <v>1</v>
      </c>
      <c r="P75" s="93">
        <v>225862</v>
      </c>
      <c r="Q75" s="94"/>
      <c r="R75" s="95">
        <v>169575</v>
      </c>
      <c r="S75" s="96">
        <v>303845.97600000002</v>
      </c>
      <c r="T75" s="99">
        <v>226614</v>
      </c>
      <c r="U75" s="98">
        <f t="shared" si="2"/>
        <v>226614</v>
      </c>
      <c r="V75" s="255"/>
    </row>
    <row r="76" spans="2:22" ht="24" x14ac:dyDescent="0.2">
      <c r="B76" s="2">
        <v>70</v>
      </c>
      <c r="C76" s="20" t="s">
        <v>395</v>
      </c>
      <c r="D76" s="21" t="s">
        <v>396</v>
      </c>
      <c r="E76" s="217" t="s">
        <v>584</v>
      </c>
      <c r="F76" s="214" t="s">
        <v>13</v>
      </c>
      <c r="G76" s="211"/>
      <c r="H76" s="26">
        <v>1</v>
      </c>
      <c r="I76" s="26"/>
      <c r="J76" s="26"/>
      <c r="K76" s="26"/>
      <c r="L76" s="26"/>
      <c r="M76" s="26"/>
      <c r="N76" s="27"/>
      <c r="O76" s="25">
        <v>1</v>
      </c>
      <c r="P76" s="93">
        <v>1454203.8</v>
      </c>
      <c r="Q76" s="94"/>
      <c r="R76" s="95">
        <v>1090635</v>
      </c>
      <c r="S76" s="96"/>
      <c r="T76" s="99">
        <v>1259367</v>
      </c>
      <c r="U76" s="98">
        <f t="shared" si="2"/>
        <v>1259367</v>
      </c>
      <c r="V76" s="255"/>
    </row>
    <row r="77" spans="2:22" ht="24" x14ac:dyDescent="0.2">
      <c r="B77" s="2">
        <v>71</v>
      </c>
      <c r="C77" s="20" t="s">
        <v>404</v>
      </c>
      <c r="D77" s="21" t="s">
        <v>405</v>
      </c>
      <c r="E77" s="217" t="s">
        <v>12</v>
      </c>
      <c r="F77" s="214" t="s">
        <v>13</v>
      </c>
      <c r="G77" s="211"/>
      <c r="H77" s="26">
        <v>1</v>
      </c>
      <c r="I77" s="26"/>
      <c r="J77" s="26"/>
      <c r="K77" s="26"/>
      <c r="L77" s="26"/>
      <c r="M77" s="26">
        <v>1</v>
      </c>
      <c r="N77" s="27"/>
      <c r="O77" s="25">
        <v>2</v>
      </c>
      <c r="P77" s="93">
        <v>679323.4</v>
      </c>
      <c r="Q77" s="94"/>
      <c r="R77" s="95">
        <v>510510</v>
      </c>
      <c r="S77" s="96">
        <v>814402.91519999993</v>
      </c>
      <c r="T77" s="99">
        <v>643947</v>
      </c>
      <c r="U77" s="98">
        <f t="shared" si="2"/>
        <v>1287894</v>
      </c>
      <c r="V77" s="255"/>
    </row>
    <row r="78" spans="2:22" ht="24" x14ac:dyDescent="0.2">
      <c r="B78" s="2">
        <v>72</v>
      </c>
      <c r="C78" s="20" t="s">
        <v>409</v>
      </c>
      <c r="D78" s="21" t="s">
        <v>410</v>
      </c>
      <c r="E78" s="217" t="s">
        <v>12</v>
      </c>
      <c r="F78" s="214" t="s">
        <v>13</v>
      </c>
      <c r="G78" s="211"/>
      <c r="H78" s="26">
        <v>1</v>
      </c>
      <c r="I78" s="26"/>
      <c r="J78" s="26"/>
      <c r="K78" s="26">
        <v>1</v>
      </c>
      <c r="L78" s="26"/>
      <c r="M78" s="26"/>
      <c r="N78" s="27"/>
      <c r="O78" s="25">
        <v>2</v>
      </c>
      <c r="P78" s="93">
        <v>679323.4</v>
      </c>
      <c r="Q78" s="94"/>
      <c r="R78" s="95">
        <v>510510</v>
      </c>
      <c r="S78" s="96">
        <v>568993.6</v>
      </c>
      <c r="T78" s="99">
        <v>582187</v>
      </c>
      <c r="U78" s="98">
        <f t="shared" si="2"/>
        <v>1164374</v>
      </c>
      <c r="V78" s="255"/>
    </row>
    <row r="79" spans="2:22" ht="24" x14ac:dyDescent="0.2">
      <c r="B79" s="2">
        <v>73</v>
      </c>
      <c r="C79" s="20" t="s">
        <v>411</v>
      </c>
      <c r="D79" s="21" t="s">
        <v>306</v>
      </c>
      <c r="E79" s="217" t="s">
        <v>412</v>
      </c>
      <c r="F79" s="214" t="s">
        <v>13</v>
      </c>
      <c r="G79" s="211"/>
      <c r="H79" s="26">
        <v>1</v>
      </c>
      <c r="I79" s="26">
        <v>5</v>
      </c>
      <c r="J79" s="26">
        <v>4</v>
      </c>
      <c r="K79" s="26">
        <v>2</v>
      </c>
      <c r="L79" s="26">
        <v>2</v>
      </c>
      <c r="M79" s="26">
        <v>2</v>
      </c>
      <c r="N79" s="27">
        <v>2</v>
      </c>
      <c r="O79" s="25">
        <v>18</v>
      </c>
      <c r="P79" s="93">
        <v>321419</v>
      </c>
      <c r="Q79" s="94"/>
      <c r="R79" s="95">
        <v>242760</v>
      </c>
      <c r="S79" s="100"/>
      <c r="T79" s="99">
        <v>279334</v>
      </c>
      <c r="U79" s="98">
        <f t="shared" si="2"/>
        <v>5028012</v>
      </c>
      <c r="V79" s="255"/>
    </row>
    <row r="80" spans="2:22" x14ac:dyDescent="0.2">
      <c r="B80" s="2">
        <v>74</v>
      </c>
      <c r="C80" s="20" t="s">
        <v>420</v>
      </c>
      <c r="D80" s="21" t="s">
        <v>421</v>
      </c>
      <c r="E80" s="217" t="s">
        <v>585</v>
      </c>
      <c r="F80" s="214" t="s">
        <v>23</v>
      </c>
      <c r="G80" s="211"/>
      <c r="H80" s="26"/>
      <c r="I80" s="26"/>
      <c r="J80" s="26">
        <v>1</v>
      </c>
      <c r="K80" s="26"/>
      <c r="L80" s="26">
        <v>1</v>
      </c>
      <c r="M80" s="26">
        <v>1</v>
      </c>
      <c r="N80" s="27">
        <v>1</v>
      </c>
      <c r="O80" s="25">
        <v>4</v>
      </c>
      <c r="P80" s="93">
        <v>1146684</v>
      </c>
      <c r="Q80" s="94"/>
      <c r="R80" s="95">
        <v>860370</v>
      </c>
      <c r="S80" s="96"/>
      <c r="T80" s="99">
        <v>983105</v>
      </c>
      <c r="U80" s="98">
        <f t="shared" si="2"/>
        <v>3932420</v>
      </c>
      <c r="V80" s="255"/>
    </row>
    <row r="81" spans="2:22" x14ac:dyDescent="0.2">
      <c r="B81" s="2">
        <v>75</v>
      </c>
      <c r="C81" s="20" t="s">
        <v>422</v>
      </c>
      <c r="D81" s="21" t="s">
        <v>423</v>
      </c>
      <c r="E81" s="217" t="s">
        <v>297</v>
      </c>
      <c r="F81" s="214" t="s">
        <v>23</v>
      </c>
      <c r="G81" s="211"/>
      <c r="H81" s="26"/>
      <c r="I81" s="26">
        <v>1</v>
      </c>
      <c r="J81" s="26"/>
      <c r="K81" s="26">
        <v>1</v>
      </c>
      <c r="L81" s="26">
        <v>1</v>
      </c>
      <c r="M81" s="26"/>
      <c r="N81" s="27"/>
      <c r="O81" s="25">
        <v>3</v>
      </c>
      <c r="P81" s="93">
        <v>286671</v>
      </c>
      <c r="Q81" s="94"/>
      <c r="R81" s="95">
        <v>215985</v>
      </c>
      <c r="S81" s="100"/>
      <c r="T81" s="99">
        <v>248831</v>
      </c>
      <c r="U81" s="98">
        <f t="shared" si="2"/>
        <v>746493</v>
      </c>
      <c r="V81" s="255"/>
    </row>
    <row r="82" spans="2:22" ht="24" x14ac:dyDescent="0.2">
      <c r="B82" s="2">
        <v>76</v>
      </c>
      <c r="C82" s="20" t="s">
        <v>426</v>
      </c>
      <c r="D82" s="21" t="s">
        <v>425</v>
      </c>
      <c r="E82" s="217" t="s">
        <v>12</v>
      </c>
      <c r="F82" s="214" t="s">
        <v>13</v>
      </c>
      <c r="G82" s="211"/>
      <c r="H82" s="26">
        <v>1</v>
      </c>
      <c r="I82" s="26"/>
      <c r="J82" s="26">
        <v>1</v>
      </c>
      <c r="K82" s="26">
        <v>1</v>
      </c>
      <c r="L82" s="26">
        <v>1</v>
      </c>
      <c r="M82" s="26">
        <v>1</v>
      </c>
      <c r="N82" s="27">
        <v>1</v>
      </c>
      <c r="O82" s="25">
        <v>6</v>
      </c>
      <c r="P82" s="93">
        <v>667161.59999999998</v>
      </c>
      <c r="Q82" s="94"/>
      <c r="R82" s="95">
        <v>499800</v>
      </c>
      <c r="S82" s="96">
        <v>404969.6</v>
      </c>
      <c r="T82" s="99">
        <v>513038</v>
      </c>
      <c r="U82" s="98">
        <f t="shared" si="2"/>
        <v>3078228</v>
      </c>
      <c r="V82" s="255"/>
    </row>
    <row r="83" spans="2:22" ht="12" customHeight="1" x14ac:dyDescent="0.2">
      <c r="B83" s="2">
        <v>77</v>
      </c>
      <c r="C83" s="20" t="s">
        <v>431</v>
      </c>
      <c r="D83" s="21" t="s">
        <v>432</v>
      </c>
      <c r="E83" s="217" t="s">
        <v>281</v>
      </c>
      <c r="F83" s="214" t="s">
        <v>23</v>
      </c>
      <c r="G83" s="211"/>
      <c r="H83" s="26"/>
      <c r="I83" s="26"/>
      <c r="J83" s="26">
        <v>1</v>
      </c>
      <c r="K83" s="26">
        <v>1</v>
      </c>
      <c r="L83" s="26">
        <v>1</v>
      </c>
      <c r="M83" s="26"/>
      <c r="N83" s="27">
        <v>1</v>
      </c>
      <c r="O83" s="25">
        <v>4</v>
      </c>
      <c r="P83" s="93">
        <v>518364</v>
      </c>
      <c r="Q83" s="94"/>
      <c r="R83" s="95">
        <v>389130</v>
      </c>
      <c r="S83" s="96">
        <v>510736.8</v>
      </c>
      <c r="T83" s="99">
        <v>468787</v>
      </c>
      <c r="U83" s="98">
        <f t="shared" si="2"/>
        <v>1875148</v>
      </c>
      <c r="V83" s="255"/>
    </row>
    <row r="84" spans="2:22" x14ac:dyDescent="0.2">
      <c r="B84" s="2">
        <v>78</v>
      </c>
      <c r="C84" s="20" t="s">
        <v>435</v>
      </c>
      <c r="D84" s="21" t="s">
        <v>436</v>
      </c>
      <c r="E84" s="217" t="s">
        <v>437</v>
      </c>
      <c r="F84" s="214" t="s">
        <v>23</v>
      </c>
      <c r="G84" s="211"/>
      <c r="H84" s="26"/>
      <c r="I84" s="26">
        <v>1</v>
      </c>
      <c r="J84" s="26">
        <v>1</v>
      </c>
      <c r="K84" s="26"/>
      <c r="L84" s="26">
        <v>1</v>
      </c>
      <c r="M84" s="26"/>
      <c r="N84" s="27"/>
      <c r="O84" s="25">
        <v>3</v>
      </c>
      <c r="P84" s="93">
        <v>397864.6</v>
      </c>
      <c r="Q84" s="94"/>
      <c r="R84" s="95">
        <v>299880</v>
      </c>
      <c r="S84" s="100"/>
      <c r="T84" s="99">
        <v>345415</v>
      </c>
      <c r="U84" s="98">
        <f t="shared" si="2"/>
        <v>1036245</v>
      </c>
      <c r="V84" s="255"/>
    </row>
    <row r="85" spans="2:22" x14ac:dyDescent="0.2">
      <c r="B85" s="2">
        <v>79</v>
      </c>
      <c r="C85" s="20" t="s">
        <v>438</v>
      </c>
      <c r="D85" s="21" t="s">
        <v>439</v>
      </c>
      <c r="E85" s="217" t="s">
        <v>440</v>
      </c>
      <c r="F85" s="214" t="s">
        <v>23</v>
      </c>
      <c r="G85" s="211"/>
      <c r="H85" s="26"/>
      <c r="I85" s="26">
        <v>1</v>
      </c>
      <c r="J85" s="26"/>
      <c r="K85" s="26"/>
      <c r="L85" s="26">
        <v>1</v>
      </c>
      <c r="M85" s="26"/>
      <c r="N85" s="27"/>
      <c r="O85" s="25">
        <v>2</v>
      </c>
      <c r="P85" s="93">
        <v>168527.8</v>
      </c>
      <c r="Q85" s="94"/>
      <c r="R85" s="95">
        <v>126735</v>
      </c>
      <c r="S85" s="96">
        <v>339925.6</v>
      </c>
      <c r="T85" s="99">
        <v>178933</v>
      </c>
      <c r="U85" s="98">
        <f t="shared" si="2"/>
        <v>357866</v>
      </c>
      <c r="V85" s="255"/>
    </row>
    <row r="86" spans="2:22" x14ac:dyDescent="0.2">
      <c r="B86" s="2">
        <v>80</v>
      </c>
      <c r="C86" s="20" t="s">
        <v>451</v>
      </c>
      <c r="D86" s="21" t="s">
        <v>452</v>
      </c>
      <c r="E86" s="217" t="s">
        <v>168</v>
      </c>
      <c r="F86" s="214" t="s">
        <v>23</v>
      </c>
      <c r="G86" s="211"/>
      <c r="H86" s="26"/>
      <c r="I86" s="26"/>
      <c r="J86" s="26"/>
      <c r="K86" s="26"/>
      <c r="L86" s="26"/>
      <c r="M86" s="26">
        <v>1</v>
      </c>
      <c r="N86" s="27"/>
      <c r="O86" s="25">
        <v>1</v>
      </c>
      <c r="P86" s="93">
        <v>366591.39999999997</v>
      </c>
      <c r="Q86" s="94"/>
      <c r="R86" s="95">
        <v>276675</v>
      </c>
      <c r="S86" s="100"/>
      <c r="T86" s="99">
        <v>318476</v>
      </c>
      <c r="U86" s="98">
        <f t="shared" si="2"/>
        <v>318476</v>
      </c>
      <c r="V86" s="255"/>
    </row>
    <row r="87" spans="2:22" ht="24" x14ac:dyDescent="0.2">
      <c r="B87" s="2">
        <v>81</v>
      </c>
      <c r="C87" s="20" t="s">
        <v>455</v>
      </c>
      <c r="D87" s="21" t="s">
        <v>456</v>
      </c>
      <c r="E87" s="217" t="s">
        <v>12</v>
      </c>
      <c r="F87" s="214" t="s">
        <v>13</v>
      </c>
      <c r="G87" s="211">
        <v>2</v>
      </c>
      <c r="H87" s="26">
        <v>1</v>
      </c>
      <c r="I87" s="26"/>
      <c r="J87" s="26"/>
      <c r="K87" s="26">
        <v>3</v>
      </c>
      <c r="L87" s="26">
        <v>1</v>
      </c>
      <c r="M87" s="26"/>
      <c r="N87" s="27"/>
      <c r="O87" s="25">
        <v>7</v>
      </c>
      <c r="P87" s="93">
        <v>679323.4</v>
      </c>
      <c r="Q87" s="94"/>
      <c r="R87" s="95">
        <v>510510</v>
      </c>
      <c r="S87" s="96">
        <v>802440.47519999999</v>
      </c>
      <c r="T87" s="99">
        <v>641426</v>
      </c>
      <c r="U87" s="98">
        <f t="shared" si="2"/>
        <v>4489982</v>
      </c>
      <c r="V87" s="255"/>
    </row>
    <row r="88" spans="2:22" ht="24" x14ac:dyDescent="0.2">
      <c r="B88" s="2">
        <v>82</v>
      </c>
      <c r="C88" s="20" t="s">
        <v>483</v>
      </c>
      <c r="D88" s="21" t="s">
        <v>484</v>
      </c>
      <c r="E88" s="217" t="s">
        <v>12</v>
      </c>
      <c r="F88" s="214" t="s">
        <v>13</v>
      </c>
      <c r="G88" s="211"/>
      <c r="H88" s="26">
        <v>1</v>
      </c>
      <c r="I88" s="26"/>
      <c r="J88" s="26"/>
      <c r="K88" s="26"/>
      <c r="L88" s="26"/>
      <c r="M88" s="26"/>
      <c r="N88" s="27"/>
      <c r="O88" s="25">
        <v>1</v>
      </c>
      <c r="P88" s="93">
        <v>2673216</v>
      </c>
      <c r="Q88" s="94"/>
      <c r="R88" s="95">
        <v>1295910</v>
      </c>
      <c r="S88" s="96"/>
      <c r="T88" s="99">
        <v>1861249</v>
      </c>
      <c r="U88" s="98">
        <f t="shared" si="2"/>
        <v>1861249</v>
      </c>
      <c r="V88" s="255"/>
    </row>
    <row r="89" spans="2:22" ht="24" x14ac:dyDescent="0.2">
      <c r="B89" s="2">
        <v>83</v>
      </c>
      <c r="C89" s="20" t="s">
        <v>490</v>
      </c>
      <c r="D89" s="21" t="s">
        <v>491</v>
      </c>
      <c r="E89" s="217" t="s">
        <v>168</v>
      </c>
      <c r="F89" s="214" t="s">
        <v>23</v>
      </c>
      <c r="G89" s="211"/>
      <c r="H89" s="26"/>
      <c r="I89" s="26"/>
      <c r="J89" s="26"/>
      <c r="K89" s="26"/>
      <c r="L89" s="26"/>
      <c r="M89" s="26">
        <v>1</v>
      </c>
      <c r="N89" s="27"/>
      <c r="O89" s="25">
        <v>1</v>
      </c>
      <c r="P89" s="93">
        <v>427400.39999999997</v>
      </c>
      <c r="Q89" s="94"/>
      <c r="R89" s="95">
        <v>321300</v>
      </c>
      <c r="S89" s="96"/>
      <c r="T89" s="99">
        <v>370572</v>
      </c>
      <c r="U89" s="98">
        <f t="shared" si="2"/>
        <v>370572</v>
      </c>
      <c r="V89" s="255"/>
    </row>
    <row r="90" spans="2:22" ht="12" customHeight="1" x14ac:dyDescent="0.2">
      <c r="B90" s="2">
        <v>84</v>
      </c>
      <c r="C90" s="20" t="s">
        <v>492</v>
      </c>
      <c r="D90" s="21" t="s">
        <v>493</v>
      </c>
      <c r="E90" s="217" t="s">
        <v>494</v>
      </c>
      <c r="F90" s="214" t="s">
        <v>23</v>
      </c>
      <c r="G90" s="211"/>
      <c r="H90" s="26"/>
      <c r="I90" s="26"/>
      <c r="J90" s="26"/>
      <c r="K90" s="26"/>
      <c r="L90" s="26"/>
      <c r="M90" s="26">
        <v>1</v>
      </c>
      <c r="N90" s="27"/>
      <c r="O90" s="25">
        <v>1</v>
      </c>
      <c r="P90" s="93">
        <v>685797</v>
      </c>
      <c r="Q90" s="94"/>
      <c r="R90" s="95">
        <v>535500</v>
      </c>
      <c r="S90" s="96"/>
      <c r="T90" s="99">
        <v>606007</v>
      </c>
      <c r="U90" s="98">
        <f t="shared" si="2"/>
        <v>606007</v>
      </c>
      <c r="V90" s="255"/>
    </row>
    <row r="91" spans="2:22" x14ac:dyDescent="0.2">
      <c r="B91" s="2">
        <v>85</v>
      </c>
      <c r="C91" s="20" t="s">
        <v>495</v>
      </c>
      <c r="D91" s="21" t="s">
        <v>496</v>
      </c>
      <c r="E91" s="217" t="s">
        <v>497</v>
      </c>
      <c r="F91" s="214" t="s">
        <v>23</v>
      </c>
      <c r="G91" s="211"/>
      <c r="H91" s="26"/>
      <c r="I91" s="26"/>
      <c r="J91" s="26"/>
      <c r="K91" s="26"/>
      <c r="L91" s="26"/>
      <c r="M91" s="26">
        <v>1</v>
      </c>
      <c r="N91" s="27"/>
      <c r="O91" s="25">
        <v>1</v>
      </c>
      <c r="P91" s="93">
        <v>746487</v>
      </c>
      <c r="Q91" s="94"/>
      <c r="R91" s="95">
        <v>580125</v>
      </c>
      <c r="S91" s="96"/>
      <c r="T91" s="99">
        <v>658070</v>
      </c>
      <c r="U91" s="98">
        <f t="shared" si="2"/>
        <v>658070</v>
      </c>
      <c r="V91" s="255"/>
    </row>
    <row r="92" spans="2:22" ht="24.75" thickBot="1" x14ac:dyDescent="0.25">
      <c r="B92" s="3">
        <v>86</v>
      </c>
      <c r="C92" s="28" t="s">
        <v>498</v>
      </c>
      <c r="D92" s="29" t="s">
        <v>499</v>
      </c>
      <c r="E92" s="218" t="s">
        <v>12</v>
      </c>
      <c r="F92" s="215" t="s">
        <v>13</v>
      </c>
      <c r="G92" s="212"/>
      <c r="H92" s="32">
        <v>1</v>
      </c>
      <c r="I92" s="32"/>
      <c r="J92" s="32"/>
      <c r="K92" s="32"/>
      <c r="L92" s="32">
        <v>1</v>
      </c>
      <c r="M92" s="32">
        <v>2</v>
      </c>
      <c r="N92" s="33"/>
      <c r="O92" s="34">
        <v>4</v>
      </c>
      <c r="P92" s="102">
        <v>1629681.2</v>
      </c>
      <c r="Q92" s="103"/>
      <c r="R92" s="104">
        <v>1222725</v>
      </c>
      <c r="S92" s="105"/>
      <c r="T92" s="106">
        <v>1411613</v>
      </c>
      <c r="U92" s="107">
        <f t="shared" si="2"/>
        <v>5646452</v>
      </c>
      <c r="V92" s="256"/>
    </row>
    <row r="93" spans="2:22" ht="12.75" thickBot="1" x14ac:dyDescent="0.25">
      <c r="V93" s="108"/>
    </row>
    <row r="94" spans="2:22" ht="12.75" thickBot="1" x14ac:dyDescent="0.25">
      <c r="V94" s="109"/>
    </row>
    <row r="95" spans="2:22" ht="12.75" thickBot="1" x14ac:dyDescent="0.25">
      <c r="B95" s="243" t="s">
        <v>531</v>
      </c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5"/>
    </row>
    <row r="96" spans="2:22" ht="12.75" thickBot="1" x14ac:dyDescent="0.25"/>
    <row r="97" spans="2:22" ht="15.75" customHeight="1" thickBot="1" x14ac:dyDescent="0.25"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82" t="s">
        <v>0</v>
      </c>
      <c r="Q97" s="83" t="s">
        <v>1</v>
      </c>
      <c r="R97" s="82" t="s">
        <v>508</v>
      </c>
      <c r="S97" s="84" t="s">
        <v>506</v>
      </c>
      <c r="T97" s="252" t="s">
        <v>507</v>
      </c>
      <c r="U97" s="252" t="s">
        <v>8</v>
      </c>
      <c r="V97" s="252" t="s">
        <v>530</v>
      </c>
    </row>
    <row r="98" spans="2:22" ht="36.75" thickBot="1" x14ac:dyDescent="0.25">
      <c r="B98" s="8" t="s">
        <v>2</v>
      </c>
      <c r="C98" s="9" t="s">
        <v>505</v>
      </c>
      <c r="D98" s="10" t="s">
        <v>3</v>
      </c>
      <c r="E98" s="10" t="s">
        <v>4</v>
      </c>
      <c r="F98" s="11" t="s">
        <v>5</v>
      </c>
      <c r="G98" s="12" t="s">
        <v>542</v>
      </c>
      <c r="H98" s="12" t="s">
        <v>543</v>
      </c>
      <c r="I98" s="12" t="s">
        <v>544</v>
      </c>
      <c r="J98" s="12" t="s">
        <v>545</v>
      </c>
      <c r="K98" s="12" t="s">
        <v>546</v>
      </c>
      <c r="L98" s="12" t="s">
        <v>547</v>
      </c>
      <c r="M98" s="12" t="s">
        <v>548</v>
      </c>
      <c r="N98" s="12" t="s">
        <v>549</v>
      </c>
      <c r="O98" s="35" t="s">
        <v>6</v>
      </c>
      <c r="P98" s="12" t="s">
        <v>7</v>
      </c>
      <c r="Q98" s="12" t="s">
        <v>7</v>
      </c>
      <c r="R98" s="12" t="s">
        <v>7</v>
      </c>
      <c r="S98" s="110" t="s">
        <v>9</v>
      </c>
      <c r="T98" s="257"/>
      <c r="U98" s="257"/>
      <c r="V98" s="253"/>
    </row>
    <row r="99" spans="2:22" ht="36" x14ac:dyDescent="0.2">
      <c r="B99" s="1">
        <v>87</v>
      </c>
      <c r="C99" s="222" t="s">
        <v>14</v>
      </c>
      <c r="D99" s="225" t="s">
        <v>15</v>
      </c>
      <c r="E99" s="213" t="s">
        <v>12</v>
      </c>
      <c r="F99" s="216" t="s">
        <v>13</v>
      </c>
      <c r="G99" s="38"/>
      <c r="H99" s="17">
        <v>1</v>
      </c>
      <c r="I99" s="17">
        <v>3</v>
      </c>
      <c r="J99" s="17">
        <v>3</v>
      </c>
      <c r="K99" s="17">
        <v>2</v>
      </c>
      <c r="L99" s="17">
        <v>1</v>
      </c>
      <c r="M99" s="17">
        <v>1</v>
      </c>
      <c r="N99" s="18"/>
      <c r="O99" s="39">
        <v>11</v>
      </c>
      <c r="P99" s="111">
        <v>980179.2</v>
      </c>
      <c r="Q99" s="88"/>
      <c r="R99" s="88"/>
      <c r="S99" s="88">
        <v>1084275.5615999999</v>
      </c>
      <c r="T99" s="112">
        <v>1030914</v>
      </c>
      <c r="U99" s="113">
        <f t="shared" ref="U99:U130" si="3">T99*O99</f>
        <v>11340054</v>
      </c>
      <c r="V99" s="258">
        <f>SUBTOTAL(9,U99:U197)</f>
        <v>980555538</v>
      </c>
    </row>
    <row r="100" spans="2:22" ht="24" x14ac:dyDescent="0.2">
      <c r="B100" s="2">
        <v>88</v>
      </c>
      <c r="C100" s="223" t="s">
        <v>31</v>
      </c>
      <c r="D100" s="226" t="s">
        <v>32</v>
      </c>
      <c r="E100" s="214" t="s">
        <v>12</v>
      </c>
      <c r="F100" s="217" t="s">
        <v>13</v>
      </c>
      <c r="G100" s="42"/>
      <c r="H100" s="23">
        <v>1</v>
      </c>
      <c r="I100" s="23"/>
      <c r="J100" s="23">
        <v>1</v>
      </c>
      <c r="K100" s="23"/>
      <c r="L100" s="23"/>
      <c r="M100" s="23">
        <v>1</v>
      </c>
      <c r="N100" s="24"/>
      <c r="O100" s="43">
        <v>3</v>
      </c>
      <c r="P100" s="114">
        <v>2227680</v>
      </c>
      <c r="Q100" s="94"/>
      <c r="R100" s="94"/>
      <c r="S100" s="115"/>
      <c r="T100" s="116">
        <v>2227680</v>
      </c>
      <c r="U100" s="117">
        <f t="shared" si="3"/>
        <v>6683040</v>
      </c>
      <c r="V100" s="259"/>
    </row>
    <row r="101" spans="2:22" ht="24" x14ac:dyDescent="0.2">
      <c r="B101" s="2">
        <v>89</v>
      </c>
      <c r="C101" s="223" t="s">
        <v>36</v>
      </c>
      <c r="D101" s="226" t="s">
        <v>37</v>
      </c>
      <c r="E101" s="214" t="s">
        <v>584</v>
      </c>
      <c r="F101" s="217" t="s">
        <v>13</v>
      </c>
      <c r="G101" s="42"/>
      <c r="H101" s="23">
        <v>2</v>
      </c>
      <c r="I101" s="23"/>
      <c r="J101" s="23"/>
      <c r="K101" s="23"/>
      <c r="L101" s="23"/>
      <c r="M101" s="23">
        <v>1</v>
      </c>
      <c r="N101" s="24"/>
      <c r="O101" s="43">
        <v>3</v>
      </c>
      <c r="P101" s="114">
        <v>1534124.2</v>
      </c>
      <c r="Q101" s="94"/>
      <c r="R101" s="115"/>
      <c r="S101" s="94"/>
      <c r="T101" s="116">
        <v>1534124</v>
      </c>
      <c r="U101" s="117">
        <f t="shared" si="3"/>
        <v>4602372</v>
      </c>
      <c r="V101" s="259"/>
    </row>
    <row r="102" spans="2:22" ht="48" x14ac:dyDescent="0.2">
      <c r="B102" s="2">
        <v>90</v>
      </c>
      <c r="C102" s="223" t="s">
        <v>41</v>
      </c>
      <c r="D102" s="226" t="s">
        <v>42</v>
      </c>
      <c r="E102" s="214" t="s">
        <v>22</v>
      </c>
      <c r="F102" s="217" t="s">
        <v>23</v>
      </c>
      <c r="G102" s="42"/>
      <c r="H102" s="23"/>
      <c r="I102" s="23">
        <v>2</v>
      </c>
      <c r="J102" s="23">
        <v>1</v>
      </c>
      <c r="K102" s="23">
        <v>2</v>
      </c>
      <c r="L102" s="23">
        <v>2</v>
      </c>
      <c r="M102" s="23">
        <v>1</v>
      </c>
      <c r="N102" s="24"/>
      <c r="O102" s="43">
        <v>8</v>
      </c>
      <c r="P102" s="114">
        <v>3689000</v>
      </c>
      <c r="Q102" s="94"/>
      <c r="R102" s="94"/>
      <c r="S102" s="94"/>
      <c r="T102" s="116">
        <v>3689000</v>
      </c>
      <c r="U102" s="117">
        <f t="shared" si="3"/>
        <v>29512000</v>
      </c>
      <c r="V102" s="259"/>
    </row>
    <row r="103" spans="2:22" ht="36" x14ac:dyDescent="0.2">
      <c r="B103" s="2">
        <v>91</v>
      </c>
      <c r="C103" s="223" t="s">
        <v>580</v>
      </c>
      <c r="D103" s="226" t="s">
        <v>43</v>
      </c>
      <c r="E103" s="214" t="s">
        <v>22</v>
      </c>
      <c r="F103" s="217" t="s">
        <v>23</v>
      </c>
      <c r="G103" s="42"/>
      <c r="H103" s="23"/>
      <c r="I103" s="23">
        <v>1</v>
      </c>
      <c r="J103" s="23"/>
      <c r="K103" s="23"/>
      <c r="L103" s="23">
        <v>2</v>
      </c>
      <c r="M103" s="23"/>
      <c r="N103" s="24"/>
      <c r="O103" s="43">
        <v>3</v>
      </c>
      <c r="P103" s="114">
        <v>2841720</v>
      </c>
      <c r="Q103" s="94"/>
      <c r="R103" s="94"/>
      <c r="S103" s="94"/>
      <c r="T103" s="118">
        <v>2841720</v>
      </c>
      <c r="U103" s="117">
        <f t="shared" si="3"/>
        <v>8525160</v>
      </c>
      <c r="V103" s="259"/>
    </row>
    <row r="104" spans="2:22" ht="24" x14ac:dyDescent="0.2">
      <c r="B104" s="2">
        <v>92</v>
      </c>
      <c r="C104" s="223" t="s">
        <v>44</v>
      </c>
      <c r="D104" s="226" t="s">
        <v>45</v>
      </c>
      <c r="E104" s="214" t="s">
        <v>22</v>
      </c>
      <c r="F104" s="217" t="s">
        <v>23</v>
      </c>
      <c r="G104" s="42"/>
      <c r="H104" s="23"/>
      <c r="I104" s="23">
        <v>1</v>
      </c>
      <c r="J104" s="23"/>
      <c r="K104" s="23"/>
      <c r="L104" s="23">
        <v>2</v>
      </c>
      <c r="M104" s="23"/>
      <c r="N104" s="24"/>
      <c r="O104" s="43">
        <v>3</v>
      </c>
      <c r="P104" s="114">
        <v>2554406.4</v>
      </c>
      <c r="Q104" s="94"/>
      <c r="R104" s="94"/>
      <c r="S104" s="94"/>
      <c r="T104" s="118">
        <v>2554406</v>
      </c>
      <c r="U104" s="117">
        <f t="shared" si="3"/>
        <v>7663218</v>
      </c>
      <c r="V104" s="259"/>
    </row>
    <row r="105" spans="2:22" ht="24" x14ac:dyDescent="0.2">
      <c r="B105" s="2">
        <v>93</v>
      </c>
      <c r="C105" s="223" t="s">
        <v>53</v>
      </c>
      <c r="D105" s="226" t="s">
        <v>54</v>
      </c>
      <c r="E105" s="214" t="s">
        <v>40</v>
      </c>
      <c r="F105" s="217" t="s">
        <v>23</v>
      </c>
      <c r="G105" s="42"/>
      <c r="H105" s="23">
        <v>1</v>
      </c>
      <c r="I105" s="23"/>
      <c r="J105" s="23"/>
      <c r="K105" s="23"/>
      <c r="L105" s="23">
        <v>1</v>
      </c>
      <c r="M105" s="23"/>
      <c r="N105" s="24"/>
      <c r="O105" s="43">
        <v>2</v>
      </c>
      <c r="P105" s="114">
        <v>5821670.3999999994</v>
      </c>
      <c r="Q105" s="94"/>
      <c r="R105" s="94"/>
      <c r="S105" s="94"/>
      <c r="T105" s="118">
        <v>5821670</v>
      </c>
      <c r="U105" s="117">
        <f t="shared" si="3"/>
        <v>11643340</v>
      </c>
      <c r="V105" s="259"/>
    </row>
    <row r="106" spans="2:22" ht="24" x14ac:dyDescent="0.2">
      <c r="B106" s="2">
        <v>94</v>
      </c>
      <c r="C106" s="223" t="s">
        <v>55</v>
      </c>
      <c r="D106" s="226" t="s">
        <v>56</v>
      </c>
      <c r="E106" s="214" t="s">
        <v>40</v>
      </c>
      <c r="F106" s="217" t="s">
        <v>23</v>
      </c>
      <c r="G106" s="42"/>
      <c r="H106" s="23">
        <v>1</v>
      </c>
      <c r="I106" s="23"/>
      <c r="J106" s="23">
        <v>1</v>
      </c>
      <c r="K106" s="23">
        <v>1</v>
      </c>
      <c r="L106" s="23"/>
      <c r="M106" s="23"/>
      <c r="N106" s="24"/>
      <c r="O106" s="43">
        <v>3</v>
      </c>
      <c r="P106" s="114">
        <v>1428000</v>
      </c>
      <c r="Q106" s="94"/>
      <c r="R106" s="94"/>
      <c r="S106" s="94"/>
      <c r="T106" s="118">
        <v>1428000</v>
      </c>
      <c r="U106" s="117">
        <f t="shared" si="3"/>
        <v>4284000</v>
      </c>
      <c r="V106" s="259"/>
    </row>
    <row r="107" spans="2:22" ht="24" x14ac:dyDescent="0.2">
      <c r="B107" s="2">
        <v>95</v>
      </c>
      <c r="C107" s="223" t="s">
        <v>67</v>
      </c>
      <c r="D107" s="226" t="s">
        <v>68</v>
      </c>
      <c r="E107" s="214" t="s">
        <v>22</v>
      </c>
      <c r="F107" s="217" t="s">
        <v>23</v>
      </c>
      <c r="G107" s="42"/>
      <c r="H107" s="23"/>
      <c r="I107" s="23">
        <v>1</v>
      </c>
      <c r="J107" s="23"/>
      <c r="K107" s="23"/>
      <c r="L107" s="23">
        <v>1</v>
      </c>
      <c r="M107" s="23">
        <v>1</v>
      </c>
      <c r="N107" s="24"/>
      <c r="O107" s="43">
        <v>3</v>
      </c>
      <c r="P107" s="114">
        <v>1707888</v>
      </c>
      <c r="Q107" s="94"/>
      <c r="R107" s="94"/>
      <c r="S107" s="115"/>
      <c r="T107" s="118">
        <v>1707888</v>
      </c>
      <c r="U107" s="117">
        <f t="shared" si="3"/>
        <v>5123664</v>
      </c>
      <c r="V107" s="259"/>
    </row>
    <row r="108" spans="2:22" ht="24" x14ac:dyDescent="0.2">
      <c r="B108" s="2">
        <v>96</v>
      </c>
      <c r="C108" s="223" t="s">
        <v>69</v>
      </c>
      <c r="D108" s="226" t="s">
        <v>70</v>
      </c>
      <c r="E108" s="214" t="s">
        <v>12</v>
      </c>
      <c r="F108" s="217" t="s">
        <v>13</v>
      </c>
      <c r="G108" s="42"/>
      <c r="H108" s="23">
        <v>1</v>
      </c>
      <c r="I108" s="23">
        <v>1</v>
      </c>
      <c r="J108" s="23">
        <v>1</v>
      </c>
      <c r="K108" s="23"/>
      <c r="L108" s="23">
        <v>1</v>
      </c>
      <c r="M108" s="23">
        <v>1</v>
      </c>
      <c r="N108" s="24">
        <v>1</v>
      </c>
      <c r="O108" s="43">
        <v>6</v>
      </c>
      <c r="P108" s="114">
        <v>170265.19999999998</v>
      </c>
      <c r="Q108" s="94"/>
      <c r="R108" s="94"/>
      <c r="S108" s="94">
        <v>296190.01439999999</v>
      </c>
      <c r="T108" s="118">
        <v>216230</v>
      </c>
      <c r="U108" s="117">
        <f t="shared" si="3"/>
        <v>1297380</v>
      </c>
      <c r="V108" s="259"/>
    </row>
    <row r="109" spans="2:22" x14ac:dyDescent="0.2">
      <c r="B109" s="2">
        <v>97</v>
      </c>
      <c r="C109" s="223" t="s">
        <v>79</v>
      </c>
      <c r="D109" s="226" t="s">
        <v>80</v>
      </c>
      <c r="E109" s="214" t="s">
        <v>35</v>
      </c>
      <c r="F109" s="217" t="s">
        <v>23</v>
      </c>
      <c r="G109" s="42"/>
      <c r="H109" s="23"/>
      <c r="I109" s="23"/>
      <c r="J109" s="23">
        <v>1</v>
      </c>
      <c r="K109" s="23">
        <v>1</v>
      </c>
      <c r="L109" s="23">
        <v>1</v>
      </c>
      <c r="M109" s="23"/>
      <c r="N109" s="24"/>
      <c r="O109" s="43">
        <v>3</v>
      </c>
      <c r="P109" s="114">
        <v>5034556.8</v>
      </c>
      <c r="Q109" s="94"/>
      <c r="R109" s="94"/>
      <c r="S109" s="115"/>
      <c r="T109" s="118">
        <v>5034557</v>
      </c>
      <c r="U109" s="117">
        <f t="shared" si="3"/>
        <v>15103671</v>
      </c>
      <c r="V109" s="259"/>
    </row>
    <row r="110" spans="2:22" x14ac:dyDescent="0.2">
      <c r="B110" s="2">
        <v>98</v>
      </c>
      <c r="C110" s="223" t="s">
        <v>84</v>
      </c>
      <c r="D110" s="226" t="s">
        <v>85</v>
      </c>
      <c r="E110" s="214" t="s">
        <v>586</v>
      </c>
      <c r="F110" s="217" t="s">
        <v>23</v>
      </c>
      <c r="G110" s="42"/>
      <c r="H110" s="23"/>
      <c r="I110" s="23"/>
      <c r="J110" s="23">
        <v>1</v>
      </c>
      <c r="K110" s="23"/>
      <c r="L110" s="23"/>
      <c r="M110" s="23"/>
      <c r="N110" s="24"/>
      <c r="O110" s="43">
        <v>1</v>
      </c>
      <c r="P110" s="114">
        <v>302307.59999999998</v>
      </c>
      <c r="Q110" s="119"/>
      <c r="R110" s="94"/>
      <c r="S110" s="94"/>
      <c r="T110" s="118">
        <v>302308</v>
      </c>
      <c r="U110" s="117">
        <f t="shared" si="3"/>
        <v>302308</v>
      </c>
      <c r="V110" s="259"/>
    </row>
    <row r="111" spans="2:22" ht="24" x14ac:dyDescent="0.2">
      <c r="B111" s="2">
        <v>99</v>
      </c>
      <c r="C111" s="223" t="s">
        <v>86</v>
      </c>
      <c r="D111" s="226" t="s">
        <v>87</v>
      </c>
      <c r="E111" s="214" t="s">
        <v>582</v>
      </c>
      <c r="F111" s="217" t="s">
        <v>13</v>
      </c>
      <c r="G111" s="42"/>
      <c r="H111" s="23">
        <v>2</v>
      </c>
      <c r="I111" s="23">
        <v>1</v>
      </c>
      <c r="J111" s="23">
        <v>2</v>
      </c>
      <c r="K111" s="23">
        <v>2</v>
      </c>
      <c r="L111" s="23">
        <v>2</v>
      </c>
      <c r="M111" s="23">
        <v>1</v>
      </c>
      <c r="N111" s="24">
        <v>1</v>
      </c>
      <c r="O111" s="43">
        <v>11</v>
      </c>
      <c r="P111" s="114">
        <v>371280</v>
      </c>
      <c r="Q111" s="94"/>
      <c r="R111" s="94"/>
      <c r="S111" s="115"/>
      <c r="T111" s="118">
        <v>371280</v>
      </c>
      <c r="U111" s="117">
        <f t="shared" si="3"/>
        <v>4084080</v>
      </c>
      <c r="V111" s="259"/>
    </row>
    <row r="112" spans="2:22" ht="24" x14ac:dyDescent="0.2">
      <c r="B112" s="2">
        <v>100</v>
      </c>
      <c r="C112" s="223" t="s">
        <v>88</v>
      </c>
      <c r="D112" s="226" t="s">
        <v>89</v>
      </c>
      <c r="E112" s="214" t="s">
        <v>90</v>
      </c>
      <c r="F112" s="217" t="s">
        <v>13</v>
      </c>
      <c r="G112" s="42"/>
      <c r="H112" s="23">
        <v>1</v>
      </c>
      <c r="I112" s="23"/>
      <c r="J112" s="23"/>
      <c r="K112" s="23">
        <v>2</v>
      </c>
      <c r="L112" s="23"/>
      <c r="M112" s="23"/>
      <c r="N112" s="24"/>
      <c r="O112" s="43">
        <v>3</v>
      </c>
      <c r="P112" s="114">
        <v>241498.59999999998</v>
      </c>
      <c r="Q112" s="94"/>
      <c r="R112" s="94"/>
      <c r="S112" s="115"/>
      <c r="T112" s="118">
        <v>241499</v>
      </c>
      <c r="U112" s="117">
        <f t="shared" si="3"/>
        <v>724497</v>
      </c>
      <c r="V112" s="259"/>
    </row>
    <row r="113" spans="2:22" ht="24" x14ac:dyDescent="0.2">
      <c r="B113" s="2">
        <v>101</v>
      </c>
      <c r="C113" s="223" t="s">
        <v>97</v>
      </c>
      <c r="D113" s="226" t="s">
        <v>98</v>
      </c>
      <c r="E113" s="214" t="s">
        <v>22</v>
      </c>
      <c r="F113" s="217" t="s">
        <v>23</v>
      </c>
      <c r="G113" s="42"/>
      <c r="H113" s="23"/>
      <c r="I113" s="23"/>
      <c r="J113" s="23"/>
      <c r="K113" s="23">
        <v>2</v>
      </c>
      <c r="L113" s="23">
        <v>1</v>
      </c>
      <c r="M113" s="23">
        <v>1</v>
      </c>
      <c r="N113" s="24"/>
      <c r="O113" s="43">
        <v>4</v>
      </c>
      <c r="P113" s="114">
        <v>2628662.4</v>
      </c>
      <c r="Q113" s="94"/>
      <c r="R113" s="94"/>
      <c r="S113" s="115"/>
      <c r="T113" s="118">
        <v>2628662</v>
      </c>
      <c r="U113" s="117">
        <f t="shared" si="3"/>
        <v>10514648</v>
      </c>
      <c r="V113" s="259"/>
    </row>
    <row r="114" spans="2:22" ht="24" x14ac:dyDescent="0.2">
      <c r="B114" s="2">
        <v>102</v>
      </c>
      <c r="C114" s="223" t="s">
        <v>99</v>
      </c>
      <c r="D114" s="226" t="s">
        <v>100</v>
      </c>
      <c r="E114" s="214" t="s">
        <v>22</v>
      </c>
      <c r="F114" s="217" t="s">
        <v>23</v>
      </c>
      <c r="G114" s="42"/>
      <c r="H114" s="23"/>
      <c r="I114" s="23"/>
      <c r="J114" s="23">
        <v>1</v>
      </c>
      <c r="K114" s="23">
        <v>2</v>
      </c>
      <c r="L114" s="23">
        <v>1</v>
      </c>
      <c r="M114" s="23">
        <v>1</v>
      </c>
      <c r="N114" s="24"/>
      <c r="O114" s="43">
        <v>5</v>
      </c>
      <c r="P114" s="114">
        <v>1143542.3999999999</v>
      </c>
      <c r="Q114" s="94"/>
      <c r="R114" s="94"/>
      <c r="S114" s="115"/>
      <c r="T114" s="118">
        <v>1143542</v>
      </c>
      <c r="U114" s="117">
        <f t="shared" si="3"/>
        <v>5717710</v>
      </c>
      <c r="V114" s="259"/>
    </row>
    <row r="115" spans="2:22" ht="24" x14ac:dyDescent="0.2">
      <c r="B115" s="2">
        <v>103</v>
      </c>
      <c r="C115" s="223" t="s">
        <v>101</v>
      </c>
      <c r="D115" s="226" t="s">
        <v>102</v>
      </c>
      <c r="E115" s="214" t="s">
        <v>40</v>
      </c>
      <c r="F115" s="217" t="s">
        <v>23</v>
      </c>
      <c r="G115" s="42"/>
      <c r="H115" s="23">
        <v>1</v>
      </c>
      <c r="I115" s="23">
        <v>2</v>
      </c>
      <c r="J115" s="23"/>
      <c r="K115" s="23"/>
      <c r="L115" s="23">
        <v>1</v>
      </c>
      <c r="M115" s="23">
        <v>1</v>
      </c>
      <c r="N115" s="24"/>
      <c r="O115" s="43">
        <v>5</v>
      </c>
      <c r="P115" s="114">
        <v>1725500</v>
      </c>
      <c r="Q115" s="94"/>
      <c r="R115" s="94"/>
      <c r="S115" s="94"/>
      <c r="T115" s="118">
        <v>1725500</v>
      </c>
      <c r="U115" s="117">
        <f t="shared" si="3"/>
        <v>8627500</v>
      </c>
      <c r="V115" s="259"/>
    </row>
    <row r="116" spans="2:22" x14ac:dyDescent="0.2">
      <c r="B116" s="2">
        <v>104</v>
      </c>
      <c r="C116" s="223" t="s">
        <v>107</v>
      </c>
      <c r="D116" s="226" t="s">
        <v>108</v>
      </c>
      <c r="E116" s="214" t="s">
        <v>109</v>
      </c>
      <c r="F116" s="217" t="s">
        <v>23</v>
      </c>
      <c r="G116" s="42"/>
      <c r="H116" s="23"/>
      <c r="I116" s="23"/>
      <c r="J116" s="23"/>
      <c r="K116" s="23">
        <v>2</v>
      </c>
      <c r="L116" s="23">
        <v>1</v>
      </c>
      <c r="M116" s="23"/>
      <c r="N116" s="24"/>
      <c r="O116" s="43">
        <v>3</v>
      </c>
      <c r="P116" s="114">
        <v>6207801.5999999996</v>
      </c>
      <c r="Q116" s="94"/>
      <c r="R116" s="94"/>
      <c r="S116" s="115"/>
      <c r="T116" s="118">
        <v>6207802</v>
      </c>
      <c r="U116" s="117">
        <f t="shared" si="3"/>
        <v>18623406</v>
      </c>
      <c r="V116" s="259"/>
    </row>
    <row r="117" spans="2:22" x14ac:dyDescent="0.2">
      <c r="B117" s="2">
        <v>105</v>
      </c>
      <c r="C117" s="223" t="s">
        <v>110</v>
      </c>
      <c r="D117" s="226" t="s">
        <v>111</v>
      </c>
      <c r="E117" s="214" t="s">
        <v>112</v>
      </c>
      <c r="F117" s="217" t="s">
        <v>23</v>
      </c>
      <c r="G117" s="42"/>
      <c r="H117" s="23"/>
      <c r="I117" s="23"/>
      <c r="J117" s="23"/>
      <c r="K117" s="23"/>
      <c r="L117" s="23"/>
      <c r="M117" s="23">
        <v>1</v>
      </c>
      <c r="N117" s="24"/>
      <c r="O117" s="43">
        <v>1</v>
      </c>
      <c r="P117" s="114">
        <v>10510080</v>
      </c>
      <c r="Q117" s="94"/>
      <c r="R117" s="94"/>
      <c r="S117" s="94"/>
      <c r="T117" s="118">
        <v>10510080</v>
      </c>
      <c r="U117" s="117">
        <f t="shared" si="3"/>
        <v>10510080</v>
      </c>
      <c r="V117" s="259"/>
    </row>
    <row r="118" spans="2:22" x14ac:dyDescent="0.2">
      <c r="B118" s="2">
        <v>106</v>
      </c>
      <c r="C118" s="223" t="s">
        <v>113</v>
      </c>
      <c r="D118" s="226" t="s">
        <v>108</v>
      </c>
      <c r="E118" s="214" t="s">
        <v>109</v>
      </c>
      <c r="F118" s="217" t="s">
        <v>23</v>
      </c>
      <c r="G118" s="42"/>
      <c r="H118" s="23">
        <v>1</v>
      </c>
      <c r="I118" s="23"/>
      <c r="J118" s="23">
        <v>1</v>
      </c>
      <c r="K118" s="23">
        <v>1</v>
      </c>
      <c r="L118" s="23">
        <v>1</v>
      </c>
      <c r="M118" s="23"/>
      <c r="N118" s="24"/>
      <c r="O118" s="43">
        <v>4</v>
      </c>
      <c r="P118" s="114">
        <v>6307000</v>
      </c>
      <c r="Q118" s="94"/>
      <c r="R118" s="94"/>
      <c r="S118" s="94"/>
      <c r="T118" s="118">
        <v>6307000</v>
      </c>
      <c r="U118" s="117">
        <f t="shared" si="3"/>
        <v>25228000</v>
      </c>
      <c r="V118" s="259"/>
    </row>
    <row r="119" spans="2:22" ht="24" x14ac:dyDescent="0.2">
      <c r="B119" s="2">
        <v>107</v>
      </c>
      <c r="C119" s="223" t="s">
        <v>119</v>
      </c>
      <c r="D119" s="226" t="s">
        <v>120</v>
      </c>
      <c r="E119" s="214" t="s">
        <v>12</v>
      </c>
      <c r="F119" s="217" t="s">
        <v>13</v>
      </c>
      <c r="G119" s="42"/>
      <c r="H119" s="23">
        <v>1</v>
      </c>
      <c r="I119" s="23"/>
      <c r="J119" s="23">
        <v>1</v>
      </c>
      <c r="K119" s="23">
        <v>2</v>
      </c>
      <c r="L119" s="23">
        <v>2</v>
      </c>
      <c r="M119" s="23">
        <v>2</v>
      </c>
      <c r="N119" s="24"/>
      <c r="O119" s="43">
        <v>8</v>
      </c>
      <c r="P119" s="114">
        <v>3570000</v>
      </c>
      <c r="Q119" s="94"/>
      <c r="R119" s="94"/>
      <c r="S119" s="115"/>
      <c r="T119" s="118">
        <v>3570000</v>
      </c>
      <c r="U119" s="117">
        <f t="shared" si="3"/>
        <v>28560000</v>
      </c>
      <c r="V119" s="259"/>
    </row>
    <row r="120" spans="2:22" x14ac:dyDescent="0.2">
      <c r="B120" s="2">
        <v>108</v>
      </c>
      <c r="C120" s="223" t="s">
        <v>123</v>
      </c>
      <c r="D120" s="226" t="s">
        <v>124</v>
      </c>
      <c r="E120" s="214" t="s">
        <v>109</v>
      </c>
      <c r="F120" s="217" t="s">
        <v>23</v>
      </c>
      <c r="G120" s="42"/>
      <c r="H120" s="23"/>
      <c r="I120" s="23"/>
      <c r="J120" s="23"/>
      <c r="K120" s="23">
        <v>1</v>
      </c>
      <c r="L120" s="23">
        <v>1</v>
      </c>
      <c r="M120" s="23">
        <v>1</v>
      </c>
      <c r="N120" s="24"/>
      <c r="O120" s="43">
        <v>3</v>
      </c>
      <c r="P120" s="114"/>
      <c r="Q120" s="94"/>
      <c r="R120" s="94"/>
      <c r="S120" s="94">
        <v>1709243.2</v>
      </c>
      <c r="T120" s="118">
        <v>1709243</v>
      </c>
      <c r="U120" s="117">
        <f t="shared" si="3"/>
        <v>5127729</v>
      </c>
      <c r="V120" s="259"/>
    </row>
    <row r="121" spans="2:22" x14ac:dyDescent="0.2">
      <c r="B121" s="2">
        <v>109</v>
      </c>
      <c r="C121" s="223" t="s">
        <v>125</v>
      </c>
      <c r="D121" s="226" t="s">
        <v>126</v>
      </c>
      <c r="E121" s="214" t="s">
        <v>109</v>
      </c>
      <c r="F121" s="217" t="s">
        <v>23</v>
      </c>
      <c r="G121" s="42">
        <v>1</v>
      </c>
      <c r="H121" s="23">
        <v>1</v>
      </c>
      <c r="I121" s="23">
        <v>1</v>
      </c>
      <c r="J121" s="23">
        <v>1</v>
      </c>
      <c r="K121" s="23">
        <v>2</v>
      </c>
      <c r="L121" s="23">
        <v>2</v>
      </c>
      <c r="M121" s="23">
        <v>1</v>
      </c>
      <c r="N121" s="24"/>
      <c r="O121" s="43">
        <v>9</v>
      </c>
      <c r="P121" s="114">
        <v>1049580</v>
      </c>
      <c r="Q121" s="94"/>
      <c r="R121" s="115"/>
      <c r="S121" s="94">
        <v>1753360</v>
      </c>
      <c r="T121" s="118">
        <v>1356573</v>
      </c>
      <c r="U121" s="117">
        <f t="shared" si="3"/>
        <v>12209157</v>
      </c>
      <c r="V121" s="259"/>
    </row>
    <row r="122" spans="2:22" ht="24" x14ac:dyDescent="0.2">
      <c r="B122" s="2">
        <v>110</v>
      </c>
      <c r="C122" s="223" t="s">
        <v>130</v>
      </c>
      <c r="D122" s="226" t="s">
        <v>131</v>
      </c>
      <c r="E122" s="214" t="s">
        <v>22</v>
      </c>
      <c r="F122" s="217" t="s">
        <v>23</v>
      </c>
      <c r="G122" s="42"/>
      <c r="H122" s="23"/>
      <c r="I122" s="23">
        <v>2</v>
      </c>
      <c r="J122" s="23"/>
      <c r="K122" s="23">
        <v>1</v>
      </c>
      <c r="L122" s="23">
        <v>2</v>
      </c>
      <c r="M122" s="23">
        <v>1</v>
      </c>
      <c r="N122" s="24"/>
      <c r="O122" s="43">
        <v>6</v>
      </c>
      <c r="P122" s="114">
        <v>3570000</v>
      </c>
      <c r="Q122" s="94"/>
      <c r="R122" s="94"/>
      <c r="S122" s="94"/>
      <c r="T122" s="118">
        <v>3570000</v>
      </c>
      <c r="U122" s="117">
        <f t="shared" si="3"/>
        <v>21420000</v>
      </c>
      <c r="V122" s="259"/>
    </row>
    <row r="123" spans="2:22" ht="36" x14ac:dyDescent="0.2">
      <c r="B123" s="2">
        <v>111</v>
      </c>
      <c r="C123" s="223" t="s">
        <v>134</v>
      </c>
      <c r="D123" s="226" t="s">
        <v>135</v>
      </c>
      <c r="E123" s="214" t="s">
        <v>12</v>
      </c>
      <c r="F123" s="217" t="s">
        <v>13</v>
      </c>
      <c r="G123" s="42"/>
      <c r="H123" s="23">
        <v>2</v>
      </c>
      <c r="I123" s="23">
        <v>1</v>
      </c>
      <c r="J123" s="23">
        <v>1</v>
      </c>
      <c r="K123" s="23">
        <v>2</v>
      </c>
      <c r="L123" s="23">
        <v>2</v>
      </c>
      <c r="M123" s="23">
        <v>2</v>
      </c>
      <c r="N123" s="24"/>
      <c r="O123" s="43">
        <v>10</v>
      </c>
      <c r="P123" s="114">
        <v>1707888</v>
      </c>
      <c r="Q123" s="94"/>
      <c r="R123" s="94"/>
      <c r="S123" s="115"/>
      <c r="T123" s="118">
        <v>1707888</v>
      </c>
      <c r="U123" s="117">
        <f t="shared" si="3"/>
        <v>17078880</v>
      </c>
      <c r="V123" s="259"/>
    </row>
    <row r="124" spans="2:22" ht="48" x14ac:dyDescent="0.2">
      <c r="B124" s="2">
        <v>112</v>
      </c>
      <c r="C124" s="223" t="s">
        <v>139</v>
      </c>
      <c r="D124" s="226" t="s">
        <v>140</v>
      </c>
      <c r="E124" s="214" t="s">
        <v>12</v>
      </c>
      <c r="F124" s="217" t="s">
        <v>13</v>
      </c>
      <c r="G124" s="42"/>
      <c r="H124" s="23">
        <v>1</v>
      </c>
      <c r="I124" s="23">
        <v>1</v>
      </c>
      <c r="J124" s="23"/>
      <c r="K124" s="23">
        <v>2</v>
      </c>
      <c r="L124" s="23">
        <v>2</v>
      </c>
      <c r="M124" s="23">
        <v>1</v>
      </c>
      <c r="N124" s="24"/>
      <c r="O124" s="43">
        <v>7</v>
      </c>
      <c r="P124" s="114">
        <v>726233.2</v>
      </c>
      <c r="Q124" s="94"/>
      <c r="R124" s="94"/>
      <c r="S124" s="94">
        <v>1021113.8783999999</v>
      </c>
      <c r="T124" s="118">
        <v>861143</v>
      </c>
      <c r="U124" s="117">
        <f t="shared" si="3"/>
        <v>6028001</v>
      </c>
      <c r="V124" s="259"/>
    </row>
    <row r="125" spans="2:22" ht="24" x14ac:dyDescent="0.2">
      <c r="B125" s="2">
        <v>113</v>
      </c>
      <c r="C125" s="223" t="s">
        <v>144</v>
      </c>
      <c r="D125" s="226" t="s">
        <v>145</v>
      </c>
      <c r="E125" s="214" t="s">
        <v>22</v>
      </c>
      <c r="F125" s="217" t="s">
        <v>23</v>
      </c>
      <c r="G125" s="42"/>
      <c r="H125" s="23"/>
      <c r="I125" s="23"/>
      <c r="J125" s="23">
        <v>1</v>
      </c>
      <c r="K125" s="23">
        <v>2</v>
      </c>
      <c r="L125" s="23">
        <v>1</v>
      </c>
      <c r="M125" s="23">
        <v>1</v>
      </c>
      <c r="N125" s="24"/>
      <c r="O125" s="43">
        <v>5</v>
      </c>
      <c r="P125" s="114">
        <v>1306905.5999999999</v>
      </c>
      <c r="Q125" s="94"/>
      <c r="R125" s="94"/>
      <c r="S125" s="115"/>
      <c r="T125" s="118">
        <v>1306906</v>
      </c>
      <c r="U125" s="117">
        <f t="shared" si="3"/>
        <v>6534530</v>
      </c>
      <c r="V125" s="259"/>
    </row>
    <row r="126" spans="2:22" ht="24" x14ac:dyDescent="0.2">
      <c r="B126" s="2">
        <v>114</v>
      </c>
      <c r="C126" s="223" t="s">
        <v>171</v>
      </c>
      <c r="D126" s="226" t="s">
        <v>172</v>
      </c>
      <c r="E126" s="214" t="s">
        <v>22</v>
      </c>
      <c r="F126" s="217" t="s">
        <v>23</v>
      </c>
      <c r="G126" s="42"/>
      <c r="H126" s="23"/>
      <c r="I126" s="23">
        <v>1</v>
      </c>
      <c r="J126" s="23"/>
      <c r="K126" s="23">
        <v>2</v>
      </c>
      <c r="L126" s="23">
        <v>1</v>
      </c>
      <c r="M126" s="23">
        <v>2</v>
      </c>
      <c r="N126" s="24">
        <v>1</v>
      </c>
      <c r="O126" s="43">
        <v>7</v>
      </c>
      <c r="P126" s="114">
        <v>2628662.4</v>
      </c>
      <c r="Q126" s="94"/>
      <c r="R126" s="94"/>
      <c r="S126" s="115"/>
      <c r="T126" s="118">
        <v>2628662</v>
      </c>
      <c r="U126" s="117">
        <f t="shared" si="3"/>
        <v>18400634</v>
      </c>
      <c r="V126" s="259"/>
    </row>
    <row r="127" spans="2:22" ht="24" x14ac:dyDescent="0.2">
      <c r="B127" s="2">
        <v>115</v>
      </c>
      <c r="C127" s="223" t="s">
        <v>173</v>
      </c>
      <c r="D127" s="226" t="s">
        <v>174</v>
      </c>
      <c r="E127" s="214" t="s">
        <v>22</v>
      </c>
      <c r="F127" s="217" t="s">
        <v>23</v>
      </c>
      <c r="G127" s="42"/>
      <c r="H127" s="23">
        <v>1</v>
      </c>
      <c r="I127" s="23">
        <v>2</v>
      </c>
      <c r="J127" s="23"/>
      <c r="K127" s="23">
        <v>2</v>
      </c>
      <c r="L127" s="23">
        <v>1</v>
      </c>
      <c r="M127" s="23">
        <v>1</v>
      </c>
      <c r="N127" s="24"/>
      <c r="O127" s="43">
        <v>7</v>
      </c>
      <c r="P127" s="114">
        <v>2331638.4</v>
      </c>
      <c r="Q127" s="94"/>
      <c r="R127" s="94"/>
      <c r="S127" s="94">
        <v>3062158.4</v>
      </c>
      <c r="T127" s="118">
        <v>2647429</v>
      </c>
      <c r="U127" s="117">
        <f t="shared" si="3"/>
        <v>18532003</v>
      </c>
      <c r="V127" s="259"/>
    </row>
    <row r="128" spans="2:22" ht="24" x14ac:dyDescent="0.2">
      <c r="B128" s="2">
        <v>116</v>
      </c>
      <c r="C128" s="223" t="s">
        <v>175</v>
      </c>
      <c r="D128" s="226" t="s">
        <v>176</v>
      </c>
      <c r="E128" s="214" t="s">
        <v>40</v>
      </c>
      <c r="F128" s="217" t="s">
        <v>23</v>
      </c>
      <c r="G128" s="42"/>
      <c r="H128" s="23"/>
      <c r="I128" s="23">
        <v>1</v>
      </c>
      <c r="J128" s="23"/>
      <c r="K128" s="23"/>
      <c r="L128" s="23">
        <v>1</v>
      </c>
      <c r="M128" s="23">
        <v>1</v>
      </c>
      <c r="N128" s="24"/>
      <c r="O128" s="43">
        <v>3</v>
      </c>
      <c r="P128" s="114">
        <v>4755240</v>
      </c>
      <c r="Q128" s="94"/>
      <c r="R128" s="94"/>
      <c r="S128" s="94"/>
      <c r="T128" s="118">
        <v>4755240</v>
      </c>
      <c r="U128" s="117">
        <f t="shared" si="3"/>
        <v>14265720</v>
      </c>
      <c r="V128" s="259"/>
    </row>
    <row r="129" spans="2:22" ht="24" x14ac:dyDescent="0.2">
      <c r="B129" s="2">
        <v>117</v>
      </c>
      <c r="C129" s="223" t="s">
        <v>177</v>
      </c>
      <c r="D129" s="226" t="s">
        <v>178</v>
      </c>
      <c r="E129" s="214" t="s">
        <v>40</v>
      </c>
      <c r="F129" s="217" t="s">
        <v>23</v>
      </c>
      <c r="G129" s="42"/>
      <c r="H129" s="23"/>
      <c r="I129" s="23">
        <v>1</v>
      </c>
      <c r="J129" s="23"/>
      <c r="K129" s="23"/>
      <c r="L129" s="23">
        <v>1</v>
      </c>
      <c r="M129" s="23">
        <v>1</v>
      </c>
      <c r="N129" s="24"/>
      <c r="O129" s="43">
        <v>3</v>
      </c>
      <c r="P129" s="114">
        <v>4912320</v>
      </c>
      <c r="Q129" s="94"/>
      <c r="R129" s="94"/>
      <c r="S129" s="94"/>
      <c r="T129" s="118">
        <v>4912320</v>
      </c>
      <c r="U129" s="117">
        <f t="shared" si="3"/>
        <v>14736960</v>
      </c>
      <c r="V129" s="259"/>
    </row>
    <row r="130" spans="2:22" ht="24" x14ac:dyDescent="0.2">
      <c r="B130" s="2">
        <v>118</v>
      </c>
      <c r="C130" s="223" t="s">
        <v>179</v>
      </c>
      <c r="D130" s="226" t="s">
        <v>180</v>
      </c>
      <c r="E130" s="214" t="s">
        <v>22</v>
      </c>
      <c r="F130" s="217" t="s">
        <v>23</v>
      </c>
      <c r="G130" s="42"/>
      <c r="H130" s="23"/>
      <c r="I130" s="23"/>
      <c r="J130" s="23"/>
      <c r="K130" s="23">
        <v>1</v>
      </c>
      <c r="L130" s="23">
        <v>1</v>
      </c>
      <c r="M130" s="23">
        <v>2</v>
      </c>
      <c r="N130" s="24"/>
      <c r="O130" s="43">
        <v>4</v>
      </c>
      <c r="P130" s="114">
        <v>4039526.3999999994</v>
      </c>
      <c r="Q130" s="94"/>
      <c r="R130" s="94"/>
      <c r="S130" s="94">
        <v>3596084.8</v>
      </c>
      <c r="T130" s="118">
        <v>3811362</v>
      </c>
      <c r="U130" s="117">
        <f t="shared" si="3"/>
        <v>15245448</v>
      </c>
      <c r="V130" s="259"/>
    </row>
    <row r="131" spans="2:22" x14ac:dyDescent="0.2">
      <c r="B131" s="2">
        <v>119</v>
      </c>
      <c r="C131" s="223" t="s">
        <v>187</v>
      </c>
      <c r="D131" s="226" t="s">
        <v>188</v>
      </c>
      <c r="E131" s="214" t="s">
        <v>12</v>
      </c>
      <c r="F131" s="217" t="s">
        <v>13</v>
      </c>
      <c r="G131" s="42"/>
      <c r="H131" s="23"/>
      <c r="I131" s="23"/>
      <c r="J131" s="23">
        <v>1</v>
      </c>
      <c r="K131" s="23"/>
      <c r="L131" s="23"/>
      <c r="M131" s="23"/>
      <c r="N131" s="24"/>
      <c r="O131" s="43">
        <v>1</v>
      </c>
      <c r="P131" s="114">
        <v>170265.19999999998</v>
      </c>
      <c r="Q131" s="94"/>
      <c r="R131" s="94">
        <v>128520</v>
      </c>
      <c r="S131" s="94">
        <v>314372.92320000002</v>
      </c>
      <c r="T131" s="118">
        <v>178200</v>
      </c>
      <c r="U131" s="117">
        <f t="shared" ref="U131:U162" si="4">T131*O131</f>
        <v>178200</v>
      </c>
      <c r="V131" s="259"/>
    </row>
    <row r="132" spans="2:22" ht="24" x14ac:dyDescent="0.2">
      <c r="B132" s="2">
        <v>120</v>
      </c>
      <c r="C132" s="223" t="s">
        <v>581</v>
      </c>
      <c r="D132" s="226" t="s">
        <v>198</v>
      </c>
      <c r="E132" s="214" t="s">
        <v>12</v>
      </c>
      <c r="F132" s="217" t="s">
        <v>13</v>
      </c>
      <c r="G132" s="42"/>
      <c r="H132" s="23">
        <v>1</v>
      </c>
      <c r="I132" s="23"/>
      <c r="J132" s="23">
        <v>1</v>
      </c>
      <c r="K132" s="23">
        <v>2</v>
      </c>
      <c r="L132" s="23">
        <v>2</v>
      </c>
      <c r="M132" s="23">
        <v>4</v>
      </c>
      <c r="N132" s="24"/>
      <c r="O132" s="43">
        <v>10</v>
      </c>
      <c r="P132" s="114">
        <v>608899.19999999995</v>
      </c>
      <c r="Q132" s="94"/>
      <c r="R132" s="94"/>
      <c r="S132" s="115"/>
      <c r="T132" s="118">
        <v>608899</v>
      </c>
      <c r="U132" s="117">
        <f t="shared" si="4"/>
        <v>6088990</v>
      </c>
      <c r="V132" s="259"/>
    </row>
    <row r="133" spans="2:22" x14ac:dyDescent="0.2">
      <c r="B133" s="2">
        <v>121</v>
      </c>
      <c r="C133" s="223" t="s">
        <v>201</v>
      </c>
      <c r="D133" s="226" t="s">
        <v>202</v>
      </c>
      <c r="E133" s="214" t="s">
        <v>203</v>
      </c>
      <c r="F133" s="217" t="s">
        <v>23</v>
      </c>
      <c r="G133" s="42"/>
      <c r="H133" s="23"/>
      <c r="I133" s="23"/>
      <c r="J133" s="23"/>
      <c r="K133" s="23"/>
      <c r="L133" s="23">
        <v>1</v>
      </c>
      <c r="M133" s="23"/>
      <c r="N133" s="24"/>
      <c r="O133" s="43">
        <v>1</v>
      </c>
      <c r="P133" s="114">
        <v>394175.6</v>
      </c>
      <c r="Q133" s="94"/>
      <c r="R133" s="94"/>
      <c r="S133" s="115"/>
      <c r="T133" s="118">
        <v>394176</v>
      </c>
      <c r="U133" s="117">
        <f t="shared" si="4"/>
        <v>394176</v>
      </c>
      <c r="V133" s="259"/>
    </row>
    <row r="134" spans="2:22" ht="24" x14ac:dyDescent="0.2">
      <c r="B134" s="2">
        <v>122</v>
      </c>
      <c r="C134" s="223" t="s">
        <v>204</v>
      </c>
      <c r="D134" s="226" t="s">
        <v>205</v>
      </c>
      <c r="E134" s="214" t="s">
        <v>582</v>
      </c>
      <c r="F134" s="217" t="s">
        <v>13</v>
      </c>
      <c r="G134" s="42"/>
      <c r="H134" s="23">
        <v>1</v>
      </c>
      <c r="I134" s="23"/>
      <c r="J134" s="23">
        <v>1</v>
      </c>
      <c r="K134" s="23">
        <v>3</v>
      </c>
      <c r="L134" s="23"/>
      <c r="M134" s="23">
        <v>1</v>
      </c>
      <c r="N134" s="24"/>
      <c r="O134" s="43">
        <v>6</v>
      </c>
      <c r="P134" s="114">
        <v>386131.20000000001</v>
      </c>
      <c r="Q134" s="94"/>
      <c r="R134" s="94"/>
      <c r="S134" s="115"/>
      <c r="T134" s="118">
        <v>386131</v>
      </c>
      <c r="U134" s="117">
        <f t="shared" si="4"/>
        <v>2316786</v>
      </c>
      <c r="V134" s="259"/>
    </row>
    <row r="135" spans="2:22" ht="24" x14ac:dyDescent="0.2">
      <c r="B135" s="2">
        <v>123</v>
      </c>
      <c r="C135" s="223" t="s">
        <v>208</v>
      </c>
      <c r="D135" s="226" t="s">
        <v>209</v>
      </c>
      <c r="E135" s="214" t="s">
        <v>35</v>
      </c>
      <c r="F135" s="217" t="s">
        <v>23</v>
      </c>
      <c r="G135" s="42"/>
      <c r="H135" s="23">
        <v>1</v>
      </c>
      <c r="I135" s="23">
        <v>1</v>
      </c>
      <c r="J135" s="23"/>
      <c r="K135" s="23">
        <v>1</v>
      </c>
      <c r="L135" s="23">
        <v>1</v>
      </c>
      <c r="M135" s="23">
        <v>1</v>
      </c>
      <c r="N135" s="24"/>
      <c r="O135" s="43">
        <v>5</v>
      </c>
      <c r="P135" s="114">
        <v>484092</v>
      </c>
      <c r="Q135" s="94"/>
      <c r="R135" s="94"/>
      <c r="S135" s="115"/>
      <c r="T135" s="118">
        <v>484092</v>
      </c>
      <c r="U135" s="117">
        <f t="shared" si="4"/>
        <v>2420460</v>
      </c>
      <c r="V135" s="259"/>
    </row>
    <row r="136" spans="2:22" ht="24" x14ac:dyDescent="0.2">
      <c r="B136" s="2">
        <v>124</v>
      </c>
      <c r="C136" s="223" t="s">
        <v>224</v>
      </c>
      <c r="D136" s="226" t="s">
        <v>76</v>
      </c>
      <c r="E136" s="214" t="s">
        <v>225</v>
      </c>
      <c r="F136" s="217" t="s">
        <v>13</v>
      </c>
      <c r="G136" s="42"/>
      <c r="H136" s="23"/>
      <c r="I136" s="23"/>
      <c r="J136" s="23"/>
      <c r="K136" s="23"/>
      <c r="L136" s="23"/>
      <c r="M136" s="23">
        <v>1</v>
      </c>
      <c r="N136" s="24"/>
      <c r="O136" s="43">
        <v>1</v>
      </c>
      <c r="P136" s="114">
        <v>9965155.1999999993</v>
      </c>
      <c r="Q136" s="94"/>
      <c r="R136" s="94"/>
      <c r="S136" s="94"/>
      <c r="T136" s="118">
        <v>9965155</v>
      </c>
      <c r="U136" s="117">
        <f t="shared" si="4"/>
        <v>9965155</v>
      </c>
      <c r="V136" s="259"/>
    </row>
    <row r="137" spans="2:22" ht="24" x14ac:dyDescent="0.2">
      <c r="B137" s="2">
        <v>125</v>
      </c>
      <c r="C137" s="223" t="s">
        <v>232</v>
      </c>
      <c r="D137" s="226" t="s">
        <v>231</v>
      </c>
      <c r="E137" s="214" t="s">
        <v>22</v>
      </c>
      <c r="F137" s="217" t="s">
        <v>23</v>
      </c>
      <c r="G137" s="42"/>
      <c r="H137" s="23"/>
      <c r="I137" s="23"/>
      <c r="J137" s="23"/>
      <c r="K137" s="23"/>
      <c r="L137" s="23">
        <v>1</v>
      </c>
      <c r="M137" s="23">
        <v>1</v>
      </c>
      <c r="N137" s="24"/>
      <c r="O137" s="43">
        <v>2</v>
      </c>
      <c r="P137" s="114">
        <v>4247443.2</v>
      </c>
      <c r="Q137" s="94"/>
      <c r="R137" s="94"/>
      <c r="S137" s="94">
        <v>5755545.5999999996</v>
      </c>
      <c r="T137" s="118">
        <v>4944325</v>
      </c>
      <c r="U137" s="117">
        <f t="shared" si="4"/>
        <v>9888650</v>
      </c>
      <c r="V137" s="259"/>
    </row>
    <row r="138" spans="2:22" x14ac:dyDescent="0.2">
      <c r="B138" s="2">
        <v>126</v>
      </c>
      <c r="C138" s="223" t="s">
        <v>243</v>
      </c>
      <c r="D138" s="226" t="s">
        <v>244</v>
      </c>
      <c r="E138" s="214" t="s">
        <v>35</v>
      </c>
      <c r="F138" s="217" t="s">
        <v>23</v>
      </c>
      <c r="G138" s="42"/>
      <c r="H138" s="23"/>
      <c r="I138" s="23">
        <v>1</v>
      </c>
      <c r="J138" s="23">
        <v>1</v>
      </c>
      <c r="K138" s="23">
        <v>1</v>
      </c>
      <c r="L138" s="23">
        <v>2</v>
      </c>
      <c r="M138" s="23">
        <v>1</v>
      </c>
      <c r="N138" s="24"/>
      <c r="O138" s="43">
        <v>6</v>
      </c>
      <c r="P138" s="114">
        <v>4544467.2</v>
      </c>
      <c r="Q138" s="94"/>
      <c r="R138" s="94"/>
      <c r="S138" s="94">
        <v>5140172.7999999998</v>
      </c>
      <c r="T138" s="118">
        <v>4833151</v>
      </c>
      <c r="U138" s="117">
        <f t="shared" si="4"/>
        <v>28998906</v>
      </c>
      <c r="V138" s="259"/>
    </row>
    <row r="139" spans="2:22" ht="24" x14ac:dyDescent="0.2">
      <c r="B139" s="2">
        <v>127</v>
      </c>
      <c r="C139" s="223" t="s">
        <v>245</v>
      </c>
      <c r="D139" s="226" t="s">
        <v>246</v>
      </c>
      <c r="E139" s="214" t="s">
        <v>22</v>
      </c>
      <c r="F139" s="217" t="s">
        <v>23</v>
      </c>
      <c r="G139" s="42"/>
      <c r="H139" s="23"/>
      <c r="I139" s="23"/>
      <c r="J139" s="23"/>
      <c r="K139" s="23"/>
      <c r="L139" s="23">
        <v>1</v>
      </c>
      <c r="M139" s="23">
        <v>1</v>
      </c>
      <c r="N139" s="24"/>
      <c r="O139" s="43">
        <v>2</v>
      </c>
      <c r="P139" s="114">
        <v>1054435.2</v>
      </c>
      <c r="Q139" s="94"/>
      <c r="R139" s="94"/>
      <c r="S139" s="115"/>
      <c r="T139" s="118">
        <v>1054435</v>
      </c>
      <c r="U139" s="117">
        <f t="shared" si="4"/>
        <v>2108870</v>
      </c>
      <c r="V139" s="259"/>
    </row>
    <row r="140" spans="2:22" x14ac:dyDescent="0.2">
      <c r="B140" s="2">
        <v>128</v>
      </c>
      <c r="C140" s="223" t="s">
        <v>247</v>
      </c>
      <c r="D140" s="226" t="s">
        <v>248</v>
      </c>
      <c r="E140" s="214" t="s">
        <v>12</v>
      </c>
      <c r="F140" s="217" t="s">
        <v>13</v>
      </c>
      <c r="G140" s="42"/>
      <c r="H140" s="23">
        <v>1</v>
      </c>
      <c r="I140" s="23"/>
      <c r="J140" s="23"/>
      <c r="K140" s="23"/>
      <c r="L140" s="23"/>
      <c r="M140" s="23"/>
      <c r="N140" s="24"/>
      <c r="O140" s="43">
        <v>1</v>
      </c>
      <c r="P140" s="114">
        <v>448249.19999999995</v>
      </c>
      <c r="Q140" s="94"/>
      <c r="R140" s="94"/>
      <c r="S140" s="115"/>
      <c r="T140" s="118">
        <v>448249</v>
      </c>
      <c r="U140" s="117">
        <f t="shared" si="4"/>
        <v>448249</v>
      </c>
      <c r="V140" s="259"/>
    </row>
    <row r="141" spans="2:22" ht="24" x14ac:dyDescent="0.2">
      <c r="B141" s="2">
        <v>129</v>
      </c>
      <c r="C141" s="223" t="s">
        <v>264</v>
      </c>
      <c r="D141" s="226" t="s">
        <v>265</v>
      </c>
      <c r="E141" s="214" t="s">
        <v>22</v>
      </c>
      <c r="F141" s="217" t="s">
        <v>23</v>
      </c>
      <c r="G141" s="42"/>
      <c r="H141" s="23"/>
      <c r="I141" s="23"/>
      <c r="J141" s="23">
        <v>1</v>
      </c>
      <c r="K141" s="23">
        <v>2</v>
      </c>
      <c r="L141" s="23"/>
      <c r="M141" s="23">
        <v>1</v>
      </c>
      <c r="N141" s="24"/>
      <c r="O141" s="43">
        <v>4</v>
      </c>
      <c r="P141" s="114"/>
      <c r="Q141" s="94"/>
      <c r="R141" s="94"/>
      <c r="S141" s="94">
        <v>3394731.1999999997</v>
      </c>
      <c r="T141" s="118">
        <v>3394731</v>
      </c>
      <c r="U141" s="117">
        <f t="shared" si="4"/>
        <v>13578924</v>
      </c>
      <c r="V141" s="259"/>
    </row>
    <row r="142" spans="2:22" x14ac:dyDescent="0.2">
      <c r="B142" s="2">
        <v>130</v>
      </c>
      <c r="C142" s="223" t="s">
        <v>268</v>
      </c>
      <c r="D142" s="226" t="s">
        <v>269</v>
      </c>
      <c r="E142" s="214" t="s">
        <v>22</v>
      </c>
      <c r="F142" s="217" t="s">
        <v>23</v>
      </c>
      <c r="G142" s="42"/>
      <c r="H142" s="23"/>
      <c r="I142" s="23">
        <v>1</v>
      </c>
      <c r="J142" s="23">
        <v>1</v>
      </c>
      <c r="K142" s="23">
        <v>1</v>
      </c>
      <c r="L142" s="23">
        <v>1</v>
      </c>
      <c r="M142" s="23">
        <v>1</v>
      </c>
      <c r="N142" s="24">
        <v>1</v>
      </c>
      <c r="O142" s="43">
        <v>6</v>
      </c>
      <c r="P142" s="114">
        <v>1188096</v>
      </c>
      <c r="Q142" s="94"/>
      <c r="R142" s="94"/>
      <c r="S142" s="115"/>
      <c r="T142" s="118">
        <v>1188096</v>
      </c>
      <c r="U142" s="117">
        <f t="shared" si="4"/>
        <v>7128576</v>
      </c>
      <c r="V142" s="259"/>
    </row>
    <row r="143" spans="2:22" ht="24" x14ac:dyDescent="0.2">
      <c r="B143" s="2">
        <v>131</v>
      </c>
      <c r="C143" s="223" t="s">
        <v>272</v>
      </c>
      <c r="D143" s="226" t="s">
        <v>273</v>
      </c>
      <c r="E143" s="214" t="s">
        <v>12</v>
      </c>
      <c r="F143" s="217" t="s">
        <v>13</v>
      </c>
      <c r="G143" s="42"/>
      <c r="H143" s="23">
        <v>1</v>
      </c>
      <c r="I143" s="23"/>
      <c r="J143" s="23"/>
      <c r="K143" s="23">
        <v>2</v>
      </c>
      <c r="L143" s="23"/>
      <c r="M143" s="23">
        <v>1</v>
      </c>
      <c r="N143" s="24"/>
      <c r="O143" s="43">
        <v>4</v>
      </c>
      <c r="P143" s="114">
        <v>1011500</v>
      </c>
      <c r="Q143" s="94"/>
      <c r="R143" s="94"/>
      <c r="S143" s="115"/>
      <c r="T143" s="118">
        <v>1011500</v>
      </c>
      <c r="U143" s="117">
        <f t="shared" si="4"/>
        <v>4046000</v>
      </c>
      <c r="V143" s="259"/>
    </row>
    <row r="144" spans="2:22" ht="24" x14ac:dyDescent="0.2">
      <c r="B144" s="2">
        <v>132</v>
      </c>
      <c r="C144" s="223" t="s">
        <v>282</v>
      </c>
      <c r="D144" s="226" t="s">
        <v>283</v>
      </c>
      <c r="E144" s="214" t="s">
        <v>587</v>
      </c>
      <c r="F144" s="217" t="s">
        <v>23</v>
      </c>
      <c r="G144" s="42"/>
      <c r="H144" s="23"/>
      <c r="I144" s="23"/>
      <c r="J144" s="23"/>
      <c r="K144" s="23"/>
      <c r="L144" s="23"/>
      <c r="M144" s="23">
        <v>1</v>
      </c>
      <c r="N144" s="24"/>
      <c r="O144" s="43">
        <v>1</v>
      </c>
      <c r="P144" s="114">
        <v>2384760</v>
      </c>
      <c r="Q144" s="94"/>
      <c r="R144" s="94"/>
      <c r="S144" s="94"/>
      <c r="T144" s="118">
        <v>2384760</v>
      </c>
      <c r="U144" s="117">
        <f t="shared" si="4"/>
        <v>2384760</v>
      </c>
      <c r="V144" s="259"/>
    </row>
    <row r="145" spans="2:22" x14ac:dyDescent="0.2">
      <c r="B145" s="2">
        <v>133</v>
      </c>
      <c r="C145" s="223" t="s">
        <v>284</v>
      </c>
      <c r="D145" s="226" t="s">
        <v>285</v>
      </c>
      <c r="E145" s="214" t="s">
        <v>35</v>
      </c>
      <c r="F145" s="217" t="s">
        <v>23</v>
      </c>
      <c r="G145" s="42"/>
      <c r="H145" s="23">
        <v>1</v>
      </c>
      <c r="I145" s="23">
        <v>2</v>
      </c>
      <c r="J145" s="23">
        <v>1</v>
      </c>
      <c r="K145" s="23">
        <v>1</v>
      </c>
      <c r="L145" s="23">
        <v>2</v>
      </c>
      <c r="M145" s="23">
        <v>2</v>
      </c>
      <c r="N145" s="24">
        <v>1</v>
      </c>
      <c r="O145" s="43">
        <v>10</v>
      </c>
      <c r="P145" s="114">
        <v>1856400</v>
      </c>
      <c r="Q145" s="94"/>
      <c r="R145" s="94"/>
      <c r="S145" s="94">
        <v>2182084.7999999998</v>
      </c>
      <c r="T145" s="118">
        <v>2006110</v>
      </c>
      <c r="U145" s="117">
        <f t="shared" si="4"/>
        <v>20061100</v>
      </c>
      <c r="V145" s="259"/>
    </row>
    <row r="146" spans="2:22" x14ac:dyDescent="0.2">
      <c r="B146" s="2">
        <v>134</v>
      </c>
      <c r="C146" s="223" t="s">
        <v>286</v>
      </c>
      <c r="D146" s="226" t="s">
        <v>287</v>
      </c>
      <c r="E146" s="214" t="s">
        <v>12</v>
      </c>
      <c r="F146" s="217" t="s">
        <v>13</v>
      </c>
      <c r="G146" s="42"/>
      <c r="H146" s="23">
        <v>1</v>
      </c>
      <c r="I146" s="23"/>
      <c r="J146" s="23"/>
      <c r="K146" s="23"/>
      <c r="L146" s="23"/>
      <c r="M146" s="23">
        <v>1</v>
      </c>
      <c r="N146" s="24"/>
      <c r="O146" s="43">
        <v>2</v>
      </c>
      <c r="P146" s="114">
        <v>2881132.8</v>
      </c>
      <c r="Q146" s="94"/>
      <c r="R146" s="94"/>
      <c r="S146" s="115"/>
      <c r="T146" s="118">
        <v>2881133</v>
      </c>
      <c r="U146" s="117">
        <f t="shared" si="4"/>
        <v>5762266</v>
      </c>
      <c r="V146" s="259"/>
    </row>
    <row r="147" spans="2:22" ht="24" x14ac:dyDescent="0.2">
      <c r="B147" s="2">
        <v>135</v>
      </c>
      <c r="C147" s="223" t="s">
        <v>290</v>
      </c>
      <c r="D147" s="226" t="s">
        <v>291</v>
      </c>
      <c r="E147" s="214" t="s">
        <v>12</v>
      </c>
      <c r="F147" s="217" t="s">
        <v>13</v>
      </c>
      <c r="G147" s="42"/>
      <c r="H147" s="23">
        <v>1</v>
      </c>
      <c r="I147" s="23"/>
      <c r="J147" s="23"/>
      <c r="K147" s="23"/>
      <c r="L147" s="23"/>
      <c r="M147" s="23">
        <v>1</v>
      </c>
      <c r="N147" s="24"/>
      <c r="O147" s="43">
        <v>2</v>
      </c>
      <c r="P147" s="114">
        <v>2183126.4</v>
      </c>
      <c r="Q147" s="94"/>
      <c r="R147" s="94"/>
      <c r="S147" s="115"/>
      <c r="T147" s="118">
        <v>2183126</v>
      </c>
      <c r="U147" s="117">
        <f t="shared" si="4"/>
        <v>4366252</v>
      </c>
      <c r="V147" s="259"/>
    </row>
    <row r="148" spans="2:22" ht="24" x14ac:dyDescent="0.2">
      <c r="B148" s="2">
        <v>136</v>
      </c>
      <c r="C148" s="223" t="s">
        <v>292</v>
      </c>
      <c r="D148" s="226" t="s">
        <v>293</v>
      </c>
      <c r="E148" s="214" t="s">
        <v>294</v>
      </c>
      <c r="F148" s="217" t="s">
        <v>23</v>
      </c>
      <c r="G148" s="42"/>
      <c r="H148" s="23"/>
      <c r="I148" s="23">
        <v>1</v>
      </c>
      <c r="J148" s="23">
        <v>1</v>
      </c>
      <c r="K148" s="23">
        <v>1</v>
      </c>
      <c r="L148" s="23">
        <v>1</v>
      </c>
      <c r="M148" s="23"/>
      <c r="N148" s="24">
        <v>1</v>
      </c>
      <c r="O148" s="43">
        <v>5</v>
      </c>
      <c r="P148" s="114">
        <v>4455360</v>
      </c>
      <c r="Q148" s="94"/>
      <c r="R148" s="94"/>
      <c r="S148" s="94">
        <v>4037818.4</v>
      </c>
      <c r="T148" s="118">
        <v>4241454</v>
      </c>
      <c r="U148" s="117">
        <f t="shared" si="4"/>
        <v>21207270</v>
      </c>
      <c r="V148" s="259"/>
    </row>
    <row r="149" spans="2:22" x14ac:dyDescent="0.2">
      <c r="B149" s="2">
        <v>137</v>
      </c>
      <c r="C149" s="223" t="s">
        <v>298</v>
      </c>
      <c r="D149" s="226" t="s">
        <v>296</v>
      </c>
      <c r="E149" s="214" t="s">
        <v>12</v>
      </c>
      <c r="F149" s="217" t="s">
        <v>13</v>
      </c>
      <c r="G149" s="42"/>
      <c r="H149" s="23">
        <v>1</v>
      </c>
      <c r="I149" s="23">
        <v>1</v>
      </c>
      <c r="J149" s="23"/>
      <c r="K149" s="23">
        <v>2</v>
      </c>
      <c r="L149" s="23"/>
      <c r="M149" s="23">
        <v>1</v>
      </c>
      <c r="N149" s="24"/>
      <c r="O149" s="43">
        <v>5</v>
      </c>
      <c r="P149" s="114">
        <v>891072</v>
      </c>
      <c r="Q149" s="94"/>
      <c r="R149" s="94"/>
      <c r="S149" s="115"/>
      <c r="T149" s="118">
        <v>891072</v>
      </c>
      <c r="U149" s="117">
        <f t="shared" si="4"/>
        <v>4455360</v>
      </c>
      <c r="V149" s="259"/>
    </row>
    <row r="150" spans="2:22" x14ac:dyDescent="0.2">
      <c r="B150" s="2">
        <v>138</v>
      </c>
      <c r="C150" s="223" t="s">
        <v>301</v>
      </c>
      <c r="D150" s="226" t="s">
        <v>302</v>
      </c>
      <c r="E150" s="214" t="s">
        <v>12</v>
      </c>
      <c r="F150" s="217" t="s">
        <v>23</v>
      </c>
      <c r="G150" s="42"/>
      <c r="H150" s="23">
        <v>1</v>
      </c>
      <c r="I150" s="23">
        <v>1</v>
      </c>
      <c r="J150" s="23">
        <v>2</v>
      </c>
      <c r="K150" s="23">
        <v>2</v>
      </c>
      <c r="L150" s="23">
        <v>1</v>
      </c>
      <c r="M150" s="23"/>
      <c r="N150" s="24">
        <v>1</v>
      </c>
      <c r="O150" s="43">
        <v>8</v>
      </c>
      <c r="P150" s="114">
        <v>371280</v>
      </c>
      <c r="Q150" s="94"/>
      <c r="R150" s="94"/>
      <c r="S150" s="115"/>
      <c r="T150" s="118">
        <v>371280</v>
      </c>
      <c r="U150" s="117">
        <f t="shared" si="4"/>
        <v>2970240</v>
      </c>
      <c r="V150" s="259"/>
    </row>
    <row r="151" spans="2:22" ht="24" x14ac:dyDescent="0.2">
      <c r="B151" s="2">
        <v>139</v>
      </c>
      <c r="C151" s="223" t="s">
        <v>308</v>
      </c>
      <c r="D151" s="226" t="s">
        <v>306</v>
      </c>
      <c r="E151" s="214" t="s">
        <v>588</v>
      </c>
      <c r="F151" s="217" t="s">
        <v>13</v>
      </c>
      <c r="G151" s="42"/>
      <c r="H151" s="23"/>
      <c r="I151" s="23"/>
      <c r="J151" s="23">
        <v>4</v>
      </c>
      <c r="K151" s="23"/>
      <c r="L151" s="23">
        <v>10</v>
      </c>
      <c r="M151" s="23">
        <v>15</v>
      </c>
      <c r="N151" s="24"/>
      <c r="O151" s="43">
        <v>29</v>
      </c>
      <c r="P151" s="114">
        <v>803250</v>
      </c>
      <c r="Q151" s="94"/>
      <c r="R151" s="94"/>
      <c r="S151" s="94"/>
      <c r="T151" s="118">
        <v>803250</v>
      </c>
      <c r="U151" s="117">
        <f t="shared" si="4"/>
        <v>23294250</v>
      </c>
      <c r="V151" s="259"/>
    </row>
    <row r="152" spans="2:22" ht="24" x14ac:dyDescent="0.2">
      <c r="B152" s="2">
        <v>140</v>
      </c>
      <c r="C152" s="223" t="s">
        <v>309</v>
      </c>
      <c r="D152" s="226" t="s">
        <v>306</v>
      </c>
      <c r="E152" s="214" t="s">
        <v>588</v>
      </c>
      <c r="F152" s="217" t="s">
        <v>13</v>
      </c>
      <c r="G152" s="42">
        <v>5</v>
      </c>
      <c r="H152" s="23">
        <v>8</v>
      </c>
      <c r="I152" s="23"/>
      <c r="J152" s="23">
        <v>4</v>
      </c>
      <c r="K152" s="23"/>
      <c r="L152" s="23">
        <v>10</v>
      </c>
      <c r="M152" s="23">
        <v>15</v>
      </c>
      <c r="N152" s="24">
        <v>2</v>
      </c>
      <c r="O152" s="43">
        <v>44</v>
      </c>
      <c r="P152" s="114">
        <v>803250</v>
      </c>
      <c r="Q152" s="94"/>
      <c r="R152" s="94"/>
      <c r="S152" s="115"/>
      <c r="T152" s="118">
        <v>803250</v>
      </c>
      <c r="U152" s="117">
        <f t="shared" si="4"/>
        <v>35343000</v>
      </c>
      <c r="V152" s="259"/>
    </row>
    <row r="153" spans="2:22" ht="24" x14ac:dyDescent="0.2">
      <c r="B153" s="2">
        <v>141</v>
      </c>
      <c r="C153" s="223" t="s">
        <v>312</v>
      </c>
      <c r="D153" s="226" t="s">
        <v>313</v>
      </c>
      <c r="E153" s="214" t="s">
        <v>22</v>
      </c>
      <c r="F153" s="217" t="s">
        <v>23</v>
      </c>
      <c r="G153" s="42"/>
      <c r="H153" s="23"/>
      <c r="I153" s="23">
        <v>1</v>
      </c>
      <c r="J153" s="23">
        <v>1</v>
      </c>
      <c r="K153" s="23">
        <v>2</v>
      </c>
      <c r="L153" s="23">
        <v>1</v>
      </c>
      <c r="M153" s="23">
        <v>1</v>
      </c>
      <c r="N153" s="24">
        <v>1</v>
      </c>
      <c r="O153" s="43">
        <v>7</v>
      </c>
      <c r="P153" s="114">
        <v>2628662.4</v>
      </c>
      <c r="Q153" s="94"/>
      <c r="R153" s="94"/>
      <c r="S153" s="115"/>
      <c r="T153" s="118">
        <v>2628662</v>
      </c>
      <c r="U153" s="117">
        <f t="shared" si="4"/>
        <v>18400634</v>
      </c>
      <c r="V153" s="259"/>
    </row>
    <row r="154" spans="2:22" ht="24" x14ac:dyDescent="0.2">
      <c r="B154" s="2">
        <v>142</v>
      </c>
      <c r="C154" s="223" t="s">
        <v>316</v>
      </c>
      <c r="D154" s="226" t="s">
        <v>317</v>
      </c>
      <c r="E154" s="214" t="s">
        <v>22</v>
      </c>
      <c r="F154" s="217" t="s">
        <v>23</v>
      </c>
      <c r="G154" s="42"/>
      <c r="H154" s="23"/>
      <c r="I154" s="23">
        <v>1</v>
      </c>
      <c r="J154" s="23"/>
      <c r="K154" s="23">
        <v>1</v>
      </c>
      <c r="L154" s="23">
        <v>2</v>
      </c>
      <c r="M154" s="23">
        <v>1</v>
      </c>
      <c r="N154" s="24"/>
      <c r="O154" s="43">
        <v>5</v>
      </c>
      <c r="P154" s="114">
        <v>4084080</v>
      </c>
      <c r="Q154" s="94"/>
      <c r="R154" s="94"/>
      <c r="S154" s="94">
        <v>5755545.5999999996</v>
      </c>
      <c r="T154" s="118">
        <v>4777846</v>
      </c>
      <c r="U154" s="117">
        <f t="shared" si="4"/>
        <v>23889230</v>
      </c>
      <c r="V154" s="259"/>
    </row>
    <row r="155" spans="2:22" ht="36" x14ac:dyDescent="0.2">
      <c r="B155" s="2">
        <v>143</v>
      </c>
      <c r="C155" s="223" t="s">
        <v>329</v>
      </c>
      <c r="D155" s="226" t="s">
        <v>76</v>
      </c>
      <c r="E155" s="214" t="s">
        <v>328</v>
      </c>
      <c r="F155" s="217" t="s">
        <v>13</v>
      </c>
      <c r="G155" s="42"/>
      <c r="H155" s="23"/>
      <c r="I155" s="23"/>
      <c r="J155" s="23"/>
      <c r="K155" s="23">
        <v>1</v>
      </c>
      <c r="L155" s="23"/>
      <c r="M155" s="23"/>
      <c r="N155" s="24"/>
      <c r="O155" s="43">
        <v>1</v>
      </c>
      <c r="P155" s="114">
        <v>2618000</v>
      </c>
      <c r="Q155" s="94"/>
      <c r="R155" s="94"/>
      <c r="S155" s="115"/>
      <c r="T155" s="118">
        <v>2618000</v>
      </c>
      <c r="U155" s="117">
        <f t="shared" si="4"/>
        <v>2618000</v>
      </c>
      <c r="V155" s="259"/>
    </row>
    <row r="156" spans="2:22" ht="36" x14ac:dyDescent="0.2">
      <c r="B156" s="2">
        <v>144</v>
      </c>
      <c r="C156" s="223" t="s">
        <v>330</v>
      </c>
      <c r="D156" s="226" t="s">
        <v>76</v>
      </c>
      <c r="E156" s="214" t="s">
        <v>328</v>
      </c>
      <c r="F156" s="217" t="s">
        <v>13</v>
      </c>
      <c r="G156" s="42"/>
      <c r="H156" s="23"/>
      <c r="I156" s="23"/>
      <c r="J156" s="23"/>
      <c r="K156" s="23">
        <v>1</v>
      </c>
      <c r="L156" s="23"/>
      <c r="M156" s="23"/>
      <c r="N156" s="24"/>
      <c r="O156" s="43">
        <v>1</v>
      </c>
      <c r="P156" s="114">
        <v>3808000</v>
      </c>
      <c r="Q156" s="94"/>
      <c r="R156" s="94"/>
      <c r="S156" s="115"/>
      <c r="T156" s="118">
        <v>3808000</v>
      </c>
      <c r="U156" s="117">
        <f t="shared" si="4"/>
        <v>3808000</v>
      </c>
      <c r="V156" s="259"/>
    </row>
    <row r="157" spans="2:22" x14ac:dyDescent="0.2">
      <c r="B157" s="2">
        <v>145</v>
      </c>
      <c r="C157" s="223" t="s">
        <v>336</v>
      </c>
      <c r="D157" s="226" t="s">
        <v>337</v>
      </c>
      <c r="E157" s="214" t="s">
        <v>22</v>
      </c>
      <c r="F157" s="217" t="s">
        <v>23</v>
      </c>
      <c r="G157" s="44">
        <v>3</v>
      </c>
      <c r="H157" s="26"/>
      <c r="I157" s="26">
        <v>1</v>
      </c>
      <c r="J157" s="26">
        <v>1</v>
      </c>
      <c r="K157" s="26">
        <v>1</v>
      </c>
      <c r="L157" s="26">
        <v>1</v>
      </c>
      <c r="M157" s="26">
        <v>1</v>
      </c>
      <c r="N157" s="27">
        <v>1</v>
      </c>
      <c r="O157" s="43">
        <v>9</v>
      </c>
      <c r="P157" s="114">
        <v>2628662.4</v>
      </c>
      <c r="Q157" s="94"/>
      <c r="R157" s="94"/>
      <c r="S157" s="94">
        <v>3381722.4</v>
      </c>
      <c r="T157" s="118">
        <v>2958016</v>
      </c>
      <c r="U157" s="117">
        <f t="shared" si="4"/>
        <v>26622144</v>
      </c>
      <c r="V157" s="259"/>
    </row>
    <row r="158" spans="2:22" x14ac:dyDescent="0.2">
      <c r="B158" s="2">
        <v>146</v>
      </c>
      <c r="C158" s="223" t="s">
        <v>338</v>
      </c>
      <c r="D158" s="226" t="s">
        <v>339</v>
      </c>
      <c r="E158" s="214" t="s">
        <v>22</v>
      </c>
      <c r="F158" s="217" t="s">
        <v>23</v>
      </c>
      <c r="G158" s="44"/>
      <c r="H158" s="26"/>
      <c r="I158" s="26"/>
      <c r="J158" s="26"/>
      <c r="K158" s="26">
        <v>2</v>
      </c>
      <c r="L158" s="26">
        <v>1</v>
      </c>
      <c r="M158" s="26"/>
      <c r="N158" s="27"/>
      <c r="O158" s="43">
        <v>3</v>
      </c>
      <c r="P158" s="114">
        <v>2628662.4</v>
      </c>
      <c r="Q158" s="94"/>
      <c r="R158" s="94"/>
      <c r="S158" s="115"/>
      <c r="T158" s="118">
        <v>2628662</v>
      </c>
      <c r="U158" s="117">
        <f t="shared" si="4"/>
        <v>7885986</v>
      </c>
      <c r="V158" s="259"/>
    </row>
    <row r="159" spans="2:22" x14ac:dyDescent="0.2">
      <c r="B159" s="2">
        <v>147</v>
      </c>
      <c r="C159" s="223" t="s">
        <v>344</v>
      </c>
      <c r="D159" s="226" t="s">
        <v>345</v>
      </c>
      <c r="E159" s="214" t="s">
        <v>12</v>
      </c>
      <c r="F159" s="217" t="s">
        <v>13</v>
      </c>
      <c r="G159" s="44"/>
      <c r="H159" s="26">
        <v>1</v>
      </c>
      <c r="I159" s="26"/>
      <c r="J159" s="26"/>
      <c r="K159" s="26">
        <v>3</v>
      </c>
      <c r="L159" s="26"/>
      <c r="M159" s="26"/>
      <c r="N159" s="27">
        <v>1</v>
      </c>
      <c r="O159" s="43">
        <v>5</v>
      </c>
      <c r="P159" s="114">
        <v>170265.19999999998</v>
      </c>
      <c r="Q159" s="94"/>
      <c r="R159" s="94"/>
      <c r="S159" s="94">
        <v>344039.77439999999</v>
      </c>
      <c r="T159" s="118">
        <v>227795</v>
      </c>
      <c r="U159" s="117">
        <f t="shared" si="4"/>
        <v>1138975</v>
      </c>
      <c r="V159" s="259"/>
    </row>
    <row r="160" spans="2:22" ht="24" x14ac:dyDescent="0.2">
      <c r="B160" s="2">
        <v>148</v>
      </c>
      <c r="C160" s="223" t="s">
        <v>346</v>
      </c>
      <c r="D160" s="226" t="s">
        <v>347</v>
      </c>
      <c r="E160" s="214" t="s">
        <v>12</v>
      </c>
      <c r="F160" s="217" t="s">
        <v>13</v>
      </c>
      <c r="G160" s="44"/>
      <c r="H160" s="26">
        <v>1</v>
      </c>
      <c r="I160" s="26">
        <v>1</v>
      </c>
      <c r="J160" s="26"/>
      <c r="K160" s="26">
        <v>1</v>
      </c>
      <c r="L160" s="26"/>
      <c r="M160" s="26"/>
      <c r="N160" s="27"/>
      <c r="O160" s="43">
        <v>3</v>
      </c>
      <c r="P160" s="114">
        <v>1322161.3999999999</v>
      </c>
      <c r="Q160" s="94"/>
      <c r="R160" s="94"/>
      <c r="S160" s="94">
        <v>2326878.4</v>
      </c>
      <c r="T160" s="118">
        <v>1686202</v>
      </c>
      <c r="U160" s="117">
        <f t="shared" si="4"/>
        <v>5058606</v>
      </c>
      <c r="V160" s="259"/>
    </row>
    <row r="161" spans="2:22" x14ac:dyDescent="0.2">
      <c r="B161" s="2">
        <v>149</v>
      </c>
      <c r="C161" s="223" t="s">
        <v>350</v>
      </c>
      <c r="D161" s="226" t="s">
        <v>351</v>
      </c>
      <c r="E161" s="214" t="s">
        <v>22</v>
      </c>
      <c r="F161" s="217" t="s">
        <v>23</v>
      </c>
      <c r="G161" s="44"/>
      <c r="H161" s="26"/>
      <c r="I161" s="26"/>
      <c r="J161" s="26"/>
      <c r="K161" s="26">
        <v>1</v>
      </c>
      <c r="L161" s="26"/>
      <c r="M161" s="26">
        <v>1</v>
      </c>
      <c r="N161" s="27"/>
      <c r="O161" s="43">
        <v>2</v>
      </c>
      <c r="P161" s="114">
        <v>2261000</v>
      </c>
      <c r="Q161" s="94"/>
      <c r="R161" s="94"/>
      <c r="S161" s="115"/>
      <c r="T161" s="118">
        <v>2261000</v>
      </c>
      <c r="U161" s="117">
        <f t="shared" si="4"/>
        <v>4522000</v>
      </c>
      <c r="V161" s="259"/>
    </row>
    <row r="162" spans="2:22" x14ac:dyDescent="0.2">
      <c r="B162" s="2">
        <v>150</v>
      </c>
      <c r="C162" s="223" t="s">
        <v>363</v>
      </c>
      <c r="D162" s="226" t="s">
        <v>364</v>
      </c>
      <c r="E162" s="214" t="s">
        <v>22</v>
      </c>
      <c r="F162" s="217" t="s">
        <v>23</v>
      </c>
      <c r="G162" s="44"/>
      <c r="H162" s="26"/>
      <c r="I162" s="26"/>
      <c r="J162" s="26">
        <v>1</v>
      </c>
      <c r="K162" s="26"/>
      <c r="L162" s="26">
        <v>1</v>
      </c>
      <c r="M162" s="26">
        <v>1</v>
      </c>
      <c r="N162" s="27">
        <v>1</v>
      </c>
      <c r="O162" s="43">
        <v>4</v>
      </c>
      <c r="P162" s="114">
        <v>386131.20000000001</v>
      </c>
      <c r="Q162" s="94"/>
      <c r="R162" s="94"/>
      <c r="S162" s="94"/>
      <c r="T162" s="118">
        <v>386131</v>
      </c>
      <c r="U162" s="117">
        <f t="shared" si="4"/>
        <v>1544524</v>
      </c>
      <c r="V162" s="259"/>
    </row>
    <row r="163" spans="2:22" x14ac:dyDescent="0.2">
      <c r="B163" s="2">
        <v>151</v>
      </c>
      <c r="C163" s="223" t="s">
        <v>366</v>
      </c>
      <c r="D163" s="226" t="s">
        <v>367</v>
      </c>
      <c r="E163" s="214" t="s">
        <v>22</v>
      </c>
      <c r="F163" s="217" t="s">
        <v>23</v>
      </c>
      <c r="G163" s="44"/>
      <c r="H163" s="26"/>
      <c r="I163" s="26">
        <v>1</v>
      </c>
      <c r="J163" s="26">
        <v>1</v>
      </c>
      <c r="K163" s="26">
        <v>1</v>
      </c>
      <c r="L163" s="26">
        <v>1</v>
      </c>
      <c r="M163" s="26">
        <v>1</v>
      </c>
      <c r="N163" s="27">
        <v>1</v>
      </c>
      <c r="O163" s="43">
        <v>6</v>
      </c>
      <c r="P163" s="114">
        <v>1188096</v>
      </c>
      <c r="Q163" s="94"/>
      <c r="R163" s="94"/>
      <c r="S163" s="94">
        <v>2896437.6</v>
      </c>
      <c r="T163" s="118">
        <v>1685013</v>
      </c>
      <c r="U163" s="117">
        <f t="shared" ref="U163:U194" si="5">T163*O163</f>
        <v>10110078</v>
      </c>
      <c r="V163" s="259"/>
    </row>
    <row r="164" spans="2:22" x14ac:dyDescent="0.2">
      <c r="B164" s="2">
        <v>152</v>
      </c>
      <c r="C164" s="223" t="s">
        <v>368</v>
      </c>
      <c r="D164" s="226" t="s">
        <v>369</v>
      </c>
      <c r="E164" s="214" t="s">
        <v>22</v>
      </c>
      <c r="F164" s="217" t="s">
        <v>23</v>
      </c>
      <c r="G164" s="44"/>
      <c r="H164" s="26"/>
      <c r="I164" s="26">
        <v>1</v>
      </c>
      <c r="J164" s="26"/>
      <c r="K164" s="26">
        <v>1</v>
      </c>
      <c r="L164" s="26">
        <v>1</v>
      </c>
      <c r="M164" s="26">
        <v>1</v>
      </c>
      <c r="N164" s="27">
        <v>1</v>
      </c>
      <c r="O164" s="43">
        <v>5</v>
      </c>
      <c r="P164" s="114">
        <v>5004854.3999999994</v>
      </c>
      <c r="Q164" s="94"/>
      <c r="R164" s="94"/>
      <c r="S164" s="94">
        <v>6482907.2000000002</v>
      </c>
      <c r="T164" s="118">
        <v>5648795</v>
      </c>
      <c r="U164" s="117">
        <f t="shared" si="5"/>
        <v>28243975</v>
      </c>
      <c r="V164" s="259"/>
    </row>
    <row r="165" spans="2:22" x14ac:dyDescent="0.2">
      <c r="B165" s="2">
        <v>153</v>
      </c>
      <c r="C165" s="223" t="s">
        <v>383</v>
      </c>
      <c r="D165" s="226" t="s">
        <v>384</v>
      </c>
      <c r="E165" s="214" t="s">
        <v>22</v>
      </c>
      <c r="F165" s="217" t="s">
        <v>23</v>
      </c>
      <c r="G165" s="44"/>
      <c r="H165" s="26"/>
      <c r="I165" s="26">
        <v>2</v>
      </c>
      <c r="J165" s="26">
        <v>1</v>
      </c>
      <c r="K165" s="26">
        <v>2</v>
      </c>
      <c r="L165" s="26">
        <v>1</v>
      </c>
      <c r="M165" s="26">
        <v>2</v>
      </c>
      <c r="N165" s="27">
        <v>1</v>
      </c>
      <c r="O165" s="43">
        <v>9</v>
      </c>
      <c r="P165" s="114">
        <v>2569257.6</v>
      </c>
      <c r="Q165" s="94"/>
      <c r="R165" s="94"/>
      <c r="S165" s="115"/>
      <c r="T165" s="118">
        <v>2569258</v>
      </c>
      <c r="U165" s="117">
        <f t="shared" si="5"/>
        <v>23123322</v>
      </c>
      <c r="V165" s="259"/>
    </row>
    <row r="166" spans="2:22" x14ac:dyDescent="0.2">
      <c r="B166" s="2">
        <v>154</v>
      </c>
      <c r="C166" s="223" t="s">
        <v>385</v>
      </c>
      <c r="D166" s="226" t="s">
        <v>386</v>
      </c>
      <c r="E166" s="214" t="s">
        <v>22</v>
      </c>
      <c r="F166" s="217" t="s">
        <v>23</v>
      </c>
      <c r="G166" s="44"/>
      <c r="H166" s="26"/>
      <c r="I166" s="26"/>
      <c r="J166" s="26">
        <v>1</v>
      </c>
      <c r="K166" s="26">
        <v>1</v>
      </c>
      <c r="L166" s="26">
        <v>1</v>
      </c>
      <c r="M166" s="26">
        <v>1</v>
      </c>
      <c r="N166" s="27">
        <v>1</v>
      </c>
      <c r="O166" s="43">
        <v>5</v>
      </c>
      <c r="P166" s="114">
        <v>3163305.5999999996</v>
      </c>
      <c r="Q166" s="94"/>
      <c r="R166" s="94"/>
      <c r="S166" s="115"/>
      <c r="T166" s="118">
        <v>3163306</v>
      </c>
      <c r="U166" s="117">
        <f t="shared" si="5"/>
        <v>15816530</v>
      </c>
      <c r="V166" s="259"/>
    </row>
    <row r="167" spans="2:22" ht="36" x14ac:dyDescent="0.2">
      <c r="B167" s="2">
        <v>155</v>
      </c>
      <c r="C167" s="223" t="s">
        <v>391</v>
      </c>
      <c r="D167" s="226" t="s">
        <v>392</v>
      </c>
      <c r="E167" s="214" t="s">
        <v>22</v>
      </c>
      <c r="F167" s="217" t="s">
        <v>23</v>
      </c>
      <c r="G167" s="44"/>
      <c r="H167" s="26"/>
      <c r="I167" s="26"/>
      <c r="J167" s="26"/>
      <c r="K167" s="26"/>
      <c r="L167" s="26"/>
      <c r="M167" s="26">
        <v>1</v>
      </c>
      <c r="N167" s="27"/>
      <c r="O167" s="43">
        <v>1</v>
      </c>
      <c r="P167" s="114">
        <v>3282115.1999999997</v>
      </c>
      <c r="Q167" s="94"/>
      <c r="R167" s="94"/>
      <c r="S167" s="115"/>
      <c r="T167" s="118">
        <v>3282115</v>
      </c>
      <c r="U167" s="117">
        <f t="shared" si="5"/>
        <v>3282115</v>
      </c>
      <c r="V167" s="259"/>
    </row>
    <row r="168" spans="2:22" x14ac:dyDescent="0.2">
      <c r="B168" s="2">
        <v>156</v>
      </c>
      <c r="C168" s="223" t="s">
        <v>397</v>
      </c>
      <c r="D168" s="226" t="s">
        <v>398</v>
      </c>
      <c r="E168" s="214" t="s">
        <v>399</v>
      </c>
      <c r="F168" s="217" t="s">
        <v>13</v>
      </c>
      <c r="G168" s="44"/>
      <c r="H168" s="26"/>
      <c r="I168" s="26">
        <v>1</v>
      </c>
      <c r="J168" s="26"/>
      <c r="K168" s="26"/>
      <c r="L168" s="26">
        <v>1</v>
      </c>
      <c r="M168" s="26">
        <v>1</v>
      </c>
      <c r="N168" s="27"/>
      <c r="O168" s="43">
        <v>3</v>
      </c>
      <c r="P168" s="114">
        <v>1603929.5999999999</v>
      </c>
      <c r="Q168" s="94"/>
      <c r="R168" s="94"/>
      <c r="S168" s="115"/>
      <c r="T168" s="118">
        <v>1603930</v>
      </c>
      <c r="U168" s="117">
        <f t="shared" si="5"/>
        <v>4811790</v>
      </c>
      <c r="V168" s="259"/>
    </row>
    <row r="169" spans="2:22" ht="24" x14ac:dyDescent="0.2">
      <c r="B169" s="2">
        <v>157</v>
      </c>
      <c r="C169" s="223" t="s">
        <v>413</v>
      </c>
      <c r="D169" s="226" t="s">
        <v>306</v>
      </c>
      <c r="E169" s="214" t="s">
        <v>412</v>
      </c>
      <c r="F169" s="217" t="s">
        <v>13</v>
      </c>
      <c r="G169" s="44"/>
      <c r="H169" s="26">
        <v>1</v>
      </c>
      <c r="I169" s="26">
        <v>5</v>
      </c>
      <c r="J169" s="26">
        <v>4</v>
      </c>
      <c r="K169" s="26">
        <v>1</v>
      </c>
      <c r="L169" s="26">
        <v>2</v>
      </c>
      <c r="M169" s="26">
        <v>2</v>
      </c>
      <c r="N169" s="27"/>
      <c r="O169" s="43">
        <v>15</v>
      </c>
      <c r="P169" s="114">
        <v>321419</v>
      </c>
      <c r="Q169" s="94"/>
      <c r="R169" s="94"/>
      <c r="S169" s="94"/>
      <c r="T169" s="118">
        <v>321419</v>
      </c>
      <c r="U169" s="117">
        <f t="shared" si="5"/>
        <v>4821285</v>
      </c>
      <c r="V169" s="259"/>
    </row>
    <row r="170" spans="2:22" ht="24" x14ac:dyDescent="0.2">
      <c r="B170" s="2">
        <v>158</v>
      </c>
      <c r="C170" s="223" t="s">
        <v>414</v>
      </c>
      <c r="D170" s="226" t="s">
        <v>306</v>
      </c>
      <c r="E170" s="214" t="s">
        <v>412</v>
      </c>
      <c r="F170" s="217" t="s">
        <v>13</v>
      </c>
      <c r="G170" s="44">
        <v>1</v>
      </c>
      <c r="H170" s="26">
        <v>1</v>
      </c>
      <c r="I170" s="26">
        <v>5</v>
      </c>
      <c r="J170" s="26">
        <v>4</v>
      </c>
      <c r="K170" s="26">
        <v>2</v>
      </c>
      <c r="L170" s="26">
        <v>2</v>
      </c>
      <c r="M170" s="26">
        <v>2</v>
      </c>
      <c r="N170" s="27"/>
      <c r="O170" s="43">
        <v>17</v>
      </c>
      <c r="P170" s="114">
        <v>321419</v>
      </c>
      <c r="Q170" s="94"/>
      <c r="R170" s="94"/>
      <c r="S170" s="115"/>
      <c r="T170" s="118">
        <v>321419</v>
      </c>
      <c r="U170" s="117">
        <f t="shared" si="5"/>
        <v>5464123</v>
      </c>
      <c r="V170" s="259"/>
    </row>
    <row r="171" spans="2:22" ht="24" x14ac:dyDescent="0.2">
      <c r="B171" s="2">
        <v>159</v>
      </c>
      <c r="C171" s="223" t="s">
        <v>567</v>
      </c>
      <c r="D171" s="226" t="s">
        <v>306</v>
      </c>
      <c r="E171" s="214" t="s">
        <v>412</v>
      </c>
      <c r="F171" s="217" t="s">
        <v>13</v>
      </c>
      <c r="G171" s="44">
        <v>1</v>
      </c>
      <c r="H171" s="26"/>
      <c r="I171" s="26">
        <v>5</v>
      </c>
      <c r="J171" s="26">
        <v>4</v>
      </c>
      <c r="K171" s="26">
        <v>2</v>
      </c>
      <c r="L171" s="26">
        <v>2</v>
      </c>
      <c r="M171" s="26">
        <v>2</v>
      </c>
      <c r="N171" s="27"/>
      <c r="O171" s="43">
        <v>16</v>
      </c>
      <c r="P171" s="114">
        <v>321419</v>
      </c>
      <c r="Q171" s="94"/>
      <c r="R171" s="94"/>
      <c r="S171" s="94"/>
      <c r="T171" s="118">
        <v>321419</v>
      </c>
      <c r="U171" s="117">
        <f t="shared" si="5"/>
        <v>5142704</v>
      </c>
      <c r="V171" s="259"/>
    </row>
    <row r="172" spans="2:22" ht="24" x14ac:dyDescent="0.2">
      <c r="B172" s="2">
        <v>160</v>
      </c>
      <c r="C172" s="223" t="s">
        <v>415</v>
      </c>
      <c r="D172" s="226" t="s">
        <v>306</v>
      </c>
      <c r="E172" s="214" t="s">
        <v>412</v>
      </c>
      <c r="F172" s="217" t="s">
        <v>13</v>
      </c>
      <c r="G172" s="44">
        <v>1</v>
      </c>
      <c r="H172" s="26">
        <v>1</v>
      </c>
      <c r="I172" s="26">
        <v>5</v>
      </c>
      <c r="J172" s="26">
        <v>4</v>
      </c>
      <c r="K172" s="26">
        <v>2</v>
      </c>
      <c r="L172" s="26">
        <v>2</v>
      </c>
      <c r="M172" s="26">
        <v>2</v>
      </c>
      <c r="N172" s="27">
        <v>2</v>
      </c>
      <c r="O172" s="43">
        <v>19</v>
      </c>
      <c r="P172" s="114">
        <v>321419</v>
      </c>
      <c r="Q172" s="94"/>
      <c r="R172" s="94"/>
      <c r="S172" s="115"/>
      <c r="T172" s="118">
        <v>321419</v>
      </c>
      <c r="U172" s="117">
        <f t="shared" si="5"/>
        <v>6106961</v>
      </c>
      <c r="V172" s="259"/>
    </row>
    <row r="173" spans="2:22" x14ac:dyDescent="0.2">
      <c r="B173" s="2">
        <v>161</v>
      </c>
      <c r="C173" s="223" t="s">
        <v>418</v>
      </c>
      <c r="D173" s="226" t="s">
        <v>419</v>
      </c>
      <c r="E173" s="214" t="s">
        <v>35</v>
      </c>
      <c r="F173" s="217" t="s">
        <v>23</v>
      </c>
      <c r="G173" s="44"/>
      <c r="H173" s="26"/>
      <c r="I173" s="26"/>
      <c r="J173" s="26">
        <v>1</v>
      </c>
      <c r="K173" s="26"/>
      <c r="L173" s="26">
        <v>1</v>
      </c>
      <c r="M173" s="26"/>
      <c r="N173" s="27">
        <v>1</v>
      </c>
      <c r="O173" s="43">
        <v>3</v>
      </c>
      <c r="P173" s="114">
        <v>3272500</v>
      </c>
      <c r="Q173" s="94"/>
      <c r="R173" s="94"/>
      <c r="S173" s="94"/>
      <c r="T173" s="118">
        <v>3272500</v>
      </c>
      <c r="U173" s="117">
        <f t="shared" si="5"/>
        <v>9817500</v>
      </c>
      <c r="V173" s="259"/>
    </row>
    <row r="174" spans="2:22" ht="24" x14ac:dyDescent="0.2">
      <c r="B174" s="2">
        <v>162</v>
      </c>
      <c r="C174" s="223" t="s">
        <v>427</v>
      </c>
      <c r="D174" s="226" t="s">
        <v>428</v>
      </c>
      <c r="E174" s="214" t="s">
        <v>12</v>
      </c>
      <c r="F174" s="217" t="s">
        <v>13</v>
      </c>
      <c r="G174" s="44"/>
      <c r="H174" s="26">
        <v>1</v>
      </c>
      <c r="I174" s="26"/>
      <c r="J174" s="26"/>
      <c r="K174" s="26"/>
      <c r="L174" s="26"/>
      <c r="M174" s="26"/>
      <c r="N174" s="27"/>
      <c r="O174" s="43">
        <v>1</v>
      </c>
      <c r="P174" s="114">
        <v>1262352</v>
      </c>
      <c r="Q174" s="94"/>
      <c r="R174" s="94"/>
      <c r="S174" s="94">
        <v>1096132.8</v>
      </c>
      <c r="T174" s="118">
        <v>1176310</v>
      </c>
      <c r="U174" s="117">
        <f t="shared" si="5"/>
        <v>1176310</v>
      </c>
      <c r="V174" s="259"/>
    </row>
    <row r="175" spans="2:22" x14ac:dyDescent="0.2">
      <c r="B175" s="2">
        <v>163</v>
      </c>
      <c r="C175" s="223" t="s">
        <v>429</v>
      </c>
      <c r="D175" s="226" t="s">
        <v>430</v>
      </c>
      <c r="E175" s="214" t="s">
        <v>22</v>
      </c>
      <c r="F175" s="217" t="s">
        <v>23</v>
      </c>
      <c r="G175" s="44"/>
      <c r="H175" s="26"/>
      <c r="I175" s="26">
        <v>1</v>
      </c>
      <c r="J175" s="26">
        <v>1</v>
      </c>
      <c r="K175" s="26">
        <v>2</v>
      </c>
      <c r="L175" s="26">
        <v>1</v>
      </c>
      <c r="M175" s="26">
        <v>2</v>
      </c>
      <c r="N175" s="27">
        <v>1</v>
      </c>
      <c r="O175" s="43">
        <v>8</v>
      </c>
      <c r="P175" s="114">
        <v>2554406.4</v>
      </c>
      <c r="Q175" s="94"/>
      <c r="R175" s="94"/>
      <c r="S175" s="115"/>
      <c r="T175" s="118">
        <v>2554406</v>
      </c>
      <c r="U175" s="117">
        <f t="shared" si="5"/>
        <v>20435248</v>
      </c>
      <c r="V175" s="259"/>
    </row>
    <row r="176" spans="2:22" x14ac:dyDescent="0.2">
      <c r="B176" s="2">
        <v>164</v>
      </c>
      <c r="C176" s="223" t="s">
        <v>433</v>
      </c>
      <c r="D176" s="226" t="s">
        <v>434</v>
      </c>
      <c r="E176" s="214" t="s">
        <v>22</v>
      </c>
      <c r="F176" s="217" t="s">
        <v>23</v>
      </c>
      <c r="G176" s="44"/>
      <c r="H176" s="26"/>
      <c r="I176" s="26">
        <v>1</v>
      </c>
      <c r="J176" s="26"/>
      <c r="K176" s="26">
        <v>3</v>
      </c>
      <c r="L176" s="26">
        <v>1</v>
      </c>
      <c r="M176" s="26">
        <v>1</v>
      </c>
      <c r="N176" s="27">
        <v>1</v>
      </c>
      <c r="O176" s="43">
        <v>7</v>
      </c>
      <c r="P176" s="114">
        <v>2628662.4</v>
      </c>
      <c r="Q176" s="94"/>
      <c r="R176" s="94"/>
      <c r="S176" s="115"/>
      <c r="T176" s="118">
        <v>2628662</v>
      </c>
      <c r="U176" s="117">
        <f t="shared" si="5"/>
        <v>18400634</v>
      </c>
      <c r="V176" s="259"/>
    </row>
    <row r="177" spans="2:22" x14ac:dyDescent="0.2">
      <c r="B177" s="2">
        <v>165</v>
      </c>
      <c r="C177" s="223" t="s">
        <v>441</v>
      </c>
      <c r="D177" s="226" t="s">
        <v>442</v>
      </c>
      <c r="E177" s="214" t="s">
        <v>22</v>
      </c>
      <c r="F177" s="217" t="s">
        <v>23</v>
      </c>
      <c r="G177" s="44"/>
      <c r="H177" s="26"/>
      <c r="I177" s="26"/>
      <c r="J177" s="26"/>
      <c r="K177" s="26"/>
      <c r="L177" s="26">
        <v>1</v>
      </c>
      <c r="M177" s="26">
        <v>1</v>
      </c>
      <c r="N177" s="27"/>
      <c r="O177" s="43">
        <v>2</v>
      </c>
      <c r="P177" s="114">
        <v>2628662.4</v>
      </c>
      <c r="Q177" s="94"/>
      <c r="R177" s="94"/>
      <c r="S177" s="115"/>
      <c r="T177" s="118">
        <v>2628662</v>
      </c>
      <c r="U177" s="117">
        <f t="shared" si="5"/>
        <v>5257324</v>
      </c>
      <c r="V177" s="259"/>
    </row>
    <row r="178" spans="2:22" x14ac:dyDescent="0.2">
      <c r="B178" s="2">
        <v>166</v>
      </c>
      <c r="C178" s="223" t="s">
        <v>445</v>
      </c>
      <c r="D178" s="226" t="s">
        <v>446</v>
      </c>
      <c r="E178" s="214" t="s">
        <v>22</v>
      </c>
      <c r="F178" s="217" t="s">
        <v>23</v>
      </c>
      <c r="G178" s="44"/>
      <c r="H178" s="26"/>
      <c r="I178" s="26"/>
      <c r="J178" s="26"/>
      <c r="K178" s="26"/>
      <c r="L178" s="26"/>
      <c r="M178" s="26">
        <v>1</v>
      </c>
      <c r="N178" s="27"/>
      <c r="O178" s="43">
        <v>1</v>
      </c>
      <c r="P178" s="114">
        <v>1190000</v>
      </c>
      <c r="Q178" s="94"/>
      <c r="R178" s="94"/>
      <c r="S178" s="115"/>
      <c r="T178" s="118">
        <v>1190000</v>
      </c>
      <c r="U178" s="117">
        <f t="shared" si="5"/>
        <v>1190000</v>
      </c>
      <c r="V178" s="259"/>
    </row>
    <row r="179" spans="2:22" x14ac:dyDescent="0.2">
      <c r="B179" s="2">
        <v>167</v>
      </c>
      <c r="C179" s="223" t="s">
        <v>447</v>
      </c>
      <c r="D179" s="226" t="s">
        <v>448</v>
      </c>
      <c r="E179" s="214" t="s">
        <v>22</v>
      </c>
      <c r="F179" s="217" t="s">
        <v>23</v>
      </c>
      <c r="G179" s="44"/>
      <c r="H179" s="26"/>
      <c r="I179" s="26"/>
      <c r="J179" s="26"/>
      <c r="K179" s="26"/>
      <c r="L179" s="26"/>
      <c r="M179" s="26"/>
      <c r="N179" s="27">
        <v>1</v>
      </c>
      <c r="O179" s="43">
        <v>1</v>
      </c>
      <c r="P179" s="114">
        <v>1188096</v>
      </c>
      <c r="Q179" s="94"/>
      <c r="R179" s="94"/>
      <c r="S179" s="115"/>
      <c r="T179" s="118">
        <v>1188096</v>
      </c>
      <c r="U179" s="117">
        <f t="shared" si="5"/>
        <v>1188096</v>
      </c>
      <c r="V179" s="259"/>
    </row>
    <row r="180" spans="2:22" ht="24" x14ac:dyDescent="0.2">
      <c r="B180" s="2">
        <v>168</v>
      </c>
      <c r="C180" s="223" t="s">
        <v>453</v>
      </c>
      <c r="D180" s="226" t="s">
        <v>454</v>
      </c>
      <c r="E180" s="214" t="s">
        <v>22</v>
      </c>
      <c r="F180" s="217" t="s">
        <v>23</v>
      </c>
      <c r="G180" s="44"/>
      <c r="H180" s="26"/>
      <c r="I180" s="26"/>
      <c r="J180" s="26"/>
      <c r="K180" s="26"/>
      <c r="L180" s="26"/>
      <c r="M180" s="26">
        <v>1</v>
      </c>
      <c r="N180" s="27"/>
      <c r="O180" s="43">
        <v>1</v>
      </c>
      <c r="P180" s="114">
        <v>2673216</v>
      </c>
      <c r="Q180" s="94"/>
      <c r="R180" s="94"/>
      <c r="S180" s="94">
        <v>2111950.4</v>
      </c>
      <c r="T180" s="118">
        <v>2376068</v>
      </c>
      <c r="U180" s="117">
        <f t="shared" si="5"/>
        <v>2376068</v>
      </c>
      <c r="V180" s="259"/>
    </row>
    <row r="181" spans="2:22" ht="24" x14ac:dyDescent="0.2">
      <c r="B181" s="2">
        <v>169</v>
      </c>
      <c r="C181" s="223" t="s">
        <v>457</v>
      </c>
      <c r="D181" s="226" t="s">
        <v>456</v>
      </c>
      <c r="E181" s="214" t="s">
        <v>22</v>
      </c>
      <c r="F181" s="217" t="s">
        <v>23</v>
      </c>
      <c r="G181" s="44"/>
      <c r="H181" s="26"/>
      <c r="I181" s="26"/>
      <c r="J181" s="26">
        <v>1</v>
      </c>
      <c r="K181" s="26"/>
      <c r="L181" s="26"/>
      <c r="M181" s="26">
        <v>1</v>
      </c>
      <c r="N181" s="27">
        <v>1</v>
      </c>
      <c r="O181" s="43">
        <v>3</v>
      </c>
      <c r="P181" s="114">
        <v>7096446</v>
      </c>
      <c r="Q181" s="94"/>
      <c r="R181" s="94"/>
      <c r="S181" s="115"/>
      <c r="T181" s="118">
        <v>7096446</v>
      </c>
      <c r="U181" s="117">
        <f t="shared" si="5"/>
        <v>21289338</v>
      </c>
      <c r="V181" s="259"/>
    </row>
    <row r="182" spans="2:22" x14ac:dyDescent="0.2">
      <c r="B182" s="2">
        <v>170</v>
      </c>
      <c r="C182" s="223" t="s">
        <v>458</v>
      </c>
      <c r="D182" s="226" t="s">
        <v>459</v>
      </c>
      <c r="E182" s="214" t="s">
        <v>22</v>
      </c>
      <c r="F182" s="217" t="s">
        <v>23</v>
      </c>
      <c r="G182" s="44"/>
      <c r="H182" s="26"/>
      <c r="I182" s="26">
        <v>1</v>
      </c>
      <c r="J182" s="26"/>
      <c r="K182" s="26">
        <v>2</v>
      </c>
      <c r="L182" s="26">
        <v>1</v>
      </c>
      <c r="M182" s="26">
        <v>1</v>
      </c>
      <c r="N182" s="27">
        <v>1</v>
      </c>
      <c r="O182" s="43">
        <v>6</v>
      </c>
      <c r="P182" s="114">
        <v>5940480</v>
      </c>
      <c r="Q182" s="94"/>
      <c r="R182" s="94"/>
      <c r="S182" s="115"/>
      <c r="T182" s="118">
        <v>5940480</v>
      </c>
      <c r="U182" s="117">
        <f t="shared" si="5"/>
        <v>35642880</v>
      </c>
      <c r="V182" s="259"/>
    </row>
    <row r="183" spans="2:22" x14ac:dyDescent="0.2">
      <c r="B183" s="2">
        <v>171</v>
      </c>
      <c r="C183" s="223" t="s">
        <v>460</v>
      </c>
      <c r="D183" s="226" t="s">
        <v>461</v>
      </c>
      <c r="E183" s="214" t="s">
        <v>22</v>
      </c>
      <c r="F183" s="217" t="s">
        <v>23</v>
      </c>
      <c r="G183" s="44"/>
      <c r="H183" s="26"/>
      <c r="I183" s="26">
        <v>1</v>
      </c>
      <c r="J183" s="26">
        <v>1</v>
      </c>
      <c r="K183" s="26">
        <v>2</v>
      </c>
      <c r="L183" s="26">
        <v>1</v>
      </c>
      <c r="M183" s="26">
        <v>1</v>
      </c>
      <c r="N183" s="27"/>
      <c r="O183" s="43">
        <v>6</v>
      </c>
      <c r="P183" s="114">
        <v>2598960</v>
      </c>
      <c r="Q183" s="94"/>
      <c r="R183" s="94"/>
      <c r="S183" s="115"/>
      <c r="T183" s="118">
        <v>2598960</v>
      </c>
      <c r="U183" s="117">
        <f t="shared" si="5"/>
        <v>15593760</v>
      </c>
      <c r="V183" s="259"/>
    </row>
    <row r="184" spans="2:22" ht="24" x14ac:dyDescent="0.2">
      <c r="B184" s="2">
        <v>172</v>
      </c>
      <c r="C184" s="223" t="s">
        <v>464</v>
      </c>
      <c r="D184" s="226" t="s">
        <v>465</v>
      </c>
      <c r="E184" s="214" t="s">
        <v>12</v>
      </c>
      <c r="F184" s="217" t="s">
        <v>13</v>
      </c>
      <c r="G184" s="45"/>
      <c r="H184" s="26">
        <v>1</v>
      </c>
      <c r="I184" s="26"/>
      <c r="J184" s="26"/>
      <c r="K184" s="26"/>
      <c r="L184" s="26"/>
      <c r="M184" s="26">
        <v>2</v>
      </c>
      <c r="N184" s="27"/>
      <c r="O184" s="43">
        <v>3</v>
      </c>
      <c r="P184" s="114">
        <v>1785000</v>
      </c>
      <c r="Q184" s="94"/>
      <c r="R184" s="94"/>
      <c r="S184" s="94"/>
      <c r="T184" s="118">
        <v>1785000</v>
      </c>
      <c r="U184" s="117">
        <f t="shared" si="5"/>
        <v>5355000</v>
      </c>
      <c r="V184" s="259"/>
    </row>
    <row r="185" spans="2:22" ht="24" x14ac:dyDescent="0.2">
      <c r="B185" s="2">
        <v>173</v>
      </c>
      <c r="C185" s="223" t="s">
        <v>468</v>
      </c>
      <c r="D185" s="226" t="s">
        <v>469</v>
      </c>
      <c r="E185" s="214" t="s">
        <v>22</v>
      </c>
      <c r="F185" s="217" t="s">
        <v>23</v>
      </c>
      <c r="G185" s="44"/>
      <c r="H185" s="26"/>
      <c r="I185" s="26"/>
      <c r="J185" s="26"/>
      <c r="K185" s="26"/>
      <c r="L185" s="26">
        <v>2</v>
      </c>
      <c r="M185" s="26"/>
      <c r="N185" s="27"/>
      <c r="O185" s="43">
        <v>2</v>
      </c>
      <c r="P185" s="114">
        <v>2975000</v>
      </c>
      <c r="Q185" s="94"/>
      <c r="R185" s="94"/>
      <c r="S185" s="94"/>
      <c r="T185" s="118">
        <v>2975000</v>
      </c>
      <c r="U185" s="117">
        <f t="shared" si="5"/>
        <v>5950000</v>
      </c>
      <c r="V185" s="259"/>
    </row>
    <row r="186" spans="2:22" x14ac:dyDescent="0.2">
      <c r="B186" s="2">
        <v>174</v>
      </c>
      <c r="C186" s="223" t="s">
        <v>471</v>
      </c>
      <c r="D186" s="226" t="s">
        <v>472</v>
      </c>
      <c r="E186" s="214" t="s">
        <v>35</v>
      </c>
      <c r="F186" s="217" t="s">
        <v>23</v>
      </c>
      <c r="G186" s="44"/>
      <c r="H186" s="26"/>
      <c r="I186" s="26"/>
      <c r="J186" s="26"/>
      <c r="K186" s="26"/>
      <c r="L186" s="26">
        <v>1</v>
      </c>
      <c r="M186" s="26"/>
      <c r="N186" s="27"/>
      <c r="O186" s="43">
        <v>1</v>
      </c>
      <c r="P186" s="114">
        <v>2227680</v>
      </c>
      <c r="Q186" s="94"/>
      <c r="R186" s="94"/>
      <c r="S186" s="94"/>
      <c r="T186" s="118">
        <v>2227680</v>
      </c>
      <c r="U186" s="117">
        <f t="shared" si="5"/>
        <v>2227680</v>
      </c>
      <c r="V186" s="259"/>
    </row>
    <row r="187" spans="2:22" ht="24" x14ac:dyDescent="0.2">
      <c r="B187" s="2">
        <v>175</v>
      </c>
      <c r="C187" s="223" t="s">
        <v>473</v>
      </c>
      <c r="D187" s="226" t="s">
        <v>474</v>
      </c>
      <c r="E187" s="214" t="s">
        <v>594</v>
      </c>
      <c r="F187" s="217" t="s">
        <v>23</v>
      </c>
      <c r="G187" s="44"/>
      <c r="H187" s="26"/>
      <c r="I187" s="26"/>
      <c r="J187" s="26"/>
      <c r="K187" s="26"/>
      <c r="L187" s="26">
        <v>1</v>
      </c>
      <c r="M187" s="26"/>
      <c r="N187" s="27"/>
      <c r="O187" s="43">
        <v>1</v>
      </c>
      <c r="P187" s="114">
        <v>554230.6</v>
      </c>
      <c r="Q187" s="94"/>
      <c r="R187" s="94">
        <v>415905</v>
      </c>
      <c r="S187" s="94"/>
      <c r="T187" s="118">
        <v>480112</v>
      </c>
      <c r="U187" s="117">
        <f t="shared" si="5"/>
        <v>480112</v>
      </c>
      <c r="V187" s="259"/>
    </row>
    <row r="188" spans="2:22" ht="24" x14ac:dyDescent="0.2">
      <c r="B188" s="2">
        <v>176</v>
      </c>
      <c r="C188" s="223" t="s">
        <v>475</v>
      </c>
      <c r="D188" s="226" t="s">
        <v>476</v>
      </c>
      <c r="E188" s="214" t="s">
        <v>22</v>
      </c>
      <c r="F188" s="217" t="s">
        <v>23</v>
      </c>
      <c r="G188" s="44"/>
      <c r="H188" s="26"/>
      <c r="I188" s="26"/>
      <c r="J188" s="26"/>
      <c r="K188" s="26"/>
      <c r="L188" s="26"/>
      <c r="M188" s="26">
        <v>1</v>
      </c>
      <c r="N188" s="27"/>
      <c r="O188" s="43">
        <v>1</v>
      </c>
      <c r="P188" s="114">
        <v>3094000</v>
      </c>
      <c r="Q188" s="94"/>
      <c r="R188" s="94"/>
      <c r="S188" s="94"/>
      <c r="T188" s="118">
        <v>3094000</v>
      </c>
      <c r="U188" s="117">
        <f t="shared" si="5"/>
        <v>3094000</v>
      </c>
      <c r="V188" s="259"/>
    </row>
    <row r="189" spans="2:22" x14ac:dyDescent="0.2">
      <c r="B189" s="2">
        <v>177</v>
      </c>
      <c r="C189" s="223" t="s">
        <v>477</v>
      </c>
      <c r="D189" s="226" t="s">
        <v>478</v>
      </c>
      <c r="E189" s="214" t="s">
        <v>35</v>
      </c>
      <c r="F189" s="217" t="s">
        <v>23</v>
      </c>
      <c r="G189" s="44">
        <v>1</v>
      </c>
      <c r="H189" s="26"/>
      <c r="I189" s="26"/>
      <c r="J189" s="26"/>
      <c r="K189" s="26"/>
      <c r="L189" s="26">
        <v>1</v>
      </c>
      <c r="M189" s="26"/>
      <c r="N189" s="27"/>
      <c r="O189" s="43">
        <v>2</v>
      </c>
      <c r="P189" s="114">
        <v>1485120</v>
      </c>
      <c r="Q189" s="94"/>
      <c r="R189" s="94"/>
      <c r="S189" s="94"/>
      <c r="T189" s="118">
        <v>1485120</v>
      </c>
      <c r="U189" s="117">
        <f t="shared" si="5"/>
        <v>2970240</v>
      </c>
      <c r="V189" s="259"/>
    </row>
    <row r="190" spans="2:22" x14ac:dyDescent="0.2">
      <c r="B190" s="2">
        <v>178</v>
      </c>
      <c r="C190" s="223" t="s">
        <v>479</v>
      </c>
      <c r="D190" s="226" t="s">
        <v>480</v>
      </c>
      <c r="E190" s="214" t="s">
        <v>35</v>
      </c>
      <c r="F190" s="217" t="s">
        <v>23</v>
      </c>
      <c r="G190" s="44"/>
      <c r="H190" s="26"/>
      <c r="I190" s="26"/>
      <c r="J190" s="26"/>
      <c r="K190" s="26"/>
      <c r="L190" s="26">
        <v>1</v>
      </c>
      <c r="M190" s="26"/>
      <c r="N190" s="27"/>
      <c r="O190" s="43">
        <v>1</v>
      </c>
      <c r="P190" s="114">
        <v>3712800</v>
      </c>
      <c r="Q190" s="94"/>
      <c r="R190" s="94"/>
      <c r="S190" s="94"/>
      <c r="T190" s="118">
        <v>3712800</v>
      </c>
      <c r="U190" s="117">
        <f t="shared" si="5"/>
        <v>3712800</v>
      </c>
      <c r="V190" s="259"/>
    </row>
    <row r="191" spans="2:22" x14ac:dyDescent="0.2">
      <c r="B191" s="2">
        <v>179</v>
      </c>
      <c r="C191" s="223" t="s">
        <v>481</v>
      </c>
      <c r="D191" s="226" t="s">
        <v>482</v>
      </c>
      <c r="E191" s="214" t="s">
        <v>35</v>
      </c>
      <c r="F191" s="217" t="s">
        <v>23</v>
      </c>
      <c r="G191" s="44"/>
      <c r="H191" s="26"/>
      <c r="I191" s="26"/>
      <c r="J191" s="26"/>
      <c r="K191" s="26"/>
      <c r="L191" s="26"/>
      <c r="M191" s="26">
        <v>1</v>
      </c>
      <c r="N191" s="27"/>
      <c r="O191" s="43">
        <v>1</v>
      </c>
      <c r="P191" s="114">
        <v>16184000</v>
      </c>
      <c r="Q191" s="94"/>
      <c r="R191" s="94"/>
      <c r="S191" s="94"/>
      <c r="T191" s="118">
        <v>16184000</v>
      </c>
      <c r="U191" s="117">
        <f t="shared" si="5"/>
        <v>16184000</v>
      </c>
      <c r="V191" s="259"/>
    </row>
    <row r="192" spans="2:22" x14ac:dyDescent="0.2">
      <c r="B192" s="2">
        <v>180</v>
      </c>
      <c r="C192" s="223" t="s">
        <v>485</v>
      </c>
      <c r="D192" s="226" t="s">
        <v>486</v>
      </c>
      <c r="E192" s="214" t="s">
        <v>35</v>
      </c>
      <c r="F192" s="217" t="s">
        <v>23</v>
      </c>
      <c r="G192" s="44"/>
      <c r="H192" s="26"/>
      <c r="I192" s="26"/>
      <c r="J192" s="26"/>
      <c r="K192" s="26"/>
      <c r="L192" s="26">
        <v>1</v>
      </c>
      <c r="M192" s="26"/>
      <c r="N192" s="27"/>
      <c r="O192" s="43">
        <v>1</v>
      </c>
      <c r="P192" s="114">
        <v>4603872</v>
      </c>
      <c r="Q192" s="94"/>
      <c r="R192" s="94"/>
      <c r="S192" s="94"/>
      <c r="T192" s="118">
        <v>4603872</v>
      </c>
      <c r="U192" s="117">
        <f t="shared" si="5"/>
        <v>4603872</v>
      </c>
      <c r="V192" s="259"/>
    </row>
    <row r="193" spans="2:24" x14ac:dyDescent="0.2">
      <c r="B193" s="2">
        <v>181</v>
      </c>
      <c r="C193" s="223" t="s">
        <v>487</v>
      </c>
      <c r="D193" s="226" t="s">
        <v>488</v>
      </c>
      <c r="E193" s="214" t="s">
        <v>35</v>
      </c>
      <c r="F193" s="217" t="s">
        <v>23</v>
      </c>
      <c r="G193" s="44"/>
      <c r="H193" s="26"/>
      <c r="I193" s="26"/>
      <c r="J193" s="26"/>
      <c r="K193" s="26"/>
      <c r="L193" s="26"/>
      <c r="M193" s="26">
        <v>1</v>
      </c>
      <c r="N193" s="27"/>
      <c r="O193" s="43">
        <v>1</v>
      </c>
      <c r="P193" s="114">
        <v>3861312</v>
      </c>
      <c r="Q193" s="94"/>
      <c r="R193" s="94"/>
      <c r="S193" s="94"/>
      <c r="T193" s="118">
        <v>3861312</v>
      </c>
      <c r="U193" s="117">
        <f t="shared" si="5"/>
        <v>3861312</v>
      </c>
      <c r="V193" s="259"/>
    </row>
    <row r="194" spans="2:24" x14ac:dyDescent="0.2">
      <c r="B194" s="2">
        <v>182</v>
      </c>
      <c r="C194" s="223" t="s">
        <v>489</v>
      </c>
      <c r="D194" s="226" t="s">
        <v>421</v>
      </c>
      <c r="E194" s="214" t="s">
        <v>35</v>
      </c>
      <c r="F194" s="217" t="s">
        <v>23</v>
      </c>
      <c r="G194" s="44"/>
      <c r="H194" s="26"/>
      <c r="I194" s="26"/>
      <c r="J194" s="26"/>
      <c r="K194" s="26"/>
      <c r="L194" s="26"/>
      <c r="M194" s="26">
        <v>1</v>
      </c>
      <c r="N194" s="27"/>
      <c r="O194" s="43">
        <v>1</v>
      </c>
      <c r="P194" s="114">
        <v>4455360</v>
      </c>
      <c r="Q194" s="94"/>
      <c r="R194" s="94"/>
      <c r="S194" s="94"/>
      <c r="T194" s="118">
        <v>4455360</v>
      </c>
      <c r="U194" s="117">
        <f t="shared" si="5"/>
        <v>4455360</v>
      </c>
      <c r="V194" s="259"/>
    </row>
    <row r="195" spans="2:24" ht="24" x14ac:dyDescent="0.2">
      <c r="B195" s="2">
        <v>183</v>
      </c>
      <c r="C195" s="223" t="s">
        <v>500</v>
      </c>
      <c r="D195" s="226" t="s">
        <v>470</v>
      </c>
      <c r="E195" s="214" t="s">
        <v>22</v>
      </c>
      <c r="F195" s="217" t="s">
        <v>23</v>
      </c>
      <c r="G195" s="44"/>
      <c r="H195" s="26"/>
      <c r="I195" s="26"/>
      <c r="J195" s="26"/>
      <c r="K195" s="26"/>
      <c r="L195" s="26"/>
      <c r="M195" s="26">
        <v>2</v>
      </c>
      <c r="N195" s="27"/>
      <c r="O195" s="43">
        <v>2</v>
      </c>
      <c r="P195" s="114">
        <v>1707888</v>
      </c>
      <c r="Q195" s="94"/>
      <c r="R195" s="94"/>
      <c r="S195" s="94"/>
      <c r="T195" s="118">
        <v>1707888</v>
      </c>
      <c r="U195" s="117">
        <f t="shared" ref="U195:U196" si="6">T195*O195</f>
        <v>3415776</v>
      </c>
      <c r="V195" s="259"/>
    </row>
    <row r="196" spans="2:24" ht="24" x14ac:dyDescent="0.2">
      <c r="B196" s="2">
        <v>184</v>
      </c>
      <c r="C196" s="223" t="s">
        <v>501</v>
      </c>
      <c r="D196" s="226" t="s">
        <v>502</v>
      </c>
      <c r="E196" s="214" t="s">
        <v>12</v>
      </c>
      <c r="F196" s="217" t="s">
        <v>13</v>
      </c>
      <c r="G196" s="44"/>
      <c r="H196" s="26">
        <v>1</v>
      </c>
      <c r="I196" s="26"/>
      <c r="J196" s="26"/>
      <c r="K196" s="26"/>
      <c r="L196" s="26"/>
      <c r="M196" s="26">
        <v>2</v>
      </c>
      <c r="N196" s="27"/>
      <c r="O196" s="43">
        <v>3</v>
      </c>
      <c r="P196" s="114">
        <v>2970240</v>
      </c>
      <c r="Q196" s="94"/>
      <c r="R196" s="94"/>
      <c r="S196" s="94"/>
      <c r="T196" s="118">
        <v>2970240</v>
      </c>
      <c r="U196" s="117">
        <f t="shared" si="6"/>
        <v>8910720</v>
      </c>
      <c r="V196" s="259"/>
    </row>
    <row r="197" spans="2:24" ht="12.75" thickBot="1" x14ac:dyDescent="0.25">
      <c r="B197" s="3">
        <v>185</v>
      </c>
      <c r="C197" s="224" t="s">
        <v>503</v>
      </c>
      <c r="D197" s="227" t="s">
        <v>504</v>
      </c>
      <c r="E197" s="215" t="s">
        <v>22</v>
      </c>
      <c r="F197" s="218" t="s">
        <v>23</v>
      </c>
      <c r="G197" s="50"/>
      <c r="H197" s="32"/>
      <c r="I197" s="32"/>
      <c r="J197" s="32"/>
      <c r="K197" s="32"/>
      <c r="L197" s="32"/>
      <c r="M197" s="32">
        <v>2</v>
      </c>
      <c r="N197" s="33"/>
      <c r="O197" s="51">
        <v>2</v>
      </c>
      <c r="P197" s="120">
        <v>2450448</v>
      </c>
      <c r="Q197" s="103"/>
      <c r="R197" s="103"/>
      <c r="S197" s="103"/>
      <c r="T197" s="121">
        <v>2450448</v>
      </c>
      <c r="U197" s="122">
        <v>4900896</v>
      </c>
      <c r="V197" s="260"/>
    </row>
    <row r="198" spans="2:24" ht="12.75" thickBot="1" x14ac:dyDescent="0.25">
      <c r="V198" s="109"/>
    </row>
    <row r="199" spans="2:24" ht="12.75" thickBot="1" x14ac:dyDescent="0.25">
      <c r="B199" s="243" t="s">
        <v>532</v>
      </c>
      <c r="C199" s="244"/>
      <c r="D199" s="244"/>
      <c r="E199" s="244"/>
      <c r="F199" s="244"/>
      <c r="G199" s="244"/>
      <c r="H199" s="244"/>
      <c r="I199" s="244"/>
      <c r="J199" s="244"/>
      <c r="K199" s="244"/>
      <c r="L199" s="244"/>
      <c r="M199" s="244"/>
      <c r="N199" s="244"/>
      <c r="O199" s="245"/>
    </row>
    <row r="200" spans="2:24" ht="12.75" thickBot="1" x14ac:dyDescent="0.25"/>
    <row r="201" spans="2:24" ht="15.75" customHeight="1" thickBot="1" x14ac:dyDescent="0.25">
      <c r="B201" s="6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82" t="s">
        <v>0</v>
      </c>
      <c r="Q201" s="83" t="s">
        <v>1</v>
      </c>
      <c r="R201" s="82" t="s">
        <v>508</v>
      </c>
      <c r="S201" s="84" t="s">
        <v>506</v>
      </c>
      <c r="T201" s="252" t="s">
        <v>507</v>
      </c>
      <c r="U201" s="252" t="s">
        <v>8</v>
      </c>
      <c r="V201" s="252" t="s">
        <v>530</v>
      </c>
    </row>
    <row r="202" spans="2:24" ht="36.75" thickBot="1" x14ac:dyDescent="0.25">
      <c r="B202" s="8" t="s">
        <v>2</v>
      </c>
      <c r="C202" s="9" t="s">
        <v>505</v>
      </c>
      <c r="D202" s="10" t="s">
        <v>3</v>
      </c>
      <c r="E202" s="10" t="s">
        <v>4</v>
      </c>
      <c r="F202" s="11" t="s">
        <v>5</v>
      </c>
      <c r="G202" s="12" t="s">
        <v>542</v>
      </c>
      <c r="H202" s="12" t="s">
        <v>543</v>
      </c>
      <c r="I202" s="12" t="s">
        <v>544</v>
      </c>
      <c r="J202" s="12" t="s">
        <v>545</v>
      </c>
      <c r="K202" s="12" t="s">
        <v>546</v>
      </c>
      <c r="L202" s="12" t="s">
        <v>547</v>
      </c>
      <c r="M202" s="12" t="s">
        <v>548</v>
      </c>
      <c r="N202" s="12" t="s">
        <v>549</v>
      </c>
      <c r="O202" s="35" t="s">
        <v>6</v>
      </c>
      <c r="P202" s="12" t="s">
        <v>7</v>
      </c>
      <c r="Q202" s="12" t="s">
        <v>7</v>
      </c>
      <c r="R202" s="12" t="s">
        <v>7</v>
      </c>
      <c r="S202" s="110" t="s">
        <v>9</v>
      </c>
      <c r="T202" s="257"/>
      <c r="U202" s="257"/>
      <c r="V202" s="253"/>
    </row>
    <row r="203" spans="2:24" ht="24" x14ac:dyDescent="0.2">
      <c r="B203" s="1">
        <v>186</v>
      </c>
      <c r="C203" s="222" t="s">
        <v>75</v>
      </c>
      <c r="D203" s="225" t="s">
        <v>76</v>
      </c>
      <c r="E203" s="213" t="s">
        <v>12</v>
      </c>
      <c r="F203" s="213" t="s">
        <v>13</v>
      </c>
      <c r="G203" s="16"/>
      <c r="H203" s="17"/>
      <c r="I203" s="17"/>
      <c r="J203" s="17">
        <v>1</v>
      </c>
      <c r="K203" s="17">
        <v>1</v>
      </c>
      <c r="L203" s="17"/>
      <c r="M203" s="17">
        <v>1</v>
      </c>
      <c r="N203" s="18"/>
      <c r="O203" s="19">
        <v>3</v>
      </c>
      <c r="P203" s="87"/>
      <c r="Q203" s="88">
        <v>956760</v>
      </c>
      <c r="R203" s="89"/>
      <c r="S203" s="89">
        <v>566580.75040000002</v>
      </c>
      <c r="T203" s="123">
        <v>711701</v>
      </c>
      <c r="U203" s="92">
        <v>2135103</v>
      </c>
      <c r="V203" s="258">
        <f>SUBTOTAL(9,U203:U206)</f>
        <v>8493158</v>
      </c>
    </row>
    <row r="204" spans="2:24" ht="24" x14ac:dyDescent="0.2">
      <c r="B204" s="2">
        <v>187</v>
      </c>
      <c r="C204" s="223" t="s">
        <v>590</v>
      </c>
      <c r="D204" s="226" t="s">
        <v>160</v>
      </c>
      <c r="E204" s="214" t="s">
        <v>161</v>
      </c>
      <c r="F204" s="214" t="s">
        <v>13</v>
      </c>
      <c r="G204" s="22"/>
      <c r="H204" s="23">
        <v>1</v>
      </c>
      <c r="I204" s="23"/>
      <c r="J204" s="23">
        <v>1</v>
      </c>
      <c r="K204" s="23"/>
      <c r="L204" s="23"/>
      <c r="M204" s="23">
        <v>1</v>
      </c>
      <c r="N204" s="24"/>
      <c r="O204" s="25">
        <v>3</v>
      </c>
      <c r="P204" s="93"/>
      <c r="Q204" s="94">
        <v>510510</v>
      </c>
      <c r="R204" s="95"/>
      <c r="S204" s="95"/>
      <c r="T204" s="118">
        <v>510510</v>
      </c>
      <c r="U204" s="98">
        <v>1531530</v>
      </c>
      <c r="V204" s="259"/>
    </row>
    <row r="205" spans="2:24" ht="36" x14ac:dyDescent="0.2">
      <c r="B205" s="2">
        <v>188</v>
      </c>
      <c r="C205" s="223" t="s">
        <v>221</v>
      </c>
      <c r="D205" s="226" t="s">
        <v>222</v>
      </c>
      <c r="E205" s="214" t="s">
        <v>12</v>
      </c>
      <c r="F205" s="214" t="s">
        <v>13</v>
      </c>
      <c r="G205" s="22"/>
      <c r="H205" s="23">
        <v>1</v>
      </c>
      <c r="I205" s="23"/>
      <c r="J205" s="23"/>
      <c r="K205" s="23">
        <v>2</v>
      </c>
      <c r="L205" s="23">
        <v>1</v>
      </c>
      <c r="M205" s="23">
        <v>1</v>
      </c>
      <c r="N205" s="24"/>
      <c r="O205" s="25">
        <v>5</v>
      </c>
      <c r="P205" s="93"/>
      <c r="Q205" s="94">
        <v>510510</v>
      </c>
      <c r="R205" s="101"/>
      <c r="S205" s="95">
        <v>360421.81280000001</v>
      </c>
      <c r="T205" s="118">
        <v>428951</v>
      </c>
      <c r="U205" s="98">
        <v>2144755</v>
      </c>
      <c r="V205" s="259"/>
      <c r="W205" s="124"/>
      <c r="X205" s="109"/>
    </row>
    <row r="206" spans="2:24" ht="48.75" thickBot="1" x14ac:dyDescent="0.25">
      <c r="B206" s="3">
        <v>189</v>
      </c>
      <c r="C206" s="224" t="s">
        <v>223</v>
      </c>
      <c r="D206" s="227" t="s">
        <v>76</v>
      </c>
      <c r="E206" s="215" t="s">
        <v>12</v>
      </c>
      <c r="F206" s="215" t="s">
        <v>13</v>
      </c>
      <c r="G206" s="30"/>
      <c r="H206" s="31"/>
      <c r="I206" s="31"/>
      <c r="J206" s="31">
        <v>1</v>
      </c>
      <c r="K206" s="31">
        <v>1</v>
      </c>
      <c r="L206" s="31">
        <v>2</v>
      </c>
      <c r="M206" s="31">
        <v>1</v>
      </c>
      <c r="N206" s="49"/>
      <c r="O206" s="34">
        <v>5</v>
      </c>
      <c r="P206" s="102"/>
      <c r="Q206" s="125">
        <v>570010</v>
      </c>
      <c r="R206" s="104"/>
      <c r="S206" s="104">
        <v>504686.01120000001</v>
      </c>
      <c r="T206" s="121">
        <v>536354</v>
      </c>
      <c r="U206" s="107">
        <v>2681770</v>
      </c>
      <c r="V206" s="260"/>
    </row>
    <row r="207" spans="2:24" x14ac:dyDescent="0.2">
      <c r="V207" s="126"/>
    </row>
    <row r="208" spans="2:24" ht="12.75" thickBot="1" x14ac:dyDescent="0.25">
      <c r="V208" s="109"/>
    </row>
    <row r="209" spans="2:22" ht="12.75" thickBot="1" x14ac:dyDescent="0.25">
      <c r="B209" s="243" t="s">
        <v>533</v>
      </c>
      <c r="C209" s="244"/>
      <c r="D209" s="244"/>
      <c r="E209" s="244"/>
      <c r="F209" s="244"/>
      <c r="G209" s="244"/>
      <c r="H209" s="244"/>
      <c r="I209" s="244"/>
      <c r="J209" s="244"/>
      <c r="K209" s="244"/>
      <c r="L209" s="244"/>
      <c r="M209" s="244"/>
      <c r="N209" s="244"/>
      <c r="O209" s="245"/>
    </row>
    <row r="210" spans="2:22" ht="12.75" thickBot="1" x14ac:dyDescent="0.25"/>
    <row r="211" spans="2:22" ht="15.75" customHeight="1" thickBot="1" x14ac:dyDescent="0.25">
      <c r="B211" s="6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82" t="s">
        <v>0</v>
      </c>
      <c r="Q211" s="83" t="s">
        <v>1</v>
      </c>
      <c r="R211" s="82" t="s">
        <v>508</v>
      </c>
      <c r="S211" s="84" t="s">
        <v>506</v>
      </c>
      <c r="T211" s="252" t="s">
        <v>507</v>
      </c>
      <c r="U211" s="252" t="s">
        <v>8</v>
      </c>
      <c r="V211" s="252" t="s">
        <v>530</v>
      </c>
    </row>
    <row r="212" spans="2:22" ht="36.75" thickBot="1" x14ac:dyDescent="0.25">
      <c r="B212" s="8" t="s">
        <v>2</v>
      </c>
      <c r="C212" s="9" t="s">
        <v>505</v>
      </c>
      <c r="D212" s="10" t="s">
        <v>3</v>
      </c>
      <c r="E212" s="10" t="s">
        <v>4</v>
      </c>
      <c r="F212" s="11" t="s">
        <v>5</v>
      </c>
      <c r="G212" s="12" t="s">
        <v>542</v>
      </c>
      <c r="H212" s="12" t="s">
        <v>543</v>
      </c>
      <c r="I212" s="12" t="s">
        <v>544</v>
      </c>
      <c r="J212" s="12" t="s">
        <v>545</v>
      </c>
      <c r="K212" s="12" t="s">
        <v>546</v>
      </c>
      <c r="L212" s="12" t="s">
        <v>547</v>
      </c>
      <c r="M212" s="12" t="s">
        <v>548</v>
      </c>
      <c r="N212" s="12" t="s">
        <v>549</v>
      </c>
      <c r="O212" s="35" t="s">
        <v>6</v>
      </c>
      <c r="P212" s="12" t="s">
        <v>7</v>
      </c>
      <c r="Q212" s="12" t="s">
        <v>7</v>
      </c>
      <c r="R212" s="12" t="s">
        <v>7</v>
      </c>
      <c r="S212" s="110" t="s">
        <v>9</v>
      </c>
      <c r="T212" s="257"/>
      <c r="U212" s="257"/>
      <c r="V212" s="257"/>
    </row>
    <row r="213" spans="2:22" ht="24" x14ac:dyDescent="0.2">
      <c r="B213" s="1">
        <v>190</v>
      </c>
      <c r="C213" s="222" t="s">
        <v>16</v>
      </c>
      <c r="D213" s="225" t="s">
        <v>17</v>
      </c>
      <c r="E213" s="213" t="s">
        <v>12</v>
      </c>
      <c r="F213" s="213" t="s">
        <v>13</v>
      </c>
      <c r="G213" s="16">
        <v>2</v>
      </c>
      <c r="H213" s="17">
        <v>1</v>
      </c>
      <c r="I213" s="17"/>
      <c r="J213" s="17">
        <v>3</v>
      </c>
      <c r="K213" s="17">
        <v>3</v>
      </c>
      <c r="L213" s="17">
        <v>2</v>
      </c>
      <c r="M213" s="17"/>
      <c r="N213" s="18"/>
      <c r="O213" s="19">
        <v>11</v>
      </c>
      <c r="P213" s="88">
        <v>225862</v>
      </c>
      <c r="Q213" s="127">
        <v>548590</v>
      </c>
      <c r="R213" s="89">
        <v>169575</v>
      </c>
      <c r="S213" s="89">
        <v>442131.78239999997</v>
      </c>
      <c r="T213" s="91">
        <v>277600</v>
      </c>
      <c r="U213" s="92">
        <v>3053600</v>
      </c>
      <c r="V213" s="258">
        <f>SUBTOTAL(9,U213:U222)</f>
        <v>53620024</v>
      </c>
    </row>
    <row r="214" spans="2:22" ht="24" x14ac:dyDescent="0.2">
      <c r="B214" s="2">
        <v>191</v>
      </c>
      <c r="C214" s="223" t="s">
        <v>18</v>
      </c>
      <c r="D214" s="226" t="s">
        <v>19</v>
      </c>
      <c r="E214" s="214" t="s">
        <v>584</v>
      </c>
      <c r="F214" s="214" t="s">
        <v>13</v>
      </c>
      <c r="G214" s="22"/>
      <c r="H214" s="23">
        <v>1</v>
      </c>
      <c r="I214" s="23"/>
      <c r="J214" s="23"/>
      <c r="K214" s="23"/>
      <c r="L214" s="23"/>
      <c r="M214" s="23"/>
      <c r="N214" s="24">
        <v>3</v>
      </c>
      <c r="O214" s="25">
        <v>4</v>
      </c>
      <c r="P214" s="94">
        <v>1817320.4</v>
      </c>
      <c r="Q214" s="94"/>
      <c r="R214" s="95">
        <v>1363740</v>
      </c>
      <c r="S214" s="95"/>
      <c r="T214" s="97">
        <v>1574278</v>
      </c>
      <c r="U214" s="98">
        <v>6297112</v>
      </c>
      <c r="V214" s="259"/>
    </row>
    <row r="215" spans="2:22" ht="24" x14ac:dyDescent="0.2">
      <c r="B215" s="2">
        <v>192</v>
      </c>
      <c r="C215" s="223" t="s">
        <v>73</v>
      </c>
      <c r="D215" s="226" t="s">
        <v>74</v>
      </c>
      <c r="E215" s="214" t="s">
        <v>12</v>
      </c>
      <c r="F215" s="214" t="s">
        <v>13</v>
      </c>
      <c r="G215" s="22"/>
      <c r="H215" s="23">
        <v>1</v>
      </c>
      <c r="I215" s="23">
        <v>5</v>
      </c>
      <c r="J215" s="23">
        <v>5</v>
      </c>
      <c r="K215" s="23">
        <v>5</v>
      </c>
      <c r="L215" s="23">
        <v>1</v>
      </c>
      <c r="M215" s="23">
        <v>3</v>
      </c>
      <c r="N215" s="24">
        <v>5</v>
      </c>
      <c r="O215" s="25">
        <v>25</v>
      </c>
      <c r="P215" s="115"/>
      <c r="Q215" s="128">
        <v>452200</v>
      </c>
      <c r="R215" s="95"/>
      <c r="S215" s="95">
        <v>479628.79999999999</v>
      </c>
      <c r="T215" s="99">
        <v>465713</v>
      </c>
      <c r="U215" s="98">
        <v>11642825</v>
      </c>
      <c r="V215" s="259"/>
    </row>
    <row r="216" spans="2:22" ht="24" x14ac:dyDescent="0.2">
      <c r="B216" s="2">
        <v>193</v>
      </c>
      <c r="C216" s="223" t="s">
        <v>95</v>
      </c>
      <c r="D216" s="226" t="s">
        <v>96</v>
      </c>
      <c r="E216" s="214" t="s">
        <v>12</v>
      </c>
      <c r="F216" s="214" t="s">
        <v>13</v>
      </c>
      <c r="G216" s="22"/>
      <c r="H216" s="23">
        <v>1</v>
      </c>
      <c r="I216" s="23">
        <v>1</v>
      </c>
      <c r="J216" s="23">
        <v>1</v>
      </c>
      <c r="K216" s="23">
        <v>2</v>
      </c>
      <c r="L216" s="23">
        <v>1</v>
      </c>
      <c r="M216" s="23">
        <v>1</v>
      </c>
      <c r="N216" s="24"/>
      <c r="O216" s="25">
        <v>7</v>
      </c>
      <c r="P216" s="94">
        <v>170265.19999999998</v>
      </c>
      <c r="Q216" s="128">
        <v>364140</v>
      </c>
      <c r="R216" s="95">
        <v>128520</v>
      </c>
      <c r="S216" s="95">
        <v>479454.59519999998</v>
      </c>
      <c r="T216" s="99">
        <v>216380</v>
      </c>
      <c r="U216" s="98">
        <v>1514660</v>
      </c>
      <c r="V216" s="259"/>
    </row>
    <row r="217" spans="2:22" ht="24" x14ac:dyDescent="0.2">
      <c r="B217" s="2">
        <v>194</v>
      </c>
      <c r="C217" s="223" t="s">
        <v>103</v>
      </c>
      <c r="D217" s="226" t="s">
        <v>104</v>
      </c>
      <c r="E217" s="214" t="s">
        <v>12</v>
      </c>
      <c r="F217" s="214" t="s">
        <v>13</v>
      </c>
      <c r="G217" s="22"/>
      <c r="H217" s="23"/>
      <c r="I217" s="23">
        <v>1</v>
      </c>
      <c r="J217" s="23"/>
      <c r="K217" s="23">
        <v>6</v>
      </c>
      <c r="L217" s="23">
        <v>2</v>
      </c>
      <c r="M217" s="23"/>
      <c r="N217" s="24"/>
      <c r="O217" s="25">
        <v>9</v>
      </c>
      <c r="P217" s="94">
        <v>321419</v>
      </c>
      <c r="Q217" s="94">
        <v>387940</v>
      </c>
      <c r="R217" s="95">
        <v>242760</v>
      </c>
      <c r="S217" s="95">
        <v>422513.38079999998</v>
      </c>
      <c r="T217" s="99">
        <v>336290</v>
      </c>
      <c r="U217" s="98">
        <v>3026610</v>
      </c>
      <c r="V217" s="259"/>
    </row>
    <row r="218" spans="2:22" ht="24" x14ac:dyDescent="0.2">
      <c r="B218" s="2">
        <v>195</v>
      </c>
      <c r="C218" s="223" t="s">
        <v>105</v>
      </c>
      <c r="D218" s="226" t="s">
        <v>106</v>
      </c>
      <c r="E218" s="214" t="s">
        <v>12</v>
      </c>
      <c r="F218" s="214" t="s">
        <v>23</v>
      </c>
      <c r="G218" s="22"/>
      <c r="H218" s="23">
        <v>1</v>
      </c>
      <c r="I218" s="23"/>
      <c r="J218" s="23">
        <v>1</v>
      </c>
      <c r="K218" s="23"/>
      <c r="L218" s="23"/>
      <c r="M218" s="23">
        <v>1</v>
      </c>
      <c r="N218" s="24"/>
      <c r="O218" s="25">
        <v>3</v>
      </c>
      <c r="P218" s="94">
        <v>1440566.4</v>
      </c>
      <c r="Q218" s="94">
        <v>2059890</v>
      </c>
      <c r="R218" s="95"/>
      <c r="S218" s="101"/>
      <c r="T218" s="99">
        <v>1722617</v>
      </c>
      <c r="U218" s="98">
        <v>5167851</v>
      </c>
      <c r="V218" s="259"/>
    </row>
    <row r="219" spans="2:22" ht="24" x14ac:dyDescent="0.2">
      <c r="B219" s="2">
        <v>196</v>
      </c>
      <c r="C219" s="223" t="s">
        <v>157</v>
      </c>
      <c r="D219" s="226" t="s">
        <v>156</v>
      </c>
      <c r="E219" s="214" t="s">
        <v>12</v>
      </c>
      <c r="F219" s="214" t="s">
        <v>13</v>
      </c>
      <c r="G219" s="22"/>
      <c r="H219" s="23">
        <v>1</v>
      </c>
      <c r="I219" s="23">
        <v>1</v>
      </c>
      <c r="J219" s="23">
        <v>3</v>
      </c>
      <c r="K219" s="23">
        <v>3</v>
      </c>
      <c r="L219" s="23">
        <v>1</v>
      </c>
      <c r="M219" s="23">
        <v>1</v>
      </c>
      <c r="N219" s="24"/>
      <c r="O219" s="25">
        <v>10</v>
      </c>
      <c r="P219" s="94">
        <v>170265.19999999998</v>
      </c>
      <c r="Q219" s="128">
        <v>440300</v>
      </c>
      <c r="R219" s="95">
        <v>128520</v>
      </c>
      <c r="S219" s="101"/>
      <c r="T219" s="99">
        <v>212789</v>
      </c>
      <c r="U219" s="98">
        <v>2127890</v>
      </c>
      <c r="V219" s="259"/>
    </row>
    <row r="220" spans="2:22" ht="24" x14ac:dyDescent="0.2">
      <c r="B220" s="2">
        <v>197</v>
      </c>
      <c r="C220" s="223" t="s">
        <v>158</v>
      </c>
      <c r="D220" s="226" t="s">
        <v>159</v>
      </c>
      <c r="E220" s="214" t="s">
        <v>12</v>
      </c>
      <c r="F220" s="214" t="s">
        <v>13</v>
      </c>
      <c r="G220" s="22">
        <v>6</v>
      </c>
      <c r="H220" s="23">
        <v>1</v>
      </c>
      <c r="I220" s="23">
        <v>1</v>
      </c>
      <c r="J220" s="23">
        <v>2</v>
      </c>
      <c r="K220" s="23"/>
      <c r="L220" s="23">
        <v>1</v>
      </c>
      <c r="M220" s="23">
        <v>1</v>
      </c>
      <c r="N220" s="24">
        <v>1</v>
      </c>
      <c r="O220" s="25">
        <v>13</v>
      </c>
      <c r="P220" s="94">
        <v>170265.19999999998</v>
      </c>
      <c r="Q220" s="94">
        <v>434350</v>
      </c>
      <c r="R220" s="95">
        <v>128520</v>
      </c>
      <c r="S220" s="95">
        <v>441653.28479999996</v>
      </c>
      <c r="T220" s="99">
        <v>219532</v>
      </c>
      <c r="U220" s="98">
        <v>2853916</v>
      </c>
      <c r="V220" s="259"/>
    </row>
    <row r="221" spans="2:22" ht="36" x14ac:dyDescent="0.2">
      <c r="B221" s="2">
        <v>198</v>
      </c>
      <c r="C221" s="223" t="s">
        <v>183</v>
      </c>
      <c r="D221" s="226" t="s">
        <v>184</v>
      </c>
      <c r="E221" s="214" t="s">
        <v>12</v>
      </c>
      <c r="F221" s="214" t="s">
        <v>13</v>
      </c>
      <c r="G221" s="22"/>
      <c r="H221" s="23">
        <v>1</v>
      </c>
      <c r="I221" s="23">
        <v>2</v>
      </c>
      <c r="J221" s="23"/>
      <c r="K221" s="23">
        <v>2</v>
      </c>
      <c r="L221" s="23"/>
      <c r="M221" s="23">
        <v>2</v>
      </c>
      <c r="N221" s="24"/>
      <c r="O221" s="25">
        <v>7</v>
      </c>
      <c r="P221" s="94">
        <v>1832957</v>
      </c>
      <c r="Q221" s="128">
        <v>2957150</v>
      </c>
      <c r="R221" s="95">
        <v>1376235</v>
      </c>
      <c r="S221" s="95">
        <v>2728871.8128</v>
      </c>
      <c r="T221" s="99">
        <v>2023470</v>
      </c>
      <c r="U221" s="98">
        <v>14164290</v>
      </c>
      <c r="V221" s="259"/>
    </row>
    <row r="222" spans="2:22" ht="24.75" thickBot="1" x14ac:dyDescent="0.25">
      <c r="B222" s="3">
        <v>199</v>
      </c>
      <c r="C222" s="224" t="s">
        <v>189</v>
      </c>
      <c r="D222" s="227" t="s">
        <v>190</v>
      </c>
      <c r="E222" s="215" t="s">
        <v>12</v>
      </c>
      <c r="F222" s="215" t="s">
        <v>13</v>
      </c>
      <c r="G222" s="30"/>
      <c r="H222" s="31">
        <v>1</v>
      </c>
      <c r="I222" s="31">
        <v>1</v>
      </c>
      <c r="J222" s="31">
        <v>2</v>
      </c>
      <c r="K222" s="31">
        <v>2</v>
      </c>
      <c r="L222" s="31">
        <v>1</v>
      </c>
      <c r="M222" s="31">
        <v>1</v>
      </c>
      <c r="N222" s="49">
        <v>1</v>
      </c>
      <c r="O222" s="34">
        <v>9</v>
      </c>
      <c r="P222" s="103">
        <v>579196.79999999993</v>
      </c>
      <c r="Q222" s="125">
        <v>440300</v>
      </c>
      <c r="R222" s="104"/>
      <c r="S222" s="104">
        <v>316286.91359999997</v>
      </c>
      <c r="T222" s="106">
        <v>419030</v>
      </c>
      <c r="U222" s="107">
        <v>3771270</v>
      </c>
      <c r="V222" s="260"/>
    </row>
    <row r="223" spans="2:22" ht="12.75" thickBot="1" x14ac:dyDescent="0.25">
      <c r="V223" s="108"/>
    </row>
    <row r="224" spans="2:22" ht="12.75" thickBot="1" x14ac:dyDescent="0.25">
      <c r="V224" s="109"/>
    </row>
    <row r="225" spans="2:22" ht="12.75" thickBot="1" x14ac:dyDescent="0.25">
      <c r="B225" s="243" t="s">
        <v>534</v>
      </c>
      <c r="C225" s="244"/>
      <c r="D225" s="244"/>
      <c r="E225" s="244"/>
      <c r="F225" s="244"/>
      <c r="G225" s="244"/>
      <c r="H225" s="244"/>
      <c r="I225" s="244"/>
      <c r="J225" s="244"/>
      <c r="K225" s="244"/>
      <c r="L225" s="244"/>
      <c r="M225" s="244"/>
      <c r="N225" s="244"/>
      <c r="O225" s="245"/>
    </row>
    <row r="226" spans="2:22" ht="12.75" thickBot="1" x14ac:dyDescent="0.25"/>
    <row r="227" spans="2:22" ht="15.75" customHeight="1" thickBot="1" x14ac:dyDescent="0.25">
      <c r="B227" s="6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82" t="s">
        <v>0</v>
      </c>
      <c r="Q227" s="83" t="s">
        <v>1</v>
      </c>
      <c r="R227" s="82" t="s">
        <v>508</v>
      </c>
      <c r="S227" s="84" t="s">
        <v>506</v>
      </c>
      <c r="T227" s="252" t="s">
        <v>507</v>
      </c>
      <c r="U227" s="252" t="s">
        <v>8</v>
      </c>
      <c r="V227" s="252" t="s">
        <v>530</v>
      </c>
    </row>
    <row r="228" spans="2:22" ht="36.75" thickBot="1" x14ac:dyDescent="0.25">
      <c r="B228" s="8" t="s">
        <v>2</v>
      </c>
      <c r="C228" s="9" t="s">
        <v>505</v>
      </c>
      <c r="D228" s="10" t="s">
        <v>3</v>
      </c>
      <c r="E228" s="10" t="s">
        <v>4</v>
      </c>
      <c r="F228" s="11" t="s">
        <v>5</v>
      </c>
      <c r="G228" s="12" t="s">
        <v>542</v>
      </c>
      <c r="H228" s="12" t="s">
        <v>543</v>
      </c>
      <c r="I228" s="12" t="s">
        <v>544</v>
      </c>
      <c r="J228" s="12" t="s">
        <v>545</v>
      </c>
      <c r="K228" s="12" t="s">
        <v>546</v>
      </c>
      <c r="L228" s="12" t="s">
        <v>547</v>
      </c>
      <c r="M228" s="12" t="s">
        <v>548</v>
      </c>
      <c r="N228" s="12" t="s">
        <v>549</v>
      </c>
      <c r="O228" s="35" t="s">
        <v>6</v>
      </c>
      <c r="P228" s="12" t="s">
        <v>7</v>
      </c>
      <c r="Q228" s="12" t="s">
        <v>7</v>
      </c>
      <c r="R228" s="12" t="s">
        <v>7</v>
      </c>
      <c r="S228" s="110" t="s">
        <v>9</v>
      </c>
      <c r="T228" s="257"/>
      <c r="U228" s="257"/>
      <c r="V228" s="257"/>
    </row>
    <row r="229" spans="2:22" ht="36" x14ac:dyDescent="0.2">
      <c r="B229" s="1">
        <v>200</v>
      </c>
      <c r="C229" s="222" t="s">
        <v>169</v>
      </c>
      <c r="D229" s="225" t="s">
        <v>170</v>
      </c>
      <c r="E229" s="213" t="s">
        <v>12</v>
      </c>
      <c r="F229" s="213" t="s">
        <v>13</v>
      </c>
      <c r="G229" s="16"/>
      <c r="H229" s="17">
        <v>1</v>
      </c>
      <c r="I229" s="17">
        <v>1</v>
      </c>
      <c r="J229" s="17"/>
      <c r="K229" s="17">
        <v>1</v>
      </c>
      <c r="L229" s="17">
        <v>1</v>
      </c>
      <c r="M229" s="17">
        <v>1</v>
      </c>
      <c r="N229" s="18"/>
      <c r="O229" s="19">
        <v>5</v>
      </c>
      <c r="P229" s="88"/>
      <c r="Q229" s="88"/>
      <c r="R229" s="89"/>
      <c r="S229" s="89">
        <v>1194547.2</v>
      </c>
      <c r="T229" s="129">
        <v>1194547</v>
      </c>
      <c r="U229" s="92">
        <v>5972735</v>
      </c>
      <c r="V229" s="258">
        <f>SUBTOTAL(9,U229:U233)</f>
        <v>60281775</v>
      </c>
    </row>
    <row r="230" spans="2:22" ht="24" x14ac:dyDescent="0.2">
      <c r="B230" s="2">
        <v>201</v>
      </c>
      <c r="C230" s="223" t="s">
        <v>305</v>
      </c>
      <c r="D230" s="226" t="s">
        <v>306</v>
      </c>
      <c r="E230" s="214" t="s">
        <v>307</v>
      </c>
      <c r="F230" s="214" t="s">
        <v>13</v>
      </c>
      <c r="G230" s="22">
        <v>5</v>
      </c>
      <c r="H230" s="23">
        <v>8</v>
      </c>
      <c r="I230" s="23">
        <v>5</v>
      </c>
      <c r="J230" s="23">
        <v>4</v>
      </c>
      <c r="K230" s="23">
        <v>10</v>
      </c>
      <c r="L230" s="23">
        <v>10</v>
      </c>
      <c r="M230" s="23">
        <v>15</v>
      </c>
      <c r="N230" s="24">
        <v>2</v>
      </c>
      <c r="O230" s="25">
        <v>59</v>
      </c>
      <c r="P230" s="94"/>
      <c r="Q230" s="94"/>
      <c r="R230" s="95"/>
      <c r="S230" s="95">
        <v>81446.399999999994</v>
      </c>
      <c r="T230" s="99">
        <v>81446</v>
      </c>
      <c r="U230" s="98">
        <v>4805314</v>
      </c>
      <c r="V230" s="259"/>
    </row>
    <row r="231" spans="2:22" x14ac:dyDescent="0.2">
      <c r="B231" s="2">
        <v>202</v>
      </c>
      <c r="C231" s="223" t="s">
        <v>310</v>
      </c>
      <c r="D231" s="226" t="s">
        <v>311</v>
      </c>
      <c r="E231" s="214" t="s">
        <v>22</v>
      </c>
      <c r="F231" s="214" t="s">
        <v>23</v>
      </c>
      <c r="G231" s="22">
        <v>2</v>
      </c>
      <c r="H231" s="23"/>
      <c r="I231" s="23">
        <v>1</v>
      </c>
      <c r="J231" s="23">
        <v>1</v>
      </c>
      <c r="K231" s="23">
        <v>2</v>
      </c>
      <c r="L231" s="23">
        <v>1</v>
      </c>
      <c r="M231" s="23"/>
      <c r="N231" s="24">
        <v>1</v>
      </c>
      <c r="O231" s="25">
        <v>8</v>
      </c>
      <c r="P231" s="94"/>
      <c r="Q231" s="94"/>
      <c r="R231" s="95"/>
      <c r="S231" s="95">
        <v>5407136</v>
      </c>
      <c r="T231" s="99">
        <v>5407136</v>
      </c>
      <c r="U231" s="98">
        <v>43257088</v>
      </c>
      <c r="V231" s="259"/>
    </row>
    <row r="232" spans="2:22" ht="36" x14ac:dyDescent="0.2">
      <c r="B232" s="2">
        <v>203</v>
      </c>
      <c r="C232" s="223" t="s">
        <v>402</v>
      </c>
      <c r="D232" s="226" t="s">
        <v>403</v>
      </c>
      <c r="E232" s="214" t="s">
        <v>12</v>
      </c>
      <c r="F232" s="214" t="s">
        <v>13</v>
      </c>
      <c r="G232" s="211"/>
      <c r="H232" s="26">
        <v>1</v>
      </c>
      <c r="I232" s="26"/>
      <c r="J232" s="26"/>
      <c r="K232" s="26">
        <v>2</v>
      </c>
      <c r="L232" s="26"/>
      <c r="M232" s="26">
        <v>1</v>
      </c>
      <c r="N232" s="27"/>
      <c r="O232" s="25">
        <v>4</v>
      </c>
      <c r="P232" s="94"/>
      <c r="Q232" s="94"/>
      <c r="R232" s="95"/>
      <c r="S232" s="95">
        <v>350426.52960000001</v>
      </c>
      <c r="T232" s="99">
        <v>350427</v>
      </c>
      <c r="U232" s="98">
        <v>1401708</v>
      </c>
      <c r="V232" s="259"/>
    </row>
    <row r="233" spans="2:22" ht="24.75" thickBot="1" x14ac:dyDescent="0.25">
      <c r="B233" s="3">
        <v>204</v>
      </c>
      <c r="C233" s="224" t="s">
        <v>424</v>
      </c>
      <c r="D233" s="227" t="s">
        <v>425</v>
      </c>
      <c r="E233" s="215" t="s">
        <v>12</v>
      </c>
      <c r="F233" s="215" t="s">
        <v>13</v>
      </c>
      <c r="G233" s="212"/>
      <c r="H233" s="32">
        <v>1</v>
      </c>
      <c r="I233" s="32"/>
      <c r="J233" s="32"/>
      <c r="K233" s="32"/>
      <c r="L233" s="32">
        <v>1</v>
      </c>
      <c r="M233" s="32"/>
      <c r="N233" s="33"/>
      <c r="O233" s="34">
        <v>2</v>
      </c>
      <c r="P233" s="103"/>
      <c r="Q233" s="103"/>
      <c r="R233" s="104"/>
      <c r="S233" s="104">
        <v>2422464.7999999998</v>
      </c>
      <c r="T233" s="106">
        <v>2422465</v>
      </c>
      <c r="U233" s="107">
        <v>4844930</v>
      </c>
      <c r="V233" s="260"/>
    </row>
    <row r="234" spans="2:22" ht="12.75" thickBot="1" x14ac:dyDescent="0.25">
      <c r="V234" s="108"/>
    </row>
    <row r="235" spans="2:22" ht="12.75" thickBot="1" x14ac:dyDescent="0.25">
      <c r="V235" s="109"/>
    </row>
    <row r="236" spans="2:22" ht="12.75" thickBot="1" x14ac:dyDescent="0.25">
      <c r="B236" s="243" t="s">
        <v>535</v>
      </c>
      <c r="C236" s="244"/>
      <c r="D236" s="244"/>
      <c r="E236" s="244"/>
      <c r="F236" s="244"/>
      <c r="G236" s="244"/>
      <c r="H236" s="244"/>
      <c r="I236" s="244"/>
      <c r="J236" s="244"/>
      <c r="K236" s="244"/>
      <c r="L236" s="244"/>
      <c r="M236" s="244"/>
      <c r="N236" s="244"/>
      <c r="O236" s="245"/>
    </row>
    <row r="237" spans="2:22" ht="12.75" thickBot="1" x14ac:dyDescent="0.25"/>
    <row r="238" spans="2:22" ht="15.75" customHeight="1" thickBot="1" x14ac:dyDescent="0.25">
      <c r="B238" s="6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82" t="s">
        <v>0</v>
      </c>
      <c r="Q238" s="83" t="s">
        <v>1</v>
      </c>
      <c r="R238" s="82" t="s">
        <v>508</v>
      </c>
      <c r="S238" s="84" t="s">
        <v>506</v>
      </c>
      <c r="T238" s="252" t="s">
        <v>507</v>
      </c>
      <c r="U238" s="252" t="s">
        <v>8</v>
      </c>
      <c r="V238" s="252" t="s">
        <v>530</v>
      </c>
    </row>
    <row r="239" spans="2:22" ht="36.75" thickBot="1" x14ac:dyDescent="0.25">
      <c r="B239" s="8" t="s">
        <v>2</v>
      </c>
      <c r="C239" s="9" t="s">
        <v>505</v>
      </c>
      <c r="D239" s="10" t="s">
        <v>3</v>
      </c>
      <c r="E239" s="10" t="s">
        <v>4</v>
      </c>
      <c r="F239" s="11" t="s">
        <v>5</v>
      </c>
      <c r="G239" s="12" t="s">
        <v>542</v>
      </c>
      <c r="H239" s="12" t="s">
        <v>543</v>
      </c>
      <c r="I239" s="12" t="s">
        <v>544</v>
      </c>
      <c r="J239" s="12" t="s">
        <v>545</v>
      </c>
      <c r="K239" s="12" t="s">
        <v>546</v>
      </c>
      <c r="L239" s="12" t="s">
        <v>547</v>
      </c>
      <c r="M239" s="12" t="s">
        <v>548</v>
      </c>
      <c r="N239" s="12" t="s">
        <v>549</v>
      </c>
      <c r="O239" s="35" t="s">
        <v>6</v>
      </c>
      <c r="P239" s="12" t="s">
        <v>7</v>
      </c>
      <c r="Q239" s="12" t="s">
        <v>7</v>
      </c>
      <c r="R239" s="12" t="s">
        <v>7</v>
      </c>
      <c r="S239" s="110" t="s">
        <v>9</v>
      </c>
      <c r="T239" s="257"/>
      <c r="U239" s="257"/>
      <c r="V239" s="257"/>
    </row>
    <row r="240" spans="2:22" ht="24" x14ac:dyDescent="0.2">
      <c r="B240" s="1">
        <v>205</v>
      </c>
      <c r="C240" s="222" t="s">
        <v>20</v>
      </c>
      <c r="D240" s="225" t="s">
        <v>21</v>
      </c>
      <c r="E240" s="213" t="s">
        <v>22</v>
      </c>
      <c r="F240" s="213" t="s">
        <v>23</v>
      </c>
      <c r="G240" s="16">
        <v>1</v>
      </c>
      <c r="H240" s="17"/>
      <c r="I240" s="17">
        <v>1</v>
      </c>
      <c r="J240" s="17">
        <v>1</v>
      </c>
      <c r="K240" s="17">
        <v>1</v>
      </c>
      <c r="L240" s="17">
        <v>1</v>
      </c>
      <c r="M240" s="17">
        <v>1</v>
      </c>
      <c r="N240" s="18">
        <v>1</v>
      </c>
      <c r="O240" s="19">
        <v>7</v>
      </c>
      <c r="P240" s="88">
        <v>2626880.2559999996</v>
      </c>
      <c r="Q240" s="88"/>
      <c r="R240" s="89"/>
      <c r="S240" s="89">
        <v>2674156.7999999998</v>
      </c>
      <c r="T240" s="91">
        <v>2650413</v>
      </c>
      <c r="U240" s="92">
        <f>T240*O240</f>
        <v>18552891</v>
      </c>
      <c r="V240" s="261">
        <f>SUBTOTAL(9,U240:U270)</f>
        <v>354617971</v>
      </c>
    </row>
    <row r="241" spans="2:22" ht="48" x14ac:dyDescent="0.2">
      <c r="B241" s="2">
        <v>206</v>
      </c>
      <c r="C241" s="223" t="s">
        <v>26</v>
      </c>
      <c r="D241" s="226" t="s">
        <v>27</v>
      </c>
      <c r="E241" s="214" t="s">
        <v>22</v>
      </c>
      <c r="F241" s="214" t="s">
        <v>23</v>
      </c>
      <c r="G241" s="22"/>
      <c r="H241" s="23"/>
      <c r="I241" s="23">
        <v>1</v>
      </c>
      <c r="J241" s="23">
        <v>1</v>
      </c>
      <c r="K241" s="23">
        <v>1</v>
      </c>
      <c r="L241" s="23">
        <v>1</v>
      </c>
      <c r="M241" s="23">
        <v>2</v>
      </c>
      <c r="N241" s="24"/>
      <c r="O241" s="25">
        <v>6</v>
      </c>
      <c r="P241" s="94">
        <v>17861538.239999998</v>
      </c>
      <c r="Q241" s="94"/>
      <c r="R241" s="95"/>
      <c r="S241" s="95"/>
      <c r="T241" s="97">
        <v>17861538</v>
      </c>
      <c r="U241" s="98">
        <f t="shared" ref="U241:U270" si="7">T241*O241</f>
        <v>107169228</v>
      </c>
      <c r="V241" s="262"/>
    </row>
    <row r="242" spans="2:22" ht="24" x14ac:dyDescent="0.2">
      <c r="B242" s="2">
        <v>207</v>
      </c>
      <c r="C242" s="223" t="s">
        <v>38</v>
      </c>
      <c r="D242" s="226" t="s">
        <v>39</v>
      </c>
      <c r="E242" s="214" t="s">
        <v>40</v>
      </c>
      <c r="F242" s="214" t="s">
        <v>23</v>
      </c>
      <c r="G242" s="22"/>
      <c r="H242" s="23"/>
      <c r="I242" s="23">
        <v>2</v>
      </c>
      <c r="J242" s="23"/>
      <c r="K242" s="23">
        <v>2</v>
      </c>
      <c r="L242" s="23">
        <v>2</v>
      </c>
      <c r="M242" s="23">
        <v>2</v>
      </c>
      <c r="N242" s="24"/>
      <c r="O242" s="25">
        <v>8</v>
      </c>
      <c r="P242" s="94">
        <v>6069000</v>
      </c>
      <c r="Q242" s="94"/>
      <c r="R242" s="95"/>
      <c r="S242" s="95"/>
      <c r="T242" s="97">
        <v>6069000</v>
      </c>
      <c r="U242" s="98">
        <f t="shared" si="7"/>
        <v>48552000</v>
      </c>
      <c r="V242" s="262"/>
    </row>
    <row r="243" spans="2:22" ht="24" x14ac:dyDescent="0.2">
      <c r="B243" s="2">
        <v>208</v>
      </c>
      <c r="C243" s="223" t="s">
        <v>46</v>
      </c>
      <c r="D243" s="226" t="s">
        <v>45</v>
      </c>
      <c r="E243" s="214" t="s">
        <v>47</v>
      </c>
      <c r="F243" s="214" t="s">
        <v>23</v>
      </c>
      <c r="G243" s="22"/>
      <c r="H243" s="23">
        <v>1</v>
      </c>
      <c r="I243" s="23"/>
      <c r="J243" s="23"/>
      <c r="K243" s="23"/>
      <c r="L243" s="23">
        <v>1</v>
      </c>
      <c r="M243" s="23"/>
      <c r="N243" s="24"/>
      <c r="O243" s="25">
        <v>2</v>
      </c>
      <c r="P243" s="94">
        <v>2257382.3999999999</v>
      </c>
      <c r="Q243" s="94"/>
      <c r="R243" s="95"/>
      <c r="S243" s="95"/>
      <c r="T243" s="99">
        <v>2257382</v>
      </c>
      <c r="U243" s="98">
        <f t="shared" si="7"/>
        <v>4514764</v>
      </c>
      <c r="V243" s="262"/>
    </row>
    <row r="244" spans="2:22" x14ac:dyDescent="0.2">
      <c r="B244" s="2">
        <v>209</v>
      </c>
      <c r="C244" s="223" t="s">
        <v>77</v>
      </c>
      <c r="D244" s="226" t="s">
        <v>78</v>
      </c>
      <c r="E244" s="214" t="s">
        <v>22</v>
      </c>
      <c r="F244" s="214" t="s">
        <v>23</v>
      </c>
      <c r="G244" s="22"/>
      <c r="H244" s="23"/>
      <c r="I244" s="23"/>
      <c r="J244" s="23"/>
      <c r="K244" s="23"/>
      <c r="L244" s="23"/>
      <c r="M244" s="23">
        <v>1</v>
      </c>
      <c r="N244" s="24"/>
      <c r="O244" s="25">
        <v>1</v>
      </c>
      <c r="P244" s="94">
        <v>2598960</v>
      </c>
      <c r="Q244" s="94"/>
      <c r="R244" s="95"/>
      <c r="S244" s="95">
        <v>3626061.6</v>
      </c>
      <c r="T244" s="99">
        <v>3027777</v>
      </c>
      <c r="U244" s="98">
        <f t="shared" si="7"/>
        <v>3027777</v>
      </c>
      <c r="V244" s="262"/>
    </row>
    <row r="245" spans="2:22" x14ac:dyDescent="0.2">
      <c r="B245" s="2">
        <v>210</v>
      </c>
      <c r="C245" s="223" t="s">
        <v>121</v>
      </c>
      <c r="D245" s="226" t="s">
        <v>122</v>
      </c>
      <c r="E245" s="214" t="s">
        <v>12</v>
      </c>
      <c r="F245" s="214" t="s">
        <v>13</v>
      </c>
      <c r="G245" s="22"/>
      <c r="H245" s="23">
        <v>1</v>
      </c>
      <c r="I245" s="23"/>
      <c r="J245" s="23"/>
      <c r="K245" s="23">
        <v>1</v>
      </c>
      <c r="L245" s="23"/>
      <c r="M245" s="23">
        <v>1</v>
      </c>
      <c r="N245" s="24"/>
      <c r="O245" s="25">
        <v>3</v>
      </c>
      <c r="P245" s="94">
        <v>3014793.6</v>
      </c>
      <c r="Q245" s="94"/>
      <c r="R245" s="95"/>
      <c r="S245" s="101"/>
      <c r="T245" s="99">
        <v>3014794</v>
      </c>
      <c r="U245" s="98">
        <f t="shared" si="7"/>
        <v>9044382</v>
      </c>
      <c r="V245" s="262"/>
    </row>
    <row r="246" spans="2:22" x14ac:dyDescent="0.2">
      <c r="B246" s="2">
        <v>211</v>
      </c>
      <c r="C246" s="223" t="s">
        <v>127</v>
      </c>
      <c r="D246" s="226" t="s">
        <v>128</v>
      </c>
      <c r="E246" s="214" t="s">
        <v>129</v>
      </c>
      <c r="F246" s="214" t="s">
        <v>23</v>
      </c>
      <c r="G246" s="22"/>
      <c r="H246" s="23">
        <v>1</v>
      </c>
      <c r="I246" s="23"/>
      <c r="J246" s="23"/>
      <c r="K246" s="23"/>
      <c r="L246" s="23"/>
      <c r="M246" s="23">
        <v>1</v>
      </c>
      <c r="N246" s="24"/>
      <c r="O246" s="25">
        <v>2</v>
      </c>
      <c r="P246" s="94">
        <v>980179.2</v>
      </c>
      <c r="Q246" s="94"/>
      <c r="R246" s="95"/>
      <c r="S246" s="95">
        <v>776003.2</v>
      </c>
      <c r="T246" s="99">
        <v>872137</v>
      </c>
      <c r="U246" s="98">
        <f t="shared" si="7"/>
        <v>1744274</v>
      </c>
      <c r="V246" s="262"/>
    </row>
    <row r="247" spans="2:22" ht="24" x14ac:dyDescent="0.2">
      <c r="B247" s="2">
        <v>212</v>
      </c>
      <c r="C247" s="223" t="s">
        <v>132</v>
      </c>
      <c r="D247" s="226" t="s">
        <v>133</v>
      </c>
      <c r="E247" s="214" t="s">
        <v>109</v>
      </c>
      <c r="F247" s="214" t="s">
        <v>23</v>
      </c>
      <c r="G247" s="22"/>
      <c r="H247" s="23"/>
      <c r="I247" s="23">
        <v>1</v>
      </c>
      <c r="J247" s="23">
        <v>1</v>
      </c>
      <c r="K247" s="23">
        <v>2</v>
      </c>
      <c r="L247" s="23">
        <v>2</v>
      </c>
      <c r="M247" s="23">
        <v>2</v>
      </c>
      <c r="N247" s="24">
        <v>1</v>
      </c>
      <c r="O247" s="25">
        <v>9</v>
      </c>
      <c r="P247" s="94">
        <v>3534585.5999999992</v>
      </c>
      <c r="Q247" s="94"/>
      <c r="R247" s="95"/>
      <c r="S247" s="101"/>
      <c r="T247" s="99">
        <v>3534586</v>
      </c>
      <c r="U247" s="98">
        <f t="shared" si="7"/>
        <v>31811274</v>
      </c>
      <c r="V247" s="262"/>
    </row>
    <row r="248" spans="2:22" ht="36" x14ac:dyDescent="0.2">
      <c r="B248" s="2">
        <v>213</v>
      </c>
      <c r="C248" s="223" t="s">
        <v>136</v>
      </c>
      <c r="D248" s="226" t="s">
        <v>137</v>
      </c>
      <c r="E248" s="214" t="s">
        <v>138</v>
      </c>
      <c r="F248" s="214" t="s">
        <v>23</v>
      </c>
      <c r="G248" s="22"/>
      <c r="H248" s="23"/>
      <c r="I248" s="23">
        <v>1</v>
      </c>
      <c r="J248" s="23"/>
      <c r="K248" s="23">
        <v>2</v>
      </c>
      <c r="L248" s="23">
        <v>2</v>
      </c>
      <c r="M248" s="23">
        <v>1</v>
      </c>
      <c r="N248" s="24"/>
      <c r="O248" s="25">
        <v>6</v>
      </c>
      <c r="P248" s="94">
        <v>2792025.6</v>
      </c>
      <c r="Q248" s="94"/>
      <c r="R248" s="95"/>
      <c r="S248" s="95">
        <v>1740916.8</v>
      </c>
      <c r="T248" s="99">
        <v>2144604</v>
      </c>
      <c r="U248" s="98">
        <f t="shared" si="7"/>
        <v>12867624</v>
      </c>
      <c r="V248" s="262"/>
    </row>
    <row r="249" spans="2:22" ht="24" x14ac:dyDescent="0.2">
      <c r="B249" s="2">
        <v>214</v>
      </c>
      <c r="C249" s="223" t="s">
        <v>146</v>
      </c>
      <c r="D249" s="226" t="s">
        <v>25</v>
      </c>
      <c r="E249" s="214" t="s">
        <v>591</v>
      </c>
      <c r="F249" s="214" t="s">
        <v>13</v>
      </c>
      <c r="G249" s="22"/>
      <c r="H249" s="23">
        <v>1</v>
      </c>
      <c r="I249" s="23"/>
      <c r="J249" s="23"/>
      <c r="K249" s="23"/>
      <c r="L249" s="23">
        <v>1</v>
      </c>
      <c r="M249" s="23">
        <v>1</v>
      </c>
      <c r="N249" s="24"/>
      <c r="O249" s="25">
        <v>3</v>
      </c>
      <c r="P249" s="94">
        <v>170265.19999999998</v>
      </c>
      <c r="Q249" s="94"/>
      <c r="R249" s="95"/>
      <c r="S249" s="95">
        <v>314372.92320000002</v>
      </c>
      <c r="T249" s="99">
        <v>220894</v>
      </c>
      <c r="U249" s="98">
        <f t="shared" si="7"/>
        <v>662682</v>
      </c>
      <c r="V249" s="262"/>
    </row>
    <row r="250" spans="2:22" ht="24" x14ac:dyDescent="0.2">
      <c r="B250" s="2">
        <v>215</v>
      </c>
      <c r="C250" s="223" t="s">
        <v>185</v>
      </c>
      <c r="D250" s="226" t="s">
        <v>186</v>
      </c>
      <c r="E250" s="214" t="s">
        <v>22</v>
      </c>
      <c r="F250" s="214" t="s">
        <v>23</v>
      </c>
      <c r="G250" s="22"/>
      <c r="H250" s="23"/>
      <c r="I250" s="23"/>
      <c r="J250" s="23"/>
      <c r="K250" s="23"/>
      <c r="L250" s="23">
        <v>1</v>
      </c>
      <c r="M250" s="23">
        <v>1</v>
      </c>
      <c r="N250" s="24"/>
      <c r="O250" s="25">
        <v>2</v>
      </c>
      <c r="P250" s="94">
        <v>2598960</v>
      </c>
      <c r="Q250" s="94"/>
      <c r="R250" s="95"/>
      <c r="S250" s="101"/>
      <c r="T250" s="99">
        <v>2598960</v>
      </c>
      <c r="U250" s="98">
        <f t="shared" si="7"/>
        <v>5197920</v>
      </c>
      <c r="V250" s="262"/>
    </row>
    <row r="251" spans="2:22" ht="24" x14ac:dyDescent="0.2">
      <c r="B251" s="2">
        <v>216</v>
      </c>
      <c r="C251" s="223" t="s">
        <v>210</v>
      </c>
      <c r="D251" s="226" t="s">
        <v>211</v>
      </c>
      <c r="E251" s="214" t="s">
        <v>22</v>
      </c>
      <c r="F251" s="214" t="s">
        <v>23</v>
      </c>
      <c r="G251" s="22"/>
      <c r="H251" s="23"/>
      <c r="I251" s="23">
        <v>1</v>
      </c>
      <c r="J251" s="23">
        <v>1</v>
      </c>
      <c r="K251" s="23"/>
      <c r="L251" s="23">
        <v>1</v>
      </c>
      <c r="M251" s="23">
        <v>2</v>
      </c>
      <c r="N251" s="24"/>
      <c r="O251" s="25">
        <v>5</v>
      </c>
      <c r="P251" s="94">
        <v>965328</v>
      </c>
      <c r="Q251" s="94"/>
      <c r="R251" s="95"/>
      <c r="S251" s="101"/>
      <c r="T251" s="99">
        <v>965328</v>
      </c>
      <c r="U251" s="98">
        <f t="shared" si="7"/>
        <v>4826640</v>
      </c>
      <c r="V251" s="262"/>
    </row>
    <row r="252" spans="2:22" ht="24" x14ac:dyDescent="0.2">
      <c r="B252" s="2">
        <v>217</v>
      </c>
      <c r="C252" s="223" t="s">
        <v>233</v>
      </c>
      <c r="D252" s="226" t="s">
        <v>234</v>
      </c>
      <c r="E252" s="214" t="s">
        <v>22</v>
      </c>
      <c r="F252" s="214" t="s">
        <v>23</v>
      </c>
      <c r="G252" s="22"/>
      <c r="H252" s="23"/>
      <c r="I252" s="23"/>
      <c r="J252" s="23">
        <v>1</v>
      </c>
      <c r="K252" s="23">
        <v>2</v>
      </c>
      <c r="L252" s="23">
        <v>1</v>
      </c>
      <c r="M252" s="23">
        <v>1</v>
      </c>
      <c r="N252" s="24"/>
      <c r="O252" s="25">
        <v>5</v>
      </c>
      <c r="P252" s="94">
        <v>2569257.6</v>
      </c>
      <c r="Q252" s="94"/>
      <c r="R252" s="95"/>
      <c r="S252" s="95">
        <v>3615315.1999999997</v>
      </c>
      <c r="T252" s="99">
        <v>3047733</v>
      </c>
      <c r="U252" s="98">
        <f t="shared" si="7"/>
        <v>15238665</v>
      </c>
      <c r="V252" s="262"/>
    </row>
    <row r="253" spans="2:22" x14ac:dyDescent="0.2">
      <c r="B253" s="2">
        <v>218</v>
      </c>
      <c r="C253" s="223" t="s">
        <v>255</v>
      </c>
      <c r="D253" s="226" t="s">
        <v>256</v>
      </c>
      <c r="E253" s="214" t="s">
        <v>257</v>
      </c>
      <c r="F253" s="214" t="s">
        <v>23</v>
      </c>
      <c r="G253" s="22"/>
      <c r="H253" s="23"/>
      <c r="I253" s="23"/>
      <c r="J253" s="23">
        <v>1</v>
      </c>
      <c r="K253" s="23">
        <v>1</v>
      </c>
      <c r="L253" s="23">
        <v>1</v>
      </c>
      <c r="M253" s="23">
        <v>2</v>
      </c>
      <c r="N253" s="24"/>
      <c r="O253" s="25">
        <v>5</v>
      </c>
      <c r="P253" s="94">
        <v>727708.79999999993</v>
      </c>
      <c r="Q253" s="94"/>
      <c r="R253" s="95"/>
      <c r="S253" s="95">
        <v>538451.19999999995</v>
      </c>
      <c r="T253" s="99">
        <v>618935</v>
      </c>
      <c r="U253" s="98">
        <f t="shared" si="7"/>
        <v>3094675</v>
      </c>
      <c r="V253" s="262"/>
    </row>
    <row r="254" spans="2:22" x14ac:dyDescent="0.2">
      <c r="B254" s="2">
        <v>219</v>
      </c>
      <c r="C254" s="223" t="s">
        <v>258</v>
      </c>
      <c r="D254" s="226" t="s">
        <v>259</v>
      </c>
      <c r="E254" s="214" t="s">
        <v>109</v>
      </c>
      <c r="F254" s="214" t="s">
        <v>23</v>
      </c>
      <c r="G254" s="22"/>
      <c r="H254" s="23"/>
      <c r="I254" s="23"/>
      <c r="J254" s="23"/>
      <c r="K254" s="23">
        <v>1</v>
      </c>
      <c r="L254" s="23">
        <v>1</v>
      </c>
      <c r="M254" s="23">
        <v>2</v>
      </c>
      <c r="N254" s="24"/>
      <c r="O254" s="25">
        <v>4</v>
      </c>
      <c r="P254" s="94">
        <v>2142214.1999999997</v>
      </c>
      <c r="Q254" s="94"/>
      <c r="R254" s="95"/>
      <c r="S254" s="95">
        <v>2118737.6</v>
      </c>
      <c r="T254" s="99">
        <v>2130444</v>
      </c>
      <c r="U254" s="98">
        <f t="shared" si="7"/>
        <v>8521776</v>
      </c>
      <c r="V254" s="262"/>
    </row>
    <row r="255" spans="2:22" x14ac:dyDescent="0.2">
      <c r="B255" s="2">
        <v>220</v>
      </c>
      <c r="C255" s="223" t="s">
        <v>262</v>
      </c>
      <c r="D255" s="226" t="s">
        <v>263</v>
      </c>
      <c r="E255" s="214" t="s">
        <v>109</v>
      </c>
      <c r="F255" s="214" t="s">
        <v>23</v>
      </c>
      <c r="G255" s="22"/>
      <c r="H255" s="23">
        <v>1</v>
      </c>
      <c r="I255" s="23">
        <v>1</v>
      </c>
      <c r="J255" s="23"/>
      <c r="K255" s="23">
        <v>1</v>
      </c>
      <c r="L255" s="23">
        <v>1</v>
      </c>
      <c r="M255" s="23">
        <v>2</v>
      </c>
      <c r="N255" s="24"/>
      <c r="O255" s="25">
        <v>6</v>
      </c>
      <c r="P255" s="94">
        <v>4165000</v>
      </c>
      <c r="Q255" s="94"/>
      <c r="R255" s="95"/>
      <c r="S255" s="95">
        <v>3687146.4</v>
      </c>
      <c r="T255" s="99">
        <v>3918796</v>
      </c>
      <c r="U255" s="98">
        <f t="shared" si="7"/>
        <v>23512776</v>
      </c>
      <c r="V255" s="262"/>
    </row>
    <row r="256" spans="2:22" x14ac:dyDescent="0.2">
      <c r="B256" s="2">
        <v>221</v>
      </c>
      <c r="C256" s="223" t="s">
        <v>274</v>
      </c>
      <c r="D256" s="226" t="s">
        <v>275</v>
      </c>
      <c r="E256" s="214" t="s">
        <v>578</v>
      </c>
      <c r="F256" s="214" t="s">
        <v>23</v>
      </c>
      <c r="G256" s="22"/>
      <c r="H256" s="23"/>
      <c r="I256" s="23">
        <v>1</v>
      </c>
      <c r="J256" s="23"/>
      <c r="K256" s="23">
        <v>2</v>
      </c>
      <c r="L256" s="23"/>
      <c r="M256" s="23"/>
      <c r="N256" s="24"/>
      <c r="O256" s="25">
        <v>3</v>
      </c>
      <c r="P256" s="94">
        <v>698006.4</v>
      </c>
      <c r="Q256" s="94"/>
      <c r="R256" s="95"/>
      <c r="S256" s="95"/>
      <c r="T256" s="99">
        <v>698006</v>
      </c>
      <c r="U256" s="98">
        <f t="shared" si="7"/>
        <v>2094018</v>
      </c>
      <c r="V256" s="262"/>
    </row>
    <row r="257" spans="2:22" x14ac:dyDescent="0.2">
      <c r="B257" s="2">
        <v>222</v>
      </c>
      <c r="C257" s="223" t="s">
        <v>276</v>
      </c>
      <c r="D257" s="226" t="s">
        <v>277</v>
      </c>
      <c r="E257" s="214" t="s">
        <v>109</v>
      </c>
      <c r="F257" s="214" t="s">
        <v>23</v>
      </c>
      <c r="G257" s="22"/>
      <c r="H257" s="23"/>
      <c r="I257" s="23"/>
      <c r="J257" s="23"/>
      <c r="K257" s="23"/>
      <c r="L257" s="23"/>
      <c r="M257" s="23">
        <v>1</v>
      </c>
      <c r="N257" s="24">
        <v>1</v>
      </c>
      <c r="O257" s="25">
        <v>2</v>
      </c>
      <c r="P257" s="94">
        <v>1428000</v>
      </c>
      <c r="Q257" s="94"/>
      <c r="R257" s="95"/>
      <c r="S257" s="95">
        <v>1275993.6000000001</v>
      </c>
      <c r="T257" s="99">
        <v>1349859</v>
      </c>
      <c r="U257" s="98">
        <f t="shared" si="7"/>
        <v>2699718</v>
      </c>
      <c r="V257" s="262"/>
    </row>
    <row r="258" spans="2:22" x14ac:dyDescent="0.2">
      <c r="B258" s="2">
        <v>223</v>
      </c>
      <c r="C258" s="223" t="s">
        <v>279</v>
      </c>
      <c r="D258" s="226" t="s">
        <v>280</v>
      </c>
      <c r="E258" s="214" t="s">
        <v>281</v>
      </c>
      <c r="F258" s="214" t="s">
        <v>23</v>
      </c>
      <c r="G258" s="22"/>
      <c r="H258" s="23"/>
      <c r="I258" s="23"/>
      <c r="J258" s="23"/>
      <c r="K258" s="23"/>
      <c r="L258" s="23">
        <v>1</v>
      </c>
      <c r="M258" s="23"/>
      <c r="N258" s="24"/>
      <c r="O258" s="25">
        <v>1</v>
      </c>
      <c r="P258" s="94">
        <v>744464</v>
      </c>
      <c r="Q258" s="94"/>
      <c r="R258" s="101"/>
      <c r="S258" s="95">
        <v>1036179.2</v>
      </c>
      <c r="T258" s="99">
        <v>866426</v>
      </c>
      <c r="U258" s="98">
        <f t="shared" si="7"/>
        <v>866426</v>
      </c>
      <c r="V258" s="262"/>
    </row>
    <row r="259" spans="2:22" ht="24" x14ac:dyDescent="0.2">
      <c r="B259" s="2">
        <v>224</v>
      </c>
      <c r="C259" s="223" t="s">
        <v>299</v>
      </c>
      <c r="D259" s="226" t="s">
        <v>300</v>
      </c>
      <c r="E259" s="214" t="s">
        <v>168</v>
      </c>
      <c r="F259" s="214" t="s">
        <v>23</v>
      </c>
      <c r="G259" s="22"/>
      <c r="H259" s="23"/>
      <c r="I259" s="23">
        <v>1</v>
      </c>
      <c r="J259" s="23">
        <v>2</v>
      </c>
      <c r="K259" s="23"/>
      <c r="L259" s="23">
        <v>1</v>
      </c>
      <c r="M259" s="23"/>
      <c r="N259" s="24"/>
      <c r="O259" s="25">
        <v>4</v>
      </c>
      <c r="P259" s="94">
        <v>366591.39999999997</v>
      </c>
      <c r="Q259" s="94"/>
      <c r="R259" s="95"/>
      <c r="S259" s="101"/>
      <c r="T259" s="99">
        <v>366591</v>
      </c>
      <c r="U259" s="98">
        <f t="shared" si="7"/>
        <v>1466364</v>
      </c>
      <c r="V259" s="262"/>
    </row>
    <row r="260" spans="2:22" x14ac:dyDescent="0.2">
      <c r="B260" s="2">
        <v>225</v>
      </c>
      <c r="C260" s="223" t="s">
        <v>320</v>
      </c>
      <c r="D260" s="226" t="s">
        <v>321</v>
      </c>
      <c r="E260" s="214" t="s">
        <v>35</v>
      </c>
      <c r="F260" s="214" t="s">
        <v>23</v>
      </c>
      <c r="G260" s="22"/>
      <c r="H260" s="23"/>
      <c r="I260" s="23"/>
      <c r="J260" s="23"/>
      <c r="K260" s="23"/>
      <c r="L260" s="23"/>
      <c r="M260" s="23">
        <v>1</v>
      </c>
      <c r="N260" s="24">
        <v>1</v>
      </c>
      <c r="O260" s="25">
        <v>2</v>
      </c>
      <c r="P260" s="94">
        <v>865225.2</v>
      </c>
      <c r="Q260" s="94"/>
      <c r="R260" s="95"/>
      <c r="S260" s="95">
        <v>1137421.6000000001</v>
      </c>
      <c r="T260" s="99">
        <v>982825</v>
      </c>
      <c r="U260" s="98">
        <f t="shared" si="7"/>
        <v>1965650</v>
      </c>
      <c r="V260" s="262"/>
    </row>
    <row r="261" spans="2:22" x14ac:dyDescent="0.2">
      <c r="B261" s="2">
        <v>226</v>
      </c>
      <c r="C261" s="223" t="s">
        <v>352</v>
      </c>
      <c r="D261" s="226" t="s">
        <v>353</v>
      </c>
      <c r="E261" s="214" t="s">
        <v>22</v>
      </c>
      <c r="F261" s="214" t="s">
        <v>23</v>
      </c>
      <c r="G261" s="211"/>
      <c r="H261" s="26"/>
      <c r="I261" s="26"/>
      <c r="J261" s="26"/>
      <c r="K261" s="26"/>
      <c r="L261" s="26"/>
      <c r="M261" s="26">
        <v>1</v>
      </c>
      <c r="N261" s="27"/>
      <c r="O261" s="25">
        <v>1</v>
      </c>
      <c r="P261" s="94"/>
      <c r="Q261" s="94"/>
      <c r="R261" s="95"/>
      <c r="S261" s="95">
        <v>3650948</v>
      </c>
      <c r="T261" s="99">
        <v>3650948</v>
      </c>
      <c r="U261" s="98">
        <f t="shared" si="7"/>
        <v>3650948</v>
      </c>
      <c r="V261" s="262"/>
    </row>
    <row r="262" spans="2:22" x14ac:dyDescent="0.2">
      <c r="B262" s="2">
        <v>227</v>
      </c>
      <c r="C262" s="223" t="s">
        <v>376</v>
      </c>
      <c r="D262" s="226" t="s">
        <v>377</v>
      </c>
      <c r="E262" s="214" t="s">
        <v>378</v>
      </c>
      <c r="F262" s="214" t="s">
        <v>13</v>
      </c>
      <c r="G262" s="211"/>
      <c r="H262" s="26">
        <v>1</v>
      </c>
      <c r="I262" s="26"/>
      <c r="J262" s="26"/>
      <c r="K262" s="26">
        <v>1</v>
      </c>
      <c r="L262" s="26">
        <v>1</v>
      </c>
      <c r="M262" s="26">
        <v>1</v>
      </c>
      <c r="N262" s="27"/>
      <c r="O262" s="25">
        <v>4</v>
      </c>
      <c r="P262" s="94">
        <v>856538.2</v>
      </c>
      <c r="Q262" s="94"/>
      <c r="R262" s="101"/>
      <c r="S262" s="95">
        <v>1447936</v>
      </c>
      <c r="T262" s="99">
        <v>1076352</v>
      </c>
      <c r="U262" s="98">
        <f t="shared" si="7"/>
        <v>4305408</v>
      </c>
      <c r="V262" s="262"/>
    </row>
    <row r="263" spans="2:22" ht="24" x14ac:dyDescent="0.2">
      <c r="B263" s="2">
        <v>228</v>
      </c>
      <c r="C263" s="223" t="s">
        <v>393</v>
      </c>
      <c r="D263" s="226" t="s">
        <v>394</v>
      </c>
      <c r="E263" s="214" t="s">
        <v>22</v>
      </c>
      <c r="F263" s="214" t="s">
        <v>23</v>
      </c>
      <c r="G263" s="211"/>
      <c r="H263" s="26"/>
      <c r="I263" s="26"/>
      <c r="J263" s="26"/>
      <c r="K263" s="26">
        <v>1</v>
      </c>
      <c r="L263" s="26"/>
      <c r="M263" s="26"/>
      <c r="N263" s="27"/>
      <c r="O263" s="25">
        <v>1</v>
      </c>
      <c r="P263" s="94">
        <v>2628662.4</v>
      </c>
      <c r="Q263" s="94"/>
      <c r="R263" s="95"/>
      <c r="S263" s="95">
        <v>2036160</v>
      </c>
      <c r="T263" s="99">
        <v>2313521</v>
      </c>
      <c r="U263" s="98">
        <f t="shared" si="7"/>
        <v>2313521</v>
      </c>
      <c r="V263" s="262"/>
    </row>
    <row r="264" spans="2:22" x14ac:dyDescent="0.2">
      <c r="B264" s="2">
        <v>229</v>
      </c>
      <c r="C264" s="223" t="s">
        <v>400</v>
      </c>
      <c r="D264" s="226" t="s">
        <v>401</v>
      </c>
      <c r="E264" s="214" t="s">
        <v>168</v>
      </c>
      <c r="F264" s="214" t="s">
        <v>23</v>
      </c>
      <c r="G264" s="211"/>
      <c r="H264" s="26"/>
      <c r="I264" s="26"/>
      <c r="J264" s="26">
        <v>1</v>
      </c>
      <c r="K264" s="26"/>
      <c r="L264" s="26">
        <v>1</v>
      </c>
      <c r="M264" s="26"/>
      <c r="N264" s="27"/>
      <c r="O264" s="25">
        <v>2</v>
      </c>
      <c r="P264" s="94">
        <v>326631.2</v>
      </c>
      <c r="Q264" s="94"/>
      <c r="R264" s="95"/>
      <c r="S264" s="101"/>
      <c r="T264" s="99">
        <v>326631</v>
      </c>
      <c r="U264" s="98">
        <f t="shared" si="7"/>
        <v>653262</v>
      </c>
      <c r="V264" s="262"/>
    </row>
    <row r="265" spans="2:22" x14ac:dyDescent="0.2">
      <c r="B265" s="2">
        <v>230</v>
      </c>
      <c r="C265" s="223" t="s">
        <v>407</v>
      </c>
      <c r="D265" s="226" t="s">
        <v>408</v>
      </c>
      <c r="E265" s="214" t="s">
        <v>12</v>
      </c>
      <c r="F265" s="214" t="s">
        <v>13</v>
      </c>
      <c r="G265" s="211"/>
      <c r="H265" s="26">
        <v>1</v>
      </c>
      <c r="I265" s="26"/>
      <c r="J265" s="26">
        <v>1</v>
      </c>
      <c r="K265" s="26">
        <v>1</v>
      </c>
      <c r="L265" s="26">
        <v>1</v>
      </c>
      <c r="M265" s="26">
        <v>1</v>
      </c>
      <c r="N265" s="27"/>
      <c r="O265" s="25">
        <v>5</v>
      </c>
      <c r="P265" s="94">
        <v>1173244.8</v>
      </c>
      <c r="Q265" s="94"/>
      <c r="R265" s="95"/>
      <c r="S265" s="101"/>
      <c r="T265" s="99">
        <v>1173245</v>
      </c>
      <c r="U265" s="98">
        <f t="shared" si="7"/>
        <v>5866225</v>
      </c>
      <c r="V265" s="262"/>
    </row>
    <row r="266" spans="2:22" x14ac:dyDescent="0.2">
      <c r="B266" s="2">
        <v>231</v>
      </c>
      <c r="C266" s="223" t="s">
        <v>416</v>
      </c>
      <c r="D266" s="226" t="s">
        <v>417</v>
      </c>
      <c r="E266" s="214" t="s">
        <v>109</v>
      </c>
      <c r="F266" s="214" t="s">
        <v>23</v>
      </c>
      <c r="G266" s="211"/>
      <c r="H266" s="26"/>
      <c r="I266" s="26"/>
      <c r="J266" s="26"/>
      <c r="K266" s="26">
        <v>1</v>
      </c>
      <c r="L266" s="26"/>
      <c r="M266" s="26">
        <v>1</v>
      </c>
      <c r="N266" s="27"/>
      <c r="O266" s="25">
        <v>2</v>
      </c>
      <c r="P266" s="94">
        <v>3059347.1999999997</v>
      </c>
      <c r="Q266" s="94"/>
      <c r="R266" s="95"/>
      <c r="S266" s="95">
        <v>2650401.6</v>
      </c>
      <c r="T266" s="99">
        <v>2847543</v>
      </c>
      <c r="U266" s="98">
        <f t="shared" si="7"/>
        <v>5695086</v>
      </c>
      <c r="V266" s="262"/>
    </row>
    <row r="267" spans="2:22" ht="24" x14ac:dyDescent="0.2">
      <c r="B267" s="2">
        <v>232</v>
      </c>
      <c r="C267" s="223" t="s">
        <v>443</v>
      </c>
      <c r="D267" s="226" t="s">
        <v>444</v>
      </c>
      <c r="E267" s="214" t="s">
        <v>22</v>
      </c>
      <c r="F267" s="214" t="s">
        <v>23</v>
      </c>
      <c r="G267" s="211"/>
      <c r="H267" s="26"/>
      <c r="I267" s="26"/>
      <c r="J267" s="26"/>
      <c r="K267" s="26"/>
      <c r="L267" s="26"/>
      <c r="M267" s="26">
        <v>1</v>
      </c>
      <c r="N267" s="27"/>
      <c r="O267" s="25">
        <v>1</v>
      </c>
      <c r="P267" s="94">
        <v>801108</v>
      </c>
      <c r="Q267" s="94"/>
      <c r="R267" s="95"/>
      <c r="S267" s="95">
        <v>568993.6</v>
      </c>
      <c r="T267" s="99">
        <v>675148</v>
      </c>
      <c r="U267" s="98">
        <f t="shared" si="7"/>
        <v>675148</v>
      </c>
      <c r="V267" s="262"/>
    </row>
    <row r="268" spans="2:22" ht="24" x14ac:dyDescent="0.2">
      <c r="B268" s="2">
        <v>233</v>
      </c>
      <c r="C268" s="223" t="s">
        <v>449</v>
      </c>
      <c r="D268" s="226" t="s">
        <v>450</v>
      </c>
      <c r="E268" s="214" t="s">
        <v>12</v>
      </c>
      <c r="F268" s="214" t="s">
        <v>13</v>
      </c>
      <c r="G268" s="211"/>
      <c r="H268" s="26">
        <v>1</v>
      </c>
      <c r="I268" s="26"/>
      <c r="J268" s="26"/>
      <c r="K268" s="26"/>
      <c r="L268" s="26"/>
      <c r="M268" s="26"/>
      <c r="N268" s="27"/>
      <c r="O268" s="25">
        <v>1</v>
      </c>
      <c r="P268" s="94">
        <v>3772204.8</v>
      </c>
      <c r="Q268" s="94"/>
      <c r="R268" s="95"/>
      <c r="S268" s="101"/>
      <c r="T268" s="99">
        <v>3772205</v>
      </c>
      <c r="U268" s="98">
        <f t="shared" si="7"/>
        <v>3772205</v>
      </c>
      <c r="V268" s="262"/>
    </row>
    <row r="269" spans="2:22" ht="24" x14ac:dyDescent="0.2">
      <c r="B269" s="2">
        <v>234</v>
      </c>
      <c r="C269" s="223" t="s">
        <v>462</v>
      </c>
      <c r="D269" s="226" t="s">
        <v>463</v>
      </c>
      <c r="E269" s="214" t="s">
        <v>12</v>
      </c>
      <c r="F269" s="214" t="s">
        <v>13</v>
      </c>
      <c r="G269" s="211"/>
      <c r="H269" s="26">
        <v>1</v>
      </c>
      <c r="I269" s="26"/>
      <c r="J269" s="26"/>
      <c r="K269" s="26">
        <v>1</v>
      </c>
      <c r="L269" s="26">
        <v>1</v>
      </c>
      <c r="M269" s="26">
        <v>1</v>
      </c>
      <c r="N269" s="27"/>
      <c r="O269" s="25">
        <v>4</v>
      </c>
      <c r="P269" s="94">
        <v>4054377.5999999992</v>
      </c>
      <c r="Q269" s="94"/>
      <c r="R269" s="95"/>
      <c r="S269" s="95">
        <v>3154351.2</v>
      </c>
      <c r="T269" s="99">
        <v>3576161</v>
      </c>
      <c r="U269" s="98">
        <f t="shared" si="7"/>
        <v>14304644</v>
      </c>
      <c r="V269" s="262"/>
    </row>
    <row r="270" spans="2:22" ht="24.75" thickBot="1" x14ac:dyDescent="0.25">
      <c r="B270" s="3">
        <v>235</v>
      </c>
      <c r="C270" s="224" t="s">
        <v>466</v>
      </c>
      <c r="D270" s="227" t="s">
        <v>467</v>
      </c>
      <c r="E270" s="215" t="s">
        <v>22</v>
      </c>
      <c r="F270" s="215" t="s">
        <v>23</v>
      </c>
      <c r="G270" s="212"/>
      <c r="H270" s="32"/>
      <c r="I270" s="32"/>
      <c r="J270" s="32"/>
      <c r="K270" s="32"/>
      <c r="L270" s="32">
        <v>1</v>
      </c>
      <c r="M270" s="32">
        <v>1</v>
      </c>
      <c r="N270" s="33"/>
      <c r="O270" s="34">
        <v>2</v>
      </c>
      <c r="P270" s="103">
        <v>2975000</v>
      </c>
      <c r="Q270" s="103"/>
      <c r="R270" s="104"/>
      <c r="S270" s="104"/>
      <c r="T270" s="106">
        <v>2975000</v>
      </c>
      <c r="U270" s="107">
        <f t="shared" si="7"/>
        <v>5950000</v>
      </c>
      <c r="V270" s="263"/>
    </row>
    <row r="271" spans="2:22" ht="12.75" thickBot="1" x14ac:dyDescent="0.25">
      <c r="V271" s="108"/>
    </row>
    <row r="272" spans="2:22" ht="12.75" thickBot="1" x14ac:dyDescent="0.25">
      <c r="V272" s="109"/>
    </row>
    <row r="273" spans="2:22" ht="12.75" thickBot="1" x14ac:dyDescent="0.25">
      <c r="B273" s="243" t="s">
        <v>536</v>
      </c>
      <c r="C273" s="244"/>
      <c r="D273" s="244"/>
      <c r="E273" s="244"/>
      <c r="F273" s="244"/>
      <c r="G273" s="244"/>
      <c r="H273" s="244"/>
      <c r="I273" s="244"/>
      <c r="J273" s="244"/>
      <c r="K273" s="244"/>
      <c r="L273" s="244"/>
      <c r="M273" s="244"/>
      <c r="N273" s="244"/>
      <c r="O273" s="245"/>
    </row>
    <row r="274" spans="2:22" ht="12.75" thickBot="1" x14ac:dyDescent="0.25"/>
    <row r="275" spans="2:22" ht="15.75" customHeight="1" thickBot="1" x14ac:dyDescent="0.25">
      <c r="B275" s="6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82" t="s">
        <v>0</v>
      </c>
      <c r="Q275" s="83" t="s">
        <v>1</v>
      </c>
      <c r="R275" s="82" t="s">
        <v>508</v>
      </c>
      <c r="S275" s="84" t="s">
        <v>506</v>
      </c>
      <c r="T275" s="252" t="s">
        <v>507</v>
      </c>
      <c r="U275" s="252" t="s">
        <v>8</v>
      </c>
      <c r="V275" s="252" t="s">
        <v>530</v>
      </c>
    </row>
    <row r="276" spans="2:22" ht="36.75" thickBot="1" x14ac:dyDescent="0.25">
      <c r="B276" s="8" t="s">
        <v>2</v>
      </c>
      <c r="C276" s="9" t="s">
        <v>505</v>
      </c>
      <c r="D276" s="10" t="s">
        <v>3</v>
      </c>
      <c r="E276" s="10" t="s">
        <v>4</v>
      </c>
      <c r="F276" s="11" t="s">
        <v>5</v>
      </c>
      <c r="G276" s="12" t="s">
        <v>542</v>
      </c>
      <c r="H276" s="12" t="s">
        <v>543</v>
      </c>
      <c r="I276" s="12" t="s">
        <v>544</v>
      </c>
      <c r="J276" s="12" t="s">
        <v>545</v>
      </c>
      <c r="K276" s="12" t="s">
        <v>546</v>
      </c>
      <c r="L276" s="12" t="s">
        <v>547</v>
      </c>
      <c r="M276" s="12" t="s">
        <v>548</v>
      </c>
      <c r="N276" s="12" t="s">
        <v>549</v>
      </c>
      <c r="O276" s="35" t="s">
        <v>6</v>
      </c>
      <c r="P276" s="12" t="s">
        <v>7</v>
      </c>
      <c r="Q276" s="12" t="s">
        <v>7</v>
      </c>
      <c r="R276" s="12" t="s">
        <v>7</v>
      </c>
      <c r="S276" s="110" t="s">
        <v>9</v>
      </c>
      <c r="T276" s="257"/>
      <c r="U276" s="257"/>
      <c r="V276" s="257"/>
    </row>
    <row r="277" spans="2:22" x14ac:dyDescent="0.2">
      <c r="B277" s="1">
        <v>236</v>
      </c>
      <c r="C277" s="222" t="s">
        <v>155</v>
      </c>
      <c r="D277" s="225" t="s">
        <v>156</v>
      </c>
      <c r="E277" s="213" t="s">
        <v>35</v>
      </c>
      <c r="F277" s="213" t="s">
        <v>23</v>
      </c>
      <c r="G277" s="16"/>
      <c r="H277" s="17"/>
      <c r="I277" s="17">
        <v>1</v>
      </c>
      <c r="J277" s="17"/>
      <c r="K277" s="17">
        <v>1</v>
      </c>
      <c r="L277" s="17">
        <v>1</v>
      </c>
      <c r="M277" s="17">
        <v>5</v>
      </c>
      <c r="N277" s="18"/>
      <c r="O277" s="19">
        <v>8</v>
      </c>
      <c r="P277" s="88"/>
      <c r="Q277" s="88"/>
      <c r="R277" s="89"/>
      <c r="S277" s="89">
        <v>4826830.4000000004</v>
      </c>
      <c r="T277" s="129">
        <v>4826830</v>
      </c>
      <c r="U277" s="92">
        <v>38614640</v>
      </c>
      <c r="V277" s="258">
        <f>SUBTOTAL(9,U277:U279)</f>
        <v>99782581</v>
      </c>
    </row>
    <row r="278" spans="2:22" x14ac:dyDescent="0.2">
      <c r="B278" s="2">
        <v>237</v>
      </c>
      <c r="C278" s="223" t="s">
        <v>342</v>
      </c>
      <c r="D278" s="226" t="s">
        <v>343</v>
      </c>
      <c r="E278" s="214" t="s">
        <v>109</v>
      </c>
      <c r="F278" s="214" t="s">
        <v>23</v>
      </c>
      <c r="G278" s="211">
        <v>2</v>
      </c>
      <c r="H278" s="26">
        <v>1</v>
      </c>
      <c r="I278" s="26">
        <v>3</v>
      </c>
      <c r="J278" s="26">
        <v>1</v>
      </c>
      <c r="K278" s="26">
        <v>1</v>
      </c>
      <c r="L278" s="26">
        <v>2</v>
      </c>
      <c r="M278" s="26">
        <v>1</v>
      </c>
      <c r="N278" s="27"/>
      <c r="O278" s="25">
        <v>11</v>
      </c>
      <c r="P278" s="94"/>
      <c r="Q278" s="94"/>
      <c r="R278" s="95"/>
      <c r="S278" s="95">
        <v>4613599.2</v>
      </c>
      <c r="T278" s="99">
        <v>4613599</v>
      </c>
      <c r="U278" s="98">
        <v>50749589</v>
      </c>
      <c r="V278" s="259"/>
    </row>
    <row r="279" spans="2:22" ht="12.75" thickBot="1" x14ac:dyDescent="0.25">
      <c r="B279" s="3">
        <v>238</v>
      </c>
      <c r="C279" s="224" t="s">
        <v>348</v>
      </c>
      <c r="D279" s="227" t="s">
        <v>349</v>
      </c>
      <c r="E279" s="215" t="s">
        <v>109</v>
      </c>
      <c r="F279" s="215" t="s">
        <v>23</v>
      </c>
      <c r="G279" s="212"/>
      <c r="H279" s="32"/>
      <c r="I279" s="32"/>
      <c r="J279" s="32"/>
      <c r="K279" s="32">
        <v>1</v>
      </c>
      <c r="L279" s="32">
        <v>1</v>
      </c>
      <c r="M279" s="32">
        <v>1</v>
      </c>
      <c r="N279" s="33"/>
      <c r="O279" s="34">
        <v>3</v>
      </c>
      <c r="P279" s="103"/>
      <c r="Q279" s="103"/>
      <c r="R279" s="104"/>
      <c r="S279" s="104">
        <v>3472784</v>
      </c>
      <c r="T279" s="106">
        <v>3472784</v>
      </c>
      <c r="U279" s="107">
        <v>10418352</v>
      </c>
      <c r="V279" s="260"/>
    </row>
    <row r="280" spans="2:22" ht="12.75" thickBot="1" x14ac:dyDescent="0.25">
      <c r="V280" s="108"/>
    </row>
    <row r="281" spans="2:22" ht="12.75" thickBot="1" x14ac:dyDescent="0.25">
      <c r="V281" s="109"/>
    </row>
    <row r="282" spans="2:22" ht="12.75" thickBot="1" x14ac:dyDescent="0.25">
      <c r="B282" s="243" t="s">
        <v>537</v>
      </c>
      <c r="C282" s="244"/>
      <c r="D282" s="244"/>
      <c r="E282" s="244"/>
      <c r="F282" s="244"/>
      <c r="G282" s="244"/>
      <c r="H282" s="244"/>
      <c r="I282" s="244"/>
      <c r="J282" s="244"/>
      <c r="K282" s="244"/>
      <c r="L282" s="244"/>
      <c r="M282" s="244"/>
      <c r="N282" s="244"/>
      <c r="O282" s="245"/>
    </row>
    <row r="283" spans="2:22" ht="12.75" thickBot="1" x14ac:dyDescent="0.25"/>
    <row r="284" spans="2:22" ht="15.75" customHeight="1" thickBot="1" x14ac:dyDescent="0.25">
      <c r="B284" s="6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82" t="s">
        <v>0</v>
      </c>
      <c r="Q284" s="83" t="s">
        <v>1</v>
      </c>
      <c r="R284" s="82" t="s">
        <v>508</v>
      </c>
      <c r="S284" s="84" t="s">
        <v>506</v>
      </c>
      <c r="T284" s="252" t="s">
        <v>507</v>
      </c>
      <c r="U284" s="252" t="s">
        <v>8</v>
      </c>
      <c r="V284" s="252" t="s">
        <v>530</v>
      </c>
    </row>
    <row r="285" spans="2:22" ht="36.75" thickBot="1" x14ac:dyDescent="0.25">
      <c r="B285" s="8" t="s">
        <v>2</v>
      </c>
      <c r="C285" s="9" t="s">
        <v>505</v>
      </c>
      <c r="D285" s="10" t="s">
        <v>3</v>
      </c>
      <c r="E285" s="10" t="s">
        <v>4</v>
      </c>
      <c r="F285" s="11" t="s">
        <v>5</v>
      </c>
      <c r="G285" s="12" t="s">
        <v>542</v>
      </c>
      <c r="H285" s="12" t="s">
        <v>543</v>
      </c>
      <c r="I285" s="12" t="s">
        <v>544</v>
      </c>
      <c r="J285" s="12" t="s">
        <v>545</v>
      </c>
      <c r="K285" s="12" t="s">
        <v>546</v>
      </c>
      <c r="L285" s="12" t="s">
        <v>547</v>
      </c>
      <c r="M285" s="12" t="s">
        <v>548</v>
      </c>
      <c r="N285" s="12" t="s">
        <v>549</v>
      </c>
      <c r="O285" s="35" t="s">
        <v>6</v>
      </c>
      <c r="P285" s="12" t="s">
        <v>7</v>
      </c>
      <c r="Q285" s="12" t="s">
        <v>7</v>
      </c>
      <c r="R285" s="12" t="s">
        <v>7</v>
      </c>
      <c r="S285" s="110" t="s">
        <v>9</v>
      </c>
      <c r="T285" s="257"/>
      <c r="U285" s="257"/>
      <c r="V285" s="257"/>
    </row>
    <row r="286" spans="2:22" ht="36" x14ac:dyDescent="0.2">
      <c r="B286" s="1">
        <v>239</v>
      </c>
      <c r="C286" s="222" t="s">
        <v>162</v>
      </c>
      <c r="D286" s="225" t="s">
        <v>76</v>
      </c>
      <c r="E286" s="213" t="s">
        <v>163</v>
      </c>
      <c r="F286" s="213" t="s">
        <v>23</v>
      </c>
      <c r="G286" s="16">
        <v>1</v>
      </c>
      <c r="H286" s="17"/>
      <c r="I286" s="17"/>
      <c r="J286" s="17"/>
      <c r="K286" s="17">
        <v>1</v>
      </c>
      <c r="L286" s="17">
        <v>1</v>
      </c>
      <c r="M286" s="17">
        <v>1</v>
      </c>
      <c r="N286" s="18"/>
      <c r="O286" s="19">
        <v>4</v>
      </c>
      <c r="P286" s="88"/>
      <c r="Q286" s="88"/>
      <c r="R286" s="89"/>
      <c r="S286" s="89">
        <v>3239191.1999999997</v>
      </c>
      <c r="T286" s="129">
        <v>3239191</v>
      </c>
      <c r="U286" s="92">
        <f>T286*O286</f>
        <v>12956764</v>
      </c>
      <c r="V286" s="258">
        <f>SUBTOTAL(9,U286:U287)</f>
        <v>28470040</v>
      </c>
    </row>
    <row r="287" spans="2:22" ht="36.75" thickBot="1" x14ac:dyDescent="0.25">
      <c r="B287" s="3">
        <v>240</v>
      </c>
      <c r="C287" s="224" t="s">
        <v>164</v>
      </c>
      <c r="D287" s="227" t="s">
        <v>76</v>
      </c>
      <c r="E287" s="215" t="s">
        <v>165</v>
      </c>
      <c r="F287" s="215" t="s">
        <v>23</v>
      </c>
      <c r="G287" s="30">
        <v>1</v>
      </c>
      <c r="H287" s="31"/>
      <c r="I287" s="31"/>
      <c r="J287" s="31"/>
      <c r="K287" s="31">
        <v>1</v>
      </c>
      <c r="L287" s="31">
        <v>1</v>
      </c>
      <c r="M287" s="31">
        <v>1</v>
      </c>
      <c r="N287" s="49"/>
      <c r="O287" s="34">
        <v>4</v>
      </c>
      <c r="P287" s="103"/>
      <c r="Q287" s="103"/>
      <c r="R287" s="104"/>
      <c r="S287" s="104">
        <v>3878319.1999999997</v>
      </c>
      <c r="T287" s="106">
        <v>3878319</v>
      </c>
      <c r="U287" s="107">
        <f>T287*O287</f>
        <v>15513276</v>
      </c>
      <c r="V287" s="260"/>
    </row>
    <row r="288" spans="2:22" ht="12.75" thickBot="1" x14ac:dyDescent="0.25">
      <c r="V288" s="108"/>
    </row>
    <row r="289" spans="2:22" ht="12.75" thickBot="1" x14ac:dyDescent="0.25">
      <c r="V289" s="109"/>
    </row>
    <row r="290" spans="2:22" ht="12.75" thickBot="1" x14ac:dyDescent="0.25">
      <c r="B290" s="243" t="s">
        <v>538</v>
      </c>
      <c r="C290" s="244"/>
      <c r="D290" s="244"/>
      <c r="E290" s="244"/>
      <c r="F290" s="244"/>
      <c r="G290" s="244"/>
      <c r="H290" s="244"/>
      <c r="I290" s="244"/>
      <c r="J290" s="244"/>
      <c r="K290" s="244"/>
      <c r="L290" s="244"/>
      <c r="M290" s="244"/>
      <c r="N290" s="244"/>
      <c r="O290" s="245"/>
    </row>
    <row r="291" spans="2:22" ht="12.75" thickBot="1" x14ac:dyDescent="0.25"/>
    <row r="292" spans="2:22" ht="15.75" customHeight="1" thickBot="1" x14ac:dyDescent="0.25">
      <c r="B292" s="6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82" t="s">
        <v>0</v>
      </c>
      <c r="Q292" s="83" t="s">
        <v>1</v>
      </c>
      <c r="R292" s="82" t="s">
        <v>508</v>
      </c>
      <c r="S292" s="84" t="s">
        <v>506</v>
      </c>
      <c r="T292" s="252" t="s">
        <v>507</v>
      </c>
      <c r="U292" s="252" t="s">
        <v>8</v>
      </c>
      <c r="V292" s="252" t="s">
        <v>530</v>
      </c>
    </row>
    <row r="293" spans="2:22" ht="36.75" thickBot="1" x14ac:dyDescent="0.25">
      <c r="B293" s="8" t="s">
        <v>2</v>
      </c>
      <c r="C293" s="9" t="s">
        <v>505</v>
      </c>
      <c r="D293" s="10" t="s">
        <v>3</v>
      </c>
      <c r="E293" s="10" t="s">
        <v>4</v>
      </c>
      <c r="F293" s="11" t="s">
        <v>5</v>
      </c>
      <c r="G293" s="12" t="s">
        <v>542</v>
      </c>
      <c r="H293" s="12" t="s">
        <v>543</v>
      </c>
      <c r="I293" s="12" t="s">
        <v>544</v>
      </c>
      <c r="J293" s="12" t="s">
        <v>545</v>
      </c>
      <c r="K293" s="12" t="s">
        <v>546</v>
      </c>
      <c r="L293" s="12" t="s">
        <v>547</v>
      </c>
      <c r="M293" s="12" t="s">
        <v>548</v>
      </c>
      <c r="N293" s="12" t="s">
        <v>549</v>
      </c>
      <c r="O293" s="35" t="s">
        <v>6</v>
      </c>
      <c r="P293" s="12" t="s">
        <v>7</v>
      </c>
      <c r="Q293" s="12" t="s">
        <v>7</v>
      </c>
      <c r="R293" s="12" t="s">
        <v>7</v>
      </c>
      <c r="S293" s="110" t="s">
        <v>9</v>
      </c>
      <c r="T293" s="257"/>
      <c r="U293" s="257"/>
      <c r="V293" s="257"/>
    </row>
    <row r="294" spans="2:22" ht="24" x14ac:dyDescent="0.2">
      <c r="B294" s="1">
        <v>241</v>
      </c>
      <c r="C294" s="222" t="s">
        <v>563</v>
      </c>
      <c r="D294" s="225" t="s">
        <v>564</v>
      </c>
      <c r="E294" s="213" t="s">
        <v>589</v>
      </c>
      <c r="F294" s="213" t="s">
        <v>13</v>
      </c>
      <c r="G294" s="16"/>
      <c r="H294" s="17">
        <v>1</v>
      </c>
      <c r="I294" s="17"/>
      <c r="J294" s="17"/>
      <c r="K294" s="17"/>
      <c r="L294" s="17">
        <v>1</v>
      </c>
      <c r="M294" s="17"/>
      <c r="N294" s="18"/>
      <c r="O294" s="19">
        <v>2</v>
      </c>
      <c r="P294" s="88">
        <v>1428000</v>
      </c>
      <c r="Q294" s="88"/>
      <c r="R294" s="89"/>
      <c r="S294" s="89"/>
      <c r="T294" s="129">
        <v>1428000</v>
      </c>
      <c r="U294" s="92">
        <v>2856000</v>
      </c>
      <c r="V294" s="258">
        <f>SUBTOTAL(9,U294:U301)</f>
        <v>104167840</v>
      </c>
    </row>
    <row r="295" spans="2:22" x14ac:dyDescent="0.2">
      <c r="B295" s="2">
        <v>242</v>
      </c>
      <c r="C295" s="223" t="s">
        <v>214</v>
      </c>
      <c r="D295" s="226" t="s">
        <v>215</v>
      </c>
      <c r="E295" s="214" t="s">
        <v>257</v>
      </c>
      <c r="F295" s="214" t="s">
        <v>23</v>
      </c>
      <c r="G295" s="22">
        <v>1</v>
      </c>
      <c r="H295" s="23">
        <v>1</v>
      </c>
      <c r="I295" s="23">
        <v>1</v>
      </c>
      <c r="J295" s="23">
        <v>1</v>
      </c>
      <c r="K295" s="23">
        <v>1</v>
      </c>
      <c r="L295" s="23">
        <v>1</v>
      </c>
      <c r="M295" s="23">
        <v>1</v>
      </c>
      <c r="N295" s="24">
        <v>1</v>
      </c>
      <c r="O295" s="25">
        <v>8</v>
      </c>
      <c r="P295" s="128">
        <v>1487500</v>
      </c>
      <c r="Q295" s="94"/>
      <c r="R295" s="95"/>
      <c r="S295" s="101"/>
      <c r="T295" s="99">
        <v>1487500</v>
      </c>
      <c r="U295" s="98">
        <v>11900000</v>
      </c>
      <c r="V295" s="259"/>
    </row>
    <row r="296" spans="2:22" x14ac:dyDescent="0.2">
      <c r="B296" s="2">
        <v>243</v>
      </c>
      <c r="C296" s="223" t="s">
        <v>226</v>
      </c>
      <c r="D296" s="226" t="s">
        <v>227</v>
      </c>
      <c r="E296" s="214" t="s">
        <v>35</v>
      </c>
      <c r="F296" s="214" t="s">
        <v>23</v>
      </c>
      <c r="G296" s="22"/>
      <c r="H296" s="23"/>
      <c r="I296" s="23">
        <v>1</v>
      </c>
      <c r="J296" s="23">
        <v>1</v>
      </c>
      <c r="K296" s="23">
        <v>1</v>
      </c>
      <c r="L296" s="23"/>
      <c r="M296" s="23"/>
      <c r="N296" s="24"/>
      <c r="O296" s="25">
        <v>3</v>
      </c>
      <c r="P296" s="94">
        <v>4165000</v>
      </c>
      <c r="Q296" s="94"/>
      <c r="R296" s="95"/>
      <c r="S296" s="101"/>
      <c r="T296" s="99">
        <v>4165000</v>
      </c>
      <c r="U296" s="98">
        <v>12495000</v>
      </c>
      <c r="V296" s="259"/>
    </row>
    <row r="297" spans="2:22" x14ac:dyDescent="0.2">
      <c r="B297" s="2">
        <v>244</v>
      </c>
      <c r="C297" s="223" t="s">
        <v>361</v>
      </c>
      <c r="D297" s="226" t="s">
        <v>362</v>
      </c>
      <c r="E297" s="214" t="s">
        <v>40</v>
      </c>
      <c r="F297" s="214" t="s">
        <v>23</v>
      </c>
      <c r="G297" s="211"/>
      <c r="H297" s="26"/>
      <c r="I297" s="26">
        <v>2</v>
      </c>
      <c r="J297" s="26"/>
      <c r="K297" s="26">
        <v>4</v>
      </c>
      <c r="L297" s="26">
        <v>2</v>
      </c>
      <c r="M297" s="26">
        <v>2</v>
      </c>
      <c r="N297" s="27"/>
      <c r="O297" s="25">
        <v>10</v>
      </c>
      <c r="P297" s="130">
        <v>3153500</v>
      </c>
      <c r="Q297" s="94"/>
      <c r="R297" s="95"/>
      <c r="S297" s="101"/>
      <c r="T297" s="99">
        <v>3153500</v>
      </c>
      <c r="U297" s="98">
        <f>T297*O297</f>
        <v>31535000</v>
      </c>
      <c r="V297" s="259"/>
    </row>
    <row r="298" spans="2:22" x14ac:dyDescent="0.2">
      <c r="B298" s="2">
        <v>245</v>
      </c>
      <c r="C298" s="223" t="s">
        <v>365</v>
      </c>
      <c r="D298" s="226" t="s">
        <v>565</v>
      </c>
      <c r="E298" s="214" t="s">
        <v>22</v>
      </c>
      <c r="F298" s="214" t="s">
        <v>23</v>
      </c>
      <c r="G298" s="211"/>
      <c r="H298" s="26"/>
      <c r="I298" s="26"/>
      <c r="J298" s="26">
        <v>1</v>
      </c>
      <c r="K298" s="26"/>
      <c r="L298" s="26">
        <v>1</v>
      </c>
      <c r="M298" s="26">
        <v>1</v>
      </c>
      <c r="N298" s="27">
        <v>1</v>
      </c>
      <c r="O298" s="25">
        <v>4</v>
      </c>
      <c r="P298" s="94">
        <v>2975000</v>
      </c>
      <c r="Q298" s="94"/>
      <c r="R298" s="95"/>
      <c r="S298" s="101"/>
      <c r="T298" s="99">
        <v>2975000</v>
      </c>
      <c r="U298" s="98">
        <v>11900000</v>
      </c>
      <c r="V298" s="259"/>
    </row>
    <row r="299" spans="2:22" ht="24" x14ac:dyDescent="0.2">
      <c r="B299" s="2">
        <v>246</v>
      </c>
      <c r="C299" s="223" t="s">
        <v>406</v>
      </c>
      <c r="D299" s="226" t="s">
        <v>566</v>
      </c>
      <c r="E299" s="214" t="s">
        <v>35</v>
      </c>
      <c r="F299" s="214" t="s">
        <v>23</v>
      </c>
      <c r="G299" s="211"/>
      <c r="H299" s="26"/>
      <c r="I299" s="26"/>
      <c r="J299" s="26">
        <v>1</v>
      </c>
      <c r="K299" s="26"/>
      <c r="L299" s="26">
        <v>1</v>
      </c>
      <c r="M299" s="26"/>
      <c r="N299" s="27"/>
      <c r="O299" s="25">
        <v>2</v>
      </c>
      <c r="P299" s="94">
        <v>13944420</v>
      </c>
      <c r="Q299" s="94"/>
      <c r="R299" s="95"/>
      <c r="S299" s="101"/>
      <c r="T299" s="99">
        <v>13944420</v>
      </c>
      <c r="U299" s="98">
        <v>27888840</v>
      </c>
      <c r="V299" s="259"/>
    </row>
    <row r="300" spans="2:22" ht="24" x14ac:dyDescent="0.2">
      <c r="B300" s="2">
        <v>247</v>
      </c>
      <c r="C300" s="223" t="s">
        <v>568</v>
      </c>
      <c r="D300" s="226" t="s">
        <v>569</v>
      </c>
      <c r="E300" s="214" t="s">
        <v>22</v>
      </c>
      <c r="F300" s="214" t="s">
        <v>23</v>
      </c>
      <c r="G300" s="211"/>
      <c r="H300" s="26"/>
      <c r="I300" s="26"/>
      <c r="J300" s="26"/>
      <c r="K300" s="26"/>
      <c r="L300" s="26">
        <v>2</v>
      </c>
      <c r="M300" s="26"/>
      <c r="N300" s="27"/>
      <c r="O300" s="43">
        <v>2</v>
      </c>
      <c r="P300" s="94">
        <v>2261000</v>
      </c>
      <c r="Q300" s="94"/>
      <c r="R300" s="95"/>
      <c r="S300" s="95"/>
      <c r="T300" s="99">
        <v>2261000</v>
      </c>
      <c r="U300" s="98">
        <v>4522000</v>
      </c>
      <c r="V300" s="259"/>
    </row>
    <row r="301" spans="2:22" ht="12.75" thickBot="1" x14ac:dyDescent="0.25">
      <c r="B301" s="3">
        <v>248</v>
      </c>
      <c r="C301" s="224" t="s">
        <v>570</v>
      </c>
      <c r="D301" s="227" t="s">
        <v>571</v>
      </c>
      <c r="E301" s="215" t="s">
        <v>22</v>
      </c>
      <c r="F301" s="215" t="s">
        <v>13</v>
      </c>
      <c r="G301" s="212"/>
      <c r="H301" s="32"/>
      <c r="I301" s="32"/>
      <c r="J301" s="32"/>
      <c r="K301" s="32"/>
      <c r="L301" s="32"/>
      <c r="M301" s="32">
        <v>1</v>
      </c>
      <c r="N301" s="33"/>
      <c r="O301" s="51">
        <v>1</v>
      </c>
      <c r="P301" s="103">
        <v>1071000</v>
      </c>
      <c r="Q301" s="103"/>
      <c r="R301" s="104"/>
      <c r="S301" s="104"/>
      <c r="T301" s="106">
        <v>1071000</v>
      </c>
      <c r="U301" s="107">
        <v>1071000</v>
      </c>
      <c r="V301" s="260"/>
    </row>
    <row r="302" spans="2:22" ht="12.75" thickBot="1" x14ac:dyDescent="0.25">
      <c r="S302" s="5" t="s">
        <v>579</v>
      </c>
      <c r="V302" s="108"/>
    </row>
    <row r="303" spans="2:22" ht="12.75" thickBot="1" x14ac:dyDescent="0.25">
      <c r="V303" s="109"/>
    </row>
    <row r="304" spans="2:22" ht="12.75" thickBot="1" x14ac:dyDescent="0.25">
      <c r="B304" s="243" t="s">
        <v>540</v>
      </c>
      <c r="C304" s="244"/>
      <c r="D304" s="244"/>
      <c r="E304" s="244"/>
      <c r="F304" s="244"/>
      <c r="G304" s="244"/>
      <c r="H304" s="244"/>
      <c r="I304" s="244"/>
      <c r="J304" s="244"/>
      <c r="K304" s="244"/>
      <c r="L304" s="244"/>
      <c r="M304" s="244"/>
      <c r="N304" s="244"/>
      <c r="O304" s="245"/>
    </row>
    <row r="305" spans="2:16" ht="12.75" thickBot="1" x14ac:dyDescent="0.25"/>
    <row r="306" spans="2:16" ht="24" customHeight="1" thickBot="1" x14ac:dyDescent="0.25">
      <c r="B306" s="6"/>
      <c r="C306" s="7"/>
      <c r="D306" s="7"/>
      <c r="E306" s="7"/>
      <c r="F306" s="7"/>
      <c r="G306" s="7"/>
      <c r="H306" s="82" t="s">
        <v>521</v>
      </c>
      <c r="I306" s="131" t="s">
        <v>522</v>
      </c>
      <c r="J306" s="132" t="s">
        <v>523</v>
      </c>
      <c r="K306" s="133" t="s">
        <v>506</v>
      </c>
      <c r="L306" s="252" t="s">
        <v>507</v>
      </c>
      <c r="M306" s="252" t="s">
        <v>8</v>
      </c>
      <c r="N306" s="252" t="s">
        <v>530</v>
      </c>
    </row>
    <row r="307" spans="2:16" ht="36.75" thickBot="1" x14ac:dyDescent="0.25">
      <c r="B307" s="8" t="s">
        <v>2</v>
      </c>
      <c r="C307" s="9" t="s">
        <v>505</v>
      </c>
      <c r="D307" s="10" t="s">
        <v>509</v>
      </c>
      <c r="E307" s="10" t="s">
        <v>539</v>
      </c>
      <c r="F307" s="12" t="s">
        <v>577</v>
      </c>
      <c r="G307" s="12" t="s">
        <v>510</v>
      </c>
      <c r="H307" s="12" t="s">
        <v>7</v>
      </c>
      <c r="I307" s="12" t="s">
        <v>7</v>
      </c>
      <c r="J307" s="12" t="s">
        <v>7</v>
      </c>
      <c r="K307" s="134" t="s">
        <v>9</v>
      </c>
      <c r="L307" s="257"/>
      <c r="M307" s="257"/>
      <c r="N307" s="253"/>
    </row>
    <row r="308" spans="2:16" ht="36" x14ac:dyDescent="0.2">
      <c r="B308" s="56">
        <v>249</v>
      </c>
      <c r="C308" s="228" t="s">
        <v>524</v>
      </c>
      <c r="D308" s="231" t="s">
        <v>511</v>
      </c>
      <c r="E308" s="234" t="s">
        <v>512</v>
      </c>
      <c r="F308" s="231">
        <v>2</v>
      </c>
      <c r="G308" s="135">
        <f>F308</f>
        <v>2</v>
      </c>
      <c r="H308" s="136">
        <v>321300</v>
      </c>
      <c r="I308" s="137"/>
      <c r="J308" s="136"/>
      <c r="K308" s="137"/>
      <c r="L308" s="138">
        <v>321300</v>
      </c>
      <c r="M308" s="136">
        <v>642600</v>
      </c>
      <c r="N308" s="264">
        <f>SUM(M308:M313)</f>
        <v>7149520</v>
      </c>
    </row>
    <row r="309" spans="2:16" ht="36" x14ac:dyDescent="0.2">
      <c r="B309" s="61">
        <v>250</v>
      </c>
      <c r="C309" s="229" t="s">
        <v>525</v>
      </c>
      <c r="D309" s="232" t="s">
        <v>511</v>
      </c>
      <c r="E309" s="235" t="s">
        <v>512</v>
      </c>
      <c r="F309" s="232">
        <v>2</v>
      </c>
      <c r="G309" s="139">
        <f t="shared" ref="G309:G313" si="8">F309</f>
        <v>2</v>
      </c>
      <c r="H309" s="140">
        <v>321300</v>
      </c>
      <c r="I309" s="141"/>
      <c r="J309" s="140"/>
      <c r="K309" s="141"/>
      <c r="L309" s="142">
        <v>321300</v>
      </c>
      <c r="M309" s="140">
        <v>642600</v>
      </c>
      <c r="N309" s="265"/>
    </row>
    <row r="310" spans="2:16" ht="36" x14ac:dyDescent="0.2">
      <c r="B310" s="61">
        <v>251</v>
      </c>
      <c r="C310" s="229" t="s">
        <v>526</v>
      </c>
      <c r="D310" s="232" t="s">
        <v>511</v>
      </c>
      <c r="E310" s="235" t="s">
        <v>512</v>
      </c>
      <c r="F310" s="232">
        <v>2</v>
      </c>
      <c r="G310" s="139">
        <f t="shared" si="8"/>
        <v>2</v>
      </c>
      <c r="H310" s="140">
        <v>321300</v>
      </c>
      <c r="I310" s="141"/>
      <c r="J310" s="140"/>
      <c r="K310" s="141"/>
      <c r="L310" s="142">
        <v>321300</v>
      </c>
      <c r="M310" s="140">
        <v>642600</v>
      </c>
      <c r="N310" s="265"/>
    </row>
    <row r="311" spans="2:16" ht="36" x14ac:dyDescent="0.2">
      <c r="B311" s="61">
        <v>252</v>
      </c>
      <c r="C311" s="229" t="s">
        <v>513</v>
      </c>
      <c r="D311" s="232" t="s">
        <v>511</v>
      </c>
      <c r="E311" s="235" t="s">
        <v>512</v>
      </c>
      <c r="F311" s="232">
        <v>2</v>
      </c>
      <c r="G311" s="139">
        <f t="shared" si="8"/>
        <v>2</v>
      </c>
      <c r="H311" s="140">
        <v>1156680</v>
      </c>
      <c r="I311" s="141"/>
      <c r="J311" s="140"/>
      <c r="K311" s="141"/>
      <c r="L311" s="142">
        <v>1156680</v>
      </c>
      <c r="M311" s="140">
        <v>2313360</v>
      </c>
      <c r="N311" s="265"/>
    </row>
    <row r="312" spans="2:16" ht="36" x14ac:dyDescent="0.2">
      <c r="B312" s="61">
        <v>253</v>
      </c>
      <c r="C312" s="229" t="s">
        <v>527</v>
      </c>
      <c r="D312" s="232" t="s">
        <v>511</v>
      </c>
      <c r="E312" s="235" t="s">
        <v>512</v>
      </c>
      <c r="F312" s="232">
        <v>2</v>
      </c>
      <c r="G312" s="139">
        <f t="shared" si="8"/>
        <v>2</v>
      </c>
      <c r="H312" s="140">
        <v>996030</v>
      </c>
      <c r="I312" s="141"/>
      <c r="J312" s="140"/>
      <c r="K312" s="141"/>
      <c r="L312" s="142">
        <v>996030</v>
      </c>
      <c r="M312" s="140">
        <v>1992060</v>
      </c>
      <c r="N312" s="265"/>
    </row>
    <row r="313" spans="2:16" ht="36.75" thickBot="1" x14ac:dyDescent="0.25">
      <c r="B313" s="66">
        <v>254</v>
      </c>
      <c r="C313" s="230" t="s">
        <v>528</v>
      </c>
      <c r="D313" s="233" t="s">
        <v>511</v>
      </c>
      <c r="E313" s="236" t="s">
        <v>512</v>
      </c>
      <c r="F313" s="233">
        <v>1</v>
      </c>
      <c r="G313" s="143">
        <f t="shared" si="8"/>
        <v>1</v>
      </c>
      <c r="H313" s="144">
        <v>916300</v>
      </c>
      <c r="I313" s="145"/>
      <c r="J313" s="144"/>
      <c r="K313" s="145"/>
      <c r="L313" s="146">
        <v>916300</v>
      </c>
      <c r="M313" s="144">
        <v>916300</v>
      </c>
      <c r="N313" s="266"/>
    </row>
    <row r="314" spans="2:16" x14ac:dyDescent="0.2">
      <c r="P314" s="126"/>
    </row>
    <row r="315" spans="2:16" ht="12.75" thickBot="1" x14ac:dyDescent="0.25"/>
    <row r="316" spans="2:16" ht="12.75" thickBot="1" x14ac:dyDescent="0.25">
      <c r="B316" s="243" t="s">
        <v>541</v>
      </c>
      <c r="C316" s="244"/>
      <c r="D316" s="244"/>
      <c r="E316" s="244"/>
      <c r="F316" s="244"/>
      <c r="G316" s="244"/>
      <c r="H316" s="244"/>
      <c r="I316" s="244"/>
      <c r="J316" s="244"/>
      <c r="K316" s="244"/>
      <c r="L316" s="244"/>
      <c r="M316" s="244"/>
      <c r="N316" s="244"/>
      <c r="O316" s="245"/>
    </row>
    <row r="317" spans="2:16" ht="12.75" thickBot="1" x14ac:dyDescent="0.25"/>
    <row r="318" spans="2:16" ht="24" customHeight="1" thickBot="1" x14ac:dyDescent="0.25">
      <c r="B318" s="6"/>
      <c r="C318" s="7"/>
      <c r="D318" s="7"/>
      <c r="E318" s="7"/>
      <c r="F318" s="7"/>
      <c r="G318" s="7"/>
      <c r="H318" s="82" t="s">
        <v>521</v>
      </c>
      <c r="I318" s="131" t="s">
        <v>522</v>
      </c>
      <c r="J318" s="132" t="s">
        <v>523</v>
      </c>
      <c r="K318" s="133" t="s">
        <v>506</v>
      </c>
      <c r="L318" s="252" t="s">
        <v>507</v>
      </c>
      <c r="M318" s="252" t="s">
        <v>8</v>
      </c>
      <c r="N318" s="252" t="s">
        <v>530</v>
      </c>
    </row>
    <row r="319" spans="2:16" ht="36.75" thickBot="1" x14ac:dyDescent="0.25">
      <c r="B319" s="8" t="s">
        <v>2</v>
      </c>
      <c r="C319" s="9" t="s">
        <v>505</v>
      </c>
      <c r="D319" s="10" t="s">
        <v>509</v>
      </c>
      <c r="E319" s="10" t="s">
        <v>539</v>
      </c>
      <c r="F319" s="12" t="s">
        <v>577</v>
      </c>
      <c r="G319" s="12" t="s">
        <v>510</v>
      </c>
      <c r="H319" s="12" t="s">
        <v>7</v>
      </c>
      <c r="I319" s="12" t="s">
        <v>7</v>
      </c>
      <c r="J319" s="12" t="s">
        <v>7</v>
      </c>
      <c r="K319" s="134" t="s">
        <v>9</v>
      </c>
      <c r="L319" s="257"/>
      <c r="M319" s="257"/>
      <c r="N319" s="253"/>
    </row>
    <row r="320" spans="2:16" ht="36.75" thickBot="1" x14ac:dyDescent="0.25">
      <c r="B320" s="71">
        <v>255</v>
      </c>
      <c r="C320" s="238" t="s">
        <v>514</v>
      </c>
      <c r="D320" s="239" t="s">
        <v>515</v>
      </c>
      <c r="E320" s="75" t="s">
        <v>512</v>
      </c>
      <c r="F320" s="237">
        <v>1</v>
      </c>
      <c r="G320" s="74">
        <v>1</v>
      </c>
      <c r="H320" s="147"/>
      <c r="I320" s="148">
        <v>2863104</v>
      </c>
      <c r="J320" s="147"/>
      <c r="K320" s="148"/>
      <c r="L320" s="149">
        <v>2863104</v>
      </c>
      <c r="M320" s="147">
        <v>2863104</v>
      </c>
      <c r="N320" s="150">
        <f>M320*G320</f>
        <v>2863104</v>
      </c>
    </row>
    <row r="321" spans="2:16" x14ac:dyDescent="0.2">
      <c r="P321" s="126"/>
    </row>
    <row r="322" spans="2:16" ht="12.75" thickBot="1" x14ac:dyDescent="0.25"/>
    <row r="323" spans="2:16" ht="12.75" thickBot="1" x14ac:dyDescent="0.25">
      <c r="B323" s="243" t="s">
        <v>574</v>
      </c>
      <c r="C323" s="244"/>
      <c r="D323" s="244"/>
      <c r="E323" s="244"/>
      <c r="F323" s="244"/>
      <c r="G323" s="244"/>
      <c r="H323" s="244"/>
      <c r="I323" s="244"/>
      <c r="J323" s="244"/>
      <c r="K323" s="244"/>
      <c r="L323" s="244"/>
      <c r="M323" s="244"/>
      <c r="N323" s="244"/>
      <c r="O323" s="245"/>
    </row>
    <row r="324" spans="2:16" ht="12.75" thickBot="1" x14ac:dyDescent="0.25"/>
    <row r="325" spans="2:16" ht="24" customHeight="1" thickBot="1" x14ac:dyDescent="0.25">
      <c r="B325" s="6"/>
      <c r="C325" s="7"/>
      <c r="D325" s="7"/>
      <c r="E325" s="7"/>
      <c r="F325" s="7"/>
      <c r="G325" s="7"/>
      <c r="H325" s="82" t="s">
        <v>521</v>
      </c>
      <c r="I325" s="131" t="s">
        <v>522</v>
      </c>
      <c r="J325" s="132" t="s">
        <v>523</v>
      </c>
      <c r="K325" s="133" t="s">
        <v>506</v>
      </c>
      <c r="L325" s="252" t="s">
        <v>507</v>
      </c>
      <c r="M325" s="252" t="s">
        <v>8</v>
      </c>
      <c r="N325" s="252" t="s">
        <v>530</v>
      </c>
    </row>
    <row r="326" spans="2:16" ht="36.75" thickBot="1" x14ac:dyDescent="0.25">
      <c r="B326" s="8" t="s">
        <v>2</v>
      </c>
      <c r="C326" s="9" t="s">
        <v>505</v>
      </c>
      <c r="D326" s="10" t="s">
        <v>509</v>
      </c>
      <c r="E326" s="10" t="s">
        <v>539</v>
      </c>
      <c r="F326" s="12" t="s">
        <v>577</v>
      </c>
      <c r="G326" s="12" t="s">
        <v>510</v>
      </c>
      <c r="H326" s="12" t="s">
        <v>7</v>
      </c>
      <c r="I326" s="12" t="s">
        <v>7</v>
      </c>
      <c r="J326" s="12" t="s">
        <v>7</v>
      </c>
      <c r="K326" s="134" t="s">
        <v>9</v>
      </c>
      <c r="L326" s="257"/>
      <c r="M326" s="257"/>
      <c r="N326" s="253"/>
    </row>
    <row r="327" spans="2:16" ht="36" x14ac:dyDescent="0.2">
      <c r="B327" s="56">
        <v>256</v>
      </c>
      <c r="C327" s="234" t="s">
        <v>516</v>
      </c>
      <c r="D327" s="231" t="s">
        <v>511</v>
      </c>
      <c r="E327" s="234" t="s">
        <v>512</v>
      </c>
      <c r="F327" s="240">
        <v>6</v>
      </c>
      <c r="G327" s="135">
        <v>6</v>
      </c>
      <c r="H327" s="136"/>
      <c r="I327" s="137"/>
      <c r="J327" s="136">
        <v>152070</v>
      </c>
      <c r="K327" s="137">
        <v>102938</v>
      </c>
      <c r="L327" s="137">
        <v>125115</v>
      </c>
      <c r="M327" s="136">
        <v>750690</v>
      </c>
      <c r="N327" s="264">
        <f>SUM(M327:M331)</f>
        <v>3753450</v>
      </c>
    </row>
    <row r="328" spans="2:16" ht="36" x14ac:dyDescent="0.2">
      <c r="B328" s="61">
        <v>257</v>
      </c>
      <c r="C328" s="235" t="s">
        <v>517</v>
      </c>
      <c r="D328" s="232" t="s">
        <v>511</v>
      </c>
      <c r="E328" s="235" t="s">
        <v>512</v>
      </c>
      <c r="F328" s="241">
        <v>6</v>
      </c>
      <c r="G328" s="139">
        <v>6</v>
      </c>
      <c r="H328" s="140"/>
      <c r="I328" s="141"/>
      <c r="J328" s="140">
        <v>152070</v>
      </c>
      <c r="K328" s="141">
        <v>102938</v>
      </c>
      <c r="L328" s="141">
        <v>125115</v>
      </c>
      <c r="M328" s="140">
        <v>750690</v>
      </c>
      <c r="N328" s="265"/>
    </row>
    <row r="329" spans="2:16" ht="48" x14ac:dyDescent="0.2">
      <c r="B329" s="61">
        <v>258</v>
      </c>
      <c r="C329" s="235" t="s">
        <v>518</v>
      </c>
      <c r="D329" s="232" t="s">
        <v>511</v>
      </c>
      <c r="E329" s="235" t="s">
        <v>512</v>
      </c>
      <c r="F329" s="241">
        <v>6</v>
      </c>
      <c r="G329" s="139">
        <v>6</v>
      </c>
      <c r="H329" s="140"/>
      <c r="I329" s="141"/>
      <c r="J329" s="140">
        <v>152070</v>
      </c>
      <c r="K329" s="141">
        <v>102938</v>
      </c>
      <c r="L329" s="141">
        <v>125115</v>
      </c>
      <c r="M329" s="140">
        <v>750690</v>
      </c>
      <c r="N329" s="265"/>
    </row>
    <row r="330" spans="2:16" ht="48" x14ac:dyDescent="0.2">
      <c r="B330" s="61">
        <v>259</v>
      </c>
      <c r="C330" s="235" t="s">
        <v>519</v>
      </c>
      <c r="D330" s="232" t="s">
        <v>511</v>
      </c>
      <c r="E330" s="235" t="s">
        <v>512</v>
      </c>
      <c r="F330" s="241">
        <v>6</v>
      </c>
      <c r="G330" s="139">
        <v>6</v>
      </c>
      <c r="H330" s="140"/>
      <c r="I330" s="141"/>
      <c r="J330" s="140">
        <v>152070</v>
      </c>
      <c r="K330" s="141">
        <v>102938</v>
      </c>
      <c r="L330" s="141">
        <v>125115</v>
      </c>
      <c r="M330" s="140">
        <v>750690</v>
      </c>
      <c r="N330" s="265"/>
    </row>
    <row r="331" spans="2:16" ht="48.75" thickBot="1" x14ac:dyDescent="0.25">
      <c r="B331" s="66">
        <v>260</v>
      </c>
      <c r="C331" s="236" t="s">
        <v>520</v>
      </c>
      <c r="D331" s="233" t="s">
        <v>511</v>
      </c>
      <c r="E331" s="236" t="s">
        <v>512</v>
      </c>
      <c r="F331" s="242">
        <v>6</v>
      </c>
      <c r="G331" s="143">
        <v>6</v>
      </c>
      <c r="H331" s="144"/>
      <c r="I331" s="145"/>
      <c r="J331" s="144">
        <v>152070</v>
      </c>
      <c r="K331" s="145">
        <v>102938</v>
      </c>
      <c r="L331" s="145">
        <v>125115</v>
      </c>
      <c r="M331" s="144">
        <v>750690</v>
      </c>
      <c r="N331" s="266"/>
    </row>
    <row r="332" spans="2:16" x14ac:dyDescent="0.2">
      <c r="P332" s="126"/>
    </row>
  </sheetData>
  <mergeCells count="59">
    <mergeCell ref="N327:N331"/>
    <mergeCell ref="B323:O323"/>
    <mergeCell ref="L325:L326"/>
    <mergeCell ref="M325:M326"/>
    <mergeCell ref="B316:O316"/>
    <mergeCell ref="L318:L319"/>
    <mergeCell ref="M318:M319"/>
    <mergeCell ref="N318:N319"/>
    <mergeCell ref="N325:N326"/>
    <mergeCell ref="B304:O304"/>
    <mergeCell ref="L306:L307"/>
    <mergeCell ref="M306:M307"/>
    <mergeCell ref="N306:N307"/>
    <mergeCell ref="N308:N313"/>
    <mergeCell ref="B290:O290"/>
    <mergeCell ref="T292:T293"/>
    <mergeCell ref="U292:U293"/>
    <mergeCell ref="V292:V293"/>
    <mergeCell ref="V294:V301"/>
    <mergeCell ref="B282:O282"/>
    <mergeCell ref="T284:T285"/>
    <mergeCell ref="U284:U285"/>
    <mergeCell ref="V284:V285"/>
    <mergeCell ref="V286:V287"/>
    <mergeCell ref="B273:O273"/>
    <mergeCell ref="T275:T276"/>
    <mergeCell ref="U275:U276"/>
    <mergeCell ref="V275:V276"/>
    <mergeCell ref="V277:V279"/>
    <mergeCell ref="B236:O236"/>
    <mergeCell ref="T238:T239"/>
    <mergeCell ref="U238:U239"/>
    <mergeCell ref="V238:V239"/>
    <mergeCell ref="V240:V270"/>
    <mergeCell ref="B225:O225"/>
    <mergeCell ref="T227:T228"/>
    <mergeCell ref="U227:U228"/>
    <mergeCell ref="V227:V228"/>
    <mergeCell ref="V229:V233"/>
    <mergeCell ref="B209:O209"/>
    <mergeCell ref="T211:T212"/>
    <mergeCell ref="U211:U212"/>
    <mergeCell ref="V211:V212"/>
    <mergeCell ref="V213:V222"/>
    <mergeCell ref="B199:O199"/>
    <mergeCell ref="T201:T202"/>
    <mergeCell ref="U201:U202"/>
    <mergeCell ref="V201:V202"/>
    <mergeCell ref="V203:V206"/>
    <mergeCell ref="B95:O95"/>
    <mergeCell ref="T97:T98"/>
    <mergeCell ref="U97:U98"/>
    <mergeCell ref="V97:V98"/>
    <mergeCell ref="V99:V197"/>
    <mergeCell ref="B3:O3"/>
    <mergeCell ref="T5:T6"/>
    <mergeCell ref="U5:U6"/>
    <mergeCell ref="V5:V6"/>
    <mergeCell ref="V7:V92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A362"/>
  <sheetViews>
    <sheetView topLeftCell="A328" zoomScale="60" zoomScaleNormal="60" workbookViewId="0">
      <selection activeCell="O187" sqref="O187"/>
    </sheetView>
  </sheetViews>
  <sheetFormatPr baseColWidth="10" defaultRowHeight="12" x14ac:dyDescent="0.2"/>
  <cols>
    <col min="1" max="2" width="11.42578125" style="5"/>
    <col min="3" max="3" width="50.28515625" style="5" customWidth="1"/>
    <col min="4" max="4" width="12.42578125" style="5" customWidth="1"/>
    <col min="5" max="5" width="22.85546875" style="5" customWidth="1"/>
    <col min="6" max="6" width="17.140625" style="5" customWidth="1"/>
    <col min="7" max="7" width="13.28515625" style="5" customWidth="1"/>
    <col min="8" max="9" width="11.42578125" style="5" customWidth="1"/>
    <col min="10" max="10" width="12.28515625" style="5" customWidth="1"/>
    <col min="11" max="11" width="12.85546875" style="5" customWidth="1"/>
    <col min="12" max="12" width="13.140625" style="5" customWidth="1"/>
    <col min="13" max="14" width="11.42578125" style="5" customWidth="1"/>
    <col min="15" max="15" width="11.42578125" style="5"/>
    <col min="16" max="16" width="15.42578125" style="5" customWidth="1"/>
    <col min="17" max="17" width="14" style="5" customWidth="1"/>
    <col min="18" max="18" width="13.7109375" style="5" customWidth="1"/>
    <col min="19" max="19" width="14.7109375" style="5" customWidth="1"/>
    <col min="20" max="20" width="19.140625" style="5" customWidth="1"/>
    <col min="21" max="21" width="19" style="5" customWidth="1"/>
    <col min="22" max="22" width="17" style="5" customWidth="1"/>
    <col min="23" max="23" width="14.7109375" style="5" customWidth="1"/>
    <col min="24" max="24" width="16.7109375" style="5" customWidth="1"/>
    <col min="25" max="25" width="15.5703125" style="5" bestFit="1" customWidth="1"/>
    <col min="26" max="26" width="18.85546875" style="5" customWidth="1"/>
    <col min="27" max="27" width="16.140625" style="5" customWidth="1"/>
    <col min="28" max="28" width="14.7109375" style="5" customWidth="1"/>
    <col min="29" max="29" width="13.7109375" style="5" customWidth="1"/>
    <col min="30" max="30" width="13.85546875" style="5" customWidth="1"/>
    <col min="31" max="31" width="15.28515625" style="5" customWidth="1"/>
    <col min="32" max="32" width="14.42578125" style="5" customWidth="1"/>
    <col min="33" max="33" width="14" style="5" bestFit="1" customWidth="1"/>
    <col min="34" max="16384" width="11.42578125" style="5"/>
  </cols>
  <sheetData>
    <row r="1" spans="2:27" x14ac:dyDescent="0.2">
      <c r="AA1" s="109"/>
    </row>
    <row r="2" spans="2:27" ht="12.75" thickBot="1" x14ac:dyDescent="0.25"/>
    <row r="3" spans="2:27" ht="12.75" thickBot="1" x14ac:dyDescent="0.25">
      <c r="B3" s="243" t="s">
        <v>529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</row>
    <row r="4" spans="2:27" ht="12.75" thickBot="1" x14ac:dyDescent="0.25"/>
    <row r="5" spans="2:27" ht="15.75" customHeight="1" thickBot="1" x14ac:dyDescent="0.25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252" t="s">
        <v>507</v>
      </c>
      <c r="Q5" s="252" t="s">
        <v>8</v>
      </c>
      <c r="R5" s="252" t="s">
        <v>530</v>
      </c>
    </row>
    <row r="6" spans="2:27" ht="36.75" thickBot="1" x14ac:dyDescent="0.25">
      <c r="B6" s="8" t="s">
        <v>2</v>
      </c>
      <c r="C6" s="9" t="s">
        <v>505</v>
      </c>
      <c r="D6" s="10" t="s">
        <v>3</v>
      </c>
      <c r="E6" s="10" t="s">
        <v>4</v>
      </c>
      <c r="F6" s="11" t="s">
        <v>5</v>
      </c>
      <c r="G6" s="12" t="s">
        <v>542</v>
      </c>
      <c r="H6" s="12" t="s">
        <v>543</v>
      </c>
      <c r="I6" s="12" t="s">
        <v>544</v>
      </c>
      <c r="J6" s="12" t="s">
        <v>545</v>
      </c>
      <c r="K6" s="12" t="s">
        <v>546</v>
      </c>
      <c r="L6" s="12" t="s">
        <v>547</v>
      </c>
      <c r="M6" s="12" t="s">
        <v>548</v>
      </c>
      <c r="N6" s="12" t="s">
        <v>549</v>
      </c>
      <c r="O6" s="13" t="s">
        <v>6</v>
      </c>
      <c r="P6" s="253"/>
      <c r="Q6" s="253"/>
      <c r="R6" s="253"/>
      <c r="S6" s="12" t="s">
        <v>542</v>
      </c>
      <c r="T6" s="12" t="s">
        <v>543</v>
      </c>
      <c r="U6" s="12" t="s">
        <v>544</v>
      </c>
      <c r="V6" s="12" t="s">
        <v>545</v>
      </c>
      <c r="W6" s="12" t="s">
        <v>546</v>
      </c>
      <c r="X6" s="12" t="s">
        <v>547</v>
      </c>
      <c r="Y6" s="12" t="s">
        <v>548</v>
      </c>
      <c r="Z6" s="12" t="s">
        <v>549</v>
      </c>
      <c r="AA6" s="12" t="s">
        <v>572</v>
      </c>
    </row>
    <row r="7" spans="2:27" ht="24" x14ac:dyDescent="0.2">
      <c r="B7" s="1">
        <v>1</v>
      </c>
      <c r="C7" s="14" t="s">
        <v>10</v>
      </c>
      <c r="D7" s="15" t="s">
        <v>11</v>
      </c>
      <c r="E7" s="16" t="s">
        <v>12</v>
      </c>
      <c r="F7" s="17" t="s">
        <v>13</v>
      </c>
      <c r="G7" s="17"/>
      <c r="H7" s="17">
        <v>1</v>
      </c>
      <c r="I7" s="17">
        <v>1</v>
      </c>
      <c r="J7" s="17"/>
      <c r="K7" s="17">
        <v>1</v>
      </c>
      <c r="L7" s="17"/>
      <c r="M7" s="17"/>
      <c r="N7" s="18"/>
      <c r="O7" s="19">
        <v>3</v>
      </c>
      <c r="P7" s="91">
        <v>1372836</v>
      </c>
      <c r="Q7" s="113">
        <f t="shared" ref="Q7:Q38" si="0">P7*O7</f>
        <v>4118508</v>
      </c>
      <c r="R7" s="254">
        <f>Q7+Q8+Q9+Q10+Q11+Q12+Q13+Q14+Q15+Q16+Q17+Q18+Q19+Q20+Q21+Q22+Q23+Q24+Q25+Q26+Q27+Q28+Q29+Q30+Q31+Q32+Q33+Q34+Q35+Q36+Q37+Q38+Q39+Q40+Q41+Q42+Q43+Q44+Q45+Q46+Q47+Q48+Q49+Q50+Q51+Q52+Q53+Q54+Q55+Q56+Q57+Q58+Q59+Q60+Q61+Q62+Q63+Q64+Q65+Q66+Q67+Q68+Q69+Q70+Q71+Q72+Q73+Q74+Q75+Q76+Q77+Q78+Q79+Q80+Q81+Q82+Q83+Q84+Q85+Q86+Q87+Q88+Q89+Q90+Q91+Q92</f>
        <v>199444069</v>
      </c>
      <c r="S7" s="153">
        <f t="shared" ref="S7:S38" si="1">P7*G7</f>
        <v>0</v>
      </c>
      <c r="T7" s="154">
        <f t="shared" ref="T7:T38" si="2">P7*H7</f>
        <v>1372836</v>
      </c>
      <c r="U7" s="154">
        <f t="shared" ref="U7:U38" si="3">P7*I7</f>
        <v>1372836</v>
      </c>
      <c r="V7" s="154">
        <f t="shared" ref="V7:V38" si="4">P7*J7</f>
        <v>0</v>
      </c>
      <c r="W7" s="154">
        <f t="shared" ref="W7:W38" si="5">P7*K7</f>
        <v>1372836</v>
      </c>
      <c r="X7" s="154">
        <f t="shared" ref="X7:X38" si="6">P7*L7</f>
        <v>0</v>
      </c>
      <c r="Y7" s="154">
        <f t="shared" ref="Y7:Y38" si="7">P7*M7</f>
        <v>0</v>
      </c>
      <c r="Z7" s="154">
        <f t="shared" ref="Z7:Z38" si="8">P7*N7</f>
        <v>0</v>
      </c>
      <c r="AA7" s="154">
        <f>SUM(S7:Z7)</f>
        <v>4118508</v>
      </c>
    </row>
    <row r="8" spans="2:27" ht="24" x14ac:dyDescent="0.2">
      <c r="B8" s="2">
        <v>2</v>
      </c>
      <c r="C8" s="20" t="s">
        <v>24</v>
      </c>
      <c r="D8" s="21" t="s">
        <v>25</v>
      </c>
      <c r="E8" s="22" t="s">
        <v>12</v>
      </c>
      <c r="F8" s="23" t="s">
        <v>13</v>
      </c>
      <c r="G8" s="23"/>
      <c r="H8" s="23">
        <v>1</v>
      </c>
      <c r="I8" s="23"/>
      <c r="J8" s="23"/>
      <c r="K8" s="23"/>
      <c r="L8" s="23"/>
      <c r="M8" s="23"/>
      <c r="N8" s="24"/>
      <c r="O8" s="25">
        <v>1</v>
      </c>
      <c r="P8" s="97">
        <v>147927</v>
      </c>
      <c r="Q8" s="117">
        <f t="shared" si="0"/>
        <v>147927</v>
      </c>
      <c r="R8" s="255"/>
      <c r="S8" s="155">
        <f t="shared" si="1"/>
        <v>0</v>
      </c>
      <c r="T8" s="156">
        <f t="shared" si="2"/>
        <v>147927</v>
      </c>
      <c r="U8" s="156">
        <f t="shared" si="3"/>
        <v>0</v>
      </c>
      <c r="V8" s="156">
        <f t="shared" si="4"/>
        <v>0</v>
      </c>
      <c r="W8" s="156">
        <f t="shared" si="5"/>
        <v>0</v>
      </c>
      <c r="X8" s="156">
        <f t="shared" si="6"/>
        <v>0</v>
      </c>
      <c r="Y8" s="156">
        <f t="shared" si="7"/>
        <v>0</v>
      </c>
      <c r="Z8" s="156">
        <f t="shared" si="8"/>
        <v>0</v>
      </c>
      <c r="AA8" s="156">
        <f t="shared" ref="AA8:AA71" si="9">SUM(S8:Z8)</f>
        <v>147927</v>
      </c>
    </row>
    <row r="9" spans="2:27" ht="24" x14ac:dyDescent="0.2">
      <c r="B9" s="2">
        <v>3</v>
      </c>
      <c r="C9" s="20" t="s">
        <v>28</v>
      </c>
      <c r="D9" s="21" t="s">
        <v>29</v>
      </c>
      <c r="E9" s="22" t="s">
        <v>30</v>
      </c>
      <c r="F9" s="23" t="s">
        <v>13</v>
      </c>
      <c r="G9" s="23"/>
      <c r="H9" s="23">
        <v>1</v>
      </c>
      <c r="I9" s="23"/>
      <c r="J9" s="23"/>
      <c r="K9" s="23">
        <v>1</v>
      </c>
      <c r="L9" s="23"/>
      <c r="M9" s="23">
        <v>1</v>
      </c>
      <c r="N9" s="24"/>
      <c r="O9" s="25">
        <v>3</v>
      </c>
      <c r="P9" s="97">
        <v>733248</v>
      </c>
      <c r="Q9" s="117">
        <f t="shared" si="0"/>
        <v>2199744</v>
      </c>
      <c r="R9" s="255"/>
      <c r="S9" s="155">
        <f t="shared" si="1"/>
        <v>0</v>
      </c>
      <c r="T9" s="156">
        <f t="shared" si="2"/>
        <v>733248</v>
      </c>
      <c r="U9" s="156">
        <f t="shared" si="3"/>
        <v>0</v>
      </c>
      <c r="V9" s="156">
        <f t="shared" si="4"/>
        <v>0</v>
      </c>
      <c r="W9" s="156">
        <f t="shared" si="5"/>
        <v>733248</v>
      </c>
      <c r="X9" s="156">
        <f t="shared" si="6"/>
        <v>0</v>
      </c>
      <c r="Y9" s="156">
        <f t="shared" si="7"/>
        <v>733248</v>
      </c>
      <c r="Z9" s="156">
        <f t="shared" si="8"/>
        <v>0</v>
      </c>
      <c r="AA9" s="156">
        <f t="shared" si="9"/>
        <v>2199744</v>
      </c>
    </row>
    <row r="10" spans="2:27" ht="24" x14ac:dyDescent="0.2">
      <c r="B10" s="2">
        <v>4</v>
      </c>
      <c r="C10" s="20" t="s">
        <v>33</v>
      </c>
      <c r="D10" s="21" t="s">
        <v>34</v>
      </c>
      <c r="E10" s="22" t="s">
        <v>35</v>
      </c>
      <c r="F10" s="23" t="s">
        <v>23</v>
      </c>
      <c r="G10" s="23"/>
      <c r="H10" s="23"/>
      <c r="I10" s="23"/>
      <c r="J10" s="23"/>
      <c r="K10" s="23"/>
      <c r="L10" s="23">
        <v>1</v>
      </c>
      <c r="M10" s="23"/>
      <c r="N10" s="24"/>
      <c r="O10" s="25">
        <v>1</v>
      </c>
      <c r="P10" s="97">
        <v>420884</v>
      </c>
      <c r="Q10" s="117">
        <f t="shared" si="0"/>
        <v>420884</v>
      </c>
      <c r="R10" s="255"/>
      <c r="S10" s="155">
        <f t="shared" si="1"/>
        <v>0</v>
      </c>
      <c r="T10" s="156">
        <f t="shared" si="2"/>
        <v>0</v>
      </c>
      <c r="U10" s="156">
        <f t="shared" si="3"/>
        <v>0</v>
      </c>
      <c r="V10" s="156">
        <f t="shared" si="4"/>
        <v>0</v>
      </c>
      <c r="W10" s="156">
        <f t="shared" si="5"/>
        <v>0</v>
      </c>
      <c r="X10" s="156">
        <f t="shared" si="6"/>
        <v>420884</v>
      </c>
      <c r="Y10" s="156">
        <f t="shared" si="7"/>
        <v>0</v>
      </c>
      <c r="Z10" s="156">
        <f t="shared" si="8"/>
        <v>0</v>
      </c>
      <c r="AA10" s="156">
        <f t="shared" si="9"/>
        <v>420884</v>
      </c>
    </row>
    <row r="11" spans="2:27" x14ac:dyDescent="0.2">
      <c r="B11" s="2">
        <v>5</v>
      </c>
      <c r="C11" s="20" t="s">
        <v>48</v>
      </c>
      <c r="D11" s="21" t="s">
        <v>49</v>
      </c>
      <c r="E11" s="22" t="s">
        <v>40</v>
      </c>
      <c r="F11" s="23" t="s">
        <v>23</v>
      </c>
      <c r="G11" s="23"/>
      <c r="H11" s="23"/>
      <c r="I11" s="23"/>
      <c r="J11" s="23"/>
      <c r="K11" s="23"/>
      <c r="L11" s="23">
        <v>2</v>
      </c>
      <c r="M11" s="23"/>
      <c r="N11" s="24"/>
      <c r="O11" s="25">
        <v>2</v>
      </c>
      <c r="P11" s="99">
        <v>2271897</v>
      </c>
      <c r="Q11" s="117">
        <f t="shared" si="0"/>
        <v>4543794</v>
      </c>
      <c r="R11" s="255"/>
      <c r="S11" s="155">
        <f t="shared" si="1"/>
        <v>0</v>
      </c>
      <c r="T11" s="156">
        <f t="shared" si="2"/>
        <v>0</v>
      </c>
      <c r="U11" s="156">
        <f t="shared" si="3"/>
        <v>0</v>
      </c>
      <c r="V11" s="156">
        <f t="shared" si="4"/>
        <v>0</v>
      </c>
      <c r="W11" s="156">
        <f t="shared" si="5"/>
        <v>0</v>
      </c>
      <c r="X11" s="156">
        <f t="shared" si="6"/>
        <v>4543794</v>
      </c>
      <c r="Y11" s="156">
        <f t="shared" si="7"/>
        <v>0</v>
      </c>
      <c r="Z11" s="156">
        <f t="shared" si="8"/>
        <v>0</v>
      </c>
      <c r="AA11" s="156">
        <f t="shared" si="9"/>
        <v>4543794</v>
      </c>
    </row>
    <row r="12" spans="2:27" ht="24" x14ac:dyDescent="0.2">
      <c r="B12" s="2">
        <v>6</v>
      </c>
      <c r="C12" s="20" t="s">
        <v>50</v>
      </c>
      <c r="D12" s="21" t="s">
        <v>51</v>
      </c>
      <c r="E12" s="22" t="s">
        <v>52</v>
      </c>
      <c r="F12" s="23" t="s">
        <v>13</v>
      </c>
      <c r="G12" s="23"/>
      <c r="H12" s="23"/>
      <c r="I12" s="23">
        <v>1</v>
      </c>
      <c r="J12" s="23"/>
      <c r="K12" s="23">
        <v>2</v>
      </c>
      <c r="L12" s="23">
        <v>2</v>
      </c>
      <c r="M12" s="23"/>
      <c r="N12" s="24"/>
      <c r="O12" s="25">
        <v>5</v>
      </c>
      <c r="P12" s="99">
        <v>914781</v>
      </c>
      <c r="Q12" s="117">
        <f t="shared" si="0"/>
        <v>4573905</v>
      </c>
      <c r="R12" s="255"/>
      <c r="S12" s="155">
        <f t="shared" si="1"/>
        <v>0</v>
      </c>
      <c r="T12" s="156">
        <f t="shared" si="2"/>
        <v>0</v>
      </c>
      <c r="U12" s="156">
        <f t="shared" si="3"/>
        <v>914781</v>
      </c>
      <c r="V12" s="156">
        <f t="shared" si="4"/>
        <v>0</v>
      </c>
      <c r="W12" s="156">
        <f t="shared" si="5"/>
        <v>1829562</v>
      </c>
      <c r="X12" s="156">
        <f t="shared" si="6"/>
        <v>1829562</v>
      </c>
      <c r="Y12" s="156">
        <f t="shared" si="7"/>
        <v>0</v>
      </c>
      <c r="Z12" s="156">
        <f t="shared" si="8"/>
        <v>0</v>
      </c>
      <c r="AA12" s="156">
        <f t="shared" si="9"/>
        <v>4573905</v>
      </c>
    </row>
    <row r="13" spans="2:27" ht="24" x14ac:dyDescent="0.2">
      <c r="B13" s="2">
        <v>7</v>
      </c>
      <c r="C13" s="20" t="s">
        <v>57</v>
      </c>
      <c r="D13" s="21" t="s">
        <v>58</v>
      </c>
      <c r="E13" s="22" t="s">
        <v>59</v>
      </c>
      <c r="F13" s="23" t="s">
        <v>13</v>
      </c>
      <c r="G13" s="23">
        <v>2</v>
      </c>
      <c r="H13" s="23">
        <v>1</v>
      </c>
      <c r="I13" s="23">
        <v>2</v>
      </c>
      <c r="J13" s="23">
        <v>1</v>
      </c>
      <c r="K13" s="23">
        <v>2</v>
      </c>
      <c r="L13" s="23"/>
      <c r="M13" s="23">
        <v>1</v>
      </c>
      <c r="N13" s="24"/>
      <c r="O13" s="25">
        <v>9</v>
      </c>
      <c r="P13" s="99">
        <v>90484</v>
      </c>
      <c r="Q13" s="117">
        <f t="shared" si="0"/>
        <v>814356</v>
      </c>
      <c r="R13" s="255"/>
      <c r="S13" s="155">
        <f t="shared" si="1"/>
        <v>180968</v>
      </c>
      <c r="T13" s="156">
        <f t="shared" si="2"/>
        <v>90484</v>
      </c>
      <c r="U13" s="156">
        <f t="shared" si="3"/>
        <v>180968</v>
      </c>
      <c r="V13" s="156">
        <f t="shared" si="4"/>
        <v>90484</v>
      </c>
      <c r="W13" s="156">
        <f t="shared" si="5"/>
        <v>180968</v>
      </c>
      <c r="X13" s="156">
        <f t="shared" si="6"/>
        <v>0</v>
      </c>
      <c r="Y13" s="156">
        <f t="shared" si="7"/>
        <v>90484</v>
      </c>
      <c r="Z13" s="156">
        <f t="shared" si="8"/>
        <v>0</v>
      </c>
      <c r="AA13" s="156">
        <f t="shared" si="9"/>
        <v>814356</v>
      </c>
    </row>
    <row r="14" spans="2:27" ht="24" x14ac:dyDescent="0.2">
      <c r="B14" s="2">
        <v>8</v>
      </c>
      <c r="C14" s="20" t="s">
        <v>60</v>
      </c>
      <c r="D14" s="21" t="s">
        <v>61</v>
      </c>
      <c r="E14" s="22" t="s">
        <v>12</v>
      </c>
      <c r="F14" s="23" t="s">
        <v>13</v>
      </c>
      <c r="G14" s="23"/>
      <c r="H14" s="23">
        <v>1</v>
      </c>
      <c r="I14" s="23">
        <v>1</v>
      </c>
      <c r="J14" s="23"/>
      <c r="K14" s="23">
        <v>1</v>
      </c>
      <c r="L14" s="23"/>
      <c r="M14" s="23">
        <v>1</v>
      </c>
      <c r="N14" s="24"/>
      <c r="O14" s="25">
        <v>4</v>
      </c>
      <c r="P14" s="99">
        <v>609287</v>
      </c>
      <c r="Q14" s="117">
        <f t="shared" si="0"/>
        <v>2437148</v>
      </c>
      <c r="R14" s="255"/>
      <c r="S14" s="155">
        <f t="shared" si="1"/>
        <v>0</v>
      </c>
      <c r="T14" s="156">
        <f t="shared" si="2"/>
        <v>609287</v>
      </c>
      <c r="U14" s="156">
        <f t="shared" si="3"/>
        <v>609287</v>
      </c>
      <c r="V14" s="156">
        <f t="shared" si="4"/>
        <v>0</v>
      </c>
      <c r="W14" s="156">
        <f t="shared" si="5"/>
        <v>609287</v>
      </c>
      <c r="X14" s="156">
        <f t="shared" si="6"/>
        <v>0</v>
      </c>
      <c r="Y14" s="156">
        <f t="shared" si="7"/>
        <v>609287</v>
      </c>
      <c r="Z14" s="156">
        <f t="shared" si="8"/>
        <v>0</v>
      </c>
      <c r="AA14" s="156">
        <f t="shared" si="9"/>
        <v>2437148</v>
      </c>
    </row>
    <row r="15" spans="2:27" ht="24" x14ac:dyDescent="0.2">
      <c r="B15" s="2">
        <v>9</v>
      </c>
      <c r="C15" s="20" t="s">
        <v>62</v>
      </c>
      <c r="D15" s="21" t="s">
        <v>63</v>
      </c>
      <c r="E15" s="22" t="s">
        <v>12</v>
      </c>
      <c r="F15" s="23" t="s">
        <v>13</v>
      </c>
      <c r="G15" s="23"/>
      <c r="H15" s="23">
        <v>1</v>
      </c>
      <c r="I15" s="23">
        <v>1</v>
      </c>
      <c r="J15" s="23"/>
      <c r="K15" s="23">
        <v>1</v>
      </c>
      <c r="L15" s="23">
        <v>1</v>
      </c>
      <c r="M15" s="23">
        <v>1</v>
      </c>
      <c r="N15" s="24">
        <v>1</v>
      </c>
      <c r="O15" s="25">
        <v>6</v>
      </c>
      <c r="P15" s="99">
        <v>625173</v>
      </c>
      <c r="Q15" s="117">
        <f t="shared" si="0"/>
        <v>3751038</v>
      </c>
      <c r="R15" s="255"/>
      <c r="S15" s="155">
        <f t="shared" si="1"/>
        <v>0</v>
      </c>
      <c r="T15" s="156">
        <f t="shared" si="2"/>
        <v>625173</v>
      </c>
      <c r="U15" s="156">
        <f t="shared" si="3"/>
        <v>625173</v>
      </c>
      <c r="V15" s="156">
        <f t="shared" si="4"/>
        <v>0</v>
      </c>
      <c r="W15" s="156">
        <f t="shared" si="5"/>
        <v>625173</v>
      </c>
      <c r="X15" s="156">
        <f t="shared" si="6"/>
        <v>625173</v>
      </c>
      <c r="Y15" s="156">
        <f t="shared" si="7"/>
        <v>625173</v>
      </c>
      <c r="Z15" s="156">
        <f t="shared" si="8"/>
        <v>625173</v>
      </c>
      <c r="AA15" s="156">
        <f t="shared" si="9"/>
        <v>3751038</v>
      </c>
    </row>
    <row r="16" spans="2:27" x14ac:dyDescent="0.2">
      <c r="B16" s="2">
        <v>10</v>
      </c>
      <c r="C16" s="20" t="s">
        <v>64</v>
      </c>
      <c r="D16" s="21" t="s">
        <v>65</v>
      </c>
      <c r="E16" s="22" t="s">
        <v>66</v>
      </c>
      <c r="F16" s="23" t="s">
        <v>23</v>
      </c>
      <c r="G16" s="23"/>
      <c r="H16" s="23"/>
      <c r="I16" s="23"/>
      <c r="J16" s="23">
        <v>1</v>
      </c>
      <c r="K16" s="23"/>
      <c r="L16" s="23">
        <v>1</v>
      </c>
      <c r="M16" s="23"/>
      <c r="N16" s="24"/>
      <c r="O16" s="25">
        <v>2</v>
      </c>
      <c r="P16" s="99">
        <v>558712</v>
      </c>
      <c r="Q16" s="117">
        <f t="shared" si="0"/>
        <v>1117424</v>
      </c>
      <c r="R16" s="255"/>
      <c r="S16" s="155">
        <f t="shared" si="1"/>
        <v>0</v>
      </c>
      <c r="T16" s="156">
        <f t="shared" si="2"/>
        <v>0</v>
      </c>
      <c r="U16" s="156">
        <f t="shared" si="3"/>
        <v>0</v>
      </c>
      <c r="V16" s="156">
        <f t="shared" si="4"/>
        <v>558712</v>
      </c>
      <c r="W16" s="156">
        <f t="shared" si="5"/>
        <v>0</v>
      </c>
      <c r="X16" s="156">
        <f t="shared" si="6"/>
        <v>558712</v>
      </c>
      <c r="Y16" s="156">
        <f t="shared" si="7"/>
        <v>0</v>
      </c>
      <c r="Z16" s="156">
        <f t="shared" si="8"/>
        <v>0</v>
      </c>
      <c r="AA16" s="156">
        <f t="shared" si="9"/>
        <v>1117424</v>
      </c>
    </row>
    <row r="17" spans="2:27" ht="21.75" customHeight="1" x14ac:dyDescent="0.2">
      <c r="B17" s="2">
        <v>11</v>
      </c>
      <c r="C17" s="20" t="s">
        <v>71</v>
      </c>
      <c r="D17" s="21" t="s">
        <v>72</v>
      </c>
      <c r="E17" s="22" t="s">
        <v>12</v>
      </c>
      <c r="F17" s="23" t="s">
        <v>13</v>
      </c>
      <c r="G17" s="23"/>
      <c r="H17" s="23">
        <v>1</v>
      </c>
      <c r="I17" s="23">
        <v>1</v>
      </c>
      <c r="J17" s="23">
        <v>2</v>
      </c>
      <c r="K17" s="23">
        <v>2</v>
      </c>
      <c r="L17" s="23">
        <v>1</v>
      </c>
      <c r="M17" s="23">
        <v>1</v>
      </c>
      <c r="N17" s="24">
        <v>1</v>
      </c>
      <c r="O17" s="25">
        <v>9</v>
      </c>
      <c r="P17" s="99">
        <v>188920</v>
      </c>
      <c r="Q17" s="117">
        <f t="shared" si="0"/>
        <v>1700280</v>
      </c>
      <c r="R17" s="255"/>
      <c r="S17" s="155">
        <f t="shared" si="1"/>
        <v>0</v>
      </c>
      <c r="T17" s="156">
        <f t="shared" si="2"/>
        <v>188920</v>
      </c>
      <c r="U17" s="156">
        <f t="shared" si="3"/>
        <v>188920</v>
      </c>
      <c r="V17" s="156">
        <f t="shared" si="4"/>
        <v>377840</v>
      </c>
      <c r="W17" s="156">
        <f t="shared" si="5"/>
        <v>377840</v>
      </c>
      <c r="X17" s="156">
        <f t="shared" si="6"/>
        <v>188920</v>
      </c>
      <c r="Y17" s="156">
        <f t="shared" si="7"/>
        <v>188920</v>
      </c>
      <c r="Z17" s="156">
        <f t="shared" si="8"/>
        <v>188920</v>
      </c>
      <c r="AA17" s="156">
        <f t="shared" si="9"/>
        <v>1700280</v>
      </c>
    </row>
    <row r="18" spans="2:27" x14ac:dyDescent="0.2">
      <c r="B18" s="2">
        <v>12</v>
      </c>
      <c r="C18" s="20" t="s">
        <v>81</v>
      </c>
      <c r="D18" s="21" t="s">
        <v>82</v>
      </c>
      <c r="E18" s="22" t="s">
        <v>83</v>
      </c>
      <c r="F18" s="23" t="s">
        <v>23</v>
      </c>
      <c r="G18" s="23"/>
      <c r="H18" s="23"/>
      <c r="I18" s="23"/>
      <c r="J18" s="23">
        <v>1</v>
      </c>
      <c r="K18" s="23"/>
      <c r="L18" s="23"/>
      <c r="M18" s="23"/>
      <c r="N18" s="24"/>
      <c r="O18" s="25">
        <v>1</v>
      </c>
      <c r="P18" s="99">
        <v>189604</v>
      </c>
      <c r="Q18" s="117">
        <f t="shared" si="0"/>
        <v>189604</v>
      </c>
      <c r="R18" s="255"/>
      <c r="S18" s="155">
        <f t="shared" si="1"/>
        <v>0</v>
      </c>
      <c r="T18" s="156">
        <f t="shared" si="2"/>
        <v>0</v>
      </c>
      <c r="U18" s="156">
        <f t="shared" si="3"/>
        <v>0</v>
      </c>
      <c r="V18" s="156">
        <f t="shared" si="4"/>
        <v>189604</v>
      </c>
      <c r="W18" s="156">
        <f t="shared" si="5"/>
        <v>0</v>
      </c>
      <c r="X18" s="156">
        <f t="shared" si="6"/>
        <v>0</v>
      </c>
      <c r="Y18" s="156">
        <f t="shared" si="7"/>
        <v>0</v>
      </c>
      <c r="Z18" s="156">
        <f t="shared" si="8"/>
        <v>0</v>
      </c>
      <c r="AA18" s="156">
        <f t="shared" si="9"/>
        <v>189604</v>
      </c>
    </row>
    <row r="19" spans="2:27" x14ac:dyDescent="0.2">
      <c r="B19" s="2">
        <v>13</v>
      </c>
      <c r="C19" s="20" t="s">
        <v>91</v>
      </c>
      <c r="D19" s="21" t="s">
        <v>92</v>
      </c>
      <c r="E19" s="22" t="s">
        <v>35</v>
      </c>
      <c r="F19" s="23" t="s">
        <v>23</v>
      </c>
      <c r="G19" s="23"/>
      <c r="H19" s="23"/>
      <c r="I19" s="23"/>
      <c r="J19" s="23"/>
      <c r="K19" s="23"/>
      <c r="L19" s="23"/>
      <c r="M19" s="23">
        <v>1</v>
      </c>
      <c r="N19" s="24"/>
      <c r="O19" s="25">
        <v>1</v>
      </c>
      <c r="P19" s="99">
        <v>1088805</v>
      </c>
      <c r="Q19" s="117">
        <f t="shared" si="0"/>
        <v>1088805</v>
      </c>
      <c r="R19" s="255"/>
      <c r="S19" s="155">
        <f t="shared" si="1"/>
        <v>0</v>
      </c>
      <c r="T19" s="156">
        <f t="shared" si="2"/>
        <v>0</v>
      </c>
      <c r="U19" s="156">
        <f t="shared" si="3"/>
        <v>0</v>
      </c>
      <c r="V19" s="156">
        <f t="shared" si="4"/>
        <v>0</v>
      </c>
      <c r="W19" s="156">
        <f t="shared" si="5"/>
        <v>0</v>
      </c>
      <c r="X19" s="156">
        <f t="shared" si="6"/>
        <v>0</v>
      </c>
      <c r="Y19" s="156">
        <f t="shared" si="7"/>
        <v>1088805</v>
      </c>
      <c r="Z19" s="156">
        <f t="shared" si="8"/>
        <v>0</v>
      </c>
      <c r="AA19" s="156">
        <f t="shared" si="9"/>
        <v>1088805</v>
      </c>
    </row>
    <row r="20" spans="2:27" x14ac:dyDescent="0.2">
      <c r="B20" s="2">
        <v>14</v>
      </c>
      <c r="C20" s="20" t="s">
        <v>93</v>
      </c>
      <c r="D20" s="21" t="s">
        <v>94</v>
      </c>
      <c r="E20" s="22" t="s">
        <v>35</v>
      </c>
      <c r="F20" s="23" t="s">
        <v>23</v>
      </c>
      <c r="G20" s="23"/>
      <c r="H20" s="23"/>
      <c r="I20" s="23"/>
      <c r="J20" s="23"/>
      <c r="K20" s="23"/>
      <c r="L20" s="23"/>
      <c r="M20" s="23">
        <v>1</v>
      </c>
      <c r="N20" s="24"/>
      <c r="O20" s="25">
        <v>1</v>
      </c>
      <c r="P20" s="99">
        <v>596782</v>
      </c>
      <c r="Q20" s="117">
        <f t="shared" si="0"/>
        <v>596782</v>
      </c>
      <c r="R20" s="255"/>
      <c r="S20" s="155">
        <f t="shared" si="1"/>
        <v>0</v>
      </c>
      <c r="T20" s="156">
        <f t="shared" si="2"/>
        <v>0</v>
      </c>
      <c r="U20" s="156">
        <f t="shared" si="3"/>
        <v>0</v>
      </c>
      <c r="V20" s="156">
        <f t="shared" si="4"/>
        <v>0</v>
      </c>
      <c r="W20" s="156">
        <f t="shared" si="5"/>
        <v>0</v>
      </c>
      <c r="X20" s="156">
        <f t="shared" si="6"/>
        <v>0</v>
      </c>
      <c r="Y20" s="156">
        <f t="shared" si="7"/>
        <v>596782</v>
      </c>
      <c r="Z20" s="156">
        <f t="shared" si="8"/>
        <v>0</v>
      </c>
      <c r="AA20" s="156">
        <f t="shared" si="9"/>
        <v>596782</v>
      </c>
    </row>
    <row r="21" spans="2:27" x14ac:dyDescent="0.2">
      <c r="B21" s="2">
        <v>15</v>
      </c>
      <c r="C21" s="20" t="s">
        <v>114</v>
      </c>
      <c r="D21" s="21" t="s">
        <v>115</v>
      </c>
      <c r="E21" s="22" t="s">
        <v>12</v>
      </c>
      <c r="F21" s="23" t="s">
        <v>13</v>
      </c>
      <c r="G21" s="23"/>
      <c r="H21" s="23">
        <v>1</v>
      </c>
      <c r="I21" s="23">
        <v>1</v>
      </c>
      <c r="J21" s="23">
        <v>1</v>
      </c>
      <c r="K21" s="23">
        <v>3</v>
      </c>
      <c r="L21" s="23">
        <v>1</v>
      </c>
      <c r="M21" s="23">
        <v>1</v>
      </c>
      <c r="N21" s="24">
        <v>1</v>
      </c>
      <c r="O21" s="25">
        <v>9</v>
      </c>
      <c r="P21" s="99">
        <v>241653</v>
      </c>
      <c r="Q21" s="117">
        <f t="shared" si="0"/>
        <v>2174877</v>
      </c>
      <c r="R21" s="255"/>
      <c r="S21" s="155">
        <f t="shared" si="1"/>
        <v>0</v>
      </c>
      <c r="T21" s="156">
        <f t="shared" si="2"/>
        <v>241653</v>
      </c>
      <c r="U21" s="156">
        <f t="shared" si="3"/>
        <v>241653</v>
      </c>
      <c r="V21" s="156">
        <f t="shared" si="4"/>
        <v>241653</v>
      </c>
      <c r="W21" s="156">
        <f t="shared" si="5"/>
        <v>724959</v>
      </c>
      <c r="X21" s="156">
        <f t="shared" si="6"/>
        <v>241653</v>
      </c>
      <c r="Y21" s="156">
        <f t="shared" si="7"/>
        <v>241653</v>
      </c>
      <c r="Z21" s="156">
        <f t="shared" si="8"/>
        <v>241653</v>
      </c>
      <c r="AA21" s="156">
        <f t="shared" si="9"/>
        <v>2174877</v>
      </c>
    </row>
    <row r="22" spans="2:27" x14ac:dyDescent="0.2">
      <c r="B22" s="2">
        <v>16</v>
      </c>
      <c r="C22" s="20" t="s">
        <v>116</v>
      </c>
      <c r="D22" s="21" t="s">
        <v>117</v>
      </c>
      <c r="E22" s="22" t="s">
        <v>118</v>
      </c>
      <c r="F22" s="23" t="s">
        <v>23</v>
      </c>
      <c r="G22" s="23"/>
      <c r="H22" s="23"/>
      <c r="I22" s="23"/>
      <c r="J22" s="23">
        <v>1</v>
      </c>
      <c r="K22" s="23"/>
      <c r="L22" s="23">
        <v>1</v>
      </c>
      <c r="M22" s="23"/>
      <c r="N22" s="24"/>
      <c r="O22" s="25">
        <v>2</v>
      </c>
      <c r="P22" s="99">
        <v>189604</v>
      </c>
      <c r="Q22" s="117">
        <f t="shared" si="0"/>
        <v>379208</v>
      </c>
      <c r="R22" s="255"/>
      <c r="S22" s="155">
        <f t="shared" si="1"/>
        <v>0</v>
      </c>
      <c r="T22" s="156">
        <f t="shared" si="2"/>
        <v>0</v>
      </c>
      <c r="U22" s="156">
        <f t="shared" si="3"/>
        <v>0</v>
      </c>
      <c r="V22" s="156">
        <f t="shared" si="4"/>
        <v>189604</v>
      </c>
      <c r="W22" s="156">
        <f t="shared" si="5"/>
        <v>0</v>
      </c>
      <c r="X22" s="156">
        <f t="shared" si="6"/>
        <v>189604</v>
      </c>
      <c r="Y22" s="156">
        <f t="shared" si="7"/>
        <v>0</v>
      </c>
      <c r="Z22" s="156">
        <f t="shared" si="8"/>
        <v>0</v>
      </c>
      <c r="AA22" s="156">
        <f t="shared" si="9"/>
        <v>379208</v>
      </c>
    </row>
    <row r="23" spans="2:27" ht="24" x14ac:dyDescent="0.2">
      <c r="B23" s="2">
        <v>17</v>
      </c>
      <c r="C23" s="20" t="s">
        <v>141</v>
      </c>
      <c r="D23" s="21" t="s">
        <v>142</v>
      </c>
      <c r="E23" s="22" t="s">
        <v>143</v>
      </c>
      <c r="F23" s="23" t="s">
        <v>13</v>
      </c>
      <c r="G23" s="23"/>
      <c r="H23" s="23">
        <v>1</v>
      </c>
      <c r="I23" s="23"/>
      <c r="J23" s="23"/>
      <c r="K23" s="23">
        <v>2</v>
      </c>
      <c r="L23" s="23">
        <v>1</v>
      </c>
      <c r="M23" s="23">
        <v>1</v>
      </c>
      <c r="N23" s="24"/>
      <c r="O23" s="25">
        <v>5</v>
      </c>
      <c r="P23" s="99">
        <v>553765</v>
      </c>
      <c r="Q23" s="117">
        <f t="shared" si="0"/>
        <v>2768825</v>
      </c>
      <c r="R23" s="255"/>
      <c r="S23" s="155">
        <f t="shared" si="1"/>
        <v>0</v>
      </c>
      <c r="T23" s="156">
        <f t="shared" si="2"/>
        <v>553765</v>
      </c>
      <c r="U23" s="156">
        <f t="shared" si="3"/>
        <v>0</v>
      </c>
      <c r="V23" s="156">
        <f t="shared" si="4"/>
        <v>0</v>
      </c>
      <c r="W23" s="156">
        <f t="shared" si="5"/>
        <v>1107530</v>
      </c>
      <c r="X23" s="156">
        <f t="shared" si="6"/>
        <v>553765</v>
      </c>
      <c r="Y23" s="156">
        <f t="shared" si="7"/>
        <v>553765</v>
      </c>
      <c r="Z23" s="156">
        <f t="shared" si="8"/>
        <v>0</v>
      </c>
      <c r="AA23" s="156">
        <f t="shared" si="9"/>
        <v>2768825</v>
      </c>
    </row>
    <row r="24" spans="2:27" ht="12" customHeight="1" x14ac:dyDescent="0.2">
      <c r="B24" s="2">
        <v>18</v>
      </c>
      <c r="C24" s="20" t="s">
        <v>147</v>
      </c>
      <c r="D24" s="21" t="s">
        <v>148</v>
      </c>
      <c r="E24" s="22" t="s">
        <v>66</v>
      </c>
      <c r="F24" s="23" t="s">
        <v>23</v>
      </c>
      <c r="G24" s="23"/>
      <c r="H24" s="23"/>
      <c r="I24" s="23"/>
      <c r="J24" s="23">
        <v>1</v>
      </c>
      <c r="K24" s="23"/>
      <c r="L24" s="23">
        <v>1</v>
      </c>
      <c r="M24" s="23"/>
      <c r="N24" s="24"/>
      <c r="O24" s="25">
        <v>2</v>
      </c>
      <c r="P24" s="99">
        <v>473258</v>
      </c>
      <c r="Q24" s="117">
        <f t="shared" si="0"/>
        <v>946516</v>
      </c>
      <c r="R24" s="255"/>
      <c r="S24" s="155">
        <f t="shared" si="1"/>
        <v>0</v>
      </c>
      <c r="T24" s="156">
        <f t="shared" si="2"/>
        <v>0</v>
      </c>
      <c r="U24" s="156">
        <f t="shared" si="3"/>
        <v>0</v>
      </c>
      <c r="V24" s="156">
        <f t="shared" si="4"/>
        <v>473258</v>
      </c>
      <c r="W24" s="156">
        <f t="shared" si="5"/>
        <v>0</v>
      </c>
      <c r="X24" s="156">
        <f t="shared" si="6"/>
        <v>473258</v>
      </c>
      <c r="Y24" s="156">
        <f t="shared" si="7"/>
        <v>0</v>
      </c>
      <c r="Z24" s="156">
        <f t="shared" si="8"/>
        <v>0</v>
      </c>
      <c r="AA24" s="156">
        <f t="shared" si="9"/>
        <v>946516</v>
      </c>
    </row>
    <row r="25" spans="2:27" ht="24" x14ac:dyDescent="0.2">
      <c r="B25" s="2">
        <v>19</v>
      </c>
      <c r="C25" s="20" t="s">
        <v>149</v>
      </c>
      <c r="D25" s="21" t="s">
        <v>150</v>
      </c>
      <c r="E25" s="22" t="s">
        <v>12</v>
      </c>
      <c r="F25" s="23" t="s">
        <v>13</v>
      </c>
      <c r="G25" s="23"/>
      <c r="H25" s="23">
        <v>1</v>
      </c>
      <c r="I25" s="23"/>
      <c r="J25" s="23">
        <v>1</v>
      </c>
      <c r="K25" s="23">
        <v>2</v>
      </c>
      <c r="L25" s="23">
        <v>1</v>
      </c>
      <c r="M25" s="23">
        <v>1</v>
      </c>
      <c r="N25" s="24">
        <v>1</v>
      </c>
      <c r="O25" s="25">
        <v>7</v>
      </c>
      <c r="P25" s="99">
        <v>191078</v>
      </c>
      <c r="Q25" s="117">
        <f t="shared" si="0"/>
        <v>1337546</v>
      </c>
      <c r="R25" s="255"/>
      <c r="S25" s="155">
        <f t="shared" si="1"/>
        <v>0</v>
      </c>
      <c r="T25" s="156">
        <f t="shared" si="2"/>
        <v>191078</v>
      </c>
      <c r="U25" s="156">
        <f t="shared" si="3"/>
        <v>0</v>
      </c>
      <c r="V25" s="156">
        <f t="shared" si="4"/>
        <v>191078</v>
      </c>
      <c r="W25" s="156">
        <f t="shared" si="5"/>
        <v>382156</v>
      </c>
      <c r="X25" s="156">
        <f t="shared" si="6"/>
        <v>191078</v>
      </c>
      <c r="Y25" s="156">
        <f t="shared" si="7"/>
        <v>191078</v>
      </c>
      <c r="Z25" s="156">
        <f t="shared" si="8"/>
        <v>191078</v>
      </c>
      <c r="AA25" s="156">
        <f t="shared" si="9"/>
        <v>1337546</v>
      </c>
    </row>
    <row r="26" spans="2:27" x14ac:dyDescent="0.2">
      <c r="B26" s="2">
        <v>20</v>
      </c>
      <c r="C26" s="20" t="s">
        <v>151</v>
      </c>
      <c r="D26" s="21" t="s">
        <v>152</v>
      </c>
      <c r="E26" s="22" t="s">
        <v>12</v>
      </c>
      <c r="F26" s="23" t="s">
        <v>13</v>
      </c>
      <c r="G26" s="23">
        <v>2</v>
      </c>
      <c r="H26" s="23">
        <v>1</v>
      </c>
      <c r="I26" s="23"/>
      <c r="J26" s="23">
        <v>2</v>
      </c>
      <c r="K26" s="23">
        <v>2</v>
      </c>
      <c r="L26" s="23">
        <v>1</v>
      </c>
      <c r="M26" s="23">
        <v>1</v>
      </c>
      <c r="N26" s="24">
        <v>1</v>
      </c>
      <c r="O26" s="25">
        <v>10</v>
      </c>
      <c r="P26" s="99">
        <v>606214</v>
      </c>
      <c r="Q26" s="117">
        <f t="shared" si="0"/>
        <v>6062140</v>
      </c>
      <c r="R26" s="255"/>
      <c r="S26" s="155">
        <f t="shared" si="1"/>
        <v>1212428</v>
      </c>
      <c r="T26" s="156">
        <f t="shared" si="2"/>
        <v>606214</v>
      </c>
      <c r="U26" s="156">
        <f t="shared" si="3"/>
        <v>0</v>
      </c>
      <c r="V26" s="156">
        <f t="shared" si="4"/>
        <v>1212428</v>
      </c>
      <c r="W26" s="156">
        <f t="shared" si="5"/>
        <v>1212428</v>
      </c>
      <c r="X26" s="156">
        <f t="shared" si="6"/>
        <v>606214</v>
      </c>
      <c r="Y26" s="156">
        <f t="shared" si="7"/>
        <v>606214</v>
      </c>
      <c r="Z26" s="156">
        <f t="shared" si="8"/>
        <v>606214</v>
      </c>
      <c r="AA26" s="156">
        <f t="shared" si="9"/>
        <v>6062140</v>
      </c>
    </row>
    <row r="27" spans="2:27" ht="24" x14ac:dyDescent="0.2">
      <c r="B27" s="2">
        <v>21</v>
      </c>
      <c r="C27" s="20" t="s">
        <v>153</v>
      </c>
      <c r="D27" s="21" t="s">
        <v>154</v>
      </c>
      <c r="E27" s="22" t="s">
        <v>12</v>
      </c>
      <c r="F27" s="23" t="s">
        <v>13</v>
      </c>
      <c r="G27" s="23"/>
      <c r="H27" s="23">
        <v>1</v>
      </c>
      <c r="I27" s="23">
        <v>2</v>
      </c>
      <c r="J27" s="23">
        <v>2</v>
      </c>
      <c r="K27" s="23">
        <v>2</v>
      </c>
      <c r="L27" s="23">
        <v>1</v>
      </c>
      <c r="M27" s="23">
        <v>1</v>
      </c>
      <c r="N27" s="24">
        <v>1</v>
      </c>
      <c r="O27" s="25">
        <v>10</v>
      </c>
      <c r="P27" s="99">
        <v>221285</v>
      </c>
      <c r="Q27" s="117">
        <f t="shared" si="0"/>
        <v>2212850</v>
      </c>
      <c r="R27" s="255"/>
      <c r="S27" s="155">
        <f t="shared" si="1"/>
        <v>0</v>
      </c>
      <c r="T27" s="156">
        <f t="shared" si="2"/>
        <v>221285</v>
      </c>
      <c r="U27" s="156">
        <f t="shared" si="3"/>
        <v>442570</v>
      </c>
      <c r="V27" s="156">
        <f t="shared" si="4"/>
        <v>442570</v>
      </c>
      <c r="W27" s="156">
        <f t="shared" si="5"/>
        <v>442570</v>
      </c>
      <c r="X27" s="156">
        <f t="shared" si="6"/>
        <v>221285</v>
      </c>
      <c r="Y27" s="156">
        <f t="shared" si="7"/>
        <v>221285</v>
      </c>
      <c r="Z27" s="156">
        <f t="shared" si="8"/>
        <v>221285</v>
      </c>
      <c r="AA27" s="156">
        <f t="shared" si="9"/>
        <v>2212850</v>
      </c>
    </row>
    <row r="28" spans="2:27" x14ac:dyDescent="0.2">
      <c r="B28" s="2">
        <v>22</v>
      </c>
      <c r="C28" s="20" t="s">
        <v>166</v>
      </c>
      <c r="D28" s="21" t="s">
        <v>167</v>
      </c>
      <c r="E28" s="22" t="s">
        <v>168</v>
      </c>
      <c r="F28" s="23" t="s">
        <v>23</v>
      </c>
      <c r="G28" s="23"/>
      <c r="H28" s="23"/>
      <c r="I28" s="23"/>
      <c r="J28" s="23"/>
      <c r="K28" s="23"/>
      <c r="L28" s="23"/>
      <c r="M28" s="23">
        <v>1</v>
      </c>
      <c r="N28" s="24"/>
      <c r="O28" s="25">
        <v>1</v>
      </c>
      <c r="P28" s="99">
        <v>395729</v>
      </c>
      <c r="Q28" s="117">
        <f t="shared" si="0"/>
        <v>395729</v>
      </c>
      <c r="R28" s="255"/>
      <c r="S28" s="155">
        <f t="shared" si="1"/>
        <v>0</v>
      </c>
      <c r="T28" s="156">
        <f t="shared" si="2"/>
        <v>0</v>
      </c>
      <c r="U28" s="156">
        <f t="shared" si="3"/>
        <v>0</v>
      </c>
      <c r="V28" s="156">
        <f t="shared" si="4"/>
        <v>0</v>
      </c>
      <c r="W28" s="156">
        <f t="shared" si="5"/>
        <v>0</v>
      </c>
      <c r="X28" s="156">
        <f t="shared" si="6"/>
        <v>0</v>
      </c>
      <c r="Y28" s="156">
        <f t="shared" si="7"/>
        <v>395729</v>
      </c>
      <c r="Z28" s="156">
        <f t="shared" si="8"/>
        <v>0</v>
      </c>
      <c r="AA28" s="156">
        <f t="shared" si="9"/>
        <v>395729</v>
      </c>
    </row>
    <row r="29" spans="2:27" ht="24" x14ac:dyDescent="0.2">
      <c r="B29" s="2">
        <v>23</v>
      </c>
      <c r="C29" s="20" t="s">
        <v>181</v>
      </c>
      <c r="D29" s="21" t="s">
        <v>182</v>
      </c>
      <c r="E29" s="22" t="s">
        <v>12</v>
      </c>
      <c r="F29" s="23" t="s">
        <v>13</v>
      </c>
      <c r="G29" s="23"/>
      <c r="H29" s="23">
        <v>1</v>
      </c>
      <c r="I29" s="23"/>
      <c r="J29" s="23"/>
      <c r="K29" s="23">
        <v>1</v>
      </c>
      <c r="L29" s="23">
        <v>1</v>
      </c>
      <c r="M29" s="23">
        <v>1</v>
      </c>
      <c r="N29" s="24"/>
      <c r="O29" s="25">
        <v>4</v>
      </c>
      <c r="P29" s="99">
        <v>325654</v>
      </c>
      <c r="Q29" s="117">
        <f t="shared" si="0"/>
        <v>1302616</v>
      </c>
      <c r="R29" s="255"/>
      <c r="S29" s="155">
        <f t="shared" si="1"/>
        <v>0</v>
      </c>
      <c r="T29" s="156">
        <f t="shared" si="2"/>
        <v>325654</v>
      </c>
      <c r="U29" s="156">
        <f t="shared" si="3"/>
        <v>0</v>
      </c>
      <c r="V29" s="156">
        <f t="shared" si="4"/>
        <v>0</v>
      </c>
      <c r="W29" s="156">
        <f t="shared" si="5"/>
        <v>325654</v>
      </c>
      <c r="X29" s="156">
        <f t="shared" si="6"/>
        <v>325654</v>
      </c>
      <c r="Y29" s="156">
        <f t="shared" si="7"/>
        <v>325654</v>
      </c>
      <c r="Z29" s="156">
        <f t="shared" si="8"/>
        <v>0</v>
      </c>
      <c r="AA29" s="156">
        <f t="shared" si="9"/>
        <v>1302616</v>
      </c>
    </row>
    <row r="30" spans="2:27" ht="24" x14ac:dyDescent="0.2">
      <c r="B30" s="2">
        <v>24</v>
      </c>
      <c r="C30" s="20" t="s">
        <v>191</v>
      </c>
      <c r="D30" s="21" t="s">
        <v>192</v>
      </c>
      <c r="E30" s="22" t="s">
        <v>35</v>
      </c>
      <c r="F30" s="23" t="s">
        <v>23</v>
      </c>
      <c r="G30" s="23"/>
      <c r="H30" s="23"/>
      <c r="I30" s="23"/>
      <c r="J30" s="23">
        <v>1</v>
      </c>
      <c r="K30" s="23"/>
      <c r="L30" s="23">
        <v>1</v>
      </c>
      <c r="M30" s="23">
        <v>1</v>
      </c>
      <c r="N30" s="24"/>
      <c r="O30" s="25">
        <v>3</v>
      </c>
      <c r="P30" s="99">
        <v>374890</v>
      </c>
      <c r="Q30" s="117">
        <f t="shared" si="0"/>
        <v>1124670</v>
      </c>
      <c r="R30" s="255"/>
      <c r="S30" s="155">
        <f t="shared" si="1"/>
        <v>0</v>
      </c>
      <c r="T30" s="156">
        <f t="shared" si="2"/>
        <v>0</v>
      </c>
      <c r="U30" s="156">
        <f t="shared" si="3"/>
        <v>0</v>
      </c>
      <c r="V30" s="156">
        <f t="shared" si="4"/>
        <v>374890</v>
      </c>
      <c r="W30" s="156">
        <f t="shared" si="5"/>
        <v>0</v>
      </c>
      <c r="X30" s="156">
        <f t="shared" si="6"/>
        <v>374890</v>
      </c>
      <c r="Y30" s="156">
        <f t="shared" si="7"/>
        <v>374890</v>
      </c>
      <c r="Z30" s="156">
        <f t="shared" si="8"/>
        <v>0</v>
      </c>
      <c r="AA30" s="156">
        <f t="shared" si="9"/>
        <v>1124670</v>
      </c>
    </row>
    <row r="31" spans="2:27" x14ac:dyDescent="0.2">
      <c r="B31" s="2">
        <v>25</v>
      </c>
      <c r="C31" s="20" t="s">
        <v>193</v>
      </c>
      <c r="D31" s="21" t="s">
        <v>194</v>
      </c>
      <c r="E31" s="22" t="s">
        <v>83</v>
      </c>
      <c r="F31" s="23" t="s">
        <v>23</v>
      </c>
      <c r="G31" s="23"/>
      <c r="H31" s="23"/>
      <c r="I31" s="23"/>
      <c r="J31" s="23">
        <v>1</v>
      </c>
      <c r="K31" s="23"/>
      <c r="L31" s="23">
        <v>1</v>
      </c>
      <c r="M31" s="23"/>
      <c r="N31" s="24"/>
      <c r="O31" s="25">
        <v>2</v>
      </c>
      <c r="P31" s="99">
        <v>214008</v>
      </c>
      <c r="Q31" s="117">
        <f t="shared" si="0"/>
        <v>428016</v>
      </c>
      <c r="R31" s="255"/>
      <c r="S31" s="155">
        <f t="shared" si="1"/>
        <v>0</v>
      </c>
      <c r="T31" s="156">
        <f t="shared" si="2"/>
        <v>0</v>
      </c>
      <c r="U31" s="156">
        <f t="shared" si="3"/>
        <v>0</v>
      </c>
      <c r="V31" s="156">
        <f t="shared" si="4"/>
        <v>214008</v>
      </c>
      <c r="W31" s="156">
        <f t="shared" si="5"/>
        <v>0</v>
      </c>
      <c r="X31" s="156">
        <f t="shared" si="6"/>
        <v>214008</v>
      </c>
      <c r="Y31" s="156">
        <f t="shared" si="7"/>
        <v>0</v>
      </c>
      <c r="Z31" s="156">
        <f t="shared" si="8"/>
        <v>0</v>
      </c>
      <c r="AA31" s="156">
        <f t="shared" si="9"/>
        <v>428016</v>
      </c>
    </row>
    <row r="32" spans="2:27" x14ac:dyDescent="0.2">
      <c r="B32" s="2">
        <v>26</v>
      </c>
      <c r="C32" s="20" t="s">
        <v>195</v>
      </c>
      <c r="D32" s="21" t="s">
        <v>196</v>
      </c>
      <c r="E32" s="22" t="s">
        <v>197</v>
      </c>
      <c r="F32" s="23" t="s">
        <v>23</v>
      </c>
      <c r="G32" s="23"/>
      <c r="H32" s="23"/>
      <c r="I32" s="23"/>
      <c r="J32" s="23">
        <v>1</v>
      </c>
      <c r="K32" s="23"/>
      <c r="L32" s="23">
        <v>1</v>
      </c>
      <c r="M32" s="23"/>
      <c r="N32" s="24"/>
      <c r="O32" s="25">
        <v>2</v>
      </c>
      <c r="P32" s="99">
        <v>425890</v>
      </c>
      <c r="Q32" s="117">
        <f t="shared" si="0"/>
        <v>851780</v>
      </c>
      <c r="R32" s="255"/>
      <c r="S32" s="155">
        <f t="shared" si="1"/>
        <v>0</v>
      </c>
      <c r="T32" s="156">
        <f t="shared" si="2"/>
        <v>0</v>
      </c>
      <c r="U32" s="156">
        <f t="shared" si="3"/>
        <v>0</v>
      </c>
      <c r="V32" s="156">
        <f t="shared" si="4"/>
        <v>425890</v>
      </c>
      <c r="W32" s="156">
        <f t="shared" si="5"/>
        <v>0</v>
      </c>
      <c r="X32" s="156">
        <f t="shared" si="6"/>
        <v>425890</v>
      </c>
      <c r="Y32" s="156">
        <f t="shared" si="7"/>
        <v>0</v>
      </c>
      <c r="Z32" s="156">
        <f t="shared" si="8"/>
        <v>0</v>
      </c>
      <c r="AA32" s="156">
        <f t="shared" si="9"/>
        <v>851780</v>
      </c>
    </row>
    <row r="33" spans="2:27" ht="12" customHeight="1" x14ac:dyDescent="0.2">
      <c r="B33" s="2">
        <v>27</v>
      </c>
      <c r="C33" s="20" t="s">
        <v>199</v>
      </c>
      <c r="D33" s="21" t="s">
        <v>200</v>
      </c>
      <c r="E33" s="22" t="s">
        <v>12</v>
      </c>
      <c r="F33" s="23" t="s">
        <v>13</v>
      </c>
      <c r="G33" s="23"/>
      <c r="H33" s="23">
        <v>1</v>
      </c>
      <c r="I33" s="23"/>
      <c r="J33" s="23">
        <v>2</v>
      </c>
      <c r="K33" s="23"/>
      <c r="L33" s="23">
        <v>1</v>
      </c>
      <c r="M33" s="23"/>
      <c r="N33" s="24"/>
      <c r="O33" s="25">
        <v>4</v>
      </c>
      <c r="P33" s="99">
        <v>181284</v>
      </c>
      <c r="Q33" s="117">
        <f t="shared" si="0"/>
        <v>725136</v>
      </c>
      <c r="R33" s="255"/>
      <c r="S33" s="155">
        <f t="shared" si="1"/>
        <v>0</v>
      </c>
      <c r="T33" s="156">
        <f t="shared" si="2"/>
        <v>181284</v>
      </c>
      <c r="U33" s="156">
        <f t="shared" si="3"/>
        <v>0</v>
      </c>
      <c r="V33" s="156">
        <f t="shared" si="4"/>
        <v>362568</v>
      </c>
      <c r="W33" s="156">
        <f t="shared" si="5"/>
        <v>0</v>
      </c>
      <c r="X33" s="156">
        <f t="shared" si="6"/>
        <v>181284</v>
      </c>
      <c r="Y33" s="156">
        <f t="shared" si="7"/>
        <v>0</v>
      </c>
      <c r="Z33" s="156">
        <f t="shared" si="8"/>
        <v>0</v>
      </c>
      <c r="AA33" s="156">
        <f t="shared" si="9"/>
        <v>725136</v>
      </c>
    </row>
    <row r="34" spans="2:27" x14ac:dyDescent="0.2">
      <c r="B34" s="2">
        <v>28</v>
      </c>
      <c r="C34" s="20" t="s">
        <v>206</v>
      </c>
      <c r="D34" s="21" t="s">
        <v>207</v>
      </c>
      <c r="E34" s="22" t="s">
        <v>66</v>
      </c>
      <c r="F34" s="23" t="s">
        <v>23</v>
      </c>
      <c r="G34" s="23"/>
      <c r="H34" s="23"/>
      <c r="I34" s="23"/>
      <c r="J34" s="23">
        <v>1</v>
      </c>
      <c r="K34" s="23"/>
      <c r="L34" s="23">
        <v>1</v>
      </c>
      <c r="M34" s="23"/>
      <c r="N34" s="24"/>
      <c r="O34" s="25">
        <v>2</v>
      </c>
      <c r="P34" s="99">
        <v>351173</v>
      </c>
      <c r="Q34" s="117">
        <f t="shared" si="0"/>
        <v>702346</v>
      </c>
      <c r="R34" s="255"/>
      <c r="S34" s="155">
        <f t="shared" si="1"/>
        <v>0</v>
      </c>
      <c r="T34" s="156">
        <f t="shared" si="2"/>
        <v>0</v>
      </c>
      <c r="U34" s="156">
        <f t="shared" si="3"/>
        <v>0</v>
      </c>
      <c r="V34" s="156">
        <f t="shared" si="4"/>
        <v>351173</v>
      </c>
      <c r="W34" s="156">
        <f t="shared" si="5"/>
        <v>0</v>
      </c>
      <c r="X34" s="156">
        <f t="shared" si="6"/>
        <v>351173</v>
      </c>
      <c r="Y34" s="156">
        <f t="shared" si="7"/>
        <v>0</v>
      </c>
      <c r="Z34" s="156">
        <f t="shared" si="8"/>
        <v>0</v>
      </c>
      <c r="AA34" s="156">
        <f t="shared" si="9"/>
        <v>702346</v>
      </c>
    </row>
    <row r="35" spans="2:27" x14ac:dyDescent="0.2">
      <c r="B35" s="2">
        <v>29</v>
      </c>
      <c r="C35" s="20" t="s">
        <v>212</v>
      </c>
      <c r="D35" s="21" t="s">
        <v>213</v>
      </c>
      <c r="E35" s="22" t="s">
        <v>12</v>
      </c>
      <c r="F35" s="23" t="s">
        <v>13</v>
      </c>
      <c r="G35" s="23"/>
      <c r="H35" s="23">
        <v>1</v>
      </c>
      <c r="I35" s="23"/>
      <c r="J35" s="23"/>
      <c r="K35" s="23"/>
      <c r="L35" s="23"/>
      <c r="M35" s="23"/>
      <c r="N35" s="24"/>
      <c r="O35" s="25">
        <v>1</v>
      </c>
      <c r="P35" s="99">
        <v>180794</v>
      </c>
      <c r="Q35" s="117">
        <f t="shared" si="0"/>
        <v>180794</v>
      </c>
      <c r="R35" s="255"/>
      <c r="S35" s="155">
        <f t="shared" si="1"/>
        <v>0</v>
      </c>
      <c r="T35" s="156">
        <f t="shared" si="2"/>
        <v>180794</v>
      </c>
      <c r="U35" s="156">
        <f t="shared" si="3"/>
        <v>0</v>
      </c>
      <c r="V35" s="156">
        <f t="shared" si="4"/>
        <v>0</v>
      </c>
      <c r="W35" s="156">
        <f t="shared" si="5"/>
        <v>0</v>
      </c>
      <c r="X35" s="156">
        <f t="shared" si="6"/>
        <v>0</v>
      </c>
      <c r="Y35" s="156">
        <f t="shared" si="7"/>
        <v>0</v>
      </c>
      <c r="Z35" s="156">
        <f t="shared" si="8"/>
        <v>0</v>
      </c>
      <c r="AA35" s="156">
        <f t="shared" si="9"/>
        <v>180794</v>
      </c>
    </row>
    <row r="36" spans="2:27" x14ac:dyDescent="0.2">
      <c r="B36" s="2">
        <v>30</v>
      </c>
      <c r="C36" s="20" t="s">
        <v>216</v>
      </c>
      <c r="D36" s="21" t="s">
        <v>217</v>
      </c>
      <c r="E36" s="22" t="s">
        <v>12</v>
      </c>
      <c r="F36" s="23" t="s">
        <v>13</v>
      </c>
      <c r="G36" s="23"/>
      <c r="H36" s="23">
        <v>1</v>
      </c>
      <c r="I36" s="23">
        <v>1</v>
      </c>
      <c r="J36" s="23">
        <v>1</v>
      </c>
      <c r="K36" s="23">
        <v>2</v>
      </c>
      <c r="L36" s="23">
        <v>1</v>
      </c>
      <c r="M36" s="23">
        <v>1</v>
      </c>
      <c r="N36" s="24">
        <v>1</v>
      </c>
      <c r="O36" s="25">
        <v>8</v>
      </c>
      <c r="P36" s="99">
        <v>565847</v>
      </c>
      <c r="Q36" s="117">
        <f t="shared" si="0"/>
        <v>4526776</v>
      </c>
      <c r="R36" s="255"/>
      <c r="S36" s="155">
        <f t="shared" si="1"/>
        <v>0</v>
      </c>
      <c r="T36" s="156">
        <f t="shared" si="2"/>
        <v>565847</v>
      </c>
      <c r="U36" s="156">
        <f t="shared" si="3"/>
        <v>565847</v>
      </c>
      <c r="V36" s="156">
        <f t="shared" si="4"/>
        <v>565847</v>
      </c>
      <c r="W36" s="156">
        <f t="shared" si="5"/>
        <v>1131694</v>
      </c>
      <c r="X36" s="156">
        <f t="shared" si="6"/>
        <v>565847</v>
      </c>
      <c r="Y36" s="156">
        <f t="shared" si="7"/>
        <v>565847</v>
      </c>
      <c r="Z36" s="156">
        <f t="shared" si="8"/>
        <v>565847</v>
      </c>
      <c r="AA36" s="156">
        <f t="shared" si="9"/>
        <v>4526776</v>
      </c>
    </row>
    <row r="37" spans="2:27" ht="24" x14ac:dyDescent="0.2">
      <c r="B37" s="2">
        <v>31</v>
      </c>
      <c r="C37" s="20" t="s">
        <v>218</v>
      </c>
      <c r="D37" s="21" t="s">
        <v>219</v>
      </c>
      <c r="E37" s="22" t="s">
        <v>66</v>
      </c>
      <c r="F37" s="23" t="s">
        <v>23</v>
      </c>
      <c r="G37" s="23"/>
      <c r="H37" s="23"/>
      <c r="I37" s="23"/>
      <c r="J37" s="23">
        <v>1</v>
      </c>
      <c r="K37" s="23"/>
      <c r="L37" s="23">
        <v>1</v>
      </c>
      <c r="M37" s="23"/>
      <c r="N37" s="24"/>
      <c r="O37" s="25">
        <v>2</v>
      </c>
      <c r="P37" s="99">
        <v>499511</v>
      </c>
      <c r="Q37" s="117">
        <f t="shared" si="0"/>
        <v>999022</v>
      </c>
      <c r="R37" s="255"/>
      <c r="S37" s="155">
        <f t="shared" si="1"/>
        <v>0</v>
      </c>
      <c r="T37" s="156">
        <f t="shared" si="2"/>
        <v>0</v>
      </c>
      <c r="U37" s="156">
        <f t="shared" si="3"/>
        <v>0</v>
      </c>
      <c r="V37" s="156">
        <f t="shared" si="4"/>
        <v>499511</v>
      </c>
      <c r="W37" s="156">
        <f t="shared" si="5"/>
        <v>0</v>
      </c>
      <c r="X37" s="156">
        <f t="shared" si="6"/>
        <v>499511</v>
      </c>
      <c r="Y37" s="156">
        <f t="shared" si="7"/>
        <v>0</v>
      </c>
      <c r="Z37" s="156">
        <f t="shared" si="8"/>
        <v>0</v>
      </c>
      <c r="AA37" s="156">
        <f t="shared" si="9"/>
        <v>999022</v>
      </c>
    </row>
    <row r="38" spans="2:27" ht="24" x14ac:dyDescent="0.2">
      <c r="B38" s="2">
        <v>32</v>
      </c>
      <c r="C38" s="20" t="s">
        <v>220</v>
      </c>
      <c r="D38" s="21" t="s">
        <v>76</v>
      </c>
      <c r="E38" s="22" t="s">
        <v>12</v>
      </c>
      <c r="F38" s="23" t="s">
        <v>13</v>
      </c>
      <c r="G38" s="23"/>
      <c r="H38" s="23"/>
      <c r="I38" s="23">
        <v>1</v>
      </c>
      <c r="J38" s="23"/>
      <c r="K38" s="23"/>
      <c r="L38" s="23"/>
      <c r="M38" s="23"/>
      <c r="N38" s="24"/>
      <c r="O38" s="25">
        <v>1</v>
      </c>
      <c r="P38" s="99">
        <v>538325</v>
      </c>
      <c r="Q38" s="117">
        <f t="shared" si="0"/>
        <v>538325</v>
      </c>
      <c r="R38" s="255"/>
      <c r="S38" s="155">
        <f t="shared" si="1"/>
        <v>0</v>
      </c>
      <c r="T38" s="156">
        <f t="shared" si="2"/>
        <v>0</v>
      </c>
      <c r="U38" s="156">
        <f t="shared" si="3"/>
        <v>538325</v>
      </c>
      <c r="V38" s="156">
        <f t="shared" si="4"/>
        <v>0</v>
      </c>
      <c r="W38" s="156">
        <f t="shared" si="5"/>
        <v>0</v>
      </c>
      <c r="X38" s="156">
        <f t="shared" si="6"/>
        <v>0</v>
      </c>
      <c r="Y38" s="156">
        <f t="shared" si="7"/>
        <v>0</v>
      </c>
      <c r="Z38" s="156">
        <f t="shared" si="8"/>
        <v>0</v>
      </c>
      <c r="AA38" s="156">
        <f t="shared" si="9"/>
        <v>538325</v>
      </c>
    </row>
    <row r="39" spans="2:27" x14ac:dyDescent="0.2">
      <c r="B39" s="2">
        <v>33</v>
      </c>
      <c r="C39" s="20" t="s">
        <v>228</v>
      </c>
      <c r="D39" s="21" t="s">
        <v>229</v>
      </c>
      <c r="E39" s="22" t="s">
        <v>83</v>
      </c>
      <c r="F39" s="23" t="s">
        <v>23</v>
      </c>
      <c r="G39" s="23"/>
      <c r="H39" s="23"/>
      <c r="I39" s="23"/>
      <c r="J39" s="23">
        <v>1</v>
      </c>
      <c r="K39" s="23"/>
      <c r="L39" s="23">
        <v>1</v>
      </c>
      <c r="M39" s="23"/>
      <c r="N39" s="24"/>
      <c r="O39" s="25">
        <v>2</v>
      </c>
      <c r="P39" s="99">
        <v>180968</v>
      </c>
      <c r="Q39" s="117">
        <f t="shared" ref="Q39:Q70" si="10">P39*O39</f>
        <v>361936</v>
      </c>
      <c r="R39" s="255"/>
      <c r="S39" s="155">
        <f t="shared" ref="S39:S70" si="11">P39*G39</f>
        <v>0</v>
      </c>
      <c r="T39" s="156">
        <f t="shared" ref="T39:T70" si="12">P39*H39</f>
        <v>0</v>
      </c>
      <c r="U39" s="156">
        <f t="shared" ref="U39:U70" si="13">P39*I39</f>
        <v>0</v>
      </c>
      <c r="V39" s="156">
        <f t="shared" ref="V39:V70" si="14">P39*J39</f>
        <v>180968</v>
      </c>
      <c r="W39" s="156">
        <f t="shared" ref="W39:W70" si="15">P39*K39</f>
        <v>0</v>
      </c>
      <c r="X39" s="156">
        <f t="shared" ref="X39:X70" si="16">P39*L39</f>
        <v>180968</v>
      </c>
      <c r="Y39" s="156">
        <f t="shared" ref="Y39:Y70" si="17">P39*M39</f>
        <v>0</v>
      </c>
      <c r="Z39" s="156">
        <f t="shared" ref="Z39:Z70" si="18">P39*N39</f>
        <v>0</v>
      </c>
      <c r="AA39" s="156">
        <f t="shared" si="9"/>
        <v>361936</v>
      </c>
    </row>
    <row r="40" spans="2:27" x14ac:dyDescent="0.2">
      <c r="B40" s="2">
        <v>34</v>
      </c>
      <c r="C40" s="20" t="s">
        <v>230</v>
      </c>
      <c r="D40" s="21" t="s">
        <v>231</v>
      </c>
      <c r="E40" s="22" t="s">
        <v>12</v>
      </c>
      <c r="F40" s="23" t="s">
        <v>13</v>
      </c>
      <c r="G40" s="23"/>
      <c r="H40" s="23">
        <v>1</v>
      </c>
      <c r="I40" s="23">
        <v>2</v>
      </c>
      <c r="J40" s="23"/>
      <c r="K40" s="23">
        <v>1</v>
      </c>
      <c r="L40" s="23"/>
      <c r="M40" s="23"/>
      <c r="N40" s="24"/>
      <c r="O40" s="25">
        <v>4</v>
      </c>
      <c r="P40" s="99">
        <v>1608280</v>
      </c>
      <c r="Q40" s="117">
        <f t="shared" si="10"/>
        <v>6433120</v>
      </c>
      <c r="R40" s="255"/>
      <c r="S40" s="155">
        <f t="shared" si="11"/>
        <v>0</v>
      </c>
      <c r="T40" s="156">
        <f t="shared" si="12"/>
        <v>1608280</v>
      </c>
      <c r="U40" s="156">
        <f t="shared" si="13"/>
        <v>3216560</v>
      </c>
      <c r="V40" s="156">
        <f t="shared" si="14"/>
        <v>0</v>
      </c>
      <c r="W40" s="156">
        <f t="shared" si="15"/>
        <v>1608280</v>
      </c>
      <c r="X40" s="156">
        <f t="shared" si="16"/>
        <v>0</v>
      </c>
      <c r="Y40" s="156">
        <f t="shared" si="17"/>
        <v>0</v>
      </c>
      <c r="Z40" s="156">
        <f t="shared" si="18"/>
        <v>0</v>
      </c>
      <c r="AA40" s="156">
        <f t="shared" si="9"/>
        <v>6433120</v>
      </c>
    </row>
    <row r="41" spans="2:27" ht="12" customHeight="1" x14ac:dyDescent="0.2">
      <c r="B41" s="2">
        <v>35</v>
      </c>
      <c r="C41" s="20" t="s">
        <v>235</v>
      </c>
      <c r="D41" s="21" t="s">
        <v>236</v>
      </c>
      <c r="E41" s="22" t="s">
        <v>12</v>
      </c>
      <c r="F41" s="23" t="s">
        <v>13</v>
      </c>
      <c r="G41" s="23"/>
      <c r="H41" s="23">
        <v>1</v>
      </c>
      <c r="I41" s="23">
        <v>1</v>
      </c>
      <c r="J41" s="23">
        <v>2</v>
      </c>
      <c r="K41" s="23"/>
      <c r="L41" s="23">
        <v>1</v>
      </c>
      <c r="M41" s="23">
        <v>1</v>
      </c>
      <c r="N41" s="24"/>
      <c r="O41" s="25">
        <v>6</v>
      </c>
      <c r="P41" s="99">
        <v>226210</v>
      </c>
      <c r="Q41" s="117">
        <f t="shared" si="10"/>
        <v>1357260</v>
      </c>
      <c r="R41" s="255"/>
      <c r="S41" s="155">
        <f t="shared" si="11"/>
        <v>0</v>
      </c>
      <c r="T41" s="156">
        <f t="shared" si="12"/>
        <v>226210</v>
      </c>
      <c r="U41" s="156">
        <f t="shared" si="13"/>
        <v>226210</v>
      </c>
      <c r="V41" s="156">
        <f t="shared" si="14"/>
        <v>452420</v>
      </c>
      <c r="W41" s="156">
        <f t="shared" si="15"/>
        <v>0</v>
      </c>
      <c r="X41" s="156">
        <f t="shared" si="16"/>
        <v>226210</v>
      </c>
      <c r="Y41" s="156">
        <f t="shared" si="17"/>
        <v>226210</v>
      </c>
      <c r="Z41" s="156">
        <f t="shared" si="18"/>
        <v>0</v>
      </c>
      <c r="AA41" s="156">
        <f t="shared" si="9"/>
        <v>1357260</v>
      </c>
    </row>
    <row r="42" spans="2:27" x14ac:dyDescent="0.2">
      <c r="B42" s="2">
        <v>36</v>
      </c>
      <c r="C42" s="20" t="s">
        <v>237</v>
      </c>
      <c r="D42" s="21" t="s">
        <v>238</v>
      </c>
      <c r="E42" s="22" t="s">
        <v>118</v>
      </c>
      <c r="F42" s="23" t="s">
        <v>23</v>
      </c>
      <c r="G42" s="23"/>
      <c r="H42" s="23"/>
      <c r="I42" s="23">
        <v>1</v>
      </c>
      <c r="J42" s="23"/>
      <c r="K42" s="23"/>
      <c r="L42" s="23">
        <v>1</v>
      </c>
      <c r="M42" s="23"/>
      <c r="N42" s="24"/>
      <c r="O42" s="25">
        <v>2</v>
      </c>
      <c r="P42" s="99">
        <v>189604</v>
      </c>
      <c r="Q42" s="117">
        <f t="shared" si="10"/>
        <v>379208</v>
      </c>
      <c r="R42" s="255"/>
      <c r="S42" s="155">
        <f t="shared" si="11"/>
        <v>0</v>
      </c>
      <c r="T42" s="156">
        <f t="shared" si="12"/>
        <v>0</v>
      </c>
      <c r="U42" s="156">
        <f t="shared" si="13"/>
        <v>189604</v>
      </c>
      <c r="V42" s="156">
        <f t="shared" si="14"/>
        <v>0</v>
      </c>
      <c r="W42" s="156">
        <f t="shared" si="15"/>
        <v>0</v>
      </c>
      <c r="X42" s="156">
        <f t="shared" si="16"/>
        <v>189604</v>
      </c>
      <c r="Y42" s="156">
        <f t="shared" si="17"/>
        <v>0</v>
      </c>
      <c r="Z42" s="156">
        <f t="shared" si="18"/>
        <v>0</v>
      </c>
      <c r="AA42" s="156">
        <f t="shared" si="9"/>
        <v>379208</v>
      </c>
    </row>
    <row r="43" spans="2:27" x14ac:dyDescent="0.2">
      <c r="B43" s="2">
        <v>37</v>
      </c>
      <c r="C43" s="20" t="s">
        <v>239</v>
      </c>
      <c r="D43" s="21" t="s">
        <v>240</v>
      </c>
      <c r="E43" s="22" t="s">
        <v>109</v>
      </c>
      <c r="F43" s="23" t="s">
        <v>23</v>
      </c>
      <c r="G43" s="23"/>
      <c r="H43" s="23"/>
      <c r="I43" s="23">
        <v>1</v>
      </c>
      <c r="J43" s="23"/>
      <c r="K43" s="23">
        <v>1</v>
      </c>
      <c r="L43" s="23">
        <v>1</v>
      </c>
      <c r="M43" s="23">
        <v>1</v>
      </c>
      <c r="N43" s="24">
        <v>1</v>
      </c>
      <c r="O43" s="25">
        <v>5</v>
      </c>
      <c r="P43" s="99">
        <v>1078406</v>
      </c>
      <c r="Q43" s="117">
        <f t="shared" si="10"/>
        <v>5392030</v>
      </c>
      <c r="R43" s="255"/>
      <c r="S43" s="155">
        <f t="shared" si="11"/>
        <v>0</v>
      </c>
      <c r="T43" s="156">
        <f t="shared" si="12"/>
        <v>0</v>
      </c>
      <c r="U43" s="156">
        <f t="shared" si="13"/>
        <v>1078406</v>
      </c>
      <c r="V43" s="156">
        <f t="shared" si="14"/>
        <v>0</v>
      </c>
      <c r="W43" s="156">
        <f t="shared" si="15"/>
        <v>1078406</v>
      </c>
      <c r="X43" s="156">
        <f t="shared" si="16"/>
        <v>1078406</v>
      </c>
      <c r="Y43" s="156">
        <f t="shared" si="17"/>
        <v>1078406</v>
      </c>
      <c r="Z43" s="156">
        <f t="shared" si="18"/>
        <v>1078406</v>
      </c>
      <c r="AA43" s="156">
        <f t="shared" si="9"/>
        <v>5392030</v>
      </c>
    </row>
    <row r="44" spans="2:27" ht="24" x14ac:dyDescent="0.2">
      <c r="B44" s="2">
        <v>38</v>
      </c>
      <c r="C44" s="20" t="s">
        <v>241</v>
      </c>
      <c r="D44" s="21" t="s">
        <v>242</v>
      </c>
      <c r="E44" s="22" t="s">
        <v>12</v>
      </c>
      <c r="F44" s="23" t="s">
        <v>13</v>
      </c>
      <c r="G44" s="23"/>
      <c r="H44" s="23">
        <v>1</v>
      </c>
      <c r="I44" s="23">
        <v>1</v>
      </c>
      <c r="J44" s="23">
        <v>2</v>
      </c>
      <c r="K44" s="23"/>
      <c r="L44" s="23">
        <v>1</v>
      </c>
      <c r="M44" s="23">
        <v>1</v>
      </c>
      <c r="N44" s="24">
        <v>1</v>
      </c>
      <c r="O44" s="25">
        <v>7</v>
      </c>
      <c r="P44" s="99">
        <v>195705</v>
      </c>
      <c r="Q44" s="117">
        <f t="shared" si="10"/>
        <v>1369935</v>
      </c>
      <c r="R44" s="255"/>
      <c r="S44" s="155">
        <f t="shared" si="11"/>
        <v>0</v>
      </c>
      <c r="T44" s="156">
        <f t="shared" si="12"/>
        <v>195705</v>
      </c>
      <c r="U44" s="156">
        <f t="shared" si="13"/>
        <v>195705</v>
      </c>
      <c r="V44" s="156">
        <f t="shared" si="14"/>
        <v>391410</v>
      </c>
      <c r="W44" s="156">
        <f t="shared" si="15"/>
        <v>0</v>
      </c>
      <c r="X44" s="156">
        <f t="shared" si="16"/>
        <v>195705</v>
      </c>
      <c r="Y44" s="156">
        <f t="shared" si="17"/>
        <v>195705</v>
      </c>
      <c r="Z44" s="156">
        <f t="shared" si="18"/>
        <v>195705</v>
      </c>
      <c r="AA44" s="156">
        <f t="shared" si="9"/>
        <v>1369935</v>
      </c>
    </row>
    <row r="45" spans="2:27" x14ac:dyDescent="0.2">
      <c r="B45" s="2">
        <v>39</v>
      </c>
      <c r="C45" s="20" t="s">
        <v>249</v>
      </c>
      <c r="D45" s="21" t="s">
        <v>250</v>
      </c>
      <c r="E45" s="22" t="s">
        <v>35</v>
      </c>
      <c r="F45" s="23" t="s">
        <v>13</v>
      </c>
      <c r="G45" s="23"/>
      <c r="H45" s="23"/>
      <c r="I45" s="23"/>
      <c r="J45" s="23"/>
      <c r="K45" s="23"/>
      <c r="L45" s="23">
        <v>1</v>
      </c>
      <c r="M45" s="23"/>
      <c r="N45" s="24"/>
      <c r="O45" s="25">
        <v>1</v>
      </c>
      <c r="P45" s="99">
        <v>636472</v>
      </c>
      <c r="Q45" s="117">
        <f t="shared" si="10"/>
        <v>636472</v>
      </c>
      <c r="R45" s="255"/>
      <c r="S45" s="155">
        <f t="shared" si="11"/>
        <v>0</v>
      </c>
      <c r="T45" s="156">
        <f t="shared" si="12"/>
        <v>0</v>
      </c>
      <c r="U45" s="156">
        <f t="shared" si="13"/>
        <v>0</v>
      </c>
      <c r="V45" s="156">
        <f t="shared" si="14"/>
        <v>0</v>
      </c>
      <c r="W45" s="156">
        <f t="shared" si="15"/>
        <v>0</v>
      </c>
      <c r="X45" s="156">
        <f t="shared" si="16"/>
        <v>636472</v>
      </c>
      <c r="Y45" s="156">
        <f t="shared" si="17"/>
        <v>0</v>
      </c>
      <c r="Z45" s="156">
        <f t="shared" si="18"/>
        <v>0</v>
      </c>
      <c r="AA45" s="156">
        <f t="shared" si="9"/>
        <v>636472</v>
      </c>
    </row>
    <row r="46" spans="2:27" x14ac:dyDescent="0.2">
      <c r="B46" s="2">
        <v>40</v>
      </c>
      <c r="C46" s="20" t="s">
        <v>251</v>
      </c>
      <c r="D46" s="21" t="s">
        <v>252</v>
      </c>
      <c r="E46" s="22" t="s">
        <v>12</v>
      </c>
      <c r="F46" s="23" t="s">
        <v>13</v>
      </c>
      <c r="G46" s="23"/>
      <c r="H46" s="23">
        <v>1</v>
      </c>
      <c r="I46" s="23">
        <v>1</v>
      </c>
      <c r="J46" s="23">
        <v>2</v>
      </c>
      <c r="K46" s="23">
        <v>3</v>
      </c>
      <c r="L46" s="23"/>
      <c r="M46" s="23"/>
      <c r="N46" s="24"/>
      <c r="O46" s="25">
        <v>7</v>
      </c>
      <c r="P46" s="99">
        <v>2229084</v>
      </c>
      <c r="Q46" s="117">
        <f t="shared" si="10"/>
        <v>15603588</v>
      </c>
      <c r="R46" s="255"/>
      <c r="S46" s="155">
        <f t="shared" si="11"/>
        <v>0</v>
      </c>
      <c r="T46" s="156">
        <f t="shared" si="12"/>
        <v>2229084</v>
      </c>
      <c r="U46" s="156">
        <f t="shared" si="13"/>
        <v>2229084</v>
      </c>
      <c r="V46" s="156">
        <f t="shared" si="14"/>
        <v>4458168</v>
      </c>
      <c r="W46" s="156">
        <f t="shared" si="15"/>
        <v>6687252</v>
      </c>
      <c r="X46" s="156">
        <f t="shared" si="16"/>
        <v>0</v>
      </c>
      <c r="Y46" s="156">
        <f t="shared" si="17"/>
        <v>0</v>
      </c>
      <c r="Z46" s="156">
        <f t="shared" si="18"/>
        <v>0</v>
      </c>
      <c r="AA46" s="156">
        <f t="shared" si="9"/>
        <v>15603588</v>
      </c>
    </row>
    <row r="47" spans="2:27" x14ac:dyDescent="0.2">
      <c r="B47" s="2">
        <v>41</v>
      </c>
      <c r="C47" s="20" t="s">
        <v>253</v>
      </c>
      <c r="D47" s="21" t="s">
        <v>254</v>
      </c>
      <c r="E47" s="22" t="s">
        <v>12</v>
      </c>
      <c r="F47" s="23" t="s">
        <v>13</v>
      </c>
      <c r="G47" s="23"/>
      <c r="H47" s="23">
        <v>1</v>
      </c>
      <c r="I47" s="23"/>
      <c r="J47" s="23">
        <v>1</v>
      </c>
      <c r="K47" s="23"/>
      <c r="L47" s="23">
        <v>1</v>
      </c>
      <c r="M47" s="23">
        <v>1</v>
      </c>
      <c r="N47" s="24"/>
      <c r="O47" s="25">
        <v>4</v>
      </c>
      <c r="P47" s="99">
        <v>227625</v>
      </c>
      <c r="Q47" s="117">
        <f t="shared" si="10"/>
        <v>910500</v>
      </c>
      <c r="R47" s="255"/>
      <c r="S47" s="155">
        <f t="shared" si="11"/>
        <v>0</v>
      </c>
      <c r="T47" s="156">
        <f t="shared" si="12"/>
        <v>227625</v>
      </c>
      <c r="U47" s="156">
        <f t="shared" si="13"/>
        <v>0</v>
      </c>
      <c r="V47" s="156">
        <f t="shared" si="14"/>
        <v>227625</v>
      </c>
      <c r="W47" s="156">
        <f t="shared" si="15"/>
        <v>0</v>
      </c>
      <c r="X47" s="156">
        <f t="shared" si="16"/>
        <v>227625</v>
      </c>
      <c r="Y47" s="156">
        <f t="shared" si="17"/>
        <v>227625</v>
      </c>
      <c r="Z47" s="156">
        <f t="shared" si="18"/>
        <v>0</v>
      </c>
      <c r="AA47" s="156">
        <f t="shared" si="9"/>
        <v>910500</v>
      </c>
    </row>
    <row r="48" spans="2:27" ht="24" x14ac:dyDescent="0.2">
      <c r="B48" s="2">
        <v>42</v>
      </c>
      <c r="C48" s="20" t="s">
        <v>260</v>
      </c>
      <c r="D48" s="21" t="s">
        <v>261</v>
      </c>
      <c r="E48" s="22" t="s">
        <v>12</v>
      </c>
      <c r="F48" s="23" t="s">
        <v>13</v>
      </c>
      <c r="G48" s="23"/>
      <c r="H48" s="23">
        <v>1</v>
      </c>
      <c r="I48" s="23"/>
      <c r="J48" s="23"/>
      <c r="K48" s="23"/>
      <c r="L48" s="23"/>
      <c r="M48" s="23">
        <v>1</v>
      </c>
      <c r="N48" s="24"/>
      <c r="O48" s="25">
        <v>2</v>
      </c>
      <c r="P48" s="99">
        <v>649616</v>
      </c>
      <c r="Q48" s="117">
        <f t="shared" si="10"/>
        <v>1299232</v>
      </c>
      <c r="R48" s="255"/>
      <c r="S48" s="155">
        <f t="shared" si="11"/>
        <v>0</v>
      </c>
      <c r="T48" s="156">
        <f t="shared" si="12"/>
        <v>649616</v>
      </c>
      <c r="U48" s="156">
        <f t="shared" si="13"/>
        <v>0</v>
      </c>
      <c r="V48" s="156">
        <f t="shared" si="14"/>
        <v>0</v>
      </c>
      <c r="W48" s="156">
        <f t="shared" si="15"/>
        <v>0</v>
      </c>
      <c r="X48" s="156">
        <f t="shared" si="16"/>
        <v>0</v>
      </c>
      <c r="Y48" s="156">
        <f t="shared" si="17"/>
        <v>649616</v>
      </c>
      <c r="Z48" s="156">
        <f t="shared" si="18"/>
        <v>0</v>
      </c>
      <c r="AA48" s="156">
        <f t="shared" si="9"/>
        <v>1299232</v>
      </c>
    </row>
    <row r="49" spans="2:27" x14ac:dyDescent="0.2">
      <c r="B49" s="2">
        <v>43</v>
      </c>
      <c r="C49" s="20" t="s">
        <v>266</v>
      </c>
      <c r="D49" s="21" t="s">
        <v>267</v>
      </c>
      <c r="E49" s="22" t="s">
        <v>12</v>
      </c>
      <c r="F49" s="23" t="s">
        <v>13</v>
      </c>
      <c r="G49" s="23"/>
      <c r="H49" s="23">
        <v>1</v>
      </c>
      <c r="I49" s="23"/>
      <c r="J49" s="23"/>
      <c r="K49" s="23"/>
      <c r="L49" s="23"/>
      <c r="M49" s="23">
        <v>1</v>
      </c>
      <c r="N49" s="24"/>
      <c r="O49" s="25">
        <v>2</v>
      </c>
      <c r="P49" s="99">
        <v>441965</v>
      </c>
      <c r="Q49" s="117">
        <f t="shared" si="10"/>
        <v>883930</v>
      </c>
      <c r="R49" s="255"/>
      <c r="S49" s="155">
        <f t="shared" si="11"/>
        <v>0</v>
      </c>
      <c r="T49" s="156">
        <f t="shared" si="12"/>
        <v>441965</v>
      </c>
      <c r="U49" s="156">
        <f t="shared" si="13"/>
        <v>0</v>
      </c>
      <c r="V49" s="156">
        <f t="shared" si="14"/>
        <v>0</v>
      </c>
      <c r="W49" s="156">
        <f t="shared" si="15"/>
        <v>0</v>
      </c>
      <c r="X49" s="156">
        <f t="shared" si="16"/>
        <v>0</v>
      </c>
      <c r="Y49" s="156">
        <f t="shared" si="17"/>
        <v>441965</v>
      </c>
      <c r="Z49" s="156">
        <f t="shared" si="18"/>
        <v>0</v>
      </c>
      <c r="AA49" s="156">
        <f t="shared" si="9"/>
        <v>883930</v>
      </c>
    </row>
    <row r="50" spans="2:27" ht="24" x14ac:dyDescent="0.2">
      <c r="B50" s="2">
        <v>44</v>
      </c>
      <c r="C50" s="20" t="s">
        <v>270</v>
      </c>
      <c r="D50" s="21" t="s">
        <v>271</v>
      </c>
      <c r="E50" s="22" t="s">
        <v>109</v>
      </c>
      <c r="F50" s="23" t="s">
        <v>23</v>
      </c>
      <c r="G50" s="23"/>
      <c r="H50" s="23"/>
      <c r="I50" s="23"/>
      <c r="J50" s="23">
        <v>1</v>
      </c>
      <c r="K50" s="23"/>
      <c r="L50" s="23"/>
      <c r="M50" s="23"/>
      <c r="N50" s="24"/>
      <c r="O50" s="25">
        <v>1</v>
      </c>
      <c r="P50" s="99">
        <v>335749</v>
      </c>
      <c r="Q50" s="117">
        <f t="shared" si="10"/>
        <v>335749</v>
      </c>
      <c r="R50" s="255"/>
      <c r="S50" s="155">
        <f t="shared" si="11"/>
        <v>0</v>
      </c>
      <c r="T50" s="156">
        <f t="shared" si="12"/>
        <v>0</v>
      </c>
      <c r="U50" s="156">
        <f t="shared" si="13"/>
        <v>0</v>
      </c>
      <c r="V50" s="156">
        <f t="shared" si="14"/>
        <v>335749</v>
      </c>
      <c r="W50" s="156">
        <f t="shared" si="15"/>
        <v>0</v>
      </c>
      <c r="X50" s="156">
        <f t="shared" si="16"/>
        <v>0</v>
      </c>
      <c r="Y50" s="156">
        <f t="shared" si="17"/>
        <v>0</v>
      </c>
      <c r="Z50" s="156">
        <f t="shared" si="18"/>
        <v>0</v>
      </c>
      <c r="AA50" s="156">
        <f t="shared" si="9"/>
        <v>335749</v>
      </c>
    </row>
    <row r="51" spans="2:27" x14ac:dyDescent="0.2">
      <c r="B51" s="2">
        <v>45</v>
      </c>
      <c r="C51" s="20" t="s">
        <v>278</v>
      </c>
      <c r="D51" s="21" t="s">
        <v>277</v>
      </c>
      <c r="E51" s="22" t="s">
        <v>12</v>
      </c>
      <c r="F51" s="23" t="s">
        <v>13</v>
      </c>
      <c r="G51" s="23"/>
      <c r="H51" s="23">
        <v>1</v>
      </c>
      <c r="I51" s="23">
        <v>1</v>
      </c>
      <c r="J51" s="23">
        <v>2</v>
      </c>
      <c r="K51" s="23">
        <v>2</v>
      </c>
      <c r="L51" s="23">
        <v>1</v>
      </c>
      <c r="M51" s="23">
        <v>1</v>
      </c>
      <c r="N51" s="24"/>
      <c r="O51" s="25">
        <v>8</v>
      </c>
      <c r="P51" s="99">
        <v>189800</v>
      </c>
      <c r="Q51" s="117">
        <f t="shared" si="10"/>
        <v>1518400</v>
      </c>
      <c r="R51" s="255"/>
      <c r="S51" s="155">
        <f t="shared" si="11"/>
        <v>0</v>
      </c>
      <c r="T51" s="156">
        <f t="shared" si="12"/>
        <v>189800</v>
      </c>
      <c r="U51" s="156">
        <f t="shared" si="13"/>
        <v>189800</v>
      </c>
      <c r="V51" s="156">
        <f t="shared" si="14"/>
        <v>379600</v>
      </c>
      <c r="W51" s="156">
        <f t="shared" si="15"/>
        <v>379600</v>
      </c>
      <c r="X51" s="156">
        <f t="shared" si="16"/>
        <v>189800</v>
      </c>
      <c r="Y51" s="156">
        <f t="shared" si="17"/>
        <v>189800</v>
      </c>
      <c r="Z51" s="156">
        <f t="shared" si="18"/>
        <v>0</v>
      </c>
      <c r="AA51" s="156">
        <f t="shared" si="9"/>
        <v>1518400</v>
      </c>
    </row>
    <row r="52" spans="2:27" x14ac:dyDescent="0.2">
      <c r="B52" s="2">
        <v>46</v>
      </c>
      <c r="C52" s="20" t="s">
        <v>288</v>
      </c>
      <c r="D52" s="21" t="s">
        <v>289</v>
      </c>
      <c r="E52" s="22" t="s">
        <v>168</v>
      </c>
      <c r="F52" s="23" t="s">
        <v>23</v>
      </c>
      <c r="G52" s="23"/>
      <c r="H52" s="23"/>
      <c r="I52" s="23"/>
      <c r="J52" s="23">
        <v>1</v>
      </c>
      <c r="K52" s="23">
        <v>1</v>
      </c>
      <c r="L52" s="23"/>
      <c r="M52" s="23"/>
      <c r="N52" s="24"/>
      <c r="O52" s="25">
        <v>2</v>
      </c>
      <c r="P52" s="99">
        <v>522195</v>
      </c>
      <c r="Q52" s="117">
        <f t="shared" si="10"/>
        <v>1044390</v>
      </c>
      <c r="R52" s="255"/>
      <c r="S52" s="155">
        <f t="shared" si="11"/>
        <v>0</v>
      </c>
      <c r="T52" s="156">
        <f t="shared" si="12"/>
        <v>0</v>
      </c>
      <c r="U52" s="156">
        <f t="shared" si="13"/>
        <v>0</v>
      </c>
      <c r="V52" s="156">
        <f t="shared" si="14"/>
        <v>522195</v>
      </c>
      <c r="W52" s="156">
        <f t="shared" si="15"/>
        <v>522195</v>
      </c>
      <c r="X52" s="156">
        <f t="shared" si="16"/>
        <v>0</v>
      </c>
      <c r="Y52" s="156">
        <f t="shared" si="17"/>
        <v>0</v>
      </c>
      <c r="Z52" s="156">
        <f t="shared" si="18"/>
        <v>0</v>
      </c>
      <c r="AA52" s="156">
        <f t="shared" si="9"/>
        <v>1044390</v>
      </c>
    </row>
    <row r="53" spans="2:27" x14ac:dyDescent="0.2">
      <c r="B53" s="2">
        <v>47</v>
      </c>
      <c r="C53" s="20" t="s">
        <v>295</v>
      </c>
      <c r="D53" s="21" t="s">
        <v>296</v>
      </c>
      <c r="E53" s="22" t="s">
        <v>297</v>
      </c>
      <c r="F53" s="23" t="s">
        <v>23</v>
      </c>
      <c r="G53" s="23"/>
      <c r="H53" s="23"/>
      <c r="I53" s="23"/>
      <c r="J53" s="23">
        <v>1</v>
      </c>
      <c r="K53" s="23"/>
      <c r="L53" s="23">
        <v>1</v>
      </c>
      <c r="M53" s="23"/>
      <c r="N53" s="24"/>
      <c r="O53" s="25">
        <v>2</v>
      </c>
      <c r="P53" s="99">
        <v>376505</v>
      </c>
      <c r="Q53" s="117">
        <f t="shared" si="10"/>
        <v>753010</v>
      </c>
      <c r="R53" s="255"/>
      <c r="S53" s="155">
        <f t="shared" si="11"/>
        <v>0</v>
      </c>
      <c r="T53" s="156">
        <f t="shared" si="12"/>
        <v>0</v>
      </c>
      <c r="U53" s="156">
        <f t="shared" si="13"/>
        <v>0</v>
      </c>
      <c r="V53" s="156">
        <f t="shared" si="14"/>
        <v>376505</v>
      </c>
      <c r="W53" s="156">
        <f t="shared" si="15"/>
        <v>0</v>
      </c>
      <c r="X53" s="156">
        <f t="shared" si="16"/>
        <v>376505</v>
      </c>
      <c r="Y53" s="156">
        <f t="shared" si="17"/>
        <v>0</v>
      </c>
      <c r="Z53" s="156">
        <f t="shared" si="18"/>
        <v>0</v>
      </c>
      <c r="AA53" s="156">
        <f t="shared" si="9"/>
        <v>753010</v>
      </c>
    </row>
    <row r="54" spans="2:27" x14ac:dyDescent="0.2">
      <c r="B54" s="2">
        <v>48</v>
      </c>
      <c r="C54" s="20" t="s">
        <v>303</v>
      </c>
      <c r="D54" s="21" t="s">
        <v>304</v>
      </c>
      <c r="E54" s="22" t="s">
        <v>66</v>
      </c>
      <c r="F54" s="23" t="s">
        <v>23</v>
      </c>
      <c r="G54" s="23"/>
      <c r="H54" s="23"/>
      <c r="I54" s="23"/>
      <c r="J54" s="23"/>
      <c r="K54" s="23"/>
      <c r="L54" s="23">
        <v>2</v>
      </c>
      <c r="M54" s="23"/>
      <c r="N54" s="24"/>
      <c r="O54" s="25">
        <v>2</v>
      </c>
      <c r="P54" s="99">
        <v>920715</v>
      </c>
      <c r="Q54" s="117">
        <f t="shared" si="10"/>
        <v>1841430</v>
      </c>
      <c r="R54" s="255"/>
      <c r="S54" s="155">
        <f t="shared" si="11"/>
        <v>0</v>
      </c>
      <c r="T54" s="156">
        <f t="shared" si="12"/>
        <v>0</v>
      </c>
      <c r="U54" s="156">
        <f t="shared" si="13"/>
        <v>0</v>
      </c>
      <c r="V54" s="156">
        <f t="shared" si="14"/>
        <v>0</v>
      </c>
      <c r="W54" s="156">
        <f t="shared" si="15"/>
        <v>0</v>
      </c>
      <c r="X54" s="156">
        <f t="shared" si="16"/>
        <v>1841430</v>
      </c>
      <c r="Y54" s="156">
        <f t="shared" si="17"/>
        <v>0</v>
      </c>
      <c r="Z54" s="156">
        <f t="shared" si="18"/>
        <v>0</v>
      </c>
      <c r="AA54" s="156">
        <f t="shared" si="9"/>
        <v>1841430</v>
      </c>
    </row>
    <row r="55" spans="2:27" ht="24" x14ac:dyDescent="0.2">
      <c r="B55" s="2">
        <v>49</v>
      </c>
      <c r="C55" s="20" t="s">
        <v>314</v>
      </c>
      <c r="D55" s="21" t="s">
        <v>315</v>
      </c>
      <c r="E55" s="22" t="s">
        <v>35</v>
      </c>
      <c r="F55" s="23" t="s">
        <v>23</v>
      </c>
      <c r="G55" s="23"/>
      <c r="H55" s="23"/>
      <c r="I55" s="23"/>
      <c r="J55" s="23">
        <v>1</v>
      </c>
      <c r="K55" s="23"/>
      <c r="L55" s="23">
        <v>2</v>
      </c>
      <c r="M55" s="23"/>
      <c r="N55" s="24"/>
      <c r="O55" s="25">
        <v>3</v>
      </c>
      <c r="P55" s="99">
        <v>425890</v>
      </c>
      <c r="Q55" s="117">
        <f t="shared" si="10"/>
        <v>1277670</v>
      </c>
      <c r="R55" s="255"/>
      <c r="S55" s="155">
        <f t="shared" si="11"/>
        <v>0</v>
      </c>
      <c r="T55" s="156">
        <f t="shared" si="12"/>
        <v>0</v>
      </c>
      <c r="U55" s="156">
        <f t="shared" si="13"/>
        <v>0</v>
      </c>
      <c r="V55" s="156">
        <f t="shared" si="14"/>
        <v>425890</v>
      </c>
      <c r="W55" s="156">
        <f t="shared" si="15"/>
        <v>0</v>
      </c>
      <c r="X55" s="156">
        <f t="shared" si="16"/>
        <v>851780</v>
      </c>
      <c r="Y55" s="156">
        <f t="shared" si="17"/>
        <v>0</v>
      </c>
      <c r="Z55" s="156">
        <f t="shared" si="18"/>
        <v>0</v>
      </c>
      <c r="AA55" s="156">
        <f t="shared" si="9"/>
        <v>1277670</v>
      </c>
    </row>
    <row r="56" spans="2:27" x14ac:dyDescent="0.2">
      <c r="B56" s="2">
        <v>50</v>
      </c>
      <c r="C56" s="20" t="s">
        <v>318</v>
      </c>
      <c r="D56" s="21" t="s">
        <v>319</v>
      </c>
      <c r="E56" s="22" t="s">
        <v>197</v>
      </c>
      <c r="F56" s="23" t="s">
        <v>23</v>
      </c>
      <c r="G56" s="23"/>
      <c r="H56" s="23"/>
      <c r="I56" s="23">
        <v>1</v>
      </c>
      <c r="J56" s="23">
        <v>1</v>
      </c>
      <c r="K56" s="23"/>
      <c r="L56" s="23">
        <v>2</v>
      </c>
      <c r="M56" s="23"/>
      <c r="N56" s="24"/>
      <c r="O56" s="25">
        <v>4</v>
      </c>
      <c r="P56" s="99">
        <v>421160</v>
      </c>
      <c r="Q56" s="117">
        <f t="shared" si="10"/>
        <v>1684640</v>
      </c>
      <c r="R56" s="255"/>
      <c r="S56" s="155">
        <f t="shared" si="11"/>
        <v>0</v>
      </c>
      <c r="T56" s="156">
        <f t="shared" si="12"/>
        <v>0</v>
      </c>
      <c r="U56" s="156">
        <f t="shared" si="13"/>
        <v>421160</v>
      </c>
      <c r="V56" s="156">
        <f t="shared" si="14"/>
        <v>421160</v>
      </c>
      <c r="W56" s="156">
        <f t="shared" si="15"/>
        <v>0</v>
      </c>
      <c r="X56" s="156">
        <f t="shared" si="16"/>
        <v>842320</v>
      </c>
      <c r="Y56" s="156">
        <f t="shared" si="17"/>
        <v>0</v>
      </c>
      <c r="Z56" s="156">
        <f t="shared" si="18"/>
        <v>0</v>
      </c>
      <c r="AA56" s="156">
        <f t="shared" si="9"/>
        <v>1684640</v>
      </c>
    </row>
    <row r="57" spans="2:27" x14ac:dyDescent="0.2">
      <c r="B57" s="2">
        <v>51</v>
      </c>
      <c r="C57" s="20" t="s">
        <v>322</v>
      </c>
      <c r="D57" s="21" t="s">
        <v>323</v>
      </c>
      <c r="E57" s="22" t="s">
        <v>66</v>
      </c>
      <c r="F57" s="23" t="s">
        <v>23</v>
      </c>
      <c r="G57" s="23"/>
      <c r="H57" s="23"/>
      <c r="I57" s="23"/>
      <c r="J57" s="23">
        <v>1</v>
      </c>
      <c r="K57" s="23"/>
      <c r="L57" s="23">
        <v>2</v>
      </c>
      <c r="M57" s="23"/>
      <c r="N57" s="24"/>
      <c r="O57" s="25">
        <v>3</v>
      </c>
      <c r="P57" s="99">
        <v>341992</v>
      </c>
      <c r="Q57" s="117">
        <f t="shared" si="10"/>
        <v>1025976</v>
      </c>
      <c r="R57" s="255"/>
      <c r="S57" s="155">
        <f t="shared" si="11"/>
        <v>0</v>
      </c>
      <c r="T57" s="156">
        <f t="shared" si="12"/>
        <v>0</v>
      </c>
      <c r="U57" s="156">
        <f t="shared" si="13"/>
        <v>0</v>
      </c>
      <c r="V57" s="156">
        <f t="shared" si="14"/>
        <v>341992</v>
      </c>
      <c r="W57" s="156">
        <f t="shared" si="15"/>
        <v>0</v>
      </c>
      <c r="X57" s="156">
        <f t="shared" si="16"/>
        <v>683984</v>
      </c>
      <c r="Y57" s="156">
        <f t="shared" si="17"/>
        <v>0</v>
      </c>
      <c r="Z57" s="156">
        <f t="shared" si="18"/>
        <v>0</v>
      </c>
      <c r="AA57" s="156">
        <f t="shared" si="9"/>
        <v>1025976</v>
      </c>
    </row>
    <row r="58" spans="2:27" ht="24" x14ac:dyDescent="0.2">
      <c r="B58" s="2">
        <v>52</v>
      </c>
      <c r="C58" s="20" t="s">
        <v>324</v>
      </c>
      <c r="D58" s="21" t="s">
        <v>325</v>
      </c>
      <c r="E58" s="22" t="s">
        <v>326</v>
      </c>
      <c r="F58" s="23" t="s">
        <v>23</v>
      </c>
      <c r="G58" s="23"/>
      <c r="H58" s="23"/>
      <c r="I58" s="23"/>
      <c r="J58" s="23">
        <v>1</v>
      </c>
      <c r="K58" s="23"/>
      <c r="L58" s="23">
        <v>1</v>
      </c>
      <c r="M58" s="23"/>
      <c r="N58" s="24"/>
      <c r="O58" s="25">
        <v>2</v>
      </c>
      <c r="P58" s="99">
        <v>1121459</v>
      </c>
      <c r="Q58" s="117">
        <f t="shared" si="10"/>
        <v>2242918</v>
      </c>
      <c r="R58" s="255"/>
      <c r="S58" s="155">
        <f t="shared" si="11"/>
        <v>0</v>
      </c>
      <c r="T58" s="156">
        <f t="shared" si="12"/>
        <v>0</v>
      </c>
      <c r="U58" s="156">
        <f t="shared" si="13"/>
        <v>0</v>
      </c>
      <c r="V58" s="156">
        <f t="shared" si="14"/>
        <v>1121459</v>
      </c>
      <c r="W58" s="156">
        <f t="shared" si="15"/>
        <v>0</v>
      </c>
      <c r="X58" s="156">
        <f t="shared" si="16"/>
        <v>1121459</v>
      </c>
      <c r="Y58" s="156">
        <f t="shared" si="17"/>
        <v>0</v>
      </c>
      <c r="Z58" s="156">
        <f t="shared" si="18"/>
        <v>0</v>
      </c>
      <c r="AA58" s="156">
        <f t="shared" si="9"/>
        <v>2242918</v>
      </c>
    </row>
    <row r="59" spans="2:27" ht="36" x14ac:dyDescent="0.2">
      <c r="B59" s="2">
        <v>53</v>
      </c>
      <c r="C59" s="20" t="s">
        <v>327</v>
      </c>
      <c r="D59" s="21" t="s">
        <v>76</v>
      </c>
      <c r="E59" s="22" t="s">
        <v>328</v>
      </c>
      <c r="F59" s="23" t="s">
        <v>13</v>
      </c>
      <c r="G59" s="23"/>
      <c r="H59" s="23"/>
      <c r="I59" s="23">
        <v>1</v>
      </c>
      <c r="J59" s="23"/>
      <c r="K59" s="23">
        <v>1</v>
      </c>
      <c r="L59" s="23"/>
      <c r="M59" s="23"/>
      <c r="N59" s="24"/>
      <c r="O59" s="25">
        <v>2</v>
      </c>
      <c r="P59" s="99">
        <v>1809125</v>
      </c>
      <c r="Q59" s="117">
        <f t="shared" si="10"/>
        <v>3618250</v>
      </c>
      <c r="R59" s="255"/>
      <c r="S59" s="155">
        <f t="shared" si="11"/>
        <v>0</v>
      </c>
      <c r="T59" s="156">
        <f t="shared" si="12"/>
        <v>0</v>
      </c>
      <c r="U59" s="156">
        <f t="shared" si="13"/>
        <v>1809125</v>
      </c>
      <c r="V59" s="156">
        <f t="shared" si="14"/>
        <v>0</v>
      </c>
      <c r="W59" s="156">
        <f t="shared" si="15"/>
        <v>1809125</v>
      </c>
      <c r="X59" s="156">
        <f t="shared" si="16"/>
        <v>0</v>
      </c>
      <c r="Y59" s="156">
        <f t="shared" si="17"/>
        <v>0</v>
      </c>
      <c r="Z59" s="156">
        <f t="shared" si="18"/>
        <v>0</v>
      </c>
      <c r="AA59" s="156">
        <f t="shared" si="9"/>
        <v>3618250</v>
      </c>
    </row>
    <row r="60" spans="2:27" ht="36" x14ac:dyDescent="0.2">
      <c r="B60" s="2">
        <v>54</v>
      </c>
      <c r="C60" s="20" t="s">
        <v>331</v>
      </c>
      <c r="D60" s="21" t="s">
        <v>76</v>
      </c>
      <c r="E60" s="22" t="s">
        <v>12</v>
      </c>
      <c r="F60" s="23" t="s">
        <v>13</v>
      </c>
      <c r="G60" s="23"/>
      <c r="H60" s="23">
        <v>1</v>
      </c>
      <c r="I60" s="23">
        <v>1</v>
      </c>
      <c r="J60" s="23"/>
      <c r="K60" s="23">
        <v>2</v>
      </c>
      <c r="L60" s="23"/>
      <c r="M60" s="23"/>
      <c r="N60" s="24"/>
      <c r="O60" s="25">
        <v>4</v>
      </c>
      <c r="P60" s="99">
        <v>1304609</v>
      </c>
      <c r="Q60" s="117">
        <f t="shared" si="10"/>
        <v>5218436</v>
      </c>
      <c r="R60" s="255"/>
      <c r="S60" s="155">
        <f t="shared" si="11"/>
        <v>0</v>
      </c>
      <c r="T60" s="156">
        <f t="shared" si="12"/>
        <v>1304609</v>
      </c>
      <c r="U60" s="156">
        <f t="shared" si="13"/>
        <v>1304609</v>
      </c>
      <c r="V60" s="156">
        <f t="shared" si="14"/>
        <v>0</v>
      </c>
      <c r="W60" s="156">
        <f t="shared" si="15"/>
        <v>2609218</v>
      </c>
      <c r="X60" s="156">
        <f t="shared" si="16"/>
        <v>0</v>
      </c>
      <c r="Y60" s="156">
        <f t="shared" si="17"/>
        <v>0</v>
      </c>
      <c r="Z60" s="156">
        <f t="shared" si="18"/>
        <v>0</v>
      </c>
      <c r="AA60" s="156">
        <f t="shared" si="9"/>
        <v>5218436</v>
      </c>
    </row>
    <row r="61" spans="2:27" ht="48" x14ac:dyDescent="0.2">
      <c r="B61" s="2">
        <v>55</v>
      </c>
      <c r="C61" s="20" t="s">
        <v>332</v>
      </c>
      <c r="D61" s="21" t="s">
        <v>76</v>
      </c>
      <c r="E61" s="22" t="s">
        <v>307</v>
      </c>
      <c r="F61" s="23" t="s">
        <v>13</v>
      </c>
      <c r="G61" s="26"/>
      <c r="H61" s="26">
        <v>10</v>
      </c>
      <c r="I61" s="26">
        <v>5</v>
      </c>
      <c r="J61" s="26">
        <v>4</v>
      </c>
      <c r="K61" s="26">
        <v>10</v>
      </c>
      <c r="L61" s="26">
        <v>10</v>
      </c>
      <c r="M61" s="26">
        <v>15</v>
      </c>
      <c r="N61" s="27">
        <v>5</v>
      </c>
      <c r="O61" s="25">
        <v>59</v>
      </c>
      <c r="P61" s="99">
        <v>188114</v>
      </c>
      <c r="Q61" s="117">
        <f t="shared" si="10"/>
        <v>11098726</v>
      </c>
      <c r="R61" s="255"/>
      <c r="S61" s="155">
        <f t="shared" si="11"/>
        <v>0</v>
      </c>
      <c r="T61" s="156">
        <f t="shared" si="12"/>
        <v>1881140</v>
      </c>
      <c r="U61" s="156">
        <f t="shared" si="13"/>
        <v>940570</v>
      </c>
      <c r="V61" s="156">
        <f t="shared" si="14"/>
        <v>752456</v>
      </c>
      <c r="W61" s="156">
        <f t="shared" si="15"/>
        <v>1881140</v>
      </c>
      <c r="X61" s="156">
        <f t="shared" si="16"/>
        <v>1881140</v>
      </c>
      <c r="Y61" s="156">
        <f t="shared" si="17"/>
        <v>2821710</v>
      </c>
      <c r="Z61" s="156">
        <f t="shared" si="18"/>
        <v>940570</v>
      </c>
      <c r="AA61" s="156">
        <f t="shared" si="9"/>
        <v>11098726</v>
      </c>
    </row>
    <row r="62" spans="2:27" ht="48" x14ac:dyDescent="0.2">
      <c r="B62" s="2">
        <v>56</v>
      </c>
      <c r="C62" s="20" t="s">
        <v>333</v>
      </c>
      <c r="D62" s="21" t="s">
        <v>76</v>
      </c>
      <c r="E62" s="22" t="s">
        <v>307</v>
      </c>
      <c r="F62" s="23" t="s">
        <v>13</v>
      </c>
      <c r="G62" s="26"/>
      <c r="H62" s="26">
        <v>10</v>
      </c>
      <c r="I62" s="26">
        <v>5</v>
      </c>
      <c r="J62" s="26">
        <v>4</v>
      </c>
      <c r="K62" s="26">
        <v>10</v>
      </c>
      <c r="L62" s="26">
        <v>10</v>
      </c>
      <c r="M62" s="26">
        <v>15</v>
      </c>
      <c r="N62" s="27">
        <v>3</v>
      </c>
      <c r="O62" s="25">
        <v>57</v>
      </c>
      <c r="P62" s="99">
        <v>188010</v>
      </c>
      <c r="Q62" s="117">
        <f t="shared" si="10"/>
        <v>10716570</v>
      </c>
      <c r="R62" s="255"/>
      <c r="S62" s="155">
        <f t="shared" si="11"/>
        <v>0</v>
      </c>
      <c r="T62" s="156">
        <f t="shared" si="12"/>
        <v>1880100</v>
      </c>
      <c r="U62" s="156">
        <f t="shared" si="13"/>
        <v>940050</v>
      </c>
      <c r="V62" s="156">
        <f t="shared" si="14"/>
        <v>752040</v>
      </c>
      <c r="W62" s="156">
        <f t="shared" si="15"/>
        <v>1880100</v>
      </c>
      <c r="X62" s="156">
        <f t="shared" si="16"/>
        <v>1880100</v>
      </c>
      <c r="Y62" s="156">
        <f t="shared" si="17"/>
        <v>2820150</v>
      </c>
      <c r="Z62" s="156">
        <f t="shared" si="18"/>
        <v>564030</v>
      </c>
      <c r="AA62" s="156">
        <f t="shared" si="9"/>
        <v>10716570</v>
      </c>
    </row>
    <row r="63" spans="2:27" ht="48" x14ac:dyDescent="0.2">
      <c r="B63" s="2">
        <v>57</v>
      </c>
      <c r="C63" s="20" t="s">
        <v>334</v>
      </c>
      <c r="D63" s="21" t="s">
        <v>76</v>
      </c>
      <c r="E63" s="22" t="s">
        <v>307</v>
      </c>
      <c r="F63" s="23" t="s">
        <v>13</v>
      </c>
      <c r="G63" s="26"/>
      <c r="H63" s="26">
        <v>10</v>
      </c>
      <c r="I63" s="26">
        <v>5</v>
      </c>
      <c r="J63" s="26">
        <v>4</v>
      </c>
      <c r="K63" s="26">
        <v>10</v>
      </c>
      <c r="L63" s="26">
        <v>10</v>
      </c>
      <c r="M63" s="26">
        <v>15</v>
      </c>
      <c r="N63" s="27"/>
      <c r="O63" s="25">
        <v>54</v>
      </c>
      <c r="P63" s="99">
        <v>188114</v>
      </c>
      <c r="Q63" s="117">
        <f t="shared" si="10"/>
        <v>10158156</v>
      </c>
      <c r="R63" s="255"/>
      <c r="S63" s="155">
        <f t="shared" si="11"/>
        <v>0</v>
      </c>
      <c r="T63" s="156">
        <f t="shared" si="12"/>
        <v>1881140</v>
      </c>
      <c r="U63" s="156">
        <f t="shared" si="13"/>
        <v>940570</v>
      </c>
      <c r="V63" s="156">
        <f t="shared" si="14"/>
        <v>752456</v>
      </c>
      <c r="W63" s="156">
        <f t="shared" si="15"/>
        <v>1881140</v>
      </c>
      <c r="X63" s="156">
        <f t="shared" si="16"/>
        <v>1881140</v>
      </c>
      <c r="Y63" s="156">
        <f t="shared" si="17"/>
        <v>2821710</v>
      </c>
      <c r="Z63" s="156">
        <f t="shared" si="18"/>
        <v>0</v>
      </c>
      <c r="AA63" s="156">
        <f t="shared" si="9"/>
        <v>10158156</v>
      </c>
    </row>
    <row r="64" spans="2:27" ht="24" x14ac:dyDescent="0.2">
      <c r="B64" s="2">
        <v>58</v>
      </c>
      <c r="C64" s="20" t="s">
        <v>335</v>
      </c>
      <c r="D64" s="21" t="s">
        <v>76</v>
      </c>
      <c r="E64" s="22" t="s">
        <v>12</v>
      </c>
      <c r="F64" s="23" t="s">
        <v>13</v>
      </c>
      <c r="G64" s="26"/>
      <c r="H64" s="26"/>
      <c r="I64" s="26">
        <v>1</v>
      </c>
      <c r="J64" s="26"/>
      <c r="K64" s="26">
        <v>1</v>
      </c>
      <c r="L64" s="26">
        <v>1</v>
      </c>
      <c r="M64" s="26"/>
      <c r="N64" s="27"/>
      <c r="O64" s="25">
        <v>3</v>
      </c>
      <c r="P64" s="99">
        <v>2696660</v>
      </c>
      <c r="Q64" s="117">
        <f t="shared" si="10"/>
        <v>8089980</v>
      </c>
      <c r="R64" s="255"/>
      <c r="S64" s="155">
        <f t="shared" si="11"/>
        <v>0</v>
      </c>
      <c r="T64" s="156">
        <f t="shared" si="12"/>
        <v>0</v>
      </c>
      <c r="U64" s="156">
        <f t="shared" si="13"/>
        <v>2696660</v>
      </c>
      <c r="V64" s="156">
        <f t="shared" si="14"/>
        <v>0</v>
      </c>
      <c r="W64" s="156">
        <f t="shared" si="15"/>
        <v>2696660</v>
      </c>
      <c r="X64" s="156">
        <f t="shared" si="16"/>
        <v>2696660</v>
      </c>
      <c r="Y64" s="156">
        <f t="shared" si="17"/>
        <v>0</v>
      </c>
      <c r="Z64" s="156">
        <f t="shared" si="18"/>
        <v>0</v>
      </c>
      <c r="AA64" s="156">
        <f t="shared" si="9"/>
        <v>8089980</v>
      </c>
    </row>
    <row r="65" spans="2:27" x14ac:dyDescent="0.2">
      <c r="B65" s="2">
        <v>59</v>
      </c>
      <c r="C65" s="20" t="s">
        <v>340</v>
      </c>
      <c r="D65" s="21" t="s">
        <v>341</v>
      </c>
      <c r="E65" s="22" t="s">
        <v>66</v>
      </c>
      <c r="F65" s="23" t="s">
        <v>23</v>
      </c>
      <c r="G65" s="26"/>
      <c r="H65" s="26"/>
      <c r="I65" s="26"/>
      <c r="J65" s="26">
        <v>1</v>
      </c>
      <c r="K65" s="26"/>
      <c r="L65" s="26">
        <v>1</v>
      </c>
      <c r="M65" s="26"/>
      <c r="N65" s="27"/>
      <c r="O65" s="25">
        <v>2</v>
      </c>
      <c r="P65" s="99">
        <v>230528</v>
      </c>
      <c r="Q65" s="117">
        <f t="shared" si="10"/>
        <v>461056</v>
      </c>
      <c r="R65" s="255"/>
      <c r="S65" s="155">
        <f t="shared" si="11"/>
        <v>0</v>
      </c>
      <c r="T65" s="156">
        <f t="shared" si="12"/>
        <v>0</v>
      </c>
      <c r="U65" s="156">
        <f t="shared" si="13"/>
        <v>0</v>
      </c>
      <c r="V65" s="156">
        <f t="shared" si="14"/>
        <v>230528</v>
      </c>
      <c r="W65" s="156">
        <f t="shared" si="15"/>
        <v>0</v>
      </c>
      <c r="X65" s="156">
        <f t="shared" si="16"/>
        <v>230528</v>
      </c>
      <c r="Y65" s="156">
        <f t="shared" si="17"/>
        <v>0</v>
      </c>
      <c r="Z65" s="156">
        <f t="shared" si="18"/>
        <v>0</v>
      </c>
      <c r="AA65" s="156">
        <f t="shared" si="9"/>
        <v>461056</v>
      </c>
    </row>
    <row r="66" spans="2:27" x14ac:dyDescent="0.2">
      <c r="B66" s="2">
        <v>60</v>
      </c>
      <c r="C66" s="20" t="s">
        <v>354</v>
      </c>
      <c r="D66" s="21" t="s">
        <v>355</v>
      </c>
      <c r="E66" s="22" t="s">
        <v>109</v>
      </c>
      <c r="F66" s="23" t="s">
        <v>23</v>
      </c>
      <c r="G66" s="26"/>
      <c r="H66" s="26"/>
      <c r="I66" s="26">
        <v>1</v>
      </c>
      <c r="J66" s="26"/>
      <c r="K66" s="26">
        <v>1</v>
      </c>
      <c r="L66" s="26">
        <v>1</v>
      </c>
      <c r="M66" s="26">
        <v>1</v>
      </c>
      <c r="N66" s="27">
        <v>1</v>
      </c>
      <c r="O66" s="25">
        <v>5</v>
      </c>
      <c r="P66" s="99">
        <v>700066</v>
      </c>
      <c r="Q66" s="117">
        <f t="shared" si="10"/>
        <v>3500330</v>
      </c>
      <c r="R66" s="255"/>
      <c r="S66" s="155">
        <f t="shared" si="11"/>
        <v>0</v>
      </c>
      <c r="T66" s="156">
        <f t="shared" si="12"/>
        <v>0</v>
      </c>
      <c r="U66" s="156">
        <f t="shared" si="13"/>
        <v>700066</v>
      </c>
      <c r="V66" s="156">
        <f t="shared" si="14"/>
        <v>0</v>
      </c>
      <c r="W66" s="156">
        <f t="shared" si="15"/>
        <v>700066</v>
      </c>
      <c r="X66" s="156">
        <f t="shared" si="16"/>
        <v>700066</v>
      </c>
      <c r="Y66" s="156">
        <f t="shared" si="17"/>
        <v>700066</v>
      </c>
      <c r="Z66" s="156">
        <f t="shared" si="18"/>
        <v>700066</v>
      </c>
      <c r="AA66" s="156">
        <f t="shared" si="9"/>
        <v>3500330</v>
      </c>
    </row>
    <row r="67" spans="2:27" x14ac:dyDescent="0.2">
      <c r="B67" s="2">
        <v>61</v>
      </c>
      <c r="C67" s="20" t="s">
        <v>356</v>
      </c>
      <c r="D67" s="21" t="s">
        <v>357</v>
      </c>
      <c r="E67" s="22" t="s">
        <v>297</v>
      </c>
      <c r="F67" s="23" t="s">
        <v>23</v>
      </c>
      <c r="G67" s="26"/>
      <c r="H67" s="26"/>
      <c r="I67" s="26"/>
      <c r="J67" s="26"/>
      <c r="K67" s="26"/>
      <c r="L67" s="26">
        <v>1</v>
      </c>
      <c r="M67" s="26">
        <v>1</v>
      </c>
      <c r="N67" s="27"/>
      <c r="O67" s="25">
        <v>2</v>
      </c>
      <c r="P67" s="99">
        <v>321765</v>
      </c>
      <c r="Q67" s="117">
        <f t="shared" si="10"/>
        <v>643530</v>
      </c>
      <c r="R67" s="255"/>
      <c r="S67" s="155">
        <f t="shared" si="11"/>
        <v>0</v>
      </c>
      <c r="T67" s="156">
        <f t="shared" si="12"/>
        <v>0</v>
      </c>
      <c r="U67" s="156">
        <f t="shared" si="13"/>
        <v>0</v>
      </c>
      <c r="V67" s="156">
        <f t="shared" si="14"/>
        <v>0</v>
      </c>
      <c r="W67" s="156">
        <f t="shared" si="15"/>
        <v>0</v>
      </c>
      <c r="X67" s="156">
        <f t="shared" si="16"/>
        <v>321765</v>
      </c>
      <c r="Y67" s="156">
        <f t="shared" si="17"/>
        <v>321765</v>
      </c>
      <c r="Z67" s="156">
        <f t="shared" si="18"/>
        <v>0</v>
      </c>
      <c r="AA67" s="156">
        <f t="shared" si="9"/>
        <v>643530</v>
      </c>
    </row>
    <row r="68" spans="2:27" x14ac:dyDescent="0.2">
      <c r="B68" s="2">
        <v>62</v>
      </c>
      <c r="C68" s="20" t="s">
        <v>358</v>
      </c>
      <c r="D68" s="21" t="s">
        <v>359</v>
      </c>
      <c r="E68" s="22" t="s">
        <v>360</v>
      </c>
      <c r="F68" s="23" t="s">
        <v>23</v>
      </c>
      <c r="G68" s="26"/>
      <c r="H68" s="26"/>
      <c r="I68" s="26"/>
      <c r="J68" s="26"/>
      <c r="K68" s="26">
        <v>1</v>
      </c>
      <c r="L68" s="26">
        <v>2</v>
      </c>
      <c r="M68" s="26">
        <v>1</v>
      </c>
      <c r="N68" s="27"/>
      <c r="O68" s="25">
        <v>4</v>
      </c>
      <c r="P68" s="99">
        <v>234846</v>
      </c>
      <c r="Q68" s="117">
        <f t="shared" si="10"/>
        <v>939384</v>
      </c>
      <c r="R68" s="255"/>
      <c r="S68" s="155">
        <f t="shared" si="11"/>
        <v>0</v>
      </c>
      <c r="T68" s="156">
        <f t="shared" si="12"/>
        <v>0</v>
      </c>
      <c r="U68" s="156">
        <f t="shared" si="13"/>
        <v>0</v>
      </c>
      <c r="V68" s="156">
        <f t="shared" si="14"/>
        <v>0</v>
      </c>
      <c r="W68" s="156">
        <f t="shared" si="15"/>
        <v>234846</v>
      </c>
      <c r="X68" s="156">
        <f t="shared" si="16"/>
        <v>469692</v>
      </c>
      <c r="Y68" s="156">
        <f t="shared" si="17"/>
        <v>234846</v>
      </c>
      <c r="Z68" s="156">
        <f t="shared" si="18"/>
        <v>0</v>
      </c>
      <c r="AA68" s="156">
        <f t="shared" si="9"/>
        <v>939384</v>
      </c>
    </row>
    <row r="69" spans="2:27" x14ac:dyDescent="0.2">
      <c r="B69" s="2">
        <v>63</v>
      </c>
      <c r="C69" s="20" t="s">
        <v>370</v>
      </c>
      <c r="D69" s="21" t="s">
        <v>371</v>
      </c>
      <c r="E69" s="22" t="s">
        <v>372</v>
      </c>
      <c r="F69" s="23" t="s">
        <v>23</v>
      </c>
      <c r="G69" s="26"/>
      <c r="H69" s="26"/>
      <c r="I69" s="26">
        <v>1</v>
      </c>
      <c r="J69" s="26">
        <v>1</v>
      </c>
      <c r="K69" s="26"/>
      <c r="L69" s="26"/>
      <c r="M69" s="26"/>
      <c r="N69" s="27">
        <v>1</v>
      </c>
      <c r="O69" s="25">
        <v>3</v>
      </c>
      <c r="P69" s="99">
        <v>459627</v>
      </c>
      <c r="Q69" s="117">
        <f t="shared" si="10"/>
        <v>1378881</v>
      </c>
      <c r="R69" s="255"/>
      <c r="S69" s="155">
        <f t="shared" si="11"/>
        <v>0</v>
      </c>
      <c r="T69" s="156">
        <f t="shared" si="12"/>
        <v>0</v>
      </c>
      <c r="U69" s="156">
        <f t="shared" si="13"/>
        <v>459627</v>
      </c>
      <c r="V69" s="156">
        <f t="shared" si="14"/>
        <v>459627</v>
      </c>
      <c r="W69" s="156">
        <f t="shared" si="15"/>
        <v>0</v>
      </c>
      <c r="X69" s="156">
        <f t="shared" si="16"/>
        <v>0</v>
      </c>
      <c r="Y69" s="156">
        <f t="shared" si="17"/>
        <v>0</v>
      </c>
      <c r="Z69" s="156">
        <f t="shared" si="18"/>
        <v>459627</v>
      </c>
      <c r="AA69" s="156">
        <f t="shared" si="9"/>
        <v>1378881</v>
      </c>
    </row>
    <row r="70" spans="2:27" ht="24" x14ac:dyDescent="0.2">
      <c r="B70" s="2">
        <v>64</v>
      </c>
      <c r="C70" s="20" t="s">
        <v>373</v>
      </c>
      <c r="D70" s="21" t="s">
        <v>371</v>
      </c>
      <c r="E70" s="22" t="s">
        <v>12</v>
      </c>
      <c r="F70" s="23" t="s">
        <v>13</v>
      </c>
      <c r="G70" s="26"/>
      <c r="H70" s="26">
        <v>1</v>
      </c>
      <c r="I70" s="26"/>
      <c r="J70" s="26"/>
      <c r="K70" s="26">
        <v>1</v>
      </c>
      <c r="L70" s="26">
        <v>1</v>
      </c>
      <c r="M70" s="26">
        <v>1</v>
      </c>
      <c r="N70" s="27"/>
      <c r="O70" s="25">
        <v>4</v>
      </c>
      <c r="P70" s="99">
        <v>179037</v>
      </c>
      <c r="Q70" s="117">
        <f t="shared" si="10"/>
        <v>716148</v>
      </c>
      <c r="R70" s="255"/>
      <c r="S70" s="155">
        <f t="shared" si="11"/>
        <v>0</v>
      </c>
      <c r="T70" s="156">
        <f t="shared" si="12"/>
        <v>179037</v>
      </c>
      <c r="U70" s="156">
        <f t="shared" si="13"/>
        <v>0</v>
      </c>
      <c r="V70" s="156">
        <f t="shared" si="14"/>
        <v>0</v>
      </c>
      <c r="W70" s="156">
        <f t="shared" si="15"/>
        <v>179037</v>
      </c>
      <c r="X70" s="156">
        <f t="shared" si="16"/>
        <v>179037</v>
      </c>
      <c r="Y70" s="156">
        <f t="shared" si="17"/>
        <v>179037</v>
      </c>
      <c r="Z70" s="156">
        <f t="shared" si="18"/>
        <v>0</v>
      </c>
      <c r="AA70" s="156">
        <f t="shared" si="9"/>
        <v>716148</v>
      </c>
    </row>
    <row r="71" spans="2:27" ht="12" customHeight="1" x14ac:dyDescent="0.2">
      <c r="B71" s="2">
        <v>65</v>
      </c>
      <c r="C71" s="20" t="s">
        <v>374</v>
      </c>
      <c r="D71" s="21" t="s">
        <v>375</v>
      </c>
      <c r="E71" s="22" t="s">
        <v>22</v>
      </c>
      <c r="F71" s="23" t="s">
        <v>23</v>
      </c>
      <c r="G71" s="26"/>
      <c r="H71" s="26"/>
      <c r="I71" s="26"/>
      <c r="J71" s="26"/>
      <c r="K71" s="26"/>
      <c r="L71" s="26">
        <v>1</v>
      </c>
      <c r="M71" s="26">
        <v>1</v>
      </c>
      <c r="N71" s="27"/>
      <c r="O71" s="25">
        <v>2</v>
      </c>
      <c r="P71" s="99">
        <v>577943</v>
      </c>
      <c r="Q71" s="117">
        <f t="shared" ref="Q71:Q92" si="19">P71*O71</f>
        <v>1155886</v>
      </c>
      <c r="R71" s="255"/>
      <c r="S71" s="155">
        <f t="shared" ref="S71:S92" si="20">P71*G71</f>
        <v>0</v>
      </c>
      <c r="T71" s="156">
        <f t="shared" ref="T71:T92" si="21">P71*H71</f>
        <v>0</v>
      </c>
      <c r="U71" s="156">
        <f t="shared" ref="U71:U92" si="22">P71*I71</f>
        <v>0</v>
      </c>
      <c r="V71" s="156">
        <f t="shared" ref="V71:V92" si="23">P71*J71</f>
        <v>0</v>
      </c>
      <c r="W71" s="156">
        <f t="shared" ref="W71:W92" si="24">P71*K71</f>
        <v>0</v>
      </c>
      <c r="X71" s="156">
        <f t="shared" ref="X71:X92" si="25">P71*L71</f>
        <v>577943</v>
      </c>
      <c r="Y71" s="156">
        <f t="shared" ref="Y71:Y92" si="26">P71*M71</f>
        <v>577943</v>
      </c>
      <c r="Z71" s="156">
        <f t="shared" ref="Z71:Z92" si="27">P71*N71</f>
        <v>0</v>
      </c>
      <c r="AA71" s="156">
        <f t="shared" si="9"/>
        <v>1155886</v>
      </c>
    </row>
    <row r="72" spans="2:27" x14ac:dyDescent="0.2">
      <c r="B72" s="2">
        <v>66</v>
      </c>
      <c r="C72" s="20" t="s">
        <v>379</v>
      </c>
      <c r="D72" s="21" t="s">
        <v>380</v>
      </c>
      <c r="E72" s="22" t="s">
        <v>109</v>
      </c>
      <c r="F72" s="23" t="s">
        <v>23</v>
      </c>
      <c r="G72" s="26"/>
      <c r="H72" s="26"/>
      <c r="I72" s="26"/>
      <c r="J72" s="26">
        <v>1</v>
      </c>
      <c r="K72" s="26">
        <v>1</v>
      </c>
      <c r="L72" s="26">
        <v>1</v>
      </c>
      <c r="M72" s="26">
        <v>1</v>
      </c>
      <c r="N72" s="27">
        <v>1</v>
      </c>
      <c r="O72" s="25">
        <v>5</v>
      </c>
      <c r="P72" s="99">
        <v>849396</v>
      </c>
      <c r="Q72" s="117">
        <f t="shared" si="19"/>
        <v>4246980</v>
      </c>
      <c r="R72" s="255"/>
      <c r="S72" s="155">
        <f t="shared" si="20"/>
        <v>0</v>
      </c>
      <c r="T72" s="156">
        <f t="shared" si="21"/>
        <v>0</v>
      </c>
      <c r="U72" s="156">
        <f t="shared" si="22"/>
        <v>0</v>
      </c>
      <c r="V72" s="156">
        <f t="shared" si="23"/>
        <v>849396</v>
      </c>
      <c r="W72" s="156">
        <f t="shared" si="24"/>
        <v>849396</v>
      </c>
      <c r="X72" s="156">
        <f t="shared" si="25"/>
        <v>849396</v>
      </c>
      <c r="Y72" s="156">
        <f t="shared" si="26"/>
        <v>849396</v>
      </c>
      <c r="Z72" s="156">
        <f t="shared" si="27"/>
        <v>849396</v>
      </c>
      <c r="AA72" s="156">
        <f t="shared" ref="AA72:AA92" si="28">SUM(S72:Z72)</f>
        <v>4246980</v>
      </c>
    </row>
    <row r="73" spans="2:27" ht="24" x14ac:dyDescent="0.2">
      <c r="B73" s="2">
        <v>67</v>
      </c>
      <c r="C73" s="20" t="s">
        <v>381</v>
      </c>
      <c r="D73" s="21" t="s">
        <v>382</v>
      </c>
      <c r="E73" s="22" t="s">
        <v>12</v>
      </c>
      <c r="F73" s="23" t="s">
        <v>13</v>
      </c>
      <c r="G73" s="26"/>
      <c r="H73" s="26"/>
      <c r="I73" s="26"/>
      <c r="J73" s="26"/>
      <c r="K73" s="26">
        <v>1</v>
      </c>
      <c r="L73" s="26"/>
      <c r="M73" s="26">
        <v>1</v>
      </c>
      <c r="N73" s="27"/>
      <c r="O73" s="25">
        <v>2</v>
      </c>
      <c r="P73" s="99">
        <v>588898</v>
      </c>
      <c r="Q73" s="117">
        <f t="shared" si="19"/>
        <v>1177796</v>
      </c>
      <c r="R73" s="255"/>
      <c r="S73" s="155">
        <f t="shared" si="20"/>
        <v>0</v>
      </c>
      <c r="T73" s="156">
        <f t="shared" si="21"/>
        <v>0</v>
      </c>
      <c r="U73" s="156">
        <f t="shared" si="22"/>
        <v>0</v>
      </c>
      <c r="V73" s="156">
        <f t="shared" si="23"/>
        <v>0</v>
      </c>
      <c r="W73" s="156">
        <f t="shared" si="24"/>
        <v>588898</v>
      </c>
      <c r="X73" s="156">
        <f t="shared" si="25"/>
        <v>0</v>
      </c>
      <c r="Y73" s="156">
        <f t="shared" si="26"/>
        <v>588898</v>
      </c>
      <c r="Z73" s="156">
        <f t="shared" si="27"/>
        <v>0</v>
      </c>
      <c r="AA73" s="156">
        <f t="shared" si="28"/>
        <v>1177796</v>
      </c>
    </row>
    <row r="74" spans="2:27" ht="24" x14ac:dyDescent="0.2">
      <c r="B74" s="2">
        <v>68</v>
      </c>
      <c r="C74" s="20" t="s">
        <v>387</v>
      </c>
      <c r="D74" s="21" t="s">
        <v>388</v>
      </c>
      <c r="E74" s="22" t="s">
        <v>583</v>
      </c>
      <c r="F74" s="23" t="s">
        <v>23</v>
      </c>
      <c r="G74" s="26"/>
      <c r="H74" s="26"/>
      <c r="I74" s="26"/>
      <c r="J74" s="26">
        <v>1</v>
      </c>
      <c r="K74" s="26"/>
      <c r="L74" s="26"/>
      <c r="M74" s="26">
        <v>1</v>
      </c>
      <c r="N74" s="27"/>
      <c r="O74" s="25">
        <v>2</v>
      </c>
      <c r="P74" s="99">
        <v>335863</v>
      </c>
      <c r="Q74" s="117">
        <f t="shared" si="19"/>
        <v>671726</v>
      </c>
      <c r="R74" s="255"/>
      <c r="S74" s="155">
        <f t="shared" si="20"/>
        <v>0</v>
      </c>
      <c r="T74" s="156">
        <f t="shared" si="21"/>
        <v>0</v>
      </c>
      <c r="U74" s="156">
        <f t="shared" si="22"/>
        <v>0</v>
      </c>
      <c r="V74" s="156">
        <f t="shared" si="23"/>
        <v>335863</v>
      </c>
      <c r="W74" s="156">
        <f t="shared" si="24"/>
        <v>0</v>
      </c>
      <c r="X74" s="156">
        <f t="shared" si="25"/>
        <v>0</v>
      </c>
      <c r="Y74" s="156">
        <f t="shared" si="26"/>
        <v>335863</v>
      </c>
      <c r="Z74" s="156">
        <f t="shared" si="27"/>
        <v>0</v>
      </c>
      <c r="AA74" s="156">
        <f t="shared" si="28"/>
        <v>671726</v>
      </c>
    </row>
    <row r="75" spans="2:27" ht="24" x14ac:dyDescent="0.2">
      <c r="B75" s="2">
        <v>69</v>
      </c>
      <c r="C75" s="20" t="s">
        <v>389</v>
      </c>
      <c r="D75" s="21" t="s">
        <v>390</v>
      </c>
      <c r="E75" s="22" t="s">
        <v>12</v>
      </c>
      <c r="F75" s="23" t="s">
        <v>13</v>
      </c>
      <c r="G75" s="26"/>
      <c r="H75" s="26"/>
      <c r="I75" s="26">
        <v>1</v>
      </c>
      <c r="J75" s="26"/>
      <c r="K75" s="26"/>
      <c r="L75" s="26"/>
      <c r="M75" s="26"/>
      <c r="N75" s="27"/>
      <c r="O75" s="25">
        <v>1</v>
      </c>
      <c r="P75" s="99">
        <v>226614</v>
      </c>
      <c r="Q75" s="117">
        <f t="shared" si="19"/>
        <v>226614</v>
      </c>
      <c r="R75" s="255"/>
      <c r="S75" s="155">
        <f t="shared" si="20"/>
        <v>0</v>
      </c>
      <c r="T75" s="156">
        <f t="shared" si="21"/>
        <v>0</v>
      </c>
      <c r="U75" s="156">
        <f t="shared" si="22"/>
        <v>226614</v>
      </c>
      <c r="V75" s="156">
        <f t="shared" si="23"/>
        <v>0</v>
      </c>
      <c r="W75" s="156">
        <f t="shared" si="24"/>
        <v>0</v>
      </c>
      <c r="X75" s="156">
        <f t="shared" si="25"/>
        <v>0</v>
      </c>
      <c r="Y75" s="156">
        <f t="shared" si="26"/>
        <v>0</v>
      </c>
      <c r="Z75" s="156">
        <f t="shared" si="27"/>
        <v>0</v>
      </c>
      <c r="AA75" s="156">
        <f t="shared" si="28"/>
        <v>226614</v>
      </c>
    </row>
    <row r="76" spans="2:27" ht="24" x14ac:dyDescent="0.2">
      <c r="B76" s="2">
        <v>70</v>
      </c>
      <c r="C76" s="20" t="s">
        <v>395</v>
      </c>
      <c r="D76" s="21" t="s">
        <v>396</v>
      </c>
      <c r="E76" s="22" t="s">
        <v>584</v>
      </c>
      <c r="F76" s="23" t="s">
        <v>13</v>
      </c>
      <c r="G76" s="26"/>
      <c r="H76" s="26">
        <v>1</v>
      </c>
      <c r="I76" s="26"/>
      <c r="J76" s="26"/>
      <c r="K76" s="26"/>
      <c r="L76" s="26"/>
      <c r="M76" s="26"/>
      <c r="N76" s="27"/>
      <c r="O76" s="25">
        <v>1</v>
      </c>
      <c r="P76" s="99">
        <v>1259367</v>
      </c>
      <c r="Q76" s="117">
        <f t="shared" si="19"/>
        <v>1259367</v>
      </c>
      <c r="R76" s="255"/>
      <c r="S76" s="155">
        <f t="shared" si="20"/>
        <v>0</v>
      </c>
      <c r="T76" s="156">
        <f t="shared" si="21"/>
        <v>1259367</v>
      </c>
      <c r="U76" s="156">
        <f t="shared" si="22"/>
        <v>0</v>
      </c>
      <c r="V76" s="156">
        <f t="shared" si="23"/>
        <v>0</v>
      </c>
      <c r="W76" s="156">
        <f t="shared" si="24"/>
        <v>0</v>
      </c>
      <c r="X76" s="156">
        <f t="shared" si="25"/>
        <v>0</v>
      </c>
      <c r="Y76" s="156">
        <f t="shared" si="26"/>
        <v>0</v>
      </c>
      <c r="Z76" s="156">
        <f t="shared" si="27"/>
        <v>0</v>
      </c>
      <c r="AA76" s="156">
        <f t="shared" si="28"/>
        <v>1259367</v>
      </c>
    </row>
    <row r="77" spans="2:27" x14ac:dyDescent="0.2">
      <c r="B77" s="2">
        <v>71</v>
      </c>
      <c r="C77" s="20" t="s">
        <v>404</v>
      </c>
      <c r="D77" s="21" t="s">
        <v>405</v>
      </c>
      <c r="E77" s="22" t="s">
        <v>12</v>
      </c>
      <c r="F77" s="23" t="s">
        <v>13</v>
      </c>
      <c r="G77" s="26"/>
      <c r="H77" s="26">
        <v>1</v>
      </c>
      <c r="I77" s="26"/>
      <c r="J77" s="26"/>
      <c r="K77" s="26"/>
      <c r="L77" s="26"/>
      <c r="M77" s="26">
        <v>1</v>
      </c>
      <c r="N77" s="27"/>
      <c r="O77" s="25">
        <v>2</v>
      </c>
      <c r="P77" s="99">
        <v>643947</v>
      </c>
      <c r="Q77" s="117">
        <f t="shared" si="19"/>
        <v>1287894</v>
      </c>
      <c r="R77" s="255"/>
      <c r="S77" s="155">
        <f t="shared" si="20"/>
        <v>0</v>
      </c>
      <c r="T77" s="156">
        <f t="shared" si="21"/>
        <v>643947</v>
      </c>
      <c r="U77" s="156">
        <f t="shared" si="22"/>
        <v>0</v>
      </c>
      <c r="V77" s="156">
        <f t="shared" si="23"/>
        <v>0</v>
      </c>
      <c r="W77" s="156">
        <f t="shared" si="24"/>
        <v>0</v>
      </c>
      <c r="X77" s="156">
        <f t="shared" si="25"/>
        <v>0</v>
      </c>
      <c r="Y77" s="156">
        <f t="shared" si="26"/>
        <v>643947</v>
      </c>
      <c r="Z77" s="156">
        <f t="shared" si="27"/>
        <v>0</v>
      </c>
      <c r="AA77" s="156">
        <f t="shared" si="28"/>
        <v>1287894</v>
      </c>
    </row>
    <row r="78" spans="2:27" x14ac:dyDescent="0.2">
      <c r="B78" s="2">
        <v>72</v>
      </c>
      <c r="C78" s="20" t="s">
        <v>409</v>
      </c>
      <c r="D78" s="21" t="s">
        <v>410</v>
      </c>
      <c r="E78" s="22" t="s">
        <v>12</v>
      </c>
      <c r="F78" s="23" t="s">
        <v>13</v>
      </c>
      <c r="G78" s="26"/>
      <c r="H78" s="26">
        <v>1</v>
      </c>
      <c r="I78" s="26"/>
      <c r="J78" s="26"/>
      <c r="K78" s="26">
        <v>1</v>
      </c>
      <c r="L78" s="26"/>
      <c r="M78" s="26"/>
      <c r="N78" s="27"/>
      <c r="O78" s="25">
        <v>2</v>
      </c>
      <c r="P78" s="99">
        <v>582187</v>
      </c>
      <c r="Q78" s="117">
        <f t="shared" si="19"/>
        <v>1164374</v>
      </c>
      <c r="R78" s="255"/>
      <c r="S78" s="155">
        <f t="shared" si="20"/>
        <v>0</v>
      </c>
      <c r="T78" s="156">
        <f t="shared" si="21"/>
        <v>582187</v>
      </c>
      <c r="U78" s="156">
        <f t="shared" si="22"/>
        <v>0</v>
      </c>
      <c r="V78" s="156">
        <f t="shared" si="23"/>
        <v>0</v>
      </c>
      <c r="W78" s="156">
        <f t="shared" si="24"/>
        <v>582187</v>
      </c>
      <c r="X78" s="156">
        <f t="shared" si="25"/>
        <v>0</v>
      </c>
      <c r="Y78" s="156">
        <f t="shared" si="26"/>
        <v>0</v>
      </c>
      <c r="Z78" s="156">
        <f t="shared" si="27"/>
        <v>0</v>
      </c>
      <c r="AA78" s="156">
        <f t="shared" si="28"/>
        <v>1164374</v>
      </c>
    </row>
    <row r="79" spans="2:27" ht="24" x14ac:dyDescent="0.2">
      <c r="B79" s="2">
        <v>73</v>
      </c>
      <c r="C79" s="20" t="s">
        <v>411</v>
      </c>
      <c r="D79" s="21" t="s">
        <v>306</v>
      </c>
      <c r="E79" s="22" t="s">
        <v>412</v>
      </c>
      <c r="F79" s="23" t="s">
        <v>13</v>
      </c>
      <c r="G79" s="26"/>
      <c r="H79" s="26">
        <v>1</v>
      </c>
      <c r="I79" s="26">
        <v>5</v>
      </c>
      <c r="J79" s="26">
        <v>4</v>
      </c>
      <c r="K79" s="26">
        <v>2</v>
      </c>
      <c r="L79" s="26">
        <v>2</v>
      </c>
      <c r="M79" s="26">
        <v>2</v>
      </c>
      <c r="N79" s="27">
        <v>2</v>
      </c>
      <c r="O79" s="25">
        <v>18</v>
      </c>
      <c r="P79" s="99">
        <v>279334</v>
      </c>
      <c r="Q79" s="117">
        <f t="shared" si="19"/>
        <v>5028012</v>
      </c>
      <c r="R79" s="255"/>
      <c r="S79" s="155">
        <f t="shared" si="20"/>
        <v>0</v>
      </c>
      <c r="T79" s="156">
        <f t="shared" si="21"/>
        <v>279334</v>
      </c>
      <c r="U79" s="156">
        <f t="shared" si="22"/>
        <v>1396670</v>
      </c>
      <c r="V79" s="156">
        <f t="shared" si="23"/>
        <v>1117336</v>
      </c>
      <c r="W79" s="156">
        <f t="shared" si="24"/>
        <v>558668</v>
      </c>
      <c r="X79" s="156">
        <f t="shared" si="25"/>
        <v>558668</v>
      </c>
      <c r="Y79" s="156">
        <f t="shared" si="26"/>
        <v>558668</v>
      </c>
      <c r="Z79" s="156">
        <f t="shared" si="27"/>
        <v>558668</v>
      </c>
      <c r="AA79" s="156">
        <f t="shared" si="28"/>
        <v>5028012</v>
      </c>
    </row>
    <row r="80" spans="2:27" x14ac:dyDescent="0.2">
      <c r="B80" s="2">
        <v>74</v>
      </c>
      <c r="C80" s="20" t="s">
        <v>420</v>
      </c>
      <c r="D80" s="21" t="s">
        <v>421</v>
      </c>
      <c r="E80" s="22" t="s">
        <v>585</v>
      </c>
      <c r="F80" s="23" t="s">
        <v>23</v>
      </c>
      <c r="G80" s="26"/>
      <c r="H80" s="26"/>
      <c r="I80" s="26"/>
      <c r="J80" s="26">
        <v>1</v>
      </c>
      <c r="K80" s="26"/>
      <c r="L80" s="26">
        <v>1</v>
      </c>
      <c r="M80" s="26">
        <v>1</v>
      </c>
      <c r="N80" s="27">
        <v>1</v>
      </c>
      <c r="O80" s="25">
        <v>4</v>
      </c>
      <c r="P80" s="99">
        <v>983105</v>
      </c>
      <c r="Q80" s="117">
        <f t="shared" si="19"/>
        <v>3932420</v>
      </c>
      <c r="R80" s="255"/>
      <c r="S80" s="155">
        <f t="shared" si="20"/>
        <v>0</v>
      </c>
      <c r="T80" s="156">
        <f t="shared" si="21"/>
        <v>0</v>
      </c>
      <c r="U80" s="156">
        <f t="shared" si="22"/>
        <v>0</v>
      </c>
      <c r="V80" s="156">
        <f t="shared" si="23"/>
        <v>983105</v>
      </c>
      <c r="W80" s="156">
        <f t="shared" si="24"/>
        <v>0</v>
      </c>
      <c r="X80" s="156">
        <f t="shared" si="25"/>
        <v>983105</v>
      </c>
      <c r="Y80" s="156">
        <f t="shared" si="26"/>
        <v>983105</v>
      </c>
      <c r="Z80" s="156">
        <f t="shared" si="27"/>
        <v>983105</v>
      </c>
      <c r="AA80" s="156">
        <f t="shared" si="28"/>
        <v>3932420</v>
      </c>
    </row>
    <row r="81" spans="2:27" x14ac:dyDescent="0.2">
      <c r="B81" s="2">
        <v>75</v>
      </c>
      <c r="C81" s="20" t="s">
        <v>422</v>
      </c>
      <c r="D81" s="21" t="s">
        <v>423</v>
      </c>
      <c r="E81" s="22" t="s">
        <v>297</v>
      </c>
      <c r="F81" s="23" t="s">
        <v>23</v>
      </c>
      <c r="G81" s="26"/>
      <c r="H81" s="26"/>
      <c r="I81" s="26">
        <v>1</v>
      </c>
      <c r="J81" s="26"/>
      <c r="K81" s="26">
        <v>1</v>
      </c>
      <c r="L81" s="26">
        <v>1</v>
      </c>
      <c r="M81" s="26"/>
      <c r="N81" s="27"/>
      <c r="O81" s="25">
        <v>3</v>
      </c>
      <c r="P81" s="99">
        <v>248831</v>
      </c>
      <c r="Q81" s="117">
        <f t="shared" si="19"/>
        <v>746493</v>
      </c>
      <c r="R81" s="255"/>
      <c r="S81" s="155">
        <f t="shared" si="20"/>
        <v>0</v>
      </c>
      <c r="T81" s="156">
        <f t="shared" si="21"/>
        <v>0</v>
      </c>
      <c r="U81" s="156">
        <f t="shared" si="22"/>
        <v>248831</v>
      </c>
      <c r="V81" s="156">
        <f t="shared" si="23"/>
        <v>0</v>
      </c>
      <c r="W81" s="156">
        <f t="shared" si="24"/>
        <v>248831</v>
      </c>
      <c r="X81" s="156">
        <f t="shared" si="25"/>
        <v>248831</v>
      </c>
      <c r="Y81" s="156">
        <f t="shared" si="26"/>
        <v>0</v>
      </c>
      <c r="Z81" s="156">
        <f t="shared" si="27"/>
        <v>0</v>
      </c>
      <c r="AA81" s="156">
        <f t="shared" si="28"/>
        <v>746493</v>
      </c>
    </row>
    <row r="82" spans="2:27" ht="24" x14ac:dyDescent="0.2">
      <c r="B82" s="2">
        <v>76</v>
      </c>
      <c r="C82" s="20" t="s">
        <v>426</v>
      </c>
      <c r="D82" s="21" t="s">
        <v>425</v>
      </c>
      <c r="E82" s="22" t="s">
        <v>12</v>
      </c>
      <c r="F82" s="23" t="s">
        <v>13</v>
      </c>
      <c r="G82" s="26"/>
      <c r="H82" s="26">
        <v>1</v>
      </c>
      <c r="I82" s="26"/>
      <c r="J82" s="26">
        <v>1</v>
      </c>
      <c r="K82" s="26">
        <v>1</v>
      </c>
      <c r="L82" s="26">
        <v>1</v>
      </c>
      <c r="M82" s="26">
        <v>1</v>
      </c>
      <c r="N82" s="27">
        <v>1</v>
      </c>
      <c r="O82" s="25">
        <v>6</v>
      </c>
      <c r="P82" s="99">
        <v>513038</v>
      </c>
      <c r="Q82" s="117">
        <f t="shared" si="19"/>
        <v>3078228</v>
      </c>
      <c r="R82" s="255"/>
      <c r="S82" s="155">
        <f t="shared" si="20"/>
        <v>0</v>
      </c>
      <c r="T82" s="156">
        <f t="shared" si="21"/>
        <v>513038</v>
      </c>
      <c r="U82" s="156">
        <f t="shared" si="22"/>
        <v>0</v>
      </c>
      <c r="V82" s="156">
        <f t="shared" si="23"/>
        <v>513038</v>
      </c>
      <c r="W82" s="156">
        <f t="shared" si="24"/>
        <v>513038</v>
      </c>
      <c r="X82" s="156">
        <f t="shared" si="25"/>
        <v>513038</v>
      </c>
      <c r="Y82" s="156">
        <f t="shared" si="26"/>
        <v>513038</v>
      </c>
      <c r="Z82" s="156">
        <f t="shared" si="27"/>
        <v>513038</v>
      </c>
      <c r="AA82" s="156">
        <f t="shared" si="28"/>
        <v>3078228</v>
      </c>
    </row>
    <row r="83" spans="2:27" ht="12" customHeight="1" x14ac:dyDescent="0.2">
      <c r="B83" s="2">
        <v>77</v>
      </c>
      <c r="C83" s="20" t="s">
        <v>431</v>
      </c>
      <c r="D83" s="21" t="s">
        <v>432</v>
      </c>
      <c r="E83" s="22" t="s">
        <v>281</v>
      </c>
      <c r="F83" s="23" t="s">
        <v>23</v>
      </c>
      <c r="G83" s="26"/>
      <c r="H83" s="26"/>
      <c r="I83" s="26"/>
      <c r="J83" s="26">
        <v>1</v>
      </c>
      <c r="K83" s="26">
        <v>1</v>
      </c>
      <c r="L83" s="26">
        <v>1</v>
      </c>
      <c r="M83" s="26"/>
      <c r="N83" s="27">
        <v>1</v>
      </c>
      <c r="O83" s="25">
        <v>4</v>
      </c>
      <c r="P83" s="99">
        <v>468787</v>
      </c>
      <c r="Q83" s="117">
        <f t="shared" si="19"/>
        <v>1875148</v>
      </c>
      <c r="R83" s="255"/>
      <c r="S83" s="155">
        <f t="shared" si="20"/>
        <v>0</v>
      </c>
      <c r="T83" s="156">
        <f t="shared" si="21"/>
        <v>0</v>
      </c>
      <c r="U83" s="156">
        <f t="shared" si="22"/>
        <v>0</v>
      </c>
      <c r="V83" s="156">
        <f t="shared" si="23"/>
        <v>468787</v>
      </c>
      <c r="W83" s="156">
        <f t="shared" si="24"/>
        <v>468787</v>
      </c>
      <c r="X83" s="156">
        <f t="shared" si="25"/>
        <v>468787</v>
      </c>
      <c r="Y83" s="156">
        <f t="shared" si="26"/>
        <v>0</v>
      </c>
      <c r="Z83" s="156">
        <f t="shared" si="27"/>
        <v>468787</v>
      </c>
      <c r="AA83" s="156">
        <f t="shared" si="28"/>
        <v>1875148</v>
      </c>
    </row>
    <row r="84" spans="2:27" x14ac:dyDescent="0.2">
      <c r="B84" s="2">
        <v>78</v>
      </c>
      <c r="C84" s="20" t="s">
        <v>435</v>
      </c>
      <c r="D84" s="21" t="s">
        <v>436</v>
      </c>
      <c r="E84" s="22" t="s">
        <v>437</v>
      </c>
      <c r="F84" s="23" t="s">
        <v>23</v>
      </c>
      <c r="G84" s="26"/>
      <c r="H84" s="26"/>
      <c r="I84" s="26">
        <v>1</v>
      </c>
      <c r="J84" s="26">
        <v>1</v>
      </c>
      <c r="K84" s="26"/>
      <c r="L84" s="26">
        <v>1</v>
      </c>
      <c r="M84" s="26"/>
      <c r="N84" s="27"/>
      <c r="O84" s="25">
        <v>3</v>
      </c>
      <c r="P84" s="99">
        <v>345415</v>
      </c>
      <c r="Q84" s="117">
        <f t="shared" si="19"/>
        <v>1036245</v>
      </c>
      <c r="R84" s="255"/>
      <c r="S84" s="155">
        <f t="shared" si="20"/>
        <v>0</v>
      </c>
      <c r="T84" s="156">
        <f t="shared" si="21"/>
        <v>0</v>
      </c>
      <c r="U84" s="156">
        <f t="shared" si="22"/>
        <v>345415</v>
      </c>
      <c r="V84" s="156">
        <f t="shared" si="23"/>
        <v>345415</v>
      </c>
      <c r="W84" s="156">
        <f t="shared" si="24"/>
        <v>0</v>
      </c>
      <c r="X84" s="156">
        <f t="shared" si="25"/>
        <v>345415</v>
      </c>
      <c r="Y84" s="156">
        <f t="shared" si="26"/>
        <v>0</v>
      </c>
      <c r="Z84" s="156">
        <f t="shared" si="27"/>
        <v>0</v>
      </c>
      <c r="AA84" s="156">
        <f t="shared" si="28"/>
        <v>1036245</v>
      </c>
    </row>
    <row r="85" spans="2:27" x14ac:dyDescent="0.2">
      <c r="B85" s="2">
        <v>79</v>
      </c>
      <c r="C85" s="20" t="s">
        <v>438</v>
      </c>
      <c r="D85" s="21" t="s">
        <v>439</v>
      </c>
      <c r="E85" s="22" t="s">
        <v>440</v>
      </c>
      <c r="F85" s="23" t="s">
        <v>23</v>
      </c>
      <c r="G85" s="26"/>
      <c r="H85" s="26"/>
      <c r="I85" s="26">
        <v>1</v>
      </c>
      <c r="J85" s="26"/>
      <c r="K85" s="26"/>
      <c r="L85" s="26">
        <v>1</v>
      </c>
      <c r="M85" s="26"/>
      <c r="N85" s="27"/>
      <c r="O85" s="25">
        <v>2</v>
      </c>
      <c r="P85" s="99">
        <v>178933</v>
      </c>
      <c r="Q85" s="117">
        <f t="shared" si="19"/>
        <v>357866</v>
      </c>
      <c r="R85" s="255"/>
      <c r="S85" s="155">
        <f t="shared" si="20"/>
        <v>0</v>
      </c>
      <c r="T85" s="156">
        <f t="shared" si="21"/>
        <v>0</v>
      </c>
      <c r="U85" s="156">
        <f t="shared" si="22"/>
        <v>178933</v>
      </c>
      <c r="V85" s="156">
        <f t="shared" si="23"/>
        <v>0</v>
      </c>
      <c r="W85" s="156">
        <f t="shared" si="24"/>
        <v>0</v>
      </c>
      <c r="X85" s="156">
        <f t="shared" si="25"/>
        <v>178933</v>
      </c>
      <c r="Y85" s="156">
        <f t="shared" si="26"/>
        <v>0</v>
      </c>
      <c r="Z85" s="156">
        <f t="shared" si="27"/>
        <v>0</v>
      </c>
      <c r="AA85" s="156">
        <f t="shared" si="28"/>
        <v>357866</v>
      </c>
    </row>
    <row r="86" spans="2:27" x14ac:dyDescent="0.2">
      <c r="B86" s="2">
        <v>80</v>
      </c>
      <c r="C86" s="20" t="s">
        <v>451</v>
      </c>
      <c r="D86" s="21" t="s">
        <v>452</v>
      </c>
      <c r="E86" s="22" t="s">
        <v>168</v>
      </c>
      <c r="F86" s="23" t="s">
        <v>23</v>
      </c>
      <c r="G86" s="26"/>
      <c r="H86" s="26"/>
      <c r="I86" s="26"/>
      <c r="J86" s="26"/>
      <c r="K86" s="26"/>
      <c r="L86" s="26"/>
      <c r="M86" s="26">
        <v>1</v>
      </c>
      <c r="N86" s="27"/>
      <c r="O86" s="25">
        <v>1</v>
      </c>
      <c r="P86" s="99">
        <v>318476</v>
      </c>
      <c r="Q86" s="117">
        <f t="shared" si="19"/>
        <v>318476</v>
      </c>
      <c r="R86" s="255"/>
      <c r="S86" s="155">
        <f t="shared" si="20"/>
        <v>0</v>
      </c>
      <c r="T86" s="156">
        <f t="shared" si="21"/>
        <v>0</v>
      </c>
      <c r="U86" s="156">
        <f t="shared" si="22"/>
        <v>0</v>
      </c>
      <c r="V86" s="156">
        <f t="shared" si="23"/>
        <v>0</v>
      </c>
      <c r="W86" s="156">
        <f t="shared" si="24"/>
        <v>0</v>
      </c>
      <c r="X86" s="156">
        <f t="shared" si="25"/>
        <v>0</v>
      </c>
      <c r="Y86" s="156">
        <f t="shared" si="26"/>
        <v>318476</v>
      </c>
      <c r="Z86" s="156">
        <f t="shared" si="27"/>
        <v>0</v>
      </c>
      <c r="AA86" s="156">
        <f t="shared" si="28"/>
        <v>318476</v>
      </c>
    </row>
    <row r="87" spans="2:27" ht="24" x14ac:dyDescent="0.2">
      <c r="B87" s="2">
        <v>81</v>
      </c>
      <c r="C87" s="20" t="s">
        <v>455</v>
      </c>
      <c r="D87" s="21" t="s">
        <v>456</v>
      </c>
      <c r="E87" s="22" t="s">
        <v>12</v>
      </c>
      <c r="F87" s="23" t="s">
        <v>13</v>
      </c>
      <c r="G87" s="26">
        <v>2</v>
      </c>
      <c r="H87" s="26">
        <v>1</v>
      </c>
      <c r="I87" s="26"/>
      <c r="J87" s="26"/>
      <c r="K87" s="26">
        <v>3</v>
      </c>
      <c r="L87" s="26">
        <v>1</v>
      </c>
      <c r="M87" s="26"/>
      <c r="N87" s="27"/>
      <c r="O87" s="25">
        <v>7</v>
      </c>
      <c r="P87" s="99">
        <v>641426</v>
      </c>
      <c r="Q87" s="117">
        <f t="shared" si="19"/>
        <v>4489982</v>
      </c>
      <c r="R87" s="255"/>
      <c r="S87" s="155">
        <f t="shared" si="20"/>
        <v>1282852</v>
      </c>
      <c r="T87" s="156">
        <f t="shared" si="21"/>
        <v>641426</v>
      </c>
      <c r="U87" s="156">
        <f t="shared" si="22"/>
        <v>0</v>
      </c>
      <c r="V87" s="156">
        <f t="shared" si="23"/>
        <v>0</v>
      </c>
      <c r="W87" s="156">
        <f t="shared" si="24"/>
        <v>1924278</v>
      </c>
      <c r="X87" s="156">
        <f t="shared" si="25"/>
        <v>641426</v>
      </c>
      <c r="Y87" s="156">
        <f t="shared" si="26"/>
        <v>0</v>
      </c>
      <c r="Z87" s="156">
        <f t="shared" si="27"/>
        <v>0</v>
      </c>
      <c r="AA87" s="156">
        <f t="shared" si="28"/>
        <v>4489982</v>
      </c>
    </row>
    <row r="88" spans="2:27" ht="24" x14ac:dyDescent="0.2">
      <c r="B88" s="2">
        <v>82</v>
      </c>
      <c r="C88" s="20" t="s">
        <v>483</v>
      </c>
      <c r="D88" s="21" t="s">
        <v>484</v>
      </c>
      <c r="E88" s="22" t="s">
        <v>12</v>
      </c>
      <c r="F88" s="23" t="s">
        <v>13</v>
      </c>
      <c r="G88" s="26"/>
      <c r="H88" s="26">
        <v>1</v>
      </c>
      <c r="I88" s="26"/>
      <c r="J88" s="26"/>
      <c r="K88" s="26"/>
      <c r="L88" s="26"/>
      <c r="M88" s="26"/>
      <c r="N88" s="27"/>
      <c r="O88" s="25">
        <v>1</v>
      </c>
      <c r="P88" s="99">
        <v>1861249</v>
      </c>
      <c r="Q88" s="117">
        <f t="shared" si="19"/>
        <v>1861249</v>
      </c>
      <c r="R88" s="255"/>
      <c r="S88" s="155">
        <f t="shared" si="20"/>
        <v>0</v>
      </c>
      <c r="T88" s="156">
        <f t="shared" si="21"/>
        <v>1861249</v>
      </c>
      <c r="U88" s="156">
        <f t="shared" si="22"/>
        <v>0</v>
      </c>
      <c r="V88" s="156">
        <f t="shared" si="23"/>
        <v>0</v>
      </c>
      <c r="W88" s="156">
        <f t="shared" si="24"/>
        <v>0</v>
      </c>
      <c r="X88" s="156">
        <f t="shared" si="25"/>
        <v>0</v>
      </c>
      <c r="Y88" s="156">
        <f t="shared" si="26"/>
        <v>0</v>
      </c>
      <c r="Z88" s="156">
        <f t="shared" si="27"/>
        <v>0</v>
      </c>
      <c r="AA88" s="156">
        <f t="shared" si="28"/>
        <v>1861249</v>
      </c>
    </row>
    <row r="89" spans="2:27" ht="24" x14ac:dyDescent="0.2">
      <c r="B89" s="2">
        <v>83</v>
      </c>
      <c r="C89" s="20" t="s">
        <v>490</v>
      </c>
      <c r="D89" s="21" t="s">
        <v>491</v>
      </c>
      <c r="E89" s="22" t="s">
        <v>168</v>
      </c>
      <c r="F89" s="23" t="s">
        <v>23</v>
      </c>
      <c r="G89" s="26"/>
      <c r="H89" s="26"/>
      <c r="I89" s="26"/>
      <c r="J89" s="26"/>
      <c r="K89" s="26"/>
      <c r="L89" s="26"/>
      <c r="M89" s="26">
        <v>1</v>
      </c>
      <c r="N89" s="27"/>
      <c r="O89" s="25">
        <v>1</v>
      </c>
      <c r="P89" s="99">
        <v>370572</v>
      </c>
      <c r="Q89" s="117">
        <f t="shared" si="19"/>
        <v>370572</v>
      </c>
      <c r="R89" s="255"/>
      <c r="S89" s="155">
        <f t="shared" si="20"/>
        <v>0</v>
      </c>
      <c r="T89" s="156">
        <f t="shared" si="21"/>
        <v>0</v>
      </c>
      <c r="U89" s="156">
        <f t="shared" si="22"/>
        <v>0</v>
      </c>
      <c r="V89" s="156">
        <f t="shared" si="23"/>
        <v>0</v>
      </c>
      <c r="W89" s="156">
        <f t="shared" si="24"/>
        <v>0</v>
      </c>
      <c r="X89" s="156">
        <f t="shared" si="25"/>
        <v>0</v>
      </c>
      <c r="Y89" s="156">
        <f t="shared" si="26"/>
        <v>370572</v>
      </c>
      <c r="Z89" s="156">
        <f t="shared" si="27"/>
        <v>0</v>
      </c>
      <c r="AA89" s="156">
        <f t="shared" si="28"/>
        <v>370572</v>
      </c>
    </row>
    <row r="90" spans="2:27" ht="12" customHeight="1" x14ac:dyDescent="0.2">
      <c r="B90" s="2">
        <v>84</v>
      </c>
      <c r="C90" s="20" t="s">
        <v>492</v>
      </c>
      <c r="D90" s="21" t="s">
        <v>493</v>
      </c>
      <c r="E90" s="22" t="s">
        <v>494</v>
      </c>
      <c r="F90" s="23" t="s">
        <v>23</v>
      </c>
      <c r="G90" s="26"/>
      <c r="H90" s="26"/>
      <c r="I90" s="26"/>
      <c r="J90" s="26"/>
      <c r="K90" s="26"/>
      <c r="L90" s="26"/>
      <c r="M90" s="26">
        <v>1</v>
      </c>
      <c r="N90" s="27"/>
      <c r="O90" s="25">
        <v>1</v>
      </c>
      <c r="P90" s="99">
        <v>606007</v>
      </c>
      <c r="Q90" s="117">
        <f t="shared" si="19"/>
        <v>606007</v>
      </c>
      <c r="R90" s="255"/>
      <c r="S90" s="155">
        <f t="shared" si="20"/>
        <v>0</v>
      </c>
      <c r="T90" s="156">
        <f t="shared" si="21"/>
        <v>0</v>
      </c>
      <c r="U90" s="156">
        <f t="shared" si="22"/>
        <v>0</v>
      </c>
      <c r="V90" s="156">
        <f t="shared" si="23"/>
        <v>0</v>
      </c>
      <c r="W90" s="156">
        <f t="shared" si="24"/>
        <v>0</v>
      </c>
      <c r="X90" s="156">
        <f t="shared" si="25"/>
        <v>0</v>
      </c>
      <c r="Y90" s="156">
        <f t="shared" si="26"/>
        <v>606007</v>
      </c>
      <c r="Z90" s="156">
        <f t="shared" si="27"/>
        <v>0</v>
      </c>
      <c r="AA90" s="156">
        <f t="shared" si="28"/>
        <v>606007</v>
      </c>
    </row>
    <row r="91" spans="2:27" x14ac:dyDescent="0.2">
      <c r="B91" s="2">
        <v>85</v>
      </c>
      <c r="C91" s="20" t="s">
        <v>495</v>
      </c>
      <c r="D91" s="21" t="s">
        <v>496</v>
      </c>
      <c r="E91" s="22" t="s">
        <v>497</v>
      </c>
      <c r="F91" s="23" t="s">
        <v>23</v>
      </c>
      <c r="G91" s="26"/>
      <c r="H91" s="26"/>
      <c r="I91" s="26"/>
      <c r="J91" s="26"/>
      <c r="K91" s="26"/>
      <c r="L91" s="26"/>
      <c r="M91" s="26">
        <v>1</v>
      </c>
      <c r="N91" s="27"/>
      <c r="O91" s="25">
        <v>1</v>
      </c>
      <c r="P91" s="99">
        <v>658070</v>
      </c>
      <c r="Q91" s="117">
        <f t="shared" si="19"/>
        <v>658070</v>
      </c>
      <c r="R91" s="255"/>
      <c r="S91" s="155">
        <f t="shared" si="20"/>
        <v>0</v>
      </c>
      <c r="T91" s="156">
        <f t="shared" si="21"/>
        <v>0</v>
      </c>
      <c r="U91" s="156">
        <f t="shared" si="22"/>
        <v>0</v>
      </c>
      <c r="V91" s="156">
        <f t="shared" si="23"/>
        <v>0</v>
      </c>
      <c r="W91" s="156">
        <f t="shared" si="24"/>
        <v>0</v>
      </c>
      <c r="X91" s="156">
        <f t="shared" si="25"/>
        <v>0</v>
      </c>
      <c r="Y91" s="156">
        <f t="shared" si="26"/>
        <v>658070</v>
      </c>
      <c r="Z91" s="156">
        <f t="shared" si="27"/>
        <v>0</v>
      </c>
      <c r="AA91" s="156">
        <f t="shared" si="28"/>
        <v>658070</v>
      </c>
    </row>
    <row r="92" spans="2:27" ht="24.75" thickBot="1" x14ac:dyDescent="0.25">
      <c r="B92" s="3">
        <v>86</v>
      </c>
      <c r="C92" s="28" t="s">
        <v>498</v>
      </c>
      <c r="D92" s="29" t="s">
        <v>499</v>
      </c>
      <c r="E92" s="30" t="s">
        <v>12</v>
      </c>
      <c r="F92" s="31" t="s">
        <v>13</v>
      </c>
      <c r="G92" s="32"/>
      <c r="H92" s="32">
        <v>1</v>
      </c>
      <c r="I92" s="32"/>
      <c r="J92" s="32"/>
      <c r="K92" s="32"/>
      <c r="L92" s="32">
        <v>1</v>
      </c>
      <c r="M92" s="32">
        <v>2</v>
      </c>
      <c r="N92" s="33"/>
      <c r="O92" s="34">
        <v>4</v>
      </c>
      <c r="P92" s="106">
        <v>1411613</v>
      </c>
      <c r="Q92" s="122">
        <f t="shared" si="19"/>
        <v>5646452</v>
      </c>
      <c r="R92" s="256"/>
      <c r="S92" s="157">
        <f t="shared" si="20"/>
        <v>0</v>
      </c>
      <c r="T92" s="158">
        <f t="shared" si="21"/>
        <v>1411613</v>
      </c>
      <c r="U92" s="158">
        <f t="shared" si="22"/>
        <v>0</v>
      </c>
      <c r="V92" s="158">
        <f t="shared" si="23"/>
        <v>0</v>
      </c>
      <c r="W92" s="158">
        <f t="shared" si="24"/>
        <v>0</v>
      </c>
      <c r="X92" s="158">
        <f t="shared" si="25"/>
        <v>1411613</v>
      </c>
      <c r="Y92" s="158">
        <f t="shared" si="26"/>
        <v>2823226</v>
      </c>
      <c r="Z92" s="158">
        <f t="shared" si="27"/>
        <v>0</v>
      </c>
      <c r="AA92" s="158">
        <f t="shared" si="28"/>
        <v>5646452</v>
      </c>
    </row>
    <row r="93" spans="2:27" ht="24.75" thickBot="1" x14ac:dyDescent="0.25">
      <c r="R93" s="108" t="s">
        <v>573</v>
      </c>
      <c r="S93" s="159">
        <f t="shared" ref="S93:AA93" si="29">SUM(S7:S92)</f>
        <v>2676248</v>
      </c>
      <c r="T93" s="160">
        <f t="shared" si="29"/>
        <v>26921921</v>
      </c>
      <c r="U93" s="160">
        <f t="shared" si="29"/>
        <v>25614629</v>
      </c>
      <c r="V93" s="160">
        <f t="shared" si="29"/>
        <v>23956306</v>
      </c>
      <c r="W93" s="160">
        <f t="shared" si="29"/>
        <v>40937053</v>
      </c>
      <c r="X93" s="160">
        <f t="shared" si="29"/>
        <v>39241710</v>
      </c>
      <c r="Y93" s="160">
        <f t="shared" si="29"/>
        <v>30144634</v>
      </c>
      <c r="Z93" s="160">
        <f t="shared" si="29"/>
        <v>9951568</v>
      </c>
      <c r="AA93" s="160">
        <f t="shared" si="29"/>
        <v>199444069</v>
      </c>
    </row>
    <row r="94" spans="2:27" ht="12.75" thickBot="1" x14ac:dyDescent="0.25">
      <c r="R94" s="109">
        <f>SUM(S93:Z93)</f>
        <v>199444069</v>
      </c>
    </row>
    <row r="95" spans="2:27" ht="12.75" thickBot="1" x14ac:dyDescent="0.25">
      <c r="B95" s="243" t="s">
        <v>531</v>
      </c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5"/>
    </row>
    <row r="96" spans="2:27" ht="12.75" thickBot="1" x14ac:dyDescent="0.25"/>
    <row r="97" spans="2:27" ht="15.75" customHeight="1" thickBot="1" x14ac:dyDescent="0.25"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52" t="s">
        <v>507</v>
      </c>
      <c r="Q97" s="252" t="s">
        <v>8</v>
      </c>
      <c r="R97" s="252" t="s">
        <v>530</v>
      </c>
    </row>
    <row r="98" spans="2:27" ht="36.75" thickBot="1" x14ac:dyDescent="0.25">
      <c r="B98" s="8" t="s">
        <v>2</v>
      </c>
      <c r="C98" s="9" t="s">
        <v>505</v>
      </c>
      <c r="D98" s="10" t="s">
        <v>3</v>
      </c>
      <c r="E98" s="10" t="s">
        <v>4</v>
      </c>
      <c r="F98" s="11" t="s">
        <v>5</v>
      </c>
      <c r="G98" s="12" t="s">
        <v>542</v>
      </c>
      <c r="H98" s="12" t="s">
        <v>543</v>
      </c>
      <c r="I98" s="12" t="s">
        <v>544</v>
      </c>
      <c r="J98" s="12" t="s">
        <v>545</v>
      </c>
      <c r="K98" s="12" t="s">
        <v>546</v>
      </c>
      <c r="L98" s="12" t="s">
        <v>547</v>
      </c>
      <c r="M98" s="12" t="s">
        <v>548</v>
      </c>
      <c r="N98" s="12" t="s">
        <v>549</v>
      </c>
      <c r="O98" s="35" t="s">
        <v>6</v>
      </c>
      <c r="P98" s="257"/>
      <c r="Q98" s="257"/>
      <c r="R98" s="253"/>
      <c r="S98" s="12" t="s">
        <v>542</v>
      </c>
      <c r="T98" s="12" t="s">
        <v>543</v>
      </c>
      <c r="U98" s="12" t="s">
        <v>544</v>
      </c>
      <c r="V98" s="12" t="s">
        <v>545</v>
      </c>
      <c r="W98" s="12" t="s">
        <v>546</v>
      </c>
      <c r="X98" s="12" t="s">
        <v>547</v>
      </c>
      <c r="Y98" s="12" t="s">
        <v>548</v>
      </c>
      <c r="Z98" s="12" t="s">
        <v>549</v>
      </c>
      <c r="AA98" s="12" t="s">
        <v>572</v>
      </c>
    </row>
    <row r="99" spans="2:27" ht="36" x14ac:dyDescent="0.2">
      <c r="B99" s="1">
        <v>87</v>
      </c>
      <c r="C99" s="36" t="s">
        <v>14</v>
      </c>
      <c r="D99" s="37" t="s">
        <v>15</v>
      </c>
      <c r="E99" s="17" t="s">
        <v>12</v>
      </c>
      <c r="F99" s="18" t="s">
        <v>13</v>
      </c>
      <c r="G99" s="38"/>
      <c r="H99" s="17">
        <v>1</v>
      </c>
      <c r="I99" s="17">
        <v>3</v>
      </c>
      <c r="J99" s="17">
        <v>3</v>
      </c>
      <c r="K99" s="17">
        <v>2</v>
      </c>
      <c r="L99" s="17">
        <v>1</v>
      </c>
      <c r="M99" s="17">
        <v>1</v>
      </c>
      <c r="N99" s="18"/>
      <c r="O99" s="19">
        <v>11</v>
      </c>
      <c r="P99" s="161">
        <v>1030914</v>
      </c>
      <c r="Q99" s="92">
        <f t="shared" ref="Q99:Q130" si="30">P99*O99</f>
        <v>11340054</v>
      </c>
      <c r="R99" s="267">
        <f>SUM(Q99:Q197)</f>
        <v>980555538</v>
      </c>
      <c r="S99" s="162">
        <f t="shared" ref="S99:S130" si="31">P99*G99</f>
        <v>0</v>
      </c>
      <c r="T99" s="162">
        <f t="shared" ref="T99:T130" si="32">P99*H99</f>
        <v>1030914</v>
      </c>
      <c r="U99" s="162">
        <f t="shared" ref="U99:U130" si="33">P99*I99</f>
        <v>3092742</v>
      </c>
      <c r="V99" s="162">
        <f t="shared" ref="V99:V130" si="34">P99*J99</f>
        <v>3092742</v>
      </c>
      <c r="W99" s="162">
        <f t="shared" ref="W99:W130" si="35">P99*K99</f>
        <v>2061828</v>
      </c>
      <c r="X99" s="162">
        <f t="shared" ref="X99:X130" si="36">P99*L99</f>
        <v>1030914</v>
      </c>
      <c r="Y99" s="162">
        <f t="shared" ref="Y99:Y130" si="37">P99*M99</f>
        <v>1030914</v>
      </c>
      <c r="Z99" s="162">
        <f t="shared" ref="Z99:Z130" si="38">P99*N99</f>
        <v>0</v>
      </c>
      <c r="AA99" s="153">
        <f>SUM(S99:Z99)</f>
        <v>11340054</v>
      </c>
    </row>
    <row r="100" spans="2:27" ht="24" x14ac:dyDescent="0.2">
      <c r="B100" s="2">
        <v>88</v>
      </c>
      <c r="C100" s="40" t="s">
        <v>31</v>
      </c>
      <c r="D100" s="41" t="s">
        <v>32</v>
      </c>
      <c r="E100" s="23" t="s">
        <v>12</v>
      </c>
      <c r="F100" s="24" t="s">
        <v>13</v>
      </c>
      <c r="G100" s="42"/>
      <c r="H100" s="23">
        <v>1</v>
      </c>
      <c r="I100" s="23"/>
      <c r="J100" s="23">
        <v>1</v>
      </c>
      <c r="K100" s="23"/>
      <c r="L100" s="23"/>
      <c r="M100" s="23">
        <v>1</v>
      </c>
      <c r="N100" s="24"/>
      <c r="O100" s="25">
        <v>3</v>
      </c>
      <c r="P100" s="130">
        <v>2227680</v>
      </c>
      <c r="Q100" s="98">
        <f t="shared" si="30"/>
        <v>6683040</v>
      </c>
      <c r="R100" s="268"/>
      <c r="S100" s="163">
        <f t="shared" si="31"/>
        <v>0</v>
      </c>
      <c r="T100" s="163">
        <f t="shared" si="32"/>
        <v>2227680</v>
      </c>
      <c r="U100" s="163">
        <f t="shared" si="33"/>
        <v>0</v>
      </c>
      <c r="V100" s="163">
        <f t="shared" si="34"/>
        <v>2227680</v>
      </c>
      <c r="W100" s="163">
        <f t="shared" si="35"/>
        <v>0</v>
      </c>
      <c r="X100" s="163">
        <f t="shared" si="36"/>
        <v>0</v>
      </c>
      <c r="Y100" s="163">
        <f t="shared" si="37"/>
        <v>2227680</v>
      </c>
      <c r="Z100" s="163">
        <f t="shared" si="38"/>
        <v>0</v>
      </c>
      <c r="AA100" s="155">
        <f t="shared" ref="AA100:AA163" si="39">SUM(S100:Z100)</f>
        <v>6683040</v>
      </c>
    </row>
    <row r="101" spans="2:27" ht="24" x14ac:dyDescent="0.2">
      <c r="B101" s="2">
        <v>89</v>
      </c>
      <c r="C101" s="40" t="s">
        <v>36</v>
      </c>
      <c r="D101" s="41" t="s">
        <v>37</v>
      </c>
      <c r="E101" s="23" t="s">
        <v>584</v>
      </c>
      <c r="F101" s="24" t="s">
        <v>13</v>
      </c>
      <c r="G101" s="42"/>
      <c r="H101" s="23">
        <v>2</v>
      </c>
      <c r="I101" s="23"/>
      <c r="J101" s="23"/>
      <c r="K101" s="23"/>
      <c r="L101" s="23"/>
      <c r="M101" s="23">
        <v>1</v>
      </c>
      <c r="N101" s="24"/>
      <c r="O101" s="25">
        <v>3</v>
      </c>
      <c r="P101" s="130">
        <v>1534124</v>
      </c>
      <c r="Q101" s="98">
        <f t="shared" si="30"/>
        <v>4602372</v>
      </c>
      <c r="R101" s="268"/>
      <c r="S101" s="163">
        <f t="shared" si="31"/>
        <v>0</v>
      </c>
      <c r="T101" s="163">
        <f t="shared" si="32"/>
        <v>3068248</v>
      </c>
      <c r="U101" s="163">
        <f t="shared" si="33"/>
        <v>0</v>
      </c>
      <c r="V101" s="163">
        <f t="shared" si="34"/>
        <v>0</v>
      </c>
      <c r="W101" s="163">
        <f t="shared" si="35"/>
        <v>0</v>
      </c>
      <c r="X101" s="163">
        <f t="shared" si="36"/>
        <v>0</v>
      </c>
      <c r="Y101" s="163">
        <f t="shared" si="37"/>
        <v>1534124</v>
      </c>
      <c r="Z101" s="163">
        <f t="shared" si="38"/>
        <v>0</v>
      </c>
      <c r="AA101" s="155">
        <f t="shared" si="39"/>
        <v>4602372</v>
      </c>
    </row>
    <row r="102" spans="2:27" ht="24" x14ac:dyDescent="0.2">
      <c r="B102" s="2">
        <v>90</v>
      </c>
      <c r="C102" s="40" t="s">
        <v>41</v>
      </c>
      <c r="D102" s="41" t="s">
        <v>42</v>
      </c>
      <c r="E102" s="23" t="s">
        <v>22</v>
      </c>
      <c r="F102" s="24" t="s">
        <v>23</v>
      </c>
      <c r="G102" s="42"/>
      <c r="H102" s="23"/>
      <c r="I102" s="23">
        <v>2</v>
      </c>
      <c r="J102" s="23">
        <v>1</v>
      </c>
      <c r="K102" s="23">
        <v>2</v>
      </c>
      <c r="L102" s="23">
        <v>2</v>
      </c>
      <c r="M102" s="23">
        <v>1</v>
      </c>
      <c r="N102" s="24"/>
      <c r="O102" s="25">
        <v>8</v>
      </c>
      <c r="P102" s="130">
        <v>3689000</v>
      </c>
      <c r="Q102" s="98">
        <f t="shared" si="30"/>
        <v>29512000</v>
      </c>
      <c r="R102" s="268"/>
      <c r="S102" s="163">
        <f t="shared" si="31"/>
        <v>0</v>
      </c>
      <c r="T102" s="163">
        <f t="shared" si="32"/>
        <v>0</v>
      </c>
      <c r="U102" s="163">
        <f t="shared" si="33"/>
        <v>7378000</v>
      </c>
      <c r="V102" s="163">
        <f t="shared" si="34"/>
        <v>3689000</v>
      </c>
      <c r="W102" s="163">
        <f t="shared" si="35"/>
        <v>7378000</v>
      </c>
      <c r="X102" s="163">
        <f t="shared" si="36"/>
        <v>7378000</v>
      </c>
      <c r="Y102" s="163">
        <f t="shared" si="37"/>
        <v>3689000</v>
      </c>
      <c r="Z102" s="163">
        <f t="shared" si="38"/>
        <v>0</v>
      </c>
      <c r="AA102" s="155">
        <f t="shared" si="39"/>
        <v>29512000</v>
      </c>
    </row>
    <row r="103" spans="2:27" ht="36" x14ac:dyDescent="0.2">
      <c r="B103" s="2">
        <v>91</v>
      </c>
      <c r="C103" s="40" t="s">
        <v>580</v>
      </c>
      <c r="D103" s="41" t="s">
        <v>43</v>
      </c>
      <c r="E103" s="23" t="s">
        <v>22</v>
      </c>
      <c r="F103" s="24" t="s">
        <v>23</v>
      </c>
      <c r="G103" s="42"/>
      <c r="H103" s="23"/>
      <c r="I103" s="23">
        <v>1</v>
      </c>
      <c r="J103" s="23"/>
      <c r="K103" s="23"/>
      <c r="L103" s="23">
        <v>2</v>
      </c>
      <c r="M103" s="23"/>
      <c r="N103" s="24"/>
      <c r="O103" s="25">
        <v>3</v>
      </c>
      <c r="P103" s="164">
        <v>2841720</v>
      </c>
      <c r="Q103" s="98">
        <f t="shared" si="30"/>
        <v>8525160</v>
      </c>
      <c r="R103" s="268"/>
      <c r="S103" s="163">
        <f t="shared" si="31"/>
        <v>0</v>
      </c>
      <c r="T103" s="163">
        <f t="shared" si="32"/>
        <v>0</v>
      </c>
      <c r="U103" s="163">
        <f t="shared" si="33"/>
        <v>2841720</v>
      </c>
      <c r="V103" s="163">
        <f t="shared" si="34"/>
        <v>0</v>
      </c>
      <c r="W103" s="163">
        <f t="shared" si="35"/>
        <v>0</v>
      </c>
      <c r="X103" s="163">
        <f t="shared" si="36"/>
        <v>5683440</v>
      </c>
      <c r="Y103" s="163">
        <f t="shared" si="37"/>
        <v>0</v>
      </c>
      <c r="Z103" s="163">
        <f t="shared" si="38"/>
        <v>0</v>
      </c>
      <c r="AA103" s="155">
        <f t="shared" si="39"/>
        <v>8525160</v>
      </c>
    </row>
    <row r="104" spans="2:27" ht="24" x14ac:dyDescent="0.2">
      <c r="B104" s="2">
        <v>92</v>
      </c>
      <c r="C104" s="40" t="s">
        <v>44</v>
      </c>
      <c r="D104" s="41" t="s">
        <v>45</v>
      </c>
      <c r="E104" s="23" t="s">
        <v>22</v>
      </c>
      <c r="F104" s="24" t="s">
        <v>23</v>
      </c>
      <c r="G104" s="42"/>
      <c r="H104" s="23"/>
      <c r="I104" s="23">
        <v>1</v>
      </c>
      <c r="J104" s="23"/>
      <c r="K104" s="23"/>
      <c r="L104" s="23">
        <v>2</v>
      </c>
      <c r="M104" s="23"/>
      <c r="N104" s="24"/>
      <c r="O104" s="25">
        <v>3</v>
      </c>
      <c r="P104" s="164">
        <v>2554406</v>
      </c>
      <c r="Q104" s="98">
        <f t="shared" si="30"/>
        <v>7663218</v>
      </c>
      <c r="R104" s="268"/>
      <c r="S104" s="163">
        <f t="shared" si="31"/>
        <v>0</v>
      </c>
      <c r="T104" s="163">
        <f t="shared" si="32"/>
        <v>0</v>
      </c>
      <c r="U104" s="163">
        <f t="shared" si="33"/>
        <v>2554406</v>
      </c>
      <c r="V104" s="163">
        <f t="shared" si="34"/>
        <v>0</v>
      </c>
      <c r="W104" s="163">
        <f t="shared" si="35"/>
        <v>0</v>
      </c>
      <c r="X104" s="163">
        <f t="shared" si="36"/>
        <v>5108812</v>
      </c>
      <c r="Y104" s="163">
        <f t="shared" si="37"/>
        <v>0</v>
      </c>
      <c r="Z104" s="163">
        <f t="shared" si="38"/>
        <v>0</v>
      </c>
      <c r="AA104" s="155">
        <f t="shared" si="39"/>
        <v>7663218</v>
      </c>
    </row>
    <row r="105" spans="2:27" x14ac:dyDescent="0.2">
      <c r="B105" s="2">
        <v>93</v>
      </c>
      <c r="C105" s="40" t="s">
        <v>53</v>
      </c>
      <c r="D105" s="41" t="s">
        <v>54</v>
      </c>
      <c r="E105" s="23" t="s">
        <v>40</v>
      </c>
      <c r="F105" s="24" t="s">
        <v>23</v>
      </c>
      <c r="G105" s="42"/>
      <c r="H105" s="23">
        <v>1</v>
      </c>
      <c r="I105" s="23"/>
      <c r="J105" s="23"/>
      <c r="K105" s="23"/>
      <c r="L105" s="23">
        <v>1</v>
      </c>
      <c r="M105" s="23"/>
      <c r="N105" s="24"/>
      <c r="O105" s="25">
        <v>2</v>
      </c>
      <c r="P105" s="164">
        <v>5821670</v>
      </c>
      <c r="Q105" s="98">
        <f t="shared" si="30"/>
        <v>11643340</v>
      </c>
      <c r="R105" s="268"/>
      <c r="S105" s="163">
        <f t="shared" si="31"/>
        <v>0</v>
      </c>
      <c r="T105" s="163">
        <f t="shared" si="32"/>
        <v>5821670</v>
      </c>
      <c r="U105" s="163">
        <f t="shared" si="33"/>
        <v>0</v>
      </c>
      <c r="V105" s="163">
        <f t="shared" si="34"/>
        <v>0</v>
      </c>
      <c r="W105" s="163">
        <f t="shared" si="35"/>
        <v>0</v>
      </c>
      <c r="X105" s="163">
        <f t="shared" si="36"/>
        <v>5821670</v>
      </c>
      <c r="Y105" s="163">
        <f t="shared" si="37"/>
        <v>0</v>
      </c>
      <c r="Z105" s="163">
        <f t="shared" si="38"/>
        <v>0</v>
      </c>
      <c r="AA105" s="155">
        <f t="shared" si="39"/>
        <v>11643340</v>
      </c>
    </row>
    <row r="106" spans="2:27" ht="24" x14ac:dyDescent="0.2">
      <c r="B106" s="2">
        <v>94</v>
      </c>
      <c r="C106" s="40" t="s">
        <v>55</v>
      </c>
      <c r="D106" s="41" t="s">
        <v>56</v>
      </c>
      <c r="E106" s="23" t="s">
        <v>40</v>
      </c>
      <c r="F106" s="24" t="s">
        <v>23</v>
      </c>
      <c r="G106" s="42"/>
      <c r="H106" s="23">
        <v>1</v>
      </c>
      <c r="I106" s="23"/>
      <c r="J106" s="23">
        <v>1</v>
      </c>
      <c r="K106" s="23">
        <v>1</v>
      </c>
      <c r="L106" s="23"/>
      <c r="M106" s="23"/>
      <c r="N106" s="24"/>
      <c r="O106" s="25">
        <v>3</v>
      </c>
      <c r="P106" s="164">
        <v>1428000</v>
      </c>
      <c r="Q106" s="98">
        <f t="shared" si="30"/>
        <v>4284000</v>
      </c>
      <c r="R106" s="268"/>
      <c r="S106" s="163">
        <f t="shared" si="31"/>
        <v>0</v>
      </c>
      <c r="T106" s="163">
        <f t="shared" si="32"/>
        <v>1428000</v>
      </c>
      <c r="U106" s="163">
        <f t="shared" si="33"/>
        <v>0</v>
      </c>
      <c r="V106" s="163">
        <f t="shared" si="34"/>
        <v>1428000</v>
      </c>
      <c r="W106" s="163">
        <f t="shared" si="35"/>
        <v>1428000</v>
      </c>
      <c r="X106" s="163">
        <f t="shared" si="36"/>
        <v>0</v>
      </c>
      <c r="Y106" s="163">
        <f t="shared" si="37"/>
        <v>0</v>
      </c>
      <c r="Z106" s="163">
        <f t="shared" si="38"/>
        <v>0</v>
      </c>
      <c r="AA106" s="155">
        <f t="shared" si="39"/>
        <v>4284000</v>
      </c>
    </row>
    <row r="107" spans="2:27" ht="24" x14ac:dyDescent="0.2">
      <c r="B107" s="2">
        <v>95</v>
      </c>
      <c r="C107" s="40" t="s">
        <v>67</v>
      </c>
      <c r="D107" s="41" t="s">
        <v>68</v>
      </c>
      <c r="E107" s="23" t="s">
        <v>22</v>
      </c>
      <c r="F107" s="24" t="s">
        <v>23</v>
      </c>
      <c r="G107" s="42"/>
      <c r="H107" s="23"/>
      <c r="I107" s="23">
        <v>1</v>
      </c>
      <c r="J107" s="23"/>
      <c r="K107" s="23"/>
      <c r="L107" s="23">
        <v>1</v>
      </c>
      <c r="M107" s="23">
        <v>1</v>
      </c>
      <c r="N107" s="24"/>
      <c r="O107" s="25">
        <v>3</v>
      </c>
      <c r="P107" s="164">
        <v>1707888</v>
      </c>
      <c r="Q107" s="98">
        <f t="shared" si="30"/>
        <v>5123664</v>
      </c>
      <c r="R107" s="268"/>
      <c r="S107" s="163">
        <f t="shared" si="31"/>
        <v>0</v>
      </c>
      <c r="T107" s="163">
        <f t="shared" si="32"/>
        <v>0</v>
      </c>
      <c r="U107" s="163">
        <f t="shared" si="33"/>
        <v>1707888</v>
      </c>
      <c r="V107" s="163">
        <f t="shared" si="34"/>
        <v>0</v>
      </c>
      <c r="W107" s="163">
        <f t="shared" si="35"/>
        <v>0</v>
      </c>
      <c r="X107" s="163">
        <f t="shared" si="36"/>
        <v>1707888</v>
      </c>
      <c r="Y107" s="163">
        <f t="shared" si="37"/>
        <v>1707888</v>
      </c>
      <c r="Z107" s="163">
        <f t="shared" si="38"/>
        <v>0</v>
      </c>
      <c r="AA107" s="155">
        <f t="shared" si="39"/>
        <v>5123664</v>
      </c>
    </row>
    <row r="108" spans="2:27" ht="24" x14ac:dyDescent="0.2">
      <c r="B108" s="2">
        <v>96</v>
      </c>
      <c r="C108" s="40" t="s">
        <v>69</v>
      </c>
      <c r="D108" s="41" t="s">
        <v>70</v>
      </c>
      <c r="E108" s="23" t="s">
        <v>12</v>
      </c>
      <c r="F108" s="24" t="s">
        <v>13</v>
      </c>
      <c r="G108" s="42"/>
      <c r="H108" s="23">
        <v>1</v>
      </c>
      <c r="I108" s="23">
        <v>1</v>
      </c>
      <c r="J108" s="23">
        <v>1</v>
      </c>
      <c r="K108" s="23"/>
      <c r="L108" s="23">
        <v>1</v>
      </c>
      <c r="M108" s="23">
        <v>1</v>
      </c>
      <c r="N108" s="24">
        <v>1</v>
      </c>
      <c r="O108" s="25">
        <v>6</v>
      </c>
      <c r="P108" s="164">
        <v>216230</v>
      </c>
      <c r="Q108" s="98">
        <f t="shared" si="30"/>
        <v>1297380</v>
      </c>
      <c r="R108" s="268"/>
      <c r="S108" s="163">
        <f t="shared" si="31"/>
        <v>0</v>
      </c>
      <c r="T108" s="163">
        <f t="shared" si="32"/>
        <v>216230</v>
      </c>
      <c r="U108" s="163">
        <f t="shared" si="33"/>
        <v>216230</v>
      </c>
      <c r="V108" s="163">
        <f t="shared" si="34"/>
        <v>216230</v>
      </c>
      <c r="W108" s="163">
        <f t="shared" si="35"/>
        <v>0</v>
      </c>
      <c r="X108" s="163">
        <f t="shared" si="36"/>
        <v>216230</v>
      </c>
      <c r="Y108" s="163">
        <f t="shared" si="37"/>
        <v>216230</v>
      </c>
      <c r="Z108" s="163">
        <f t="shared" si="38"/>
        <v>216230</v>
      </c>
      <c r="AA108" s="155">
        <f t="shared" si="39"/>
        <v>1297380</v>
      </c>
    </row>
    <row r="109" spans="2:27" x14ac:dyDescent="0.2">
      <c r="B109" s="2">
        <v>97</v>
      </c>
      <c r="C109" s="40" t="s">
        <v>79</v>
      </c>
      <c r="D109" s="41" t="s">
        <v>80</v>
      </c>
      <c r="E109" s="23" t="s">
        <v>35</v>
      </c>
      <c r="F109" s="24" t="s">
        <v>23</v>
      </c>
      <c r="G109" s="42"/>
      <c r="H109" s="23"/>
      <c r="I109" s="23"/>
      <c r="J109" s="23">
        <v>1</v>
      </c>
      <c r="K109" s="23">
        <v>1</v>
      </c>
      <c r="L109" s="23">
        <v>1</v>
      </c>
      <c r="M109" s="23"/>
      <c r="N109" s="24"/>
      <c r="O109" s="25">
        <v>3</v>
      </c>
      <c r="P109" s="164">
        <v>5034557</v>
      </c>
      <c r="Q109" s="98">
        <f t="shared" si="30"/>
        <v>15103671</v>
      </c>
      <c r="R109" s="268"/>
      <c r="S109" s="163">
        <f t="shared" si="31"/>
        <v>0</v>
      </c>
      <c r="T109" s="163">
        <f t="shared" si="32"/>
        <v>0</v>
      </c>
      <c r="U109" s="163">
        <f t="shared" si="33"/>
        <v>0</v>
      </c>
      <c r="V109" s="163">
        <f t="shared" si="34"/>
        <v>5034557</v>
      </c>
      <c r="W109" s="163">
        <f t="shared" si="35"/>
        <v>5034557</v>
      </c>
      <c r="X109" s="163">
        <f t="shared" si="36"/>
        <v>5034557</v>
      </c>
      <c r="Y109" s="163">
        <f t="shared" si="37"/>
        <v>0</v>
      </c>
      <c r="Z109" s="163">
        <f t="shared" si="38"/>
        <v>0</v>
      </c>
      <c r="AA109" s="155">
        <f t="shared" si="39"/>
        <v>15103671</v>
      </c>
    </row>
    <row r="110" spans="2:27" x14ac:dyDescent="0.2">
      <c r="B110" s="2">
        <v>98</v>
      </c>
      <c r="C110" s="40" t="s">
        <v>84</v>
      </c>
      <c r="D110" s="41" t="s">
        <v>85</v>
      </c>
      <c r="E110" s="23" t="s">
        <v>586</v>
      </c>
      <c r="F110" s="24" t="s">
        <v>23</v>
      </c>
      <c r="G110" s="42"/>
      <c r="H110" s="23"/>
      <c r="I110" s="23"/>
      <c r="J110" s="23">
        <v>1</v>
      </c>
      <c r="K110" s="23"/>
      <c r="L110" s="23"/>
      <c r="M110" s="23"/>
      <c r="N110" s="24"/>
      <c r="O110" s="25">
        <v>1</v>
      </c>
      <c r="P110" s="164">
        <v>302308</v>
      </c>
      <c r="Q110" s="98">
        <f t="shared" si="30"/>
        <v>302308</v>
      </c>
      <c r="R110" s="268"/>
      <c r="S110" s="163">
        <f t="shared" si="31"/>
        <v>0</v>
      </c>
      <c r="T110" s="163">
        <f t="shared" si="32"/>
        <v>0</v>
      </c>
      <c r="U110" s="163">
        <f t="shared" si="33"/>
        <v>0</v>
      </c>
      <c r="V110" s="163">
        <f t="shared" si="34"/>
        <v>302308</v>
      </c>
      <c r="W110" s="163">
        <f t="shared" si="35"/>
        <v>0</v>
      </c>
      <c r="X110" s="163">
        <f t="shared" si="36"/>
        <v>0</v>
      </c>
      <c r="Y110" s="163">
        <f t="shared" si="37"/>
        <v>0</v>
      </c>
      <c r="Z110" s="163">
        <f t="shared" si="38"/>
        <v>0</v>
      </c>
      <c r="AA110" s="155">
        <f t="shared" si="39"/>
        <v>302308</v>
      </c>
    </row>
    <row r="111" spans="2:27" ht="24" x14ac:dyDescent="0.2">
      <c r="B111" s="2">
        <v>99</v>
      </c>
      <c r="C111" s="40" t="s">
        <v>86</v>
      </c>
      <c r="D111" s="41" t="s">
        <v>87</v>
      </c>
      <c r="E111" s="23" t="s">
        <v>582</v>
      </c>
      <c r="F111" s="24" t="s">
        <v>13</v>
      </c>
      <c r="G111" s="42"/>
      <c r="H111" s="23">
        <v>2</v>
      </c>
      <c r="I111" s="23">
        <v>1</v>
      </c>
      <c r="J111" s="23">
        <v>2</v>
      </c>
      <c r="K111" s="23">
        <v>2</v>
      </c>
      <c r="L111" s="23">
        <v>2</v>
      </c>
      <c r="M111" s="23">
        <v>1</v>
      </c>
      <c r="N111" s="24">
        <v>1</v>
      </c>
      <c r="O111" s="25">
        <v>11</v>
      </c>
      <c r="P111" s="164">
        <v>371280</v>
      </c>
      <c r="Q111" s="98">
        <f t="shared" si="30"/>
        <v>4084080</v>
      </c>
      <c r="R111" s="268"/>
      <c r="S111" s="163">
        <f t="shared" si="31"/>
        <v>0</v>
      </c>
      <c r="T111" s="163">
        <f t="shared" si="32"/>
        <v>742560</v>
      </c>
      <c r="U111" s="163">
        <f t="shared" si="33"/>
        <v>371280</v>
      </c>
      <c r="V111" s="163">
        <f t="shared" si="34"/>
        <v>742560</v>
      </c>
      <c r="W111" s="163">
        <f t="shared" si="35"/>
        <v>742560</v>
      </c>
      <c r="X111" s="163">
        <f t="shared" si="36"/>
        <v>742560</v>
      </c>
      <c r="Y111" s="163">
        <f t="shared" si="37"/>
        <v>371280</v>
      </c>
      <c r="Z111" s="163">
        <f t="shared" si="38"/>
        <v>371280</v>
      </c>
      <c r="AA111" s="155">
        <f t="shared" si="39"/>
        <v>4084080</v>
      </c>
    </row>
    <row r="112" spans="2:27" x14ac:dyDescent="0.2">
      <c r="B112" s="2">
        <v>100</v>
      </c>
      <c r="C112" s="40" t="s">
        <v>88</v>
      </c>
      <c r="D112" s="41" t="s">
        <v>89</v>
      </c>
      <c r="E112" s="23" t="s">
        <v>90</v>
      </c>
      <c r="F112" s="24" t="s">
        <v>13</v>
      </c>
      <c r="G112" s="42"/>
      <c r="H112" s="23">
        <v>1</v>
      </c>
      <c r="I112" s="23"/>
      <c r="J112" s="23"/>
      <c r="K112" s="23">
        <v>2</v>
      </c>
      <c r="L112" s="23"/>
      <c r="M112" s="23"/>
      <c r="N112" s="24"/>
      <c r="O112" s="25">
        <v>3</v>
      </c>
      <c r="P112" s="164">
        <v>241499</v>
      </c>
      <c r="Q112" s="98">
        <f t="shared" si="30"/>
        <v>724497</v>
      </c>
      <c r="R112" s="268"/>
      <c r="S112" s="163">
        <f t="shared" si="31"/>
        <v>0</v>
      </c>
      <c r="T112" s="163">
        <f t="shared" si="32"/>
        <v>241499</v>
      </c>
      <c r="U112" s="163">
        <f t="shared" si="33"/>
        <v>0</v>
      </c>
      <c r="V112" s="163">
        <f t="shared" si="34"/>
        <v>0</v>
      </c>
      <c r="W112" s="163">
        <f t="shared" si="35"/>
        <v>482998</v>
      </c>
      <c r="X112" s="163">
        <f t="shared" si="36"/>
        <v>0</v>
      </c>
      <c r="Y112" s="163">
        <f t="shared" si="37"/>
        <v>0</v>
      </c>
      <c r="Z112" s="163">
        <f t="shared" si="38"/>
        <v>0</v>
      </c>
      <c r="AA112" s="155">
        <f t="shared" si="39"/>
        <v>724497</v>
      </c>
    </row>
    <row r="113" spans="2:27" ht="24" x14ac:dyDescent="0.2">
      <c r="B113" s="2">
        <v>101</v>
      </c>
      <c r="C113" s="40" t="s">
        <v>97</v>
      </c>
      <c r="D113" s="41" t="s">
        <v>98</v>
      </c>
      <c r="E113" s="23" t="s">
        <v>22</v>
      </c>
      <c r="F113" s="24" t="s">
        <v>23</v>
      </c>
      <c r="G113" s="42"/>
      <c r="H113" s="23"/>
      <c r="I113" s="23"/>
      <c r="J113" s="23"/>
      <c r="K113" s="23">
        <v>2</v>
      </c>
      <c r="L113" s="23">
        <v>1</v>
      </c>
      <c r="M113" s="23">
        <v>1</v>
      </c>
      <c r="N113" s="24"/>
      <c r="O113" s="25">
        <v>4</v>
      </c>
      <c r="P113" s="164">
        <v>2628662</v>
      </c>
      <c r="Q113" s="98">
        <f t="shared" si="30"/>
        <v>10514648</v>
      </c>
      <c r="R113" s="268"/>
      <c r="S113" s="163">
        <f t="shared" si="31"/>
        <v>0</v>
      </c>
      <c r="T113" s="163">
        <f t="shared" si="32"/>
        <v>0</v>
      </c>
      <c r="U113" s="163">
        <f t="shared" si="33"/>
        <v>0</v>
      </c>
      <c r="V113" s="163">
        <f t="shared" si="34"/>
        <v>0</v>
      </c>
      <c r="W113" s="163">
        <f t="shared" si="35"/>
        <v>5257324</v>
      </c>
      <c r="X113" s="163">
        <f t="shared" si="36"/>
        <v>2628662</v>
      </c>
      <c r="Y113" s="163">
        <f t="shared" si="37"/>
        <v>2628662</v>
      </c>
      <c r="Z113" s="163">
        <f t="shared" si="38"/>
        <v>0</v>
      </c>
      <c r="AA113" s="155">
        <f t="shared" si="39"/>
        <v>10514648</v>
      </c>
    </row>
    <row r="114" spans="2:27" ht="24" x14ac:dyDescent="0.2">
      <c r="B114" s="2">
        <v>102</v>
      </c>
      <c r="C114" s="40" t="s">
        <v>99</v>
      </c>
      <c r="D114" s="41" t="s">
        <v>100</v>
      </c>
      <c r="E114" s="23" t="s">
        <v>22</v>
      </c>
      <c r="F114" s="24" t="s">
        <v>23</v>
      </c>
      <c r="G114" s="42"/>
      <c r="H114" s="23"/>
      <c r="I114" s="23"/>
      <c r="J114" s="23">
        <v>1</v>
      </c>
      <c r="K114" s="23">
        <v>2</v>
      </c>
      <c r="L114" s="23">
        <v>1</v>
      </c>
      <c r="M114" s="23">
        <v>1</v>
      </c>
      <c r="N114" s="24"/>
      <c r="O114" s="25">
        <v>5</v>
      </c>
      <c r="P114" s="164">
        <v>1143542</v>
      </c>
      <c r="Q114" s="98">
        <f t="shared" si="30"/>
        <v>5717710</v>
      </c>
      <c r="R114" s="268"/>
      <c r="S114" s="163">
        <f t="shared" si="31"/>
        <v>0</v>
      </c>
      <c r="T114" s="163">
        <f t="shared" si="32"/>
        <v>0</v>
      </c>
      <c r="U114" s="163">
        <f t="shared" si="33"/>
        <v>0</v>
      </c>
      <c r="V114" s="163">
        <f t="shared" si="34"/>
        <v>1143542</v>
      </c>
      <c r="W114" s="163">
        <f t="shared" si="35"/>
        <v>2287084</v>
      </c>
      <c r="X114" s="163">
        <f t="shared" si="36"/>
        <v>1143542</v>
      </c>
      <c r="Y114" s="163">
        <f t="shared" si="37"/>
        <v>1143542</v>
      </c>
      <c r="Z114" s="163">
        <f t="shared" si="38"/>
        <v>0</v>
      </c>
      <c r="AA114" s="155">
        <f t="shared" si="39"/>
        <v>5717710</v>
      </c>
    </row>
    <row r="115" spans="2:27" ht="24" x14ac:dyDescent="0.2">
      <c r="B115" s="2">
        <v>103</v>
      </c>
      <c r="C115" s="40" t="s">
        <v>101</v>
      </c>
      <c r="D115" s="41" t="s">
        <v>102</v>
      </c>
      <c r="E115" s="23" t="s">
        <v>40</v>
      </c>
      <c r="F115" s="24" t="s">
        <v>23</v>
      </c>
      <c r="G115" s="42"/>
      <c r="H115" s="23">
        <v>1</v>
      </c>
      <c r="I115" s="23">
        <v>2</v>
      </c>
      <c r="J115" s="23"/>
      <c r="K115" s="23"/>
      <c r="L115" s="23">
        <v>1</v>
      </c>
      <c r="M115" s="23">
        <v>1</v>
      </c>
      <c r="N115" s="24"/>
      <c r="O115" s="25">
        <v>5</v>
      </c>
      <c r="P115" s="164">
        <v>1725500</v>
      </c>
      <c r="Q115" s="98">
        <f t="shared" si="30"/>
        <v>8627500</v>
      </c>
      <c r="R115" s="268"/>
      <c r="S115" s="163">
        <f t="shared" si="31"/>
        <v>0</v>
      </c>
      <c r="T115" s="163">
        <f t="shared" si="32"/>
        <v>1725500</v>
      </c>
      <c r="U115" s="163">
        <f t="shared" si="33"/>
        <v>3451000</v>
      </c>
      <c r="V115" s="163">
        <f t="shared" si="34"/>
        <v>0</v>
      </c>
      <c r="W115" s="163">
        <f t="shared" si="35"/>
        <v>0</v>
      </c>
      <c r="X115" s="163">
        <f t="shared" si="36"/>
        <v>1725500</v>
      </c>
      <c r="Y115" s="163">
        <f t="shared" si="37"/>
        <v>1725500</v>
      </c>
      <c r="Z115" s="163">
        <f t="shared" si="38"/>
        <v>0</v>
      </c>
      <c r="AA115" s="155">
        <f t="shared" si="39"/>
        <v>8627500</v>
      </c>
    </row>
    <row r="116" spans="2:27" x14ac:dyDescent="0.2">
      <c r="B116" s="2">
        <v>104</v>
      </c>
      <c r="C116" s="40" t="s">
        <v>107</v>
      </c>
      <c r="D116" s="41" t="s">
        <v>108</v>
      </c>
      <c r="E116" s="23" t="s">
        <v>109</v>
      </c>
      <c r="F116" s="24" t="s">
        <v>23</v>
      </c>
      <c r="G116" s="42"/>
      <c r="H116" s="23"/>
      <c r="I116" s="23"/>
      <c r="J116" s="23"/>
      <c r="K116" s="23">
        <v>2</v>
      </c>
      <c r="L116" s="23">
        <v>1</v>
      </c>
      <c r="M116" s="23"/>
      <c r="N116" s="24"/>
      <c r="O116" s="25">
        <v>3</v>
      </c>
      <c r="P116" s="164">
        <v>6207802</v>
      </c>
      <c r="Q116" s="98">
        <f t="shared" si="30"/>
        <v>18623406</v>
      </c>
      <c r="R116" s="268"/>
      <c r="S116" s="163">
        <f t="shared" si="31"/>
        <v>0</v>
      </c>
      <c r="T116" s="163">
        <f t="shared" si="32"/>
        <v>0</v>
      </c>
      <c r="U116" s="163">
        <f t="shared" si="33"/>
        <v>0</v>
      </c>
      <c r="V116" s="163">
        <f t="shared" si="34"/>
        <v>0</v>
      </c>
      <c r="W116" s="163">
        <f t="shared" si="35"/>
        <v>12415604</v>
      </c>
      <c r="X116" s="163">
        <f t="shared" si="36"/>
        <v>6207802</v>
      </c>
      <c r="Y116" s="163">
        <f t="shared" si="37"/>
        <v>0</v>
      </c>
      <c r="Z116" s="163">
        <f t="shared" si="38"/>
        <v>0</v>
      </c>
      <c r="AA116" s="155">
        <f t="shared" si="39"/>
        <v>18623406</v>
      </c>
    </row>
    <row r="117" spans="2:27" x14ac:dyDescent="0.2">
      <c r="B117" s="2">
        <v>105</v>
      </c>
      <c r="C117" s="40" t="s">
        <v>110</v>
      </c>
      <c r="D117" s="41" t="s">
        <v>111</v>
      </c>
      <c r="E117" s="23" t="s">
        <v>112</v>
      </c>
      <c r="F117" s="24" t="s">
        <v>23</v>
      </c>
      <c r="G117" s="42"/>
      <c r="H117" s="23"/>
      <c r="I117" s="23"/>
      <c r="J117" s="23"/>
      <c r="K117" s="23"/>
      <c r="L117" s="23"/>
      <c r="M117" s="23">
        <v>1</v>
      </c>
      <c r="N117" s="24"/>
      <c r="O117" s="25">
        <v>1</v>
      </c>
      <c r="P117" s="164">
        <v>10510080</v>
      </c>
      <c r="Q117" s="98">
        <f t="shared" si="30"/>
        <v>10510080</v>
      </c>
      <c r="R117" s="268"/>
      <c r="S117" s="163">
        <f t="shared" si="31"/>
        <v>0</v>
      </c>
      <c r="T117" s="163">
        <f t="shared" si="32"/>
        <v>0</v>
      </c>
      <c r="U117" s="163">
        <f t="shared" si="33"/>
        <v>0</v>
      </c>
      <c r="V117" s="163">
        <f t="shared" si="34"/>
        <v>0</v>
      </c>
      <c r="W117" s="163">
        <f t="shared" si="35"/>
        <v>0</v>
      </c>
      <c r="X117" s="163">
        <f t="shared" si="36"/>
        <v>0</v>
      </c>
      <c r="Y117" s="163">
        <f t="shared" si="37"/>
        <v>10510080</v>
      </c>
      <c r="Z117" s="163">
        <f t="shared" si="38"/>
        <v>0</v>
      </c>
      <c r="AA117" s="155">
        <f t="shared" si="39"/>
        <v>10510080</v>
      </c>
    </row>
    <row r="118" spans="2:27" x14ac:dyDescent="0.2">
      <c r="B118" s="2">
        <v>106</v>
      </c>
      <c r="C118" s="40" t="s">
        <v>113</v>
      </c>
      <c r="D118" s="41" t="s">
        <v>108</v>
      </c>
      <c r="E118" s="23" t="s">
        <v>109</v>
      </c>
      <c r="F118" s="24" t="s">
        <v>23</v>
      </c>
      <c r="G118" s="42"/>
      <c r="H118" s="23">
        <v>1</v>
      </c>
      <c r="I118" s="23"/>
      <c r="J118" s="23">
        <v>1</v>
      </c>
      <c r="K118" s="23">
        <v>1</v>
      </c>
      <c r="L118" s="23">
        <v>1</v>
      </c>
      <c r="M118" s="23"/>
      <c r="N118" s="24"/>
      <c r="O118" s="25">
        <v>4</v>
      </c>
      <c r="P118" s="164">
        <v>6307000</v>
      </c>
      <c r="Q118" s="98">
        <f t="shared" si="30"/>
        <v>25228000</v>
      </c>
      <c r="R118" s="268"/>
      <c r="S118" s="163">
        <f t="shared" si="31"/>
        <v>0</v>
      </c>
      <c r="T118" s="163">
        <f t="shared" si="32"/>
        <v>6307000</v>
      </c>
      <c r="U118" s="163">
        <f t="shared" si="33"/>
        <v>0</v>
      </c>
      <c r="V118" s="163">
        <f t="shared" si="34"/>
        <v>6307000</v>
      </c>
      <c r="W118" s="163">
        <f t="shared" si="35"/>
        <v>6307000</v>
      </c>
      <c r="X118" s="163">
        <f t="shared" si="36"/>
        <v>6307000</v>
      </c>
      <c r="Y118" s="163">
        <f t="shared" si="37"/>
        <v>0</v>
      </c>
      <c r="Z118" s="163">
        <f t="shared" si="38"/>
        <v>0</v>
      </c>
      <c r="AA118" s="155">
        <f t="shared" si="39"/>
        <v>25228000</v>
      </c>
    </row>
    <row r="119" spans="2:27" ht="24" x14ac:dyDescent="0.2">
      <c r="B119" s="2">
        <v>107</v>
      </c>
      <c r="C119" s="40" t="s">
        <v>119</v>
      </c>
      <c r="D119" s="41" t="s">
        <v>120</v>
      </c>
      <c r="E119" s="23" t="s">
        <v>12</v>
      </c>
      <c r="F119" s="24" t="s">
        <v>13</v>
      </c>
      <c r="G119" s="42"/>
      <c r="H119" s="23">
        <v>1</v>
      </c>
      <c r="I119" s="23"/>
      <c r="J119" s="23">
        <v>1</v>
      </c>
      <c r="K119" s="23">
        <v>2</v>
      </c>
      <c r="L119" s="23">
        <v>2</v>
      </c>
      <c r="M119" s="23">
        <v>2</v>
      </c>
      <c r="N119" s="24"/>
      <c r="O119" s="25">
        <v>8</v>
      </c>
      <c r="P119" s="164">
        <v>3570000</v>
      </c>
      <c r="Q119" s="98">
        <f t="shared" si="30"/>
        <v>28560000</v>
      </c>
      <c r="R119" s="268"/>
      <c r="S119" s="163">
        <f t="shared" si="31"/>
        <v>0</v>
      </c>
      <c r="T119" s="163">
        <f t="shared" si="32"/>
        <v>3570000</v>
      </c>
      <c r="U119" s="163">
        <f t="shared" si="33"/>
        <v>0</v>
      </c>
      <c r="V119" s="163">
        <f t="shared" si="34"/>
        <v>3570000</v>
      </c>
      <c r="W119" s="163">
        <f t="shared" si="35"/>
        <v>7140000</v>
      </c>
      <c r="X119" s="163">
        <f t="shared" si="36"/>
        <v>7140000</v>
      </c>
      <c r="Y119" s="163">
        <f t="shared" si="37"/>
        <v>7140000</v>
      </c>
      <c r="Z119" s="163">
        <f t="shared" si="38"/>
        <v>0</v>
      </c>
      <c r="AA119" s="155">
        <f t="shared" si="39"/>
        <v>28560000</v>
      </c>
    </row>
    <row r="120" spans="2:27" x14ac:dyDescent="0.2">
      <c r="B120" s="2">
        <v>108</v>
      </c>
      <c r="C120" s="40" t="s">
        <v>123</v>
      </c>
      <c r="D120" s="41" t="s">
        <v>124</v>
      </c>
      <c r="E120" s="23" t="s">
        <v>109</v>
      </c>
      <c r="F120" s="24" t="s">
        <v>23</v>
      </c>
      <c r="G120" s="42"/>
      <c r="H120" s="23"/>
      <c r="I120" s="23"/>
      <c r="J120" s="23"/>
      <c r="K120" s="23">
        <v>1</v>
      </c>
      <c r="L120" s="23">
        <v>1</v>
      </c>
      <c r="M120" s="23">
        <v>1</v>
      </c>
      <c r="N120" s="24"/>
      <c r="O120" s="25">
        <v>3</v>
      </c>
      <c r="P120" s="164">
        <v>1709243</v>
      </c>
      <c r="Q120" s="98">
        <f t="shared" si="30"/>
        <v>5127729</v>
      </c>
      <c r="R120" s="268"/>
      <c r="S120" s="163">
        <f t="shared" si="31"/>
        <v>0</v>
      </c>
      <c r="T120" s="163">
        <f t="shared" si="32"/>
        <v>0</v>
      </c>
      <c r="U120" s="163">
        <f t="shared" si="33"/>
        <v>0</v>
      </c>
      <c r="V120" s="163">
        <f t="shared" si="34"/>
        <v>0</v>
      </c>
      <c r="W120" s="163">
        <f t="shared" si="35"/>
        <v>1709243</v>
      </c>
      <c r="X120" s="163">
        <f t="shared" si="36"/>
        <v>1709243</v>
      </c>
      <c r="Y120" s="163">
        <f t="shared" si="37"/>
        <v>1709243</v>
      </c>
      <c r="Z120" s="163">
        <f t="shared" si="38"/>
        <v>0</v>
      </c>
      <c r="AA120" s="155">
        <f t="shared" si="39"/>
        <v>5127729</v>
      </c>
    </row>
    <row r="121" spans="2:27" x14ac:dyDescent="0.2">
      <c r="B121" s="2">
        <v>109</v>
      </c>
      <c r="C121" s="40" t="s">
        <v>125</v>
      </c>
      <c r="D121" s="41" t="s">
        <v>126</v>
      </c>
      <c r="E121" s="23" t="s">
        <v>109</v>
      </c>
      <c r="F121" s="24" t="s">
        <v>23</v>
      </c>
      <c r="G121" s="42">
        <v>1</v>
      </c>
      <c r="H121" s="23">
        <v>1</v>
      </c>
      <c r="I121" s="23">
        <v>1</v>
      </c>
      <c r="J121" s="23">
        <v>1</v>
      </c>
      <c r="K121" s="23">
        <v>2</v>
      </c>
      <c r="L121" s="23">
        <v>2</v>
      </c>
      <c r="M121" s="23">
        <v>1</v>
      </c>
      <c r="N121" s="24"/>
      <c r="O121" s="25">
        <v>9</v>
      </c>
      <c r="P121" s="164">
        <v>1356573</v>
      </c>
      <c r="Q121" s="98">
        <f t="shared" si="30"/>
        <v>12209157</v>
      </c>
      <c r="R121" s="268"/>
      <c r="S121" s="163">
        <f t="shared" si="31"/>
        <v>1356573</v>
      </c>
      <c r="T121" s="163">
        <f t="shared" si="32"/>
        <v>1356573</v>
      </c>
      <c r="U121" s="163">
        <f t="shared" si="33"/>
        <v>1356573</v>
      </c>
      <c r="V121" s="163">
        <f t="shared" si="34"/>
        <v>1356573</v>
      </c>
      <c r="W121" s="163">
        <f t="shared" si="35"/>
        <v>2713146</v>
      </c>
      <c r="X121" s="163">
        <f t="shared" si="36"/>
        <v>2713146</v>
      </c>
      <c r="Y121" s="163">
        <f t="shared" si="37"/>
        <v>1356573</v>
      </c>
      <c r="Z121" s="163">
        <f t="shared" si="38"/>
        <v>0</v>
      </c>
      <c r="AA121" s="155">
        <f t="shared" si="39"/>
        <v>12209157</v>
      </c>
    </row>
    <row r="122" spans="2:27" ht="24" x14ac:dyDescent="0.2">
      <c r="B122" s="2">
        <v>110</v>
      </c>
      <c r="C122" s="40" t="s">
        <v>130</v>
      </c>
      <c r="D122" s="41" t="s">
        <v>131</v>
      </c>
      <c r="E122" s="23" t="s">
        <v>22</v>
      </c>
      <c r="F122" s="24" t="s">
        <v>23</v>
      </c>
      <c r="G122" s="42"/>
      <c r="H122" s="23"/>
      <c r="I122" s="23">
        <v>2</v>
      </c>
      <c r="J122" s="23"/>
      <c r="K122" s="23">
        <v>1</v>
      </c>
      <c r="L122" s="23">
        <v>2</v>
      </c>
      <c r="M122" s="23">
        <v>1</v>
      </c>
      <c r="N122" s="24"/>
      <c r="O122" s="25">
        <v>6</v>
      </c>
      <c r="P122" s="164">
        <v>3570000</v>
      </c>
      <c r="Q122" s="98">
        <f t="shared" si="30"/>
        <v>21420000</v>
      </c>
      <c r="R122" s="268"/>
      <c r="S122" s="163">
        <f t="shared" si="31"/>
        <v>0</v>
      </c>
      <c r="T122" s="163">
        <f t="shared" si="32"/>
        <v>0</v>
      </c>
      <c r="U122" s="163">
        <f t="shared" si="33"/>
        <v>7140000</v>
      </c>
      <c r="V122" s="163">
        <f t="shared" si="34"/>
        <v>0</v>
      </c>
      <c r="W122" s="163">
        <f t="shared" si="35"/>
        <v>3570000</v>
      </c>
      <c r="X122" s="163">
        <f t="shared" si="36"/>
        <v>7140000</v>
      </c>
      <c r="Y122" s="163">
        <f t="shared" si="37"/>
        <v>3570000</v>
      </c>
      <c r="Z122" s="163">
        <f t="shared" si="38"/>
        <v>0</v>
      </c>
      <c r="AA122" s="155">
        <f t="shared" si="39"/>
        <v>21420000</v>
      </c>
    </row>
    <row r="123" spans="2:27" ht="36" x14ac:dyDescent="0.2">
      <c r="B123" s="2">
        <v>111</v>
      </c>
      <c r="C123" s="40" t="s">
        <v>134</v>
      </c>
      <c r="D123" s="41" t="s">
        <v>135</v>
      </c>
      <c r="E123" s="23" t="s">
        <v>12</v>
      </c>
      <c r="F123" s="24" t="s">
        <v>13</v>
      </c>
      <c r="G123" s="42"/>
      <c r="H123" s="23">
        <v>2</v>
      </c>
      <c r="I123" s="23">
        <v>1</v>
      </c>
      <c r="J123" s="23">
        <v>1</v>
      </c>
      <c r="K123" s="23">
        <v>2</v>
      </c>
      <c r="L123" s="23">
        <v>2</v>
      </c>
      <c r="M123" s="23">
        <v>2</v>
      </c>
      <c r="N123" s="24"/>
      <c r="O123" s="25">
        <v>10</v>
      </c>
      <c r="P123" s="164">
        <v>1707888</v>
      </c>
      <c r="Q123" s="98">
        <f t="shared" si="30"/>
        <v>17078880</v>
      </c>
      <c r="R123" s="268"/>
      <c r="S123" s="163">
        <f t="shared" si="31"/>
        <v>0</v>
      </c>
      <c r="T123" s="163">
        <f t="shared" si="32"/>
        <v>3415776</v>
      </c>
      <c r="U123" s="163">
        <f t="shared" si="33"/>
        <v>1707888</v>
      </c>
      <c r="V123" s="163">
        <f t="shared" si="34"/>
        <v>1707888</v>
      </c>
      <c r="W123" s="163">
        <f t="shared" si="35"/>
        <v>3415776</v>
      </c>
      <c r="X123" s="163">
        <f t="shared" si="36"/>
        <v>3415776</v>
      </c>
      <c r="Y123" s="163">
        <f t="shared" si="37"/>
        <v>3415776</v>
      </c>
      <c r="Z123" s="163">
        <f t="shared" si="38"/>
        <v>0</v>
      </c>
      <c r="AA123" s="155">
        <f t="shared" si="39"/>
        <v>17078880</v>
      </c>
    </row>
    <row r="124" spans="2:27" ht="48" x14ac:dyDescent="0.2">
      <c r="B124" s="2">
        <v>112</v>
      </c>
      <c r="C124" s="40" t="s">
        <v>139</v>
      </c>
      <c r="D124" s="41" t="s">
        <v>140</v>
      </c>
      <c r="E124" s="23" t="s">
        <v>12</v>
      </c>
      <c r="F124" s="24" t="s">
        <v>13</v>
      </c>
      <c r="G124" s="42"/>
      <c r="H124" s="23">
        <v>1</v>
      </c>
      <c r="I124" s="23">
        <v>1</v>
      </c>
      <c r="J124" s="23"/>
      <c r="K124" s="23">
        <v>2</v>
      </c>
      <c r="L124" s="23">
        <v>2</v>
      </c>
      <c r="M124" s="23">
        <v>1</v>
      </c>
      <c r="N124" s="24"/>
      <c r="O124" s="25">
        <v>7</v>
      </c>
      <c r="P124" s="164">
        <v>861143</v>
      </c>
      <c r="Q124" s="98">
        <f t="shared" si="30"/>
        <v>6028001</v>
      </c>
      <c r="R124" s="268"/>
      <c r="S124" s="163">
        <f t="shared" si="31"/>
        <v>0</v>
      </c>
      <c r="T124" s="163">
        <f t="shared" si="32"/>
        <v>861143</v>
      </c>
      <c r="U124" s="163">
        <f t="shared" si="33"/>
        <v>861143</v>
      </c>
      <c r="V124" s="163">
        <f t="shared" si="34"/>
        <v>0</v>
      </c>
      <c r="W124" s="163">
        <f t="shared" si="35"/>
        <v>1722286</v>
      </c>
      <c r="X124" s="163">
        <f t="shared" si="36"/>
        <v>1722286</v>
      </c>
      <c r="Y124" s="163">
        <f t="shared" si="37"/>
        <v>861143</v>
      </c>
      <c r="Z124" s="163">
        <f t="shared" si="38"/>
        <v>0</v>
      </c>
      <c r="AA124" s="155">
        <f t="shared" si="39"/>
        <v>6028001</v>
      </c>
    </row>
    <row r="125" spans="2:27" ht="24" x14ac:dyDescent="0.2">
      <c r="B125" s="2">
        <v>113</v>
      </c>
      <c r="C125" s="40" t="s">
        <v>144</v>
      </c>
      <c r="D125" s="41" t="s">
        <v>145</v>
      </c>
      <c r="E125" s="23" t="s">
        <v>22</v>
      </c>
      <c r="F125" s="24" t="s">
        <v>23</v>
      </c>
      <c r="G125" s="42"/>
      <c r="H125" s="23"/>
      <c r="I125" s="23"/>
      <c r="J125" s="23">
        <v>1</v>
      </c>
      <c r="K125" s="23">
        <v>2</v>
      </c>
      <c r="L125" s="23">
        <v>1</v>
      </c>
      <c r="M125" s="23">
        <v>1</v>
      </c>
      <c r="N125" s="24"/>
      <c r="O125" s="25">
        <v>5</v>
      </c>
      <c r="P125" s="164">
        <v>1306906</v>
      </c>
      <c r="Q125" s="98">
        <f t="shared" si="30"/>
        <v>6534530</v>
      </c>
      <c r="R125" s="268"/>
      <c r="S125" s="163">
        <f t="shared" si="31"/>
        <v>0</v>
      </c>
      <c r="T125" s="163">
        <f t="shared" si="32"/>
        <v>0</v>
      </c>
      <c r="U125" s="163">
        <f t="shared" si="33"/>
        <v>0</v>
      </c>
      <c r="V125" s="163">
        <f t="shared" si="34"/>
        <v>1306906</v>
      </c>
      <c r="W125" s="163">
        <f t="shared" si="35"/>
        <v>2613812</v>
      </c>
      <c r="X125" s="163">
        <f t="shared" si="36"/>
        <v>1306906</v>
      </c>
      <c r="Y125" s="163">
        <f t="shared" si="37"/>
        <v>1306906</v>
      </c>
      <c r="Z125" s="163">
        <f t="shared" si="38"/>
        <v>0</v>
      </c>
      <c r="AA125" s="155">
        <f t="shared" si="39"/>
        <v>6534530</v>
      </c>
    </row>
    <row r="126" spans="2:27" ht="24" x14ac:dyDescent="0.2">
      <c r="B126" s="2">
        <v>114</v>
      </c>
      <c r="C126" s="40" t="s">
        <v>171</v>
      </c>
      <c r="D126" s="41" t="s">
        <v>172</v>
      </c>
      <c r="E126" s="23" t="s">
        <v>22</v>
      </c>
      <c r="F126" s="24" t="s">
        <v>23</v>
      </c>
      <c r="G126" s="42"/>
      <c r="H126" s="23"/>
      <c r="I126" s="23">
        <v>1</v>
      </c>
      <c r="J126" s="23"/>
      <c r="K126" s="23">
        <v>2</v>
      </c>
      <c r="L126" s="23">
        <v>1</v>
      </c>
      <c r="M126" s="23">
        <v>2</v>
      </c>
      <c r="N126" s="24">
        <v>1</v>
      </c>
      <c r="O126" s="25">
        <v>7</v>
      </c>
      <c r="P126" s="164">
        <v>2628662</v>
      </c>
      <c r="Q126" s="98">
        <f t="shared" si="30"/>
        <v>18400634</v>
      </c>
      <c r="R126" s="268"/>
      <c r="S126" s="163">
        <f t="shared" si="31"/>
        <v>0</v>
      </c>
      <c r="T126" s="163">
        <f t="shared" si="32"/>
        <v>0</v>
      </c>
      <c r="U126" s="163">
        <f t="shared" si="33"/>
        <v>2628662</v>
      </c>
      <c r="V126" s="163">
        <f t="shared" si="34"/>
        <v>0</v>
      </c>
      <c r="W126" s="163">
        <f t="shared" si="35"/>
        <v>5257324</v>
      </c>
      <c r="X126" s="163">
        <f t="shared" si="36"/>
        <v>2628662</v>
      </c>
      <c r="Y126" s="163">
        <f t="shared" si="37"/>
        <v>5257324</v>
      </c>
      <c r="Z126" s="163">
        <f t="shared" si="38"/>
        <v>2628662</v>
      </c>
      <c r="AA126" s="155">
        <f t="shared" si="39"/>
        <v>18400634</v>
      </c>
    </row>
    <row r="127" spans="2:27" ht="24" x14ac:dyDescent="0.2">
      <c r="B127" s="2">
        <v>115</v>
      </c>
      <c r="C127" s="40" t="s">
        <v>173</v>
      </c>
      <c r="D127" s="41" t="s">
        <v>174</v>
      </c>
      <c r="E127" s="23" t="s">
        <v>22</v>
      </c>
      <c r="F127" s="24" t="s">
        <v>23</v>
      </c>
      <c r="G127" s="42"/>
      <c r="H127" s="23">
        <v>1</v>
      </c>
      <c r="I127" s="23">
        <v>2</v>
      </c>
      <c r="J127" s="23"/>
      <c r="K127" s="23">
        <v>2</v>
      </c>
      <c r="L127" s="23">
        <v>1</v>
      </c>
      <c r="M127" s="23">
        <v>1</v>
      </c>
      <c r="N127" s="24"/>
      <c r="O127" s="25">
        <v>7</v>
      </c>
      <c r="P127" s="164">
        <v>2647429</v>
      </c>
      <c r="Q127" s="98">
        <f t="shared" si="30"/>
        <v>18532003</v>
      </c>
      <c r="R127" s="268"/>
      <c r="S127" s="163">
        <f t="shared" si="31"/>
        <v>0</v>
      </c>
      <c r="T127" s="163">
        <f t="shared" si="32"/>
        <v>2647429</v>
      </c>
      <c r="U127" s="163">
        <f t="shared" si="33"/>
        <v>5294858</v>
      </c>
      <c r="V127" s="163">
        <f t="shared" si="34"/>
        <v>0</v>
      </c>
      <c r="W127" s="163">
        <f t="shared" si="35"/>
        <v>5294858</v>
      </c>
      <c r="X127" s="163">
        <f t="shared" si="36"/>
        <v>2647429</v>
      </c>
      <c r="Y127" s="163">
        <f t="shared" si="37"/>
        <v>2647429</v>
      </c>
      <c r="Z127" s="163">
        <f t="shared" si="38"/>
        <v>0</v>
      </c>
      <c r="AA127" s="155">
        <f t="shared" si="39"/>
        <v>18532003</v>
      </c>
    </row>
    <row r="128" spans="2:27" ht="24" x14ac:dyDescent="0.2">
      <c r="B128" s="2">
        <v>116</v>
      </c>
      <c r="C128" s="40" t="s">
        <v>175</v>
      </c>
      <c r="D128" s="41" t="s">
        <v>176</v>
      </c>
      <c r="E128" s="23" t="s">
        <v>40</v>
      </c>
      <c r="F128" s="24" t="s">
        <v>23</v>
      </c>
      <c r="G128" s="42"/>
      <c r="H128" s="23"/>
      <c r="I128" s="23">
        <v>1</v>
      </c>
      <c r="J128" s="23"/>
      <c r="K128" s="23"/>
      <c r="L128" s="23">
        <v>1</v>
      </c>
      <c r="M128" s="23">
        <v>1</v>
      </c>
      <c r="N128" s="24"/>
      <c r="O128" s="25">
        <v>3</v>
      </c>
      <c r="P128" s="164">
        <v>4755240</v>
      </c>
      <c r="Q128" s="98">
        <f t="shared" si="30"/>
        <v>14265720</v>
      </c>
      <c r="R128" s="268"/>
      <c r="S128" s="163">
        <f t="shared" si="31"/>
        <v>0</v>
      </c>
      <c r="T128" s="163">
        <f t="shared" si="32"/>
        <v>0</v>
      </c>
      <c r="U128" s="163">
        <f t="shared" si="33"/>
        <v>4755240</v>
      </c>
      <c r="V128" s="163">
        <f t="shared" si="34"/>
        <v>0</v>
      </c>
      <c r="W128" s="163">
        <f t="shared" si="35"/>
        <v>0</v>
      </c>
      <c r="X128" s="163">
        <f t="shared" si="36"/>
        <v>4755240</v>
      </c>
      <c r="Y128" s="163">
        <f t="shared" si="37"/>
        <v>4755240</v>
      </c>
      <c r="Z128" s="163">
        <f t="shared" si="38"/>
        <v>0</v>
      </c>
      <c r="AA128" s="155">
        <f t="shared" si="39"/>
        <v>14265720</v>
      </c>
    </row>
    <row r="129" spans="2:27" ht="24" x14ac:dyDescent="0.2">
      <c r="B129" s="2">
        <v>117</v>
      </c>
      <c r="C129" s="40" t="s">
        <v>177</v>
      </c>
      <c r="D129" s="41" t="s">
        <v>178</v>
      </c>
      <c r="E129" s="23" t="s">
        <v>40</v>
      </c>
      <c r="F129" s="24" t="s">
        <v>23</v>
      </c>
      <c r="G129" s="42"/>
      <c r="H129" s="23"/>
      <c r="I129" s="23">
        <v>1</v>
      </c>
      <c r="J129" s="23"/>
      <c r="K129" s="23"/>
      <c r="L129" s="23">
        <v>1</v>
      </c>
      <c r="M129" s="23">
        <v>1</v>
      </c>
      <c r="N129" s="24"/>
      <c r="O129" s="25">
        <v>3</v>
      </c>
      <c r="P129" s="164">
        <v>4912320</v>
      </c>
      <c r="Q129" s="98">
        <f t="shared" si="30"/>
        <v>14736960</v>
      </c>
      <c r="R129" s="268"/>
      <c r="S129" s="163">
        <f t="shared" si="31"/>
        <v>0</v>
      </c>
      <c r="T129" s="163">
        <f t="shared" si="32"/>
        <v>0</v>
      </c>
      <c r="U129" s="163">
        <f t="shared" si="33"/>
        <v>4912320</v>
      </c>
      <c r="V129" s="163">
        <f t="shared" si="34"/>
        <v>0</v>
      </c>
      <c r="W129" s="163">
        <f t="shared" si="35"/>
        <v>0</v>
      </c>
      <c r="X129" s="163">
        <f t="shared" si="36"/>
        <v>4912320</v>
      </c>
      <c r="Y129" s="163">
        <f t="shared" si="37"/>
        <v>4912320</v>
      </c>
      <c r="Z129" s="163">
        <f t="shared" si="38"/>
        <v>0</v>
      </c>
      <c r="AA129" s="155">
        <f t="shared" si="39"/>
        <v>14736960</v>
      </c>
    </row>
    <row r="130" spans="2:27" ht="24" x14ac:dyDescent="0.2">
      <c r="B130" s="2">
        <v>118</v>
      </c>
      <c r="C130" s="40" t="s">
        <v>179</v>
      </c>
      <c r="D130" s="41" t="s">
        <v>180</v>
      </c>
      <c r="E130" s="23" t="s">
        <v>22</v>
      </c>
      <c r="F130" s="24" t="s">
        <v>23</v>
      </c>
      <c r="G130" s="42"/>
      <c r="H130" s="23"/>
      <c r="I130" s="23"/>
      <c r="J130" s="23"/>
      <c r="K130" s="23">
        <v>1</v>
      </c>
      <c r="L130" s="23">
        <v>1</v>
      </c>
      <c r="M130" s="23">
        <v>2</v>
      </c>
      <c r="N130" s="24"/>
      <c r="O130" s="25">
        <v>4</v>
      </c>
      <c r="P130" s="164">
        <v>3811362</v>
      </c>
      <c r="Q130" s="98">
        <f t="shared" si="30"/>
        <v>15245448</v>
      </c>
      <c r="R130" s="268"/>
      <c r="S130" s="163">
        <f t="shared" si="31"/>
        <v>0</v>
      </c>
      <c r="T130" s="163">
        <f t="shared" si="32"/>
        <v>0</v>
      </c>
      <c r="U130" s="163">
        <f t="shared" si="33"/>
        <v>0</v>
      </c>
      <c r="V130" s="163">
        <f t="shared" si="34"/>
        <v>0</v>
      </c>
      <c r="W130" s="163">
        <f t="shared" si="35"/>
        <v>3811362</v>
      </c>
      <c r="X130" s="163">
        <f t="shared" si="36"/>
        <v>3811362</v>
      </c>
      <c r="Y130" s="163">
        <f t="shared" si="37"/>
        <v>7622724</v>
      </c>
      <c r="Z130" s="163">
        <f t="shared" si="38"/>
        <v>0</v>
      </c>
      <c r="AA130" s="155">
        <f t="shared" si="39"/>
        <v>15245448</v>
      </c>
    </row>
    <row r="131" spans="2:27" x14ac:dyDescent="0.2">
      <c r="B131" s="2">
        <v>119</v>
      </c>
      <c r="C131" s="40" t="s">
        <v>187</v>
      </c>
      <c r="D131" s="41" t="s">
        <v>188</v>
      </c>
      <c r="E131" s="23" t="s">
        <v>12</v>
      </c>
      <c r="F131" s="24" t="s">
        <v>13</v>
      </c>
      <c r="G131" s="42"/>
      <c r="H131" s="23"/>
      <c r="I131" s="23"/>
      <c r="J131" s="23">
        <v>1</v>
      </c>
      <c r="K131" s="23"/>
      <c r="L131" s="23"/>
      <c r="M131" s="23"/>
      <c r="N131" s="24"/>
      <c r="O131" s="25">
        <v>1</v>
      </c>
      <c r="P131" s="164">
        <v>178200</v>
      </c>
      <c r="Q131" s="98">
        <f t="shared" ref="Q131:Q162" si="40">P131*O131</f>
        <v>178200</v>
      </c>
      <c r="R131" s="268"/>
      <c r="S131" s="163">
        <f t="shared" ref="S131:S162" si="41">P131*G131</f>
        <v>0</v>
      </c>
      <c r="T131" s="163">
        <f t="shared" ref="T131:T162" si="42">P131*H131</f>
        <v>0</v>
      </c>
      <c r="U131" s="163">
        <f t="shared" ref="U131:U162" si="43">P131*I131</f>
        <v>0</v>
      </c>
      <c r="V131" s="163">
        <f t="shared" ref="V131:V162" si="44">P131*J131</f>
        <v>178200</v>
      </c>
      <c r="W131" s="163">
        <f t="shared" ref="W131:W162" si="45">P131*K131</f>
        <v>0</v>
      </c>
      <c r="X131" s="163">
        <f t="shared" ref="X131:X162" si="46">P131*L131</f>
        <v>0</v>
      </c>
      <c r="Y131" s="163">
        <f t="shared" ref="Y131:Y162" si="47">P131*M131</f>
        <v>0</v>
      </c>
      <c r="Z131" s="163">
        <f t="shared" ref="Z131:Z162" si="48">P131*N131</f>
        <v>0</v>
      </c>
      <c r="AA131" s="155">
        <f t="shared" si="39"/>
        <v>178200</v>
      </c>
    </row>
    <row r="132" spans="2:27" ht="24" x14ac:dyDescent="0.2">
      <c r="B132" s="2">
        <v>120</v>
      </c>
      <c r="C132" s="40" t="s">
        <v>581</v>
      </c>
      <c r="D132" s="41" t="s">
        <v>198</v>
      </c>
      <c r="E132" s="23" t="s">
        <v>12</v>
      </c>
      <c r="F132" s="24" t="s">
        <v>13</v>
      </c>
      <c r="G132" s="42"/>
      <c r="H132" s="23">
        <v>1</v>
      </c>
      <c r="I132" s="23"/>
      <c r="J132" s="23">
        <v>1</v>
      </c>
      <c r="K132" s="23">
        <v>2</v>
      </c>
      <c r="L132" s="23">
        <v>2</v>
      </c>
      <c r="M132" s="23">
        <v>4</v>
      </c>
      <c r="N132" s="24"/>
      <c r="O132" s="25">
        <v>10</v>
      </c>
      <c r="P132" s="164">
        <v>608899</v>
      </c>
      <c r="Q132" s="98">
        <f t="shared" si="40"/>
        <v>6088990</v>
      </c>
      <c r="R132" s="268"/>
      <c r="S132" s="163">
        <f t="shared" si="41"/>
        <v>0</v>
      </c>
      <c r="T132" s="163">
        <f t="shared" si="42"/>
        <v>608899</v>
      </c>
      <c r="U132" s="163">
        <f t="shared" si="43"/>
        <v>0</v>
      </c>
      <c r="V132" s="163">
        <f t="shared" si="44"/>
        <v>608899</v>
      </c>
      <c r="W132" s="163">
        <f t="shared" si="45"/>
        <v>1217798</v>
      </c>
      <c r="X132" s="163">
        <f t="shared" si="46"/>
        <v>1217798</v>
      </c>
      <c r="Y132" s="163">
        <f t="shared" si="47"/>
        <v>2435596</v>
      </c>
      <c r="Z132" s="163">
        <f t="shared" si="48"/>
        <v>0</v>
      </c>
      <c r="AA132" s="155">
        <f t="shared" si="39"/>
        <v>6088990</v>
      </c>
    </row>
    <row r="133" spans="2:27" x14ac:dyDescent="0.2">
      <c r="B133" s="2">
        <v>121</v>
      </c>
      <c r="C133" s="40" t="s">
        <v>201</v>
      </c>
      <c r="D133" s="41" t="s">
        <v>202</v>
      </c>
      <c r="E133" s="23" t="s">
        <v>203</v>
      </c>
      <c r="F133" s="24" t="s">
        <v>23</v>
      </c>
      <c r="G133" s="42"/>
      <c r="H133" s="23"/>
      <c r="I133" s="23"/>
      <c r="J133" s="23"/>
      <c r="K133" s="23"/>
      <c r="L133" s="23">
        <v>1</v>
      </c>
      <c r="M133" s="23"/>
      <c r="N133" s="24"/>
      <c r="O133" s="25">
        <v>1</v>
      </c>
      <c r="P133" s="164">
        <v>394176</v>
      </c>
      <c r="Q133" s="98">
        <f t="shared" si="40"/>
        <v>394176</v>
      </c>
      <c r="R133" s="268"/>
      <c r="S133" s="163">
        <f t="shared" si="41"/>
        <v>0</v>
      </c>
      <c r="T133" s="163">
        <f t="shared" si="42"/>
        <v>0</v>
      </c>
      <c r="U133" s="163">
        <f t="shared" si="43"/>
        <v>0</v>
      </c>
      <c r="V133" s="163">
        <f t="shared" si="44"/>
        <v>0</v>
      </c>
      <c r="W133" s="163">
        <f t="shared" si="45"/>
        <v>0</v>
      </c>
      <c r="X133" s="163">
        <f t="shared" si="46"/>
        <v>394176</v>
      </c>
      <c r="Y133" s="163">
        <f t="shared" si="47"/>
        <v>0</v>
      </c>
      <c r="Z133" s="163">
        <f t="shared" si="48"/>
        <v>0</v>
      </c>
      <c r="AA133" s="155">
        <f t="shared" si="39"/>
        <v>394176</v>
      </c>
    </row>
    <row r="134" spans="2:27" ht="24" x14ac:dyDescent="0.2">
      <c r="B134" s="2">
        <v>122</v>
      </c>
      <c r="C134" s="40" t="s">
        <v>204</v>
      </c>
      <c r="D134" s="41" t="s">
        <v>205</v>
      </c>
      <c r="E134" s="23" t="s">
        <v>582</v>
      </c>
      <c r="F134" s="24" t="s">
        <v>13</v>
      </c>
      <c r="G134" s="42"/>
      <c r="H134" s="23">
        <v>1</v>
      </c>
      <c r="I134" s="23"/>
      <c r="J134" s="23">
        <v>1</v>
      </c>
      <c r="K134" s="23">
        <v>3</v>
      </c>
      <c r="L134" s="23"/>
      <c r="M134" s="23">
        <v>1</v>
      </c>
      <c r="N134" s="24"/>
      <c r="O134" s="25">
        <v>6</v>
      </c>
      <c r="P134" s="164">
        <v>386131</v>
      </c>
      <c r="Q134" s="98">
        <f t="shared" si="40"/>
        <v>2316786</v>
      </c>
      <c r="R134" s="268"/>
      <c r="S134" s="163">
        <f t="shared" si="41"/>
        <v>0</v>
      </c>
      <c r="T134" s="163">
        <f t="shared" si="42"/>
        <v>386131</v>
      </c>
      <c r="U134" s="163">
        <f t="shared" si="43"/>
        <v>0</v>
      </c>
      <c r="V134" s="163">
        <f t="shared" si="44"/>
        <v>386131</v>
      </c>
      <c r="W134" s="163">
        <f t="shared" si="45"/>
        <v>1158393</v>
      </c>
      <c r="X134" s="163">
        <f t="shared" si="46"/>
        <v>0</v>
      </c>
      <c r="Y134" s="163">
        <f t="shared" si="47"/>
        <v>386131</v>
      </c>
      <c r="Z134" s="163">
        <f t="shared" si="48"/>
        <v>0</v>
      </c>
      <c r="AA134" s="155">
        <f t="shared" si="39"/>
        <v>2316786</v>
      </c>
    </row>
    <row r="135" spans="2:27" ht="24" x14ac:dyDescent="0.2">
      <c r="B135" s="2">
        <v>123</v>
      </c>
      <c r="C135" s="40" t="s">
        <v>208</v>
      </c>
      <c r="D135" s="41" t="s">
        <v>209</v>
      </c>
      <c r="E135" s="23" t="s">
        <v>35</v>
      </c>
      <c r="F135" s="24" t="s">
        <v>23</v>
      </c>
      <c r="G135" s="42"/>
      <c r="H135" s="23">
        <v>1</v>
      </c>
      <c r="I135" s="23">
        <v>1</v>
      </c>
      <c r="J135" s="23"/>
      <c r="K135" s="23">
        <v>1</v>
      </c>
      <c r="L135" s="23">
        <v>1</v>
      </c>
      <c r="M135" s="23">
        <v>1</v>
      </c>
      <c r="N135" s="24"/>
      <c r="O135" s="25">
        <v>5</v>
      </c>
      <c r="P135" s="164">
        <v>484092</v>
      </c>
      <c r="Q135" s="98">
        <f t="shared" si="40"/>
        <v>2420460</v>
      </c>
      <c r="R135" s="268"/>
      <c r="S135" s="163">
        <f t="shared" si="41"/>
        <v>0</v>
      </c>
      <c r="T135" s="163">
        <f t="shared" si="42"/>
        <v>484092</v>
      </c>
      <c r="U135" s="163">
        <f t="shared" si="43"/>
        <v>484092</v>
      </c>
      <c r="V135" s="163">
        <f t="shared" si="44"/>
        <v>0</v>
      </c>
      <c r="W135" s="163">
        <f t="shared" si="45"/>
        <v>484092</v>
      </c>
      <c r="X135" s="163">
        <f t="shared" si="46"/>
        <v>484092</v>
      </c>
      <c r="Y135" s="163">
        <f t="shared" si="47"/>
        <v>484092</v>
      </c>
      <c r="Z135" s="163">
        <f t="shared" si="48"/>
        <v>0</v>
      </c>
      <c r="AA135" s="155">
        <f t="shared" si="39"/>
        <v>2420460</v>
      </c>
    </row>
    <row r="136" spans="2:27" ht="24" x14ac:dyDescent="0.2">
      <c r="B136" s="2">
        <v>124</v>
      </c>
      <c r="C136" s="40" t="s">
        <v>224</v>
      </c>
      <c r="D136" s="41" t="s">
        <v>76</v>
      </c>
      <c r="E136" s="23" t="s">
        <v>225</v>
      </c>
      <c r="F136" s="24" t="s">
        <v>13</v>
      </c>
      <c r="G136" s="42"/>
      <c r="H136" s="23"/>
      <c r="I136" s="23"/>
      <c r="J136" s="23"/>
      <c r="K136" s="23"/>
      <c r="L136" s="23"/>
      <c r="M136" s="23">
        <v>1</v>
      </c>
      <c r="N136" s="24"/>
      <c r="O136" s="25">
        <v>1</v>
      </c>
      <c r="P136" s="164">
        <v>9965155</v>
      </c>
      <c r="Q136" s="98">
        <f t="shared" si="40"/>
        <v>9965155</v>
      </c>
      <c r="R136" s="268"/>
      <c r="S136" s="163">
        <f t="shared" si="41"/>
        <v>0</v>
      </c>
      <c r="T136" s="163">
        <f t="shared" si="42"/>
        <v>0</v>
      </c>
      <c r="U136" s="163">
        <f t="shared" si="43"/>
        <v>0</v>
      </c>
      <c r="V136" s="163">
        <f t="shared" si="44"/>
        <v>0</v>
      </c>
      <c r="W136" s="163">
        <f t="shared" si="45"/>
        <v>0</v>
      </c>
      <c r="X136" s="163">
        <f t="shared" si="46"/>
        <v>0</v>
      </c>
      <c r="Y136" s="163">
        <f t="shared" si="47"/>
        <v>9965155</v>
      </c>
      <c r="Z136" s="163">
        <f t="shared" si="48"/>
        <v>0</v>
      </c>
      <c r="AA136" s="155">
        <f t="shared" si="39"/>
        <v>9965155</v>
      </c>
    </row>
    <row r="137" spans="2:27" x14ac:dyDescent="0.2">
      <c r="B137" s="2">
        <v>125</v>
      </c>
      <c r="C137" s="40" t="s">
        <v>232</v>
      </c>
      <c r="D137" s="41" t="s">
        <v>231</v>
      </c>
      <c r="E137" s="23" t="s">
        <v>22</v>
      </c>
      <c r="F137" s="24" t="s">
        <v>23</v>
      </c>
      <c r="G137" s="42"/>
      <c r="H137" s="23"/>
      <c r="I137" s="23"/>
      <c r="J137" s="23"/>
      <c r="K137" s="23"/>
      <c r="L137" s="23">
        <v>1</v>
      </c>
      <c r="M137" s="23">
        <v>1</v>
      </c>
      <c r="N137" s="24"/>
      <c r="O137" s="25">
        <v>2</v>
      </c>
      <c r="P137" s="164">
        <v>4944325</v>
      </c>
      <c r="Q137" s="98">
        <f t="shared" si="40"/>
        <v>9888650</v>
      </c>
      <c r="R137" s="268"/>
      <c r="S137" s="163">
        <f t="shared" si="41"/>
        <v>0</v>
      </c>
      <c r="T137" s="163">
        <f t="shared" si="42"/>
        <v>0</v>
      </c>
      <c r="U137" s="163">
        <f t="shared" si="43"/>
        <v>0</v>
      </c>
      <c r="V137" s="163">
        <f t="shared" si="44"/>
        <v>0</v>
      </c>
      <c r="W137" s="163">
        <f t="shared" si="45"/>
        <v>0</v>
      </c>
      <c r="X137" s="163">
        <f t="shared" si="46"/>
        <v>4944325</v>
      </c>
      <c r="Y137" s="163">
        <f t="shared" si="47"/>
        <v>4944325</v>
      </c>
      <c r="Z137" s="163">
        <f t="shared" si="48"/>
        <v>0</v>
      </c>
      <c r="AA137" s="155">
        <f t="shared" si="39"/>
        <v>9888650</v>
      </c>
    </row>
    <row r="138" spans="2:27" x14ac:dyDescent="0.2">
      <c r="B138" s="2">
        <v>126</v>
      </c>
      <c r="C138" s="40" t="s">
        <v>243</v>
      </c>
      <c r="D138" s="41" t="s">
        <v>244</v>
      </c>
      <c r="E138" s="23" t="s">
        <v>35</v>
      </c>
      <c r="F138" s="24" t="s">
        <v>23</v>
      </c>
      <c r="G138" s="42"/>
      <c r="H138" s="23"/>
      <c r="I138" s="23">
        <v>1</v>
      </c>
      <c r="J138" s="23">
        <v>1</v>
      </c>
      <c r="K138" s="23">
        <v>1</v>
      </c>
      <c r="L138" s="23">
        <v>2</v>
      </c>
      <c r="M138" s="23">
        <v>1</v>
      </c>
      <c r="N138" s="24"/>
      <c r="O138" s="25">
        <v>6</v>
      </c>
      <c r="P138" s="164">
        <v>4833151</v>
      </c>
      <c r="Q138" s="98">
        <f t="shared" si="40"/>
        <v>28998906</v>
      </c>
      <c r="R138" s="268"/>
      <c r="S138" s="163">
        <f t="shared" si="41"/>
        <v>0</v>
      </c>
      <c r="T138" s="163">
        <f t="shared" si="42"/>
        <v>0</v>
      </c>
      <c r="U138" s="163">
        <f t="shared" si="43"/>
        <v>4833151</v>
      </c>
      <c r="V138" s="163">
        <f t="shared" si="44"/>
        <v>4833151</v>
      </c>
      <c r="W138" s="163">
        <f t="shared" si="45"/>
        <v>4833151</v>
      </c>
      <c r="X138" s="163">
        <f t="shared" si="46"/>
        <v>9666302</v>
      </c>
      <c r="Y138" s="163">
        <f t="shared" si="47"/>
        <v>4833151</v>
      </c>
      <c r="Z138" s="163">
        <f t="shared" si="48"/>
        <v>0</v>
      </c>
      <c r="AA138" s="155">
        <f t="shared" si="39"/>
        <v>28998906</v>
      </c>
    </row>
    <row r="139" spans="2:27" ht="24" x14ac:dyDescent="0.2">
      <c r="B139" s="2">
        <v>127</v>
      </c>
      <c r="C139" s="40" t="s">
        <v>245</v>
      </c>
      <c r="D139" s="41" t="s">
        <v>246</v>
      </c>
      <c r="E139" s="23" t="s">
        <v>22</v>
      </c>
      <c r="F139" s="24" t="s">
        <v>23</v>
      </c>
      <c r="G139" s="42"/>
      <c r="H139" s="23"/>
      <c r="I139" s="23"/>
      <c r="J139" s="23"/>
      <c r="K139" s="23"/>
      <c r="L139" s="23">
        <v>1</v>
      </c>
      <c r="M139" s="23">
        <v>1</v>
      </c>
      <c r="N139" s="24"/>
      <c r="O139" s="25">
        <v>2</v>
      </c>
      <c r="P139" s="164">
        <v>1054435</v>
      </c>
      <c r="Q139" s="98">
        <f t="shared" si="40"/>
        <v>2108870</v>
      </c>
      <c r="R139" s="268"/>
      <c r="S139" s="163">
        <f t="shared" si="41"/>
        <v>0</v>
      </c>
      <c r="T139" s="163">
        <f t="shared" si="42"/>
        <v>0</v>
      </c>
      <c r="U139" s="163">
        <f t="shared" si="43"/>
        <v>0</v>
      </c>
      <c r="V139" s="163">
        <f t="shared" si="44"/>
        <v>0</v>
      </c>
      <c r="W139" s="163">
        <f t="shared" si="45"/>
        <v>0</v>
      </c>
      <c r="X139" s="163">
        <f t="shared" si="46"/>
        <v>1054435</v>
      </c>
      <c r="Y139" s="163">
        <f t="shared" si="47"/>
        <v>1054435</v>
      </c>
      <c r="Z139" s="163">
        <f t="shared" si="48"/>
        <v>0</v>
      </c>
      <c r="AA139" s="155">
        <f t="shared" si="39"/>
        <v>2108870</v>
      </c>
    </row>
    <row r="140" spans="2:27" x14ac:dyDescent="0.2">
      <c r="B140" s="2">
        <v>128</v>
      </c>
      <c r="C140" s="40" t="s">
        <v>247</v>
      </c>
      <c r="D140" s="41" t="s">
        <v>248</v>
      </c>
      <c r="E140" s="23" t="s">
        <v>12</v>
      </c>
      <c r="F140" s="24" t="s">
        <v>13</v>
      </c>
      <c r="G140" s="42"/>
      <c r="H140" s="23">
        <v>1</v>
      </c>
      <c r="I140" s="23"/>
      <c r="J140" s="23"/>
      <c r="K140" s="23"/>
      <c r="L140" s="23"/>
      <c r="M140" s="23"/>
      <c r="N140" s="24"/>
      <c r="O140" s="25">
        <v>1</v>
      </c>
      <c r="P140" s="164">
        <v>448249</v>
      </c>
      <c r="Q140" s="98">
        <f t="shared" si="40"/>
        <v>448249</v>
      </c>
      <c r="R140" s="268"/>
      <c r="S140" s="163">
        <f t="shared" si="41"/>
        <v>0</v>
      </c>
      <c r="T140" s="163">
        <f t="shared" si="42"/>
        <v>448249</v>
      </c>
      <c r="U140" s="163">
        <f t="shared" si="43"/>
        <v>0</v>
      </c>
      <c r="V140" s="163">
        <f t="shared" si="44"/>
        <v>0</v>
      </c>
      <c r="W140" s="163">
        <f t="shared" si="45"/>
        <v>0</v>
      </c>
      <c r="X140" s="163">
        <f t="shared" si="46"/>
        <v>0</v>
      </c>
      <c r="Y140" s="163">
        <f t="shared" si="47"/>
        <v>0</v>
      </c>
      <c r="Z140" s="163">
        <f t="shared" si="48"/>
        <v>0</v>
      </c>
      <c r="AA140" s="155">
        <f t="shared" si="39"/>
        <v>448249</v>
      </c>
    </row>
    <row r="141" spans="2:27" ht="24" x14ac:dyDescent="0.2">
      <c r="B141" s="2">
        <v>129</v>
      </c>
      <c r="C141" s="40" t="s">
        <v>264</v>
      </c>
      <c r="D141" s="41" t="s">
        <v>265</v>
      </c>
      <c r="E141" s="23" t="s">
        <v>22</v>
      </c>
      <c r="F141" s="24" t="s">
        <v>23</v>
      </c>
      <c r="G141" s="42"/>
      <c r="H141" s="23"/>
      <c r="I141" s="23"/>
      <c r="J141" s="23">
        <v>1</v>
      </c>
      <c r="K141" s="23">
        <v>2</v>
      </c>
      <c r="L141" s="23"/>
      <c r="M141" s="23">
        <v>1</v>
      </c>
      <c r="N141" s="24"/>
      <c r="O141" s="25">
        <v>4</v>
      </c>
      <c r="P141" s="164">
        <v>3394731</v>
      </c>
      <c r="Q141" s="98">
        <f t="shared" si="40"/>
        <v>13578924</v>
      </c>
      <c r="R141" s="268"/>
      <c r="S141" s="163">
        <f t="shared" si="41"/>
        <v>0</v>
      </c>
      <c r="T141" s="163">
        <f t="shared" si="42"/>
        <v>0</v>
      </c>
      <c r="U141" s="163">
        <f t="shared" si="43"/>
        <v>0</v>
      </c>
      <c r="V141" s="163">
        <f t="shared" si="44"/>
        <v>3394731</v>
      </c>
      <c r="W141" s="163">
        <f t="shared" si="45"/>
        <v>6789462</v>
      </c>
      <c r="X141" s="163">
        <f t="shared" si="46"/>
        <v>0</v>
      </c>
      <c r="Y141" s="163">
        <f t="shared" si="47"/>
        <v>3394731</v>
      </c>
      <c r="Z141" s="163">
        <f t="shared" si="48"/>
        <v>0</v>
      </c>
      <c r="AA141" s="155">
        <f t="shared" si="39"/>
        <v>13578924</v>
      </c>
    </row>
    <row r="142" spans="2:27" x14ac:dyDescent="0.2">
      <c r="B142" s="2">
        <v>130</v>
      </c>
      <c r="C142" s="40" t="s">
        <v>268</v>
      </c>
      <c r="D142" s="41" t="s">
        <v>269</v>
      </c>
      <c r="E142" s="23" t="s">
        <v>22</v>
      </c>
      <c r="F142" s="24" t="s">
        <v>23</v>
      </c>
      <c r="G142" s="42"/>
      <c r="H142" s="23"/>
      <c r="I142" s="23">
        <v>1</v>
      </c>
      <c r="J142" s="23">
        <v>1</v>
      </c>
      <c r="K142" s="23">
        <v>1</v>
      </c>
      <c r="L142" s="23">
        <v>1</v>
      </c>
      <c r="M142" s="23">
        <v>1</v>
      </c>
      <c r="N142" s="24">
        <v>1</v>
      </c>
      <c r="O142" s="25">
        <v>6</v>
      </c>
      <c r="P142" s="164">
        <v>1188096</v>
      </c>
      <c r="Q142" s="98">
        <f t="shared" si="40"/>
        <v>7128576</v>
      </c>
      <c r="R142" s="268"/>
      <c r="S142" s="163">
        <f t="shared" si="41"/>
        <v>0</v>
      </c>
      <c r="T142" s="163">
        <f t="shared" si="42"/>
        <v>0</v>
      </c>
      <c r="U142" s="163">
        <f t="shared" si="43"/>
        <v>1188096</v>
      </c>
      <c r="V142" s="163">
        <f t="shared" si="44"/>
        <v>1188096</v>
      </c>
      <c r="W142" s="163">
        <f t="shared" si="45"/>
        <v>1188096</v>
      </c>
      <c r="X142" s="163">
        <f t="shared" si="46"/>
        <v>1188096</v>
      </c>
      <c r="Y142" s="163">
        <f t="shared" si="47"/>
        <v>1188096</v>
      </c>
      <c r="Z142" s="163">
        <f t="shared" si="48"/>
        <v>1188096</v>
      </c>
      <c r="AA142" s="155">
        <f t="shared" si="39"/>
        <v>7128576</v>
      </c>
    </row>
    <row r="143" spans="2:27" x14ac:dyDescent="0.2">
      <c r="B143" s="2">
        <v>131</v>
      </c>
      <c r="C143" s="40" t="s">
        <v>272</v>
      </c>
      <c r="D143" s="41" t="s">
        <v>273</v>
      </c>
      <c r="E143" s="23" t="s">
        <v>12</v>
      </c>
      <c r="F143" s="24" t="s">
        <v>13</v>
      </c>
      <c r="G143" s="42"/>
      <c r="H143" s="23">
        <v>1</v>
      </c>
      <c r="I143" s="23"/>
      <c r="J143" s="23"/>
      <c r="K143" s="23">
        <v>2</v>
      </c>
      <c r="L143" s="23"/>
      <c r="M143" s="23">
        <v>1</v>
      </c>
      <c r="N143" s="24"/>
      <c r="O143" s="25">
        <v>4</v>
      </c>
      <c r="P143" s="164">
        <v>1011500</v>
      </c>
      <c r="Q143" s="98">
        <f t="shared" si="40"/>
        <v>4046000</v>
      </c>
      <c r="R143" s="268"/>
      <c r="S143" s="163">
        <f t="shared" si="41"/>
        <v>0</v>
      </c>
      <c r="T143" s="163">
        <f t="shared" si="42"/>
        <v>1011500</v>
      </c>
      <c r="U143" s="163">
        <f t="shared" si="43"/>
        <v>0</v>
      </c>
      <c r="V143" s="163">
        <f t="shared" si="44"/>
        <v>0</v>
      </c>
      <c r="W143" s="163">
        <f t="shared" si="45"/>
        <v>2023000</v>
      </c>
      <c r="X143" s="163">
        <f t="shared" si="46"/>
        <v>0</v>
      </c>
      <c r="Y143" s="163">
        <f t="shared" si="47"/>
        <v>1011500</v>
      </c>
      <c r="Z143" s="163">
        <f t="shared" si="48"/>
        <v>0</v>
      </c>
      <c r="AA143" s="155">
        <f t="shared" si="39"/>
        <v>4046000</v>
      </c>
    </row>
    <row r="144" spans="2:27" ht="24" x14ac:dyDescent="0.2">
      <c r="B144" s="2">
        <v>132</v>
      </c>
      <c r="C144" s="40" t="s">
        <v>282</v>
      </c>
      <c r="D144" s="41" t="s">
        <v>283</v>
      </c>
      <c r="E144" s="23" t="s">
        <v>587</v>
      </c>
      <c r="F144" s="24" t="s">
        <v>23</v>
      </c>
      <c r="G144" s="42"/>
      <c r="H144" s="23"/>
      <c r="I144" s="23"/>
      <c r="J144" s="23"/>
      <c r="K144" s="23"/>
      <c r="L144" s="23"/>
      <c r="M144" s="23">
        <v>1</v>
      </c>
      <c r="N144" s="24"/>
      <c r="O144" s="25">
        <v>1</v>
      </c>
      <c r="P144" s="164">
        <v>2384760</v>
      </c>
      <c r="Q144" s="98">
        <f t="shared" si="40"/>
        <v>2384760</v>
      </c>
      <c r="R144" s="268"/>
      <c r="S144" s="163">
        <f t="shared" si="41"/>
        <v>0</v>
      </c>
      <c r="T144" s="163">
        <f t="shared" si="42"/>
        <v>0</v>
      </c>
      <c r="U144" s="163">
        <f t="shared" si="43"/>
        <v>0</v>
      </c>
      <c r="V144" s="163">
        <f t="shared" si="44"/>
        <v>0</v>
      </c>
      <c r="W144" s="163">
        <f t="shared" si="45"/>
        <v>0</v>
      </c>
      <c r="X144" s="163">
        <f t="shared" si="46"/>
        <v>0</v>
      </c>
      <c r="Y144" s="163">
        <f t="shared" si="47"/>
        <v>2384760</v>
      </c>
      <c r="Z144" s="163">
        <f t="shared" si="48"/>
        <v>0</v>
      </c>
      <c r="AA144" s="155">
        <f t="shared" si="39"/>
        <v>2384760</v>
      </c>
    </row>
    <row r="145" spans="2:27" x14ac:dyDescent="0.2">
      <c r="B145" s="2">
        <v>133</v>
      </c>
      <c r="C145" s="40" t="s">
        <v>284</v>
      </c>
      <c r="D145" s="41" t="s">
        <v>285</v>
      </c>
      <c r="E145" s="23" t="s">
        <v>35</v>
      </c>
      <c r="F145" s="24" t="s">
        <v>23</v>
      </c>
      <c r="G145" s="42"/>
      <c r="H145" s="23">
        <v>1</v>
      </c>
      <c r="I145" s="23">
        <v>2</v>
      </c>
      <c r="J145" s="23">
        <v>1</v>
      </c>
      <c r="K145" s="23">
        <v>1</v>
      </c>
      <c r="L145" s="23">
        <v>2</v>
      </c>
      <c r="M145" s="23">
        <v>2</v>
      </c>
      <c r="N145" s="24">
        <v>1</v>
      </c>
      <c r="O145" s="25">
        <v>10</v>
      </c>
      <c r="P145" s="164">
        <v>2006110</v>
      </c>
      <c r="Q145" s="98">
        <f t="shared" si="40"/>
        <v>20061100</v>
      </c>
      <c r="R145" s="268"/>
      <c r="S145" s="163">
        <f t="shared" si="41"/>
        <v>0</v>
      </c>
      <c r="T145" s="163">
        <f t="shared" si="42"/>
        <v>2006110</v>
      </c>
      <c r="U145" s="163">
        <f t="shared" si="43"/>
        <v>4012220</v>
      </c>
      <c r="V145" s="163">
        <f t="shared" si="44"/>
        <v>2006110</v>
      </c>
      <c r="W145" s="163">
        <f t="shared" si="45"/>
        <v>2006110</v>
      </c>
      <c r="X145" s="163">
        <f t="shared" si="46"/>
        <v>4012220</v>
      </c>
      <c r="Y145" s="163">
        <f t="shared" si="47"/>
        <v>4012220</v>
      </c>
      <c r="Z145" s="163">
        <f t="shared" si="48"/>
        <v>2006110</v>
      </c>
      <c r="AA145" s="155">
        <f t="shared" si="39"/>
        <v>20061100</v>
      </c>
    </row>
    <row r="146" spans="2:27" x14ac:dyDescent="0.2">
      <c r="B146" s="2">
        <v>134</v>
      </c>
      <c r="C146" s="40" t="s">
        <v>286</v>
      </c>
      <c r="D146" s="41" t="s">
        <v>287</v>
      </c>
      <c r="E146" s="23" t="s">
        <v>12</v>
      </c>
      <c r="F146" s="24" t="s">
        <v>13</v>
      </c>
      <c r="G146" s="42"/>
      <c r="H146" s="23">
        <v>1</v>
      </c>
      <c r="I146" s="23"/>
      <c r="J146" s="23"/>
      <c r="K146" s="23"/>
      <c r="L146" s="23"/>
      <c r="M146" s="23">
        <v>1</v>
      </c>
      <c r="N146" s="24"/>
      <c r="O146" s="25">
        <v>2</v>
      </c>
      <c r="P146" s="164">
        <v>2881133</v>
      </c>
      <c r="Q146" s="98">
        <f t="shared" si="40"/>
        <v>5762266</v>
      </c>
      <c r="R146" s="268"/>
      <c r="S146" s="163">
        <f t="shared" si="41"/>
        <v>0</v>
      </c>
      <c r="T146" s="163">
        <f t="shared" si="42"/>
        <v>2881133</v>
      </c>
      <c r="U146" s="163">
        <f t="shared" si="43"/>
        <v>0</v>
      </c>
      <c r="V146" s="163">
        <f t="shared" si="44"/>
        <v>0</v>
      </c>
      <c r="W146" s="163">
        <f t="shared" si="45"/>
        <v>0</v>
      </c>
      <c r="X146" s="163">
        <f t="shared" si="46"/>
        <v>0</v>
      </c>
      <c r="Y146" s="163">
        <f t="shared" si="47"/>
        <v>2881133</v>
      </c>
      <c r="Z146" s="163">
        <f t="shared" si="48"/>
        <v>0</v>
      </c>
      <c r="AA146" s="155">
        <f t="shared" si="39"/>
        <v>5762266</v>
      </c>
    </row>
    <row r="147" spans="2:27" x14ac:dyDescent="0.2">
      <c r="B147" s="2">
        <v>135</v>
      </c>
      <c r="C147" s="40" t="s">
        <v>290</v>
      </c>
      <c r="D147" s="41" t="s">
        <v>291</v>
      </c>
      <c r="E147" s="23" t="s">
        <v>12</v>
      </c>
      <c r="F147" s="24" t="s">
        <v>13</v>
      </c>
      <c r="G147" s="42"/>
      <c r="H147" s="23">
        <v>1</v>
      </c>
      <c r="I147" s="23"/>
      <c r="J147" s="23"/>
      <c r="K147" s="23"/>
      <c r="L147" s="23"/>
      <c r="M147" s="23">
        <v>1</v>
      </c>
      <c r="N147" s="24"/>
      <c r="O147" s="25">
        <v>2</v>
      </c>
      <c r="P147" s="164">
        <v>2183126</v>
      </c>
      <c r="Q147" s="98">
        <f t="shared" si="40"/>
        <v>4366252</v>
      </c>
      <c r="R147" s="268"/>
      <c r="S147" s="163">
        <f t="shared" si="41"/>
        <v>0</v>
      </c>
      <c r="T147" s="163">
        <f t="shared" si="42"/>
        <v>2183126</v>
      </c>
      <c r="U147" s="163">
        <f t="shared" si="43"/>
        <v>0</v>
      </c>
      <c r="V147" s="163">
        <f t="shared" si="44"/>
        <v>0</v>
      </c>
      <c r="W147" s="163">
        <f t="shared" si="45"/>
        <v>0</v>
      </c>
      <c r="X147" s="163">
        <f t="shared" si="46"/>
        <v>0</v>
      </c>
      <c r="Y147" s="163">
        <f t="shared" si="47"/>
        <v>2183126</v>
      </c>
      <c r="Z147" s="163">
        <f t="shared" si="48"/>
        <v>0</v>
      </c>
      <c r="AA147" s="155">
        <f t="shared" si="39"/>
        <v>4366252</v>
      </c>
    </row>
    <row r="148" spans="2:27" ht="24" x14ac:dyDescent="0.2">
      <c r="B148" s="2">
        <v>136</v>
      </c>
      <c r="C148" s="40" t="s">
        <v>292</v>
      </c>
      <c r="D148" s="41" t="s">
        <v>293</v>
      </c>
      <c r="E148" s="23" t="s">
        <v>294</v>
      </c>
      <c r="F148" s="24" t="s">
        <v>23</v>
      </c>
      <c r="G148" s="42"/>
      <c r="H148" s="23"/>
      <c r="I148" s="23">
        <v>1</v>
      </c>
      <c r="J148" s="23">
        <v>1</v>
      </c>
      <c r="K148" s="23">
        <v>1</v>
      </c>
      <c r="L148" s="23">
        <v>1</v>
      </c>
      <c r="M148" s="23"/>
      <c r="N148" s="24">
        <v>1</v>
      </c>
      <c r="O148" s="25">
        <v>5</v>
      </c>
      <c r="P148" s="164">
        <v>4241454</v>
      </c>
      <c r="Q148" s="98">
        <f t="shared" si="40"/>
        <v>21207270</v>
      </c>
      <c r="R148" s="268"/>
      <c r="S148" s="163">
        <f t="shared" si="41"/>
        <v>0</v>
      </c>
      <c r="T148" s="163">
        <f t="shared" si="42"/>
        <v>0</v>
      </c>
      <c r="U148" s="163">
        <f t="shared" si="43"/>
        <v>4241454</v>
      </c>
      <c r="V148" s="163">
        <f t="shared" si="44"/>
        <v>4241454</v>
      </c>
      <c r="W148" s="163">
        <f t="shared" si="45"/>
        <v>4241454</v>
      </c>
      <c r="X148" s="163">
        <f t="shared" si="46"/>
        <v>4241454</v>
      </c>
      <c r="Y148" s="163">
        <f t="shared" si="47"/>
        <v>0</v>
      </c>
      <c r="Z148" s="163">
        <f t="shared" si="48"/>
        <v>4241454</v>
      </c>
      <c r="AA148" s="155">
        <f t="shared" si="39"/>
        <v>21207270</v>
      </c>
    </row>
    <row r="149" spans="2:27" x14ac:dyDescent="0.2">
      <c r="B149" s="2">
        <v>137</v>
      </c>
      <c r="C149" s="40" t="s">
        <v>298</v>
      </c>
      <c r="D149" s="41" t="s">
        <v>296</v>
      </c>
      <c r="E149" s="23" t="s">
        <v>12</v>
      </c>
      <c r="F149" s="24" t="s">
        <v>13</v>
      </c>
      <c r="G149" s="42"/>
      <c r="H149" s="23">
        <v>1</v>
      </c>
      <c r="I149" s="23">
        <v>1</v>
      </c>
      <c r="J149" s="23"/>
      <c r="K149" s="23">
        <v>2</v>
      </c>
      <c r="L149" s="23"/>
      <c r="M149" s="23">
        <v>1</v>
      </c>
      <c r="N149" s="24"/>
      <c r="O149" s="25">
        <v>5</v>
      </c>
      <c r="P149" s="164">
        <v>891072</v>
      </c>
      <c r="Q149" s="98">
        <f t="shared" si="40"/>
        <v>4455360</v>
      </c>
      <c r="R149" s="268"/>
      <c r="S149" s="163">
        <f t="shared" si="41"/>
        <v>0</v>
      </c>
      <c r="T149" s="163">
        <f t="shared" si="42"/>
        <v>891072</v>
      </c>
      <c r="U149" s="163">
        <f t="shared" si="43"/>
        <v>891072</v>
      </c>
      <c r="V149" s="163">
        <f t="shared" si="44"/>
        <v>0</v>
      </c>
      <c r="W149" s="163">
        <f t="shared" si="45"/>
        <v>1782144</v>
      </c>
      <c r="X149" s="163">
        <f t="shared" si="46"/>
        <v>0</v>
      </c>
      <c r="Y149" s="163">
        <f t="shared" si="47"/>
        <v>891072</v>
      </c>
      <c r="Z149" s="163">
        <f t="shared" si="48"/>
        <v>0</v>
      </c>
      <c r="AA149" s="155">
        <f t="shared" si="39"/>
        <v>4455360</v>
      </c>
    </row>
    <row r="150" spans="2:27" x14ac:dyDescent="0.2">
      <c r="B150" s="2">
        <v>138</v>
      </c>
      <c r="C150" s="40" t="s">
        <v>301</v>
      </c>
      <c r="D150" s="41" t="s">
        <v>302</v>
      </c>
      <c r="E150" s="23" t="s">
        <v>12</v>
      </c>
      <c r="F150" s="24" t="s">
        <v>23</v>
      </c>
      <c r="G150" s="42"/>
      <c r="H150" s="23">
        <v>1</v>
      </c>
      <c r="I150" s="23">
        <v>1</v>
      </c>
      <c r="J150" s="23">
        <v>2</v>
      </c>
      <c r="K150" s="23">
        <v>2</v>
      </c>
      <c r="L150" s="23">
        <v>1</v>
      </c>
      <c r="M150" s="23"/>
      <c r="N150" s="24">
        <v>1</v>
      </c>
      <c r="O150" s="25">
        <v>8</v>
      </c>
      <c r="P150" s="164">
        <v>371280</v>
      </c>
      <c r="Q150" s="98">
        <f t="shared" si="40"/>
        <v>2970240</v>
      </c>
      <c r="R150" s="268"/>
      <c r="S150" s="163">
        <f t="shared" si="41"/>
        <v>0</v>
      </c>
      <c r="T150" s="163">
        <f t="shared" si="42"/>
        <v>371280</v>
      </c>
      <c r="U150" s="163">
        <f t="shared" si="43"/>
        <v>371280</v>
      </c>
      <c r="V150" s="163">
        <f t="shared" si="44"/>
        <v>742560</v>
      </c>
      <c r="W150" s="163">
        <f t="shared" si="45"/>
        <v>742560</v>
      </c>
      <c r="X150" s="163">
        <f t="shared" si="46"/>
        <v>371280</v>
      </c>
      <c r="Y150" s="163">
        <f t="shared" si="47"/>
        <v>0</v>
      </c>
      <c r="Z150" s="163">
        <f t="shared" si="48"/>
        <v>371280</v>
      </c>
      <c r="AA150" s="155">
        <f t="shared" si="39"/>
        <v>2970240</v>
      </c>
    </row>
    <row r="151" spans="2:27" ht="24" x14ac:dyDescent="0.2">
      <c r="B151" s="2">
        <v>139</v>
      </c>
      <c r="C151" s="40" t="s">
        <v>308</v>
      </c>
      <c r="D151" s="41" t="s">
        <v>306</v>
      </c>
      <c r="E151" s="23" t="s">
        <v>588</v>
      </c>
      <c r="F151" s="24" t="s">
        <v>13</v>
      </c>
      <c r="G151" s="42"/>
      <c r="H151" s="23"/>
      <c r="I151" s="23"/>
      <c r="J151" s="23">
        <v>4</v>
      </c>
      <c r="K151" s="23"/>
      <c r="L151" s="23">
        <v>10</v>
      </c>
      <c r="M151" s="23">
        <v>15</v>
      </c>
      <c r="N151" s="24"/>
      <c r="O151" s="25">
        <v>29</v>
      </c>
      <c r="P151" s="164">
        <v>803250</v>
      </c>
      <c r="Q151" s="98">
        <f t="shared" si="40"/>
        <v>23294250</v>
      </c>
      <c r="R151" s="268"/>
      <c r="S151" s="163">
        <f t="shared" si="41"/>
        <v>0</v>
      </c>
      <c r="T151" s="163">
        <f t="shared" si="42"/>
        <v>0</v>
      </c>
      <c r="U151" s="163">
        <f t="shared" si="43"/>
        <v>0</v>
      </c>
      <c r="V151" s="163">
        <f t="shared" si="44"/>
        <v>3213000</v>
      </c>
      <c r="W151" s="163">
        <f t="shared" si="45"/>
        <v>0</v>
      </c>
      <c r="X151" s="163">
        <f t="shared" si="46"/>
        <v>8032500</v>
      </c>
      <c r="Y151" s="163">
        <f t="shared" si="47"/>
        <v>12048750</v>
      </c>
      <c r="Z151" s="163">
        <f t="shared" si="48"/>
        <v>0</v>
      </c>
      <c r="AA151" s="155">
        <f t="shared" si="39"/>
        <v>23294250</v>
      </c>
    </row>
    <row r="152" spans="2:27" ht="24" x14ac:dyDescent="0.2">
      <c r="B152" s="2">
        <v>140</v>
      </c>
      <c r="C152" s="40" t="s">
        <v>309</v>
      </c>
      <c r="D152" s="41" t="s">
        <v>306</v>
      </c>
      <c r="E152" s="23" t="s">
        <v>588</v>
      </c>
      <c r="F152" s="24" t="s">
        <v>13</v>
      </c>
      <c r="G152" s="42">
        <v>5</v>
      </c>
      <c r="H152" s="23">
        <v>8</v>
      </c>
      <c r="I152" s="23"/>
      <c r="J152" s="23">
        <v>4</v>
      </c>
      <c r="K152" s="23"/>
      <c r="L152" s="23">
        <v>10</v>
      </c>
      <c r="M152" s="23">
        <v>15</v>
      </c>
      <c r="N152" s="24">
        <v>2</v>
      </c>
      <c r="O152" s="25">
        <v>44</v>
      </c>
      <c r="P152" s="164">
        <v>803250</v>
      </c>
      <c r="Q152" s="98">
        <f t="shared" si="40"/>
        <v>35343000</v>
      </c>
      <c r="R152" s="268"/>
      <c r="S152" s="163">
        <f t="shared" si="41"/>
        <v>4016250</v>
      </c>
      <c r="T152" s="163">
        <f t="shared" si="42"/>
        <v>6426000</v>
      </c>
      <c r="U152" s="163">
        <f t="shared" si="43"/>
        <v>0</v>
      </c>
      <c r="V152" s="163">
        <f t="shared" si="44"/>
        <v>3213000</v>
      </c>
      <c r="W152" s="163">
        <f t="shared" si="45"/>
        <v>0</v>
      </c>
      <c r="X152" s="163">
        <f t="shared" si="46"/>
        <v>8032500</v>
      </c>
      <c r="Y152" s="163">
        <f t="shared" si="47"/>
        <v>12048750</v>
      </c>
      <c r="Z152" s="163">
        <f t="shared" si="48"/>
        <v>1606500</v>
      </c>
      <c r="AA152" s="155">
        <f t="shared" si="39"/>
        <v>35343000</v>
      </c>
    </row>
    <row r="153" spans="2:27" ht="24" x14ac:dyDescent="0.2">
      <c r="B153" s="2">
        <v>141</v>
      </c>
      <c r="C153" s="40" t="s">
        <v>312</v>
      </c>
      <c r="D153" s="41" t="s">
        <v>313</v>
      </c>
      <c r="E153" s="23" t="s">
        <v>22</v>
      </c>
      <c r="F153" s="24" t="s">
        <v>23</v>
      </c>
      <c r="G153" s="42"/>
      <c r="H153" s="23"/>
      <c r="I153" s="23">
        <v>1</v>
      </c>
      <c r="J153" s="23">
        <v>1</v>
      </c>
      <c r="K153" s="23">
        <v>2</v>
      </c>
      <c r="L153" s="23">
        <v>1</v>
      </c>
      <c r="M153" s="23">
        <v>1</v>
      </c>
      <c r="N153" s="24">
        <v>1</v>
      </c>
      <c r="O153" s="25">
        <v>7</v>
      </c>
      <c r="P153" s="164">
        <v>2628662</v>
      </c>
      <c r="Q153" s="98">
        <f t="shared" si="40"/>
        <v>18400634</v>
      </c>
      <c r="R153" s="268"/>
      <c r="S153" s="163">
        <f t="shared" si="41"/>
        <v>0</v>
      </c>
      <c r="T153" s="163">
        <f t="shared" si="42"/>
        <v>0</v>
      </c>
      <c r="U153" s="163">
        <f t="shared" si="43"/>
        <v>2628662</v>
      </c>
      <c r="V153" s="163">
        <f t="shared" si="44"/>
        <v>2628662</v>
      </c>
      <c r="W153" s="163">
        <f t="shared" si="45"/>
        <v>5257324</v>
      </c>
      <c r="X153" s="163">
        <f t="shared" si="46"/>
        <v>2628662</v>
      </c>
      <c r="Y153" s="163">
        <f t="shared" si="47"/>
        <v>2628662</v>
      </c>
      <c r="Z153" s="163">
        <f t="shared" si="48"/>
        <v>2628662</v>
      </c>
      <c r="AA153" s="155">
        <f t="shared" si="39"/>
        <v>18400634</v>
      </c>
    </row>
    <row r="154" spans="2:27" x14ac:dyDescent="0.2">
      <c r="B154" s="2">
        <v>142</v>
      </c>
      <c r="C154" s="40" t="s">
        <v>316</v>
      </c>
      <c r="D154" s="41" t="s">
        <v>317</v>
      </c>
      <c r="E154" s="23" t="s">
        <v>22</v>
      </c>
      <c r="F154" s="24" t="s">
        <v>23</v>
      </c>
      <c r="G154" s="42"/>
      <c r="H154" s="23"/>
      <c r="I154" s="23">
        <v>1</v>
      </c>
      <c r="J154" s="23"/>
      <c r="K154" s="23">
        <v>1</v>
      </c>
      <c r="L154" s="23">
        <v>2</v>
      </c>
      <c r="M154" s="23">
        <v>1</v>
      </c>
      <c r="N154" s="24"/>
      <c r="O154" s="25">
        <v>5</v>
      </c>
      <c r="P154" s="164">
        <v>4777846</v>
      </c>
      <c r="Q154" s="98">
        <f t="shared" si="40"/>
        <v>23889230</v>
      </c>
      <c r="R154" s="268"/>
      <c r="S154" s="163">
        <f t="shared" si="41"/>
        <v>0</v>
      </c>
      <c r="T154" s="163">
        <f t="shared" si="42"/>
        <v>0</v>
      </c>
      <c r="U154" s="163">
        <f t="shared" si="43"/>
        <v>4777846</v>
      </c>
      <c r="V154" s="163">
        <f t="shared" si="44"/>
        <v>0</v>
      </c>
      <c r="W154" s="163">
        <f t="shared" si="45"/>
        <v>4777846</v>
      </c>
      <c r="X154" s="163">
        <f t="shared" si="46"/>
        <v>9555692</v>
      </c>
      <c r="Y154" s="163">
        <f t="shared" si="47"/>
        <v>4777846</v>
      </c>
      <c r="Z154" s="163">
        <f t="shared" si="48"/>
        <v>0</v>
      </c>
      <c r="AA154" s="155">
        <f t="shared" si="39"/>
        <v>23889230</v>
      </c>
    </row>
    <row r="155" spans="2:27" ht="36" x14ac:dyDescent="0.2">
      <c r="B155" s="2">
        <v>143</v>
      </c>
      <c r="C155" s="40" t="s">
        <v>329</v>
      </c>
      <c r="D155" s="41" t="s">
        <v>76</v>
      </c>
      <c r="E155" s="23" t="s">
        <v>328</v>
      </c>
      <c r="F155" s="24" t="s">
        <v>13</v>
      </c>
      <c r="G155" s="42"/>
      <c r="H155" s="23"/>
      <c r="I155" s="23"/>
      <c r="J155" s="23"/>
      <c r="K155" s="23">
        <v>1</v>
      </c>
      <c r="L155" s="23"/>
      <c r="M155" s="23"/>
      <c r="N155" s="24"/>
      <c r="O155" s="25">
        <v>1</v>
      </c>
      <c r="P155" s="164">
        <v>2618000</v>
      </c>
      <c r="Q155" s="98">
        <f t="shared" si="40"/>
        <v>2618000</v>
      </c>
      <c r="R155" s="268"/>
      <c r="S155" s="163">
        <f t="shared" si="41"/>
        <v>0</v>
      </c>
      <c r="T155" s="163">
        <f t="shared" si="42"/>
        <v>0</v>
      </c>
      <c r="U155" s="163">
        <f t="shared" si="43"/>
        <v>0</v>
      </c>
      <c r="V155" s="163">
        <f t="shared" si="44"/>
        <v>0</v>
      </c>
      <c r="W155" s="163">
        <f t="shared" si="45"/>
        <v>2618000</v>
      </c>
      <c r="X155" s="163">
        <f t="shared" si="46"/>
        <v>0</v>
      </c>
      <c r="Y155" s="163">
        <f t="shared" si="47"/>
        <v>0</v>
      </c>
      <c r="Z155" s="163">
        <f t="shared" si="48"/>
        <v>0</v>
      </c>
      <c r="AA155" s="155">
        <f t="shared" si="39"/>
        <v>2618000</v>
      </c>
    </row>
    <row r="156" spans="2:27" ht="36" x14ac:dyDescent="0.2">
      <c r="B156" s="2">
        <v>144</v>
      </c>
      <c r="C156" s="40" t="s">
        <v>330</v>
      </c>
      <c r="D156" s="41" t="s">
        <v>76</v>
      </c>
      <c r="E156" s="23" t="s">
        <v>328</v>
      </c>
      <c r="F156" s="24" t="s">
        <v>13</v>
      </c>
      <c r="G156" s="42"/>
      <c r="H156" s="23"/>
      <c r="I156" s="23"/>
      <c r="J156" s="23"/>
      <c r="K156" s="23">
        <v>1</v>
      </c>
      <c r="L156" s="23"/>
      <c r="M156" s="23"/>
      <c r="N156" s="24"/>
      <c r="O156" s="25">
        <v>1</v>
      </c>
      <c r="P156" s="164">
        <v>3808000</v>
      </c>
      <c r="Q156" s="98">
        <f t="shared" si="40"/>
        <v>3808000</v>
      </c>
      <c r="R156" s="268"/>
      <c r="S156" s="163">
        <f t="shared" si="41"/>
        <v>0</v>
      </c>
      <c r="T156" s="163">
        <f t="shared" si="42"/>
        <v>0</v>
      </c>
      <c r="U156" s="163">
        <f t="shared" si="43"/>
        <v>0</v>
      </c>
      <c r="V156" s="163">
        <f t="shared" si="44"/>
        <v>0</v>
      </c>
      <c r="W156" s="163">
        <f t="shared" si="45"/>
        <v>3808000</v>
      </c>
      <c r="X156" s="163">
        <f t="shared" si="46"/>
        <v>0</v>
      </c>
      <c r="Y156" s="163">
        <f t="shared" si="47"/>
        <v>0</v>
      </c>
      <c r="Z156" s="163">
        <f t="shared" si="48"/>
        <v>0</v>
      </c>
      <c r="AA156" s="155">
        <f t="shared" si="39"/>
        <v>3808000</v>
      </c>
    </row>
    <row r="157" spans="2:27" x14ac:dyDescent="0.2">
      <c r="B157" s="2">
        <v>145</v>
      </c>
      <c r="C157" s="40" t="s">
        <v>336</v>
      </c>
      <c r="D157" s="41" t="s">
        <v>337</v>
      </c>
      <c r="E157" s="23" t="s">
        <v>22</v>
      </c>
      <c r="F157" s="24" t="s">
        <v>23</v>
      </c>
      <c r="G157" s="44">
        <v>3</v>
      </c>
      <c r="H157" s="26"/>
      <c r="I157" s="26">
        <v>1</v>
      </c>
      <c r="J157" s="26">
        <v>1</v>
      </c>
      <c r="K157" s="26">
        <v>1</v>
      </c>
      <c r="L157" s="26">
        <v>1</v>
      </c>
      <c r="M157" s="26">
        <v>1</v>
      </c>
      <c r="N157" s="27">
        <v>1</v>
      </c>
      <c r="O157" s="25">
        <v>9</v>
      </c>
      <c r="P157" s="164">
        <v>2958016</v>
      </c>
      <c r="Q157" s="98">
        <f t="shared" si="40"/>
        <v>26622144</v>
      </c>
      <c r="R157" s="268"/>
      <c r="S157" s="163">
        <f t="shared" si="41"/>
        <v>8874048</v>
      </c>
      <c r="T157" s="163">
        <f t="shared" si="42"/>
        <v>0</v>
      </c>
      <c r="U157" s="163">
        <f t="shared" si="43"/>
        <v>2958016</v>
      </c>
      <c r="V157" s="163">
        <f t="shared" si="44"/>
        <v>2958016</v>
      </c>
      <c r="W157" s="163">
        <f t="shared" si="45"/>
        <v>2958016</v>
      </c>
      <c r="X157" s="163">
        <f t="shared" si="46"/>
        <v>2958016</v>
      </c>
      <c r="Y157" s="163">
        <f t="shared" si="47"/>
        <v>2958016</v>
      </c>
      <c r="Z157" s="163">
        <f t="shared" si="48"/>
        <v>2958016</v>
      </c>
      <c r="AA157" s="155">
        <f t="shared" si="39"/>
        <v>26622144</v>
      </c>
    </row>
    <row r="158" spans="2:27" x14ac:dyDescent="0.2">
      <c r="B158" s="2">
        <v>146</v>
      </c>
      <c r="C158" s="40" t="s">
        <v>338</v>
      </c>
      <c r="D158" s="41" t="s">
        <v>339</v>
      </c>
      <c r="E158" s="23" t="s">
        <v>22</v>
      </c>
      <c r="F158" s="24" t="s">
        <v>23</v>
      </c>
      <c r="G158" s="44"/>
      <c r="H158" s="26"/>
      <c r="I158" s="26"/>
      <c r="J158" s="26"/>
      <c r="K158" s="26">
        <v>2</v>
      </c>
      <c r="L158" s="26">
        <v>1</v>
      </c>
      <c r="M158" s="26"/>
      <c r="N158" s="27"/>
      <c r="O158" s="25">
        <v>3</v>
      </c>
      <c r="P158" s="164">
        <v>2628662</v>
      </c>
      <c r="Q158" s="98">
        <f t="shared" si="40"/>
        <v>7885986</v>
      </c>
      <c r="R158" s="268"/>
      <c r="S158" s="163">
        <f t="shared" si="41"/>
        <v>0</v>
      </c>
      <c r="T158" s="163">
        <f t="shared" si="42"/>
        <v>0</v>
      </c>
      <c r="U158" s="163">
        <f t="shared" si="43"/>
        <v>0</v>
      </c>
      <c r="V158" s="163">
        <f t="shared" si="44"/>
        <v>0</v>
      </c>
      <c r="W158" s="163">
        <f t="shared" si="45"/>
        <v>5257324</v>
      </c>
      <c r="X158" s="163">
        <f t="shared" si="46"/>
        <v>2628662</v>
      </c>
      <c r="Y158" s="163">
        <f t="shared" si="47"/>
        <v>0</v>
      </c>
      <c r="Z158" s="163">
        <f t="shared" si="48"/>
        <v>0</v>
      </c>
      <c r="AA158" s="155">
        <f t="shared" si="39"/>
        <v>7885986</v>
      </c>
    </row>
    <row r="159" spans="2:27" x14ac:dyDescent="0.2">
      <c r="B159" s="2">
        <v>147</v>
      </c>
      <c r="C159" s="40" t="s">
        <v>344</v>
      </c>
      <c r="D159" s="41" t="s">
        <v>345</v>
      </c>
      <c r="E159" s="23" t="s">
        <v>12</v>
      </c>
      <c r="F159" s="24" t="s">
        <v>13</v>
      </c>
      <c r="G159" s="44"/>
      <c r="H159" s="26">
        <v>1</v>
      </c>
      <c r="I159" s="26"/>
      <c r="J159" s="26"/>
      <c r="K159" s="26">
        <v>3</v>
      </c>
      <c r="L159" s="26"/>
      <c r="M159" s="26"/>
      <c r="N159" s="27">
        <v>1</v>
      </c>
      <c r="O159" s="25">
        <v>5</v>
      </c>
      <c r="P159" s="164">
        <v>227795</v>
      </c>
      <c r="Q159" s="98">
        <f t="shared" si="40"/>
        <v>1138975</v>
      </c>
      <c r="R159" s="268"/>
      <c r="S159" s="163">
        <f t="shared" si="41"/>
        <v>0</v>
      </c>
      <c r="T159" s="163">
        <f t="shared" si="42"/>
        <v>227795</v>
      </c>
      <c r="U159" s="163">
        <f t="shared" si="43"/>
        <v>0</v>
      </c>
      <c r="V159" s="163">
        <f t="shared" si="44"/>
        <v>0</v>
      </c>
      <c r="W159" s="163">
        <f t="shared" si="45"/>
        <v>683385</v>
      </c>
      <c r="X159" s="163">
        <f t="shared" si="46"/>
        <v>0</v>
      </c>
      <c r="Y159" s="163">
        <f t="shared" si="47"/>
        <v>0</v>
      </c>
      <c r="Z159" s="163">
        <f t="shared" si="48"/>
        <v>227795</v>
      </c>
      <c r="AA159" s="155">
        <f t="shared" si="39"/>
        <v>1138975</v>
      </c>
    </row>
    <row r="160" spans="2:27" ht="24" x14ac:dyDescent="0.2">
      <c r="B160" s="2">
        <v>148</v>
      </c>
      <c r="C160" s="40" t="s">
        <v>346</v>
      </c>
      <c r="D160" s="41" t="s">
        <v>347</v>
      </c>
      <c r="E160" s="23" t="s">
        <v>12</v>
      </c>
      <c r="F160" s="24" t="s">
        <v>13</v>
      </c>
      <c r="G160" s="44"/>
      <c r="H160" s="26">
        <v>1</v>
      </c>
      <c r="I160" s="26">
        <v>1</v>
      </c>
      <c r="J160" s="26"/>
      <c r="K160" s="26">
        <v>1</v>
      </c>
      <c r="L160" s="26"/>
      <c r="M160" s="26"/>
      <c r="N160" s="27"/>
      <c r="O160" s="25">
        <v>3</v>
      </c>
      <c r="P160" s="164">
        <v>1686202</v>
      </c>
      <c r="Q160" s="98">
        <f t="shared" si="40"/>
        <v>5058606</v>
      </c>
      <c r="R160" s="268"/>
      <c r="S160" s="163">
        <f t="shared" si="41"/>
        <v>0</v>
      </c>
      <c r="T160" s="163">
        <f t="shared" si="42"/>
        <v>1686202</v>
      </c>
      <c r="U160" s="163">
        <f t="shared" si="43"/>
        <v>1686202</v>
      </c>
      <c r="V160" s="163">
        <f t="shared" si="44"/>
        <v>0</v>
      </c>
      <c r="W160" s="163">
        <f t="shared" si="45"/>
        <v>1686202</v>
      </c>
      <c r="X160" s="163">
        <f t="shared" si="46"/>
        <v>0</v>
      </c>
      <c r="Y160" s="163">
        <f t="shared" si="47"/>
        <v>0</v>
      </c>
      <c r="Z160" s="163">
        <f t="shared" si="48"/>
        <v>0</v>
      </c>
      <c r="AA160" s="155">
        <f t="shared" si="39"/>
        <v>5058606</v>
      </c>
    </row>
    <row r="161" spans="2:27" x14ac:dyDescent="0.2">
      <c r="B161" s="2">
        <v>149</v>
      </c>
      <c r="C161" s="40" t="s">
        <v>350</v>
      </c>
      <c r="D161" s="41" t="s">
        <v>351</v>
      </c>
      <c r="E161" s="23" t="s">
        <v>22</v>
      </c>
      <c r="F161" s="24" t="s">
        <v>23</v>
      </c>
      <c r="G161" s="44"/>
      <c r="H161" s="26"/>
      <c r="I161" s="26"/>
      <c r="J161" s="26"/>
      <c r="K161" s="26">
        <v>1</v>
      </c>
      <c r="L161" s="26"/>
      <c r="M161" s="26">
        <v>1</v>
      </c>
      <c r="N161" s="27"/>
      <c r="O161" s="25">
        <v>2</v>
      </c>
      <c r="P161" s="164">
        <v>2261000</v>
      </c>
      <c r="Q161" s="98">
        <f t="shared" si="40"/>
        <v>4522000</v>
      </c>
      <c r="R161" s="268"/>
      <c r="S161" s="163">
        <f t="shared" si="41"/>
        <v>0</v>
      </c>
      <c r="T161" s="163">
        <f t="shared" si="42"/>
        <v>0</v>
      </c>
      <c r="U161" s="163">
        <f t="shared" si="43"/>
        <v>0</v>
      </c>
      <c r="V161" s="163">
        <f t="shared" si="44"/>
        <v>0</v>
      </c>
      <c r="W161" s="163">
        <f t="shared" si="45"/>
        <v>2261000</v>
      </c>
      <c r="X161" s="163">
        <f t="shared" si="46"/>
        <v>0</v>
      </c>
      <c r="Y161" s="163">
        <f t="shared" si="47"/>
        <v>2261000</v>
      </c>
      <c r="Z161" s="163">
        <f t="shared" si="48"/>
        <v>0</v>
      </c>
      <c r="AA161" s="155">
        <f t="shared" si="39"/>
        <v>4522000</v>
      </c>
    </row>
    <row r="162" spans="2:27" x14ac:dyDescent="0.2">
      <c r="B162" s="2">
        <v>150</v>
      </c>
      <c r="C162" s="40" t="s">
        <v>363</v>
      </c>
      <c r="D162" s="41" t="s">
        <v>364</v>
      </c>
      <c r="E162" s="23" t="s">
        <v>22</v>
      </c>
      <c r="F162" s="24" t="s">
        <v>23</v>
      </c>
      <c r="G162" s="44"/>
      <c r="H162" s="26"/>
      <c r="I162" s="26"/>
      <c r="J162" s="26">
        <v>1</v>
      </c>
      <c r="K162" s="26"/>
      <c r="L162" s="26">
        <v>1</v>
      </c>
      <c r="M162" s="26">
        <v>1</v>
      </c>
      <c r="N162" s="27">
        <v>1</v>
      </c>
      <c r="O162" s="25">
        <v>4</v>
      </c>
      <c r="P162" s="164">
        <v>386131</v>
      </c>
      <c r="Q162" s="98">
        <f t="shared" si="40"/>
        <v>1544524</v>
      </c>
      <c r="R162" s="268"/>
      <c r="S162" s="163">
        <f t="shared" si="41"/>
        <v>0</v>
      </c>
      <c r="T162" s="163">
        <f t="shared" si="42"/>
        <v>0</v>
      </c>
      <c r="U162" s="163">
        <f t="shared" si="43"/>
        <v>0</v>
      </c>
      <c r="V162" s="163">
        <f t="shared" si="44"/>
        <v>386131</v>
      </c>
      <c r="W162" s="163">
        <f t="shared" si="45"/>
        <v>0</v>
      </c>
      <c r="X162" s="163">
        <f t="shared" si="46"/>
        <v>386131</v>
      </c>
      <c r="Y162" s="163">
        <f t="shared" si="47"/>
        <v>386131</v>
      </c>
      <c r="Z162" s="163">
        <f t="shared" si="48"/>
        <v>386131</v>
      </c>
      <c r="AA162" s="155">
        <f t="shared" si="39"/>
        <v>1544524</v>
      </c>
    </row>
    <row r="163" spans="2:27" x14ac:dyDescent="0.2">
      <c r="B163" s="2">
        <v>151</v>
      </c>
      <c r="C163" s="40" t="s">
        <v>366</v>
      </c>
      <c r="D163" s="41" t="s">
        <v>367</v>
      </c>
      <c r="E163" s="23" t="s">
        <v>22</v>
      </c>
      <c r="F163" s="24" t="s">
        <v>23</v>
      </c>
      <c r="G163" s="44"/>
      <c r="H163" s="26"/>
      <c r="I163" s="26">
        <v>1</v>
      </c>
      <c r="J163" s="26">
        <v>1</v>
      </c>
      <c r="K163" s="26">
        <v>1</v>
      </c>
      <c r="L163" s="26">
        <v>1</v>
      </c>
      <c r="M163" s="26">
        <v>1</v>
      </c>
      <c r="N163" s="27">
        <v>1</v>
      </c>
      <c r="O163" s="25">
        <v>6</v>
      </c>
      <c r="P163" s="164">
        <v>1685013</v>
      </c>
      <c r="Q163" s="98">
        <f t="shared" ref="Q163:Q194" si="49">P163*O163</f>
        <v>10110078</v>
      </c>
      <c r="R163" s="268"/>
      <c r="S163" s="163">
        <f t="shared" ref="S163:S196" si="50">P163*G163</f>
        <v>0</v>
      </c>
      <c r="T163" s="163">
        <f t="shared" ref="T163:T196" si="51">P163*H163</f>
        <v>0</v>
      </c>
      <c r="U163" s="163">
        <f t="shared" ref="U163:U196" si="52">P163*I163</f>
        <v>1685013</v>
      </c>
      <c r="V163" s="163">
        <f t="shared" ref="V163:V196" si="53">P163*J163</f>
        <v>1685013</v>
      </c>
      <c r="W163" s="163">
        <f t="shared" ref="W163:W196" si="54">P163*K163</f>
        <v>1685013</v>
      </c>
      <c r="X163" s="163">
        <f t="shared" ref="X163:X196" si="55">P163*L163</f>
        <v>1685013</v>
      </c>
      <c r="Y163" s="163">
        <f t="shared" ref="Y163:Y196" si="56">P163*M163</f>
        <v>1685013</v>
      </c>
      <c r="Z163" s="163">
        <f t="shared" ref="Z163:Z196" si="57">P163*N163</f>
        <v>1685013</v>
      </c>
      <c r="AA163" s="155">
        <f t="shared" si="39"/>
        <v>10110078</v>
      </c>
    </row>
    <row r="164" spans="2:27" x14ac:dyDescent="0.2">
      <c r="B164" s="2">
        <v>152</v>
      </c>
      <c r="C164" s="40" t="s">
        <v>368</v>
      </c>
      <c r="D164" s="41" t="s">
        <v>369</v>
      </c>
      <c r="E164" s="23" t="s">
        <v>22</v>
      </c>
      <c r="F164" s="24" t="s">
        <v>23</v>
      </c>
      <c r="G164" s="44"/>
      <c r="H164" s="26"/>
      <c r="I164" s="26">
        <v>1</v>
      </c>
      <c r="J164" s="26"/>
      <c r="K164" s="26">
        <v>1</v>
      </c>
      <c r="L164" s="26">
        <v>1</v>
      </c>
      <c r="M164" s="26">
        <v>1</v>
      </c>
      <c r="N164" s="27">
        <v>1</v>
      </c>
      <c r="O164" s="25">
        <v>5</v>
      </c>
      <c r="P164" s="164">
        <v>5648795</v>
      </c>
      <c r="Q164" s="98">
        <f t="shared" si="49"/>
        <v>28243975</v>
      </c>
      <c r="R164" s="268"/>
      <c r="S164" s="163">
        <f t="shared" si="50"/>
        <v>0</v>
      </c>
      <c r="T164" s="163">
        <f t="shared" si="51"/>
        <v>0</v>
      </c>
      <c r="U164" s="163">
        <f t="shared" si="52"/>
        <v>5648795</v>
      </c>
      <c r="V164" s="163">
        <f t="shared" si="53"/>
        <v>0</v>
      </c>
      <c r="W164" s="163">
        <f t="shared" si="54"/>
        <v>5648795</v>
      </c>
      <c r="X164" s="163">
        <f t="shared" si="55"/>
        <v>5648795</v>
      </c>
      <c r="Y164" s="163">
        <f t="shared" si="56"/>
        <v>5648795</v>
      </c>
      <c r="Z164" s="163">
        <f t="shared" si="57"/>
        <v>5648795</v>
      </c>
      <c r="AA164" s="155">
        <f t="shared" ref="AA164:AA198" si="58">SUM(S164:Z164)</f>
        <v>28243975</v>
      </c>
    </row>
    <row r="165" spans="2:27" x14ac:dyDescent="0.2">
      <c r="B165" s="2">
        <v>153</v>
      </c>
      <c r="C165" s="40" t="s">
        <v>383</v>
      </c>
      <c r="D165" s="41" t="s">
        <v>384</v>
      </c>
      <c r="E165" s="23" t="s">
        <v>22</v>
      </c>
      <c r="F165" s="24" t="s">
        <v>23</v>
      </c>
      <c r="G165" s="44"/>
      <c r="H165" s="26"/>
      <c r="I165" s="26">
        <v>2</v>
      </c>
      <c r="J165" s="26">
        <v>1</v>
      </c>
      <c r="K165" s="26">
        <v>2</v>
      </c>
      <c r="L165" s="26">
        <v>1</v>
      </c>
      <c r="M165" s="26">
        <v>2</v>
      </c>
      <c r="N165" s="27">
        <v>1</v>
      </c>
      <c r="O165" s="25">
        <v>9</v>
      </c>
      <c r="P165" s="164">
        <v>2569258</v>
      </c>
      <c r="Q165" s="98">
        <f t="shared" si="49"/>
        <v>23123322</v>
      </c>
      <c r="R165" s="268"/>
      <c r="S165" s="163">
        <f t="shared" si="50"/>
        <v>0</v>
      </c>
      <c r="T165" s="163">
        <f t="shared" si="51"/>
        <v>0</v>
      </c>
      <c r="U165" s="163">
        <f t="shared" si="52"/>
        <v>5138516</v>
      </c>
      <c r="V165" s="163">
        <f t="shared" si="53"/>
        <v>2569258</v>
      </c>
      <c r="W165" s="163">
        <f t="shared" si="54"/>
        <v>5138516</v>
      </c>
      <c r="X165" s="163">
        <f t="shared" si="55"/>
        <v>2569258</v>
      </c>
      <c r="Y165" s="163">
        <f t="shared" si="56"/>
        <v>5138516</v>
      </c>
      <c r="Z165" s="163">
        <f t="shared" si="57"/>
        <v>2569258</v>
      </c>
      <c r="AA165" s="155">
        <f t="shared" si="58"/>
        <v>23123322</v>
      </c>
    </row>
    <row r="166" spans="2:27" x14ac:dyDescent="0.2">
      <c r="B166" s="2">
        <v>154</v>
      </c>
      <c r="C166" s="40" t="s">
        <v>385</v>
      </c>
      <c r="D166" s="41" t="s">
        <v>386</v>
      </c>
      <c r="E166" s="23" t="s">
        <v>22</v>
      </c>
      <c r="F166" s="24" t="s">
        <v>23</v>
      </c>
      <c r="G166" s="44"/>
      <c r="H166" s="26"/>
      <c r="I166" s="26"/>
      <c r="J166" s="26">
        <v>1</v>
      </c>
      <c r="K166" s="26">
        <v>1</v>
      </c>
      <c r="L166" s="26">
        <v>1</v>
      </c>
      <c r="M166" s="26">
        <v>1</v>
      </c>
      <c r="N166" s="27">
        <v>1</v>
      </c>
      <c r="O166" s="25">
        <v>5</v>
      </c>
      <c r="P166" s="164">
        <v>3163306</v>
      </c>
      <c r="Q166" s="98">
        <f t="shared" si="49"/>
        <v>15816530</v>
      </c>
      <c r="R166" s="268"/>
      <c r="S166" s="163">
        <f t="shared" si="50"/>
        <v>0</v>
      </c>
      <c r="T166" s="163">
        <f t="shared" si="51"/>
        <v>0</v>
      </c>
      <c r="U166" s="163">
        <f t="shared" si="52"/>
        <v>0</v>
      </c>
      <c r="V166" s="163">
        <f t="shared" si="53"/>
        <v>3163306</v>
      </c>
      <c r="W166" s="163">
        <f t="shared" si="54"/>
        <v>3163306</v>
      </c>
      <c r="X166" s="163">
        <f t="shared" si="55"/>
        <v>3163306</v>
      </c>
      <c r="Y166" s="163">
        <f t="shared" si="56"/>
        <v>3163306</v>
      </c>
      <c r="Z166" s="163">
        <f t="shared" si="57"/>
        <v>3163306</v>
      </c>
      <c r="AA166" s="155">
        <f t="shared" si="58"/>
        <v>15816530</v>
      </c>
    </row>
    <row r="167" spans="2:27" ht="24" x14ac:dyDescent="0.2">
      <c r="B167" s="2">
        <v>155</v>
      </c>
      <c r="C167" s="40" t="s">
        <v>391</v>
      </c>
      <c r="D167" s="41" t="s">
        <v>392</v>
      </c>
      <c r="E167" s="23" t="s">
        <v>22</v>
      </c>
      <c r="F167" s="24" t="s">
        <v>23</v>
      </c>
      <c r="G167" s="44"/>
      <c r="H167" s="26"/>
      <c r="I167" s="26"/>
      <c r="J167" s="26"/>
      <c r="K167" s="26"/>
      <c r="L167" s="26"/>
      <c r="M167" s="26">
        <v>1</v>
      </c>
      <c r="N167" s="27"/>
      <c r="O167" s="25">
        <v>1</v>
      </c>
      <c r="P167" s="164">
        <v>3282115</v>
      </c>
      <c r="Q167" s="98">
        <f t="shared" si="49"/>
        <v>3282115</v>
      </c>
      <c r="R167" s="268"/>
      <c r="S167" s="163">
        <f t="shared" si="50"/>
        <v>0</v>
      </c>
      <c r="T167" s="163">
        <f t="shared" si="51"/>
        <v>0</v>
      </c>
      <c r="U167" s="163">
        <f t="shared" si="52"/>
        <v>0</v>
      </c>
      <c r="V167" s="163">
        <f t="shared" si="53"/>
        <v>0</v>
      </c>
      <c r="W167" s="163">
        <f t="shared" si="54"/>
        <v>0</v>
      </c>
      <c r="X167" s="163">
        <f t="shared" si="55"/>
        <v>0</v>
      </c>
      <c r="Y167" s="163">
        <f t="shared" si="56"/>
        <v>3282115</v>
      </c>
      <c r="Z167" s="163">
        <f t="shared" si="57"/>
        <v>0</v>
      </c>
      <c r="AA167" s="155">
        <f t="shared" si="58"/>
        <v>3282115</v>
      </c>
    </row>
    <row r="168" spans="2:27" x14ac:dyDescent="0.2">
      <c r="B168" s="2">
        <v>156</v>
      </c>
      <c r="C168" s="40" t="s">
        <v>397</v>
      </c>
      <c r="D168" s="41" t="s">
        <v>398</v>
      </c>
      <c r="E168" s="23" t="s">
        <v>399</v>
      </c>
      <c r="F168" s="24" t="s">
        <v>13</v>
      </c>
      <c r="G168" s="44"/>
      <c r="H168" s="26"/>
      <c r="I168" s="26">
        <v>1</v>
      </c>
      <c r="J168" s="26"/>
      <c r="K168" s="26"/>
      <c r="L168" s="26">
        <v>1</v>
      </c>
      <c r="M168" s="26">
        <v>1</v>
      </c>
      <c r="N168" s="27"/>
      <c r="O168" s="25">
        <v>3</v>
      </c>
      <c r="P168" s="164">
        <v>1603930</v>
      </c>
      <c r="Q168" s="98">
        <f t="shared" si="49"/>
        <v>4811790</v>
      </c>
      <c r="R168" s="268"/>
      <c r="S168" s="163">
        <f t="shared" si="50"/>
        <v>0</v>
      </c>
      <c r="T168" s="163">
        <f t="shared" si="51"/>
        <v>0</v>
      </c>
      <c r="U168" s="163">
        <f t="shared" si="52"/>
        <v>1603930</v>
      </c>
      <c r="V168" s="163">
        <f t="shared" si="53"/>
        <v>0</v>
      </c>
      <c r="W168" s="163">
        <f t="shared" si="54"/>
        <v>0</v>
      </c>
      <c r="X168" s="163">
        <f t="shared" si="55"/>
        <v>1603930</v>
      </c>
      <c r="Y168" s="163">
        <f t="shared" si="56"/>
        <v>1603930</v>
      </c>
      <c r="Z168" s="163">
        <f t="shared" si="57"/>
        <v>0</v>
      </c>
      <c r="AA168" s="155">
        <f t="shared" si="58"/>
        <v>4811790</v>
      </c>
    </row>
    <row r="169" spans="2:27" ht="24" x14ac:dyDescent="0.2">
      <c r="B169" s="2">
        <v>157</v>
      </c>
      <c r="C169" s="40" t="s">
        <v>413</v>
      </c>
      <c r="D169" s="41" t="s">
        <v>306</v>
      </c>
      <c r="E169" s="23" t="s">
        <v>412</v>
      </c>
      <c r="F169" s="24" t="s">
        <v>13</v>
      </c>
      <c r="G169" s="44"/>
      <c r="H169" s="26">
        <v>1</v>
      </c>
      <c r="I169" s="26">
        <v>5</v>
      </c>
      <c r="J169" s="26">
        <v>4</v>
      </c>
      <c r="K169" s="26">
        <v>1</v>
      </c>
      <c r="L169" s="26">
        <v>2</v>
      </c>
      <c r="M169" s="26">
        <v>2</v>
      </c>
      <c r="N169" s="27"/>
      <c r="O169" s="25">
        <v>15</v>
      </c>
      <c r="P169" s="164">
        <v>321419</v>
      </c>
      <c r="Q169" s="98">
        <f t="shared" si="49"/>
        <v>4821285</v>
      </c>
      <c r="R169" s="268"/>
      <c r="S169" s="163">
        <f t="shared" si="50"/>
        <v>0</v>
      </c>
      <c r="T169" s="163">
        <f t="shared" si="51"/>
        <v>321419</v>
      </c>
      <c r="U169" s="163">
        <f t="shared" si="52"/>
        <v>1607095</v>
      </c>
      <c r="V169" s="163">
        <f t="shared" si="53"/>
        <v>1285676</v>
      </c>
      <c r="W169" s="163">
        <f t="shared" si="54"/>
        <v>321419</v>
      </c>
      <c r="X169" s="163">
        <f t="shared" si="55"/>
        <v>642838</v>
      </c>
      <c r="Y169" s="163">
        <f t="shared" si="56"/>
        <v>642838</v>
      </c>
      <c r="Z169" s="163">
        <f t="shared" si="57"/>
        <v>0</v>
      </c>
      <c r="AA169" s="155">
        <f t="shared" si="58"/>
        <v>4821285</v>
      </c>
    </row>
    <row r="170" spans="2:27" ht="24" x14ac:dyDescent="0.2">
      <c r="B170" s="2">
        <v>158</v>
      </c>
      <c r="C170" s="40" t="s">
        <v>414</v>
      </c>
      <c r="D170" s="41" t="s">
        <v>306</v>
      </c>
      <c r="E170" s="23" t="s">
        <v>412</v>
      </c>
      <c r="F170" s="24" t="s">
        <v>13</v>
      </c>
      <c r="G170" s="44">
        <v>1</v>
      </c>
      <c r="H170" s="26">
        <v>1</v>
      </c>
      <c r="I170" s="26">
        <v>5</v>
      </c>
      <c r="J170" s="26">
        <v>4</v>
      </c>
      <c r="K170" s="26">
        <v>2</v>
      </c>
      <c r="L170" s="26">
        <v>2</v>
      </c>
      <c r="M170" s="26">
        <v>2</v>
      </c>
      <c r="N170" s="27"/>
      <c r="O170" s="25">
        <v>17</v>
      </c>
      <c r="P170" s="164">
        <v>321419</v>
      </c>
      <c r="Q170" s="98">
        <f t="shared" si="49"/>
        <v>5464123</v>
      </c>
      <c r="R170" s="268"/>
      <c r="S170" s="163">
        <f t="shared" si="50"/>
        <v>321419</v>
      </c>
      <c r="T170" s="163">
        <f t="shared" si="51"/>
        <v>321419</v>
      </c>
      <c r="U170" s="163">
        <f t="shared" si="52"/>
        <v>1607095</v>
      </c>
      <c r="V170" s="163">
        <f t="shared" si="53"/>
        <v>1285676</v>
      </c>
      <c r="W170" s="163">
        <f t="shared" si="54"/>
        <v>642838</v>
      </c>
      <c r="X170" s="163">
        <f t="shared" si="55"/>
        <v>642838</v>
      </c>
      <c r="Y170" s="163">
        <f t="shared" si="56"/>
        <v>642838</v>
      </c>
      <c r="Z170" s="163">
        <f t="shared" si="57"/>
        <v>0</v>
      </c>
      <c r="AA170" s="155">
        <f t="shared" si="58"/>
        <v>5464123</v>
      </c>
    </row>
    <row r="171" spans="2:27" ht="24" x14ac:dyDescent="0.2">
      <c r="B171" s="2">
        <v>159</v>
      </c>
      <c r="C171" s="40" t="s">
        <v>567</v>
      </c>
      <c r="D171" s="41" t="s">
        <v>306</v>
      </c>
      <c r="E171" s="23" t="s">
        <v>412</v>
      </c>
      <c r="F171" s="24" t="s">
        <v>13</v>
      </c>
      <c r="G171" s="44">
        <v>1</v>
      </c>
      <c r="H171" s="26"/>
      <c r="I171" s="26">
        <v>5</v>
      </c>
      <c r="J171" s="26">
        <v>4</v>
      </c>
      <c r="K171" s="26">
        <v>2</v>
      </c>
      <c r="L171" s="26">
        <v>2</v>
      </c>
      <c r="M171" s="26">
        <v>2</v>
      </c>
      <c r="N171" s="27"/>
      <c r="O171" s="25">
        <v>16</v>
      </c>
      <c r="P171" s="164">
        <v>321419</v>
      </c>
      <c r="Q171" s="98">
        <f t="shared" si="49"/>
        <v>5142704</v>
      </c>
      <c r="R171" s="268"/>
      <c r="S171" s="163">
        <f t="shared" si="50"/>
        <v>321419</v>
      </c>
      <c r="T171" s="163">
        <f t="shared" si="51"/>
        <v>0</v>
      </c>
      <c r="U171" s="163">
        <f t="shared" si="52"/>
        <v>1607095</v>
      </c>
      <c r="V171" s="163">
        <f t="shared" si="53"/>
        <v>1285676</v>
      </c>
      <c r="W171" s="163">
        <f t="shared" si="54"/>
        <v>642838</v>
      </c>
      <c r="X171" s="163">
        <f t="shared" si="55"/>
        <v>642838</v>
      </c>
      <c r="Y171" s="163">
        <f t="shared" si="56"/>
        <v>642838</v>
      </c>
      <c r="Z171" s="163">
        <f t="shared" si="57"/>
        <v>0</v>
      </c>
      <c r="AA171" s="155">
        <f t="shared" si="58"/>
        <v>5142704</v>
      </c>
    </row>
    <row r="172" spans="2:27" ht="24" x14ac:dyDescent="0.2">
      <c r="B172" s="2">
        <v>160</v>
      </c>
      <c r="C172" s="40" t="s">
        <v>415</v>
      </c>
      <c r="D172" s="41" t="s">
        <v>306</v>
      </c>
      <c r="E172" s="23" t="s">
        <v>412</v>
      </c>
      <c r="F172" s="24" t="s">
        <v>13</v>
      </c>
      <c r="G172" s="44">
        <v>1</v>
      </c>
      <c r="H172" s="26">
        <v>1</v>
      </c>
      <c r="I172" s="26">
        <v>5</v>
      </c>
      <c r="J172" s="26">
        <v>4</v>
      </c>
      <c r="K172" s="26">
        <v>2</v>
      </c>
      <c r="L172" s="26">
        <v>2</v>
      </c>
      <c r="M172" s="26">
        <v>2</v>
      </c>
      <c r="N172" s="27">
        <v>2</v>
      </c>
      <c r="O172" s="25">
        <v>19</v>
      </c>
      <c r="P172" s="164">
        <v>321419</v>
      </c>
      <c r="Q172" s="98">
        <f t="shared" si="49"/>
        <v>6106961</v>
      </c>
      <c r="R172" s="268"/>
      <c r="S172" s="163">
        <f t="shared" si="50"/>
        <v>321419</v>
      </c>
      <c r="T172" s="163">
        <f t="shared" si="51"/>
        <v>321419</v>
      </c>
      <c r="U172" s="163">
        <f t="shared" si="52"/>
        <v>1607095</v>
      </c>
      <c r="V172" s="163">
        <f t="shared" si="53"/>
        <v>1285676</v>
      </c>
      <c r="W172" s="163">
        <f t="shared" si="54"/>
        <v>642838</v>
      </c>
      <c r="X172" s="163">
        <f t="shared" si="55"/>
        <v>642838</v>
      </c>
      <c r="Y172" s="163">
        <f t="shared" si="56"/>
        <v>642838</v>
      </c>
      <c r="Z172" s="163">
        <f t="shared" si="57"/>
        <v>642838</v>
      </c>
      <c r="AA172" s="155">
        <f t="shared" si="58"/>
        <v>6106961</v>
      </c>
    </row>
    <row r="173" spans="2:27" x14ac:dyDescent="0.2">
      <c r="B173" s="2">
        <v>161</v>
      </c>
      <c r="C173" s="40" t="s">
        <v>418</v>
      </c>
      <c r="D173" s="41" t="s">
        <v>419</v>
      </c>
      <c r="E173" s="23" t="s">
        <v>35</v>
      </c>
      <c r="F173" s="24" t="s">
        <v>23</v>
      </c>
      <c r="G173" s="44"/>
      <c r="H173" s="26"/>
      <c r="I173" s="26"/>
      <c r="J173" s="26">
        <v>1</v>
      </c>
      <c r="K173" s="26"/>
      <c r="L173" s="26">
        <v>1</v>
      </c>
      <c r="M173" s="26"/>
      <c r="N173" s="27">
        <v>1</v>
      </c>
      <c r="O173" s="25">
        <v>3</v>
      </c>
      <c r="P173" s="164">
        <v>3272500</v>
      </c>
      <c r="Q173" s="98">
        <f t="shared" si="49"/>
        <v>9817500</v>
      </c>
      <c r="R173" s="268"/>
      <c r="S173" s="163">
        <f t="shared" si="50"/>
        <v>0</v>
      </c>
      <c r="T173" s="163">
        <f t="shared" si="51"/>
        <v>0</v>
      </c>
      <c r="U173" s="163">
        <f t="shared" si="52"/>
        <v>0</v>
      </c>
      <c r="V173" s="163">
        <f t="shared" si="53"/>
        <v>3272500</v>
      </c>
      <c r="W173" s="163">
        <f t="shared" si="54"/>
        <v>0</v>
      </c>
      <c r="X173" s="163">
        <f t="shared" si="55"/>
        <v>3272500</v>
      </c>
      <c r="Y173" s="163">
        <f t="shared" si="56"/>
        <v>0</v>
      </c>
      <c r="Z173" s="163">
        <f t="shared" si="57"/>
        <v>3272500</v>
      </c>
      <c r="AA173" s="155">
        <f t="shared" si="58"/>
        <v>9817500</v>
      </c>
    </row>
    <row r="174" spans="2:27" ht="24" x14ac:dyDescent="0.2">
      <c r="B174" s="2">
        <v>162</v>
      </c>
      <c r="C174" s="40" t="s">
        <v>427</v>
      </c>
      <c r="D174" s="41" t="s">
        <v>428</v>
      </c>
      <c r="E174" s="23" t="s">
        <v>12</v>
      </c>
      <c r="F174" s="24" t="s">
        <v>13</v>
      </c>
      <c r="G174" s="44"/>
      <c r="H174" s="26">
        <v>1</v>
      </c>
      <c r="I174" s="26"/>
      <c r="J174" s="26"/>
      <c r="K174" s="26"/>
      <c r="L174" s="26"/>
      <c r="M174" s="26"/>
      <c r="N174" s="27"/>
      <c r="O174" s="25">
        <v>1</v>
      </c>
      <c r="P174" s="164">
        <v>1176310</v>
      </c>
      <c r="Q174" s="98">
        <f t="shared" si="49"/>
        <v>1176310</v>
      </c>
      <c r="R174" s="268"/>
      <c r="S174" s="163">
        <f t="shared" si="50"/>
        <v>0</v>
      </c>
      <c r="T174" s="163">
        <f t="shared" si="51"/>
        <v>1176310</v>
      </c>
      <c r="U174" s="163">
        <f t="shared" si="52"/>
        <v>0</v>
      </c>
      <c r="V174" s="163">
        <f t="shared" si="53"/>
        <v>0</v>
      </c>
      <c r="W174" s="163">
        <f t="shared" si="54"/>
        <v>0</v>
      </c>
      <c r="X174" s="163">
        <f t="shared" si="55"/>
        <v>0</v>
      </c>
      <c r="Y174" s="163">
        <f t="shared" si="56"/>
        <v>0</v>
      </c>
      <c r="Z174" s="163">
        <f t="shared" si="57"/>
        <v>0</v>
      </c>
      <c r="AA174" s="155">
        <f t="shared" si="58"/>
        <v>1176310</v>
      </c>
    </row>
    <row r="175" spans="2:27" x14ac:dyDescent="0.2">
      <c r="B175" s="2">
        <v>163</v>
      </c>
      <c r="C175" s="40" t="s">
        <v>429</v>
      </c>
      <c r="D175" s="41" t="s">
        <v>430</v>
      </c>
      <c r="E175" s="23" t="s">
        <v>22</v>
      </c>
      <c r="F175" s="24" t="s">
        <v>23</v>
      </c>
      <c r="G175" s="44"/>
      <c r="H175" s="26"/>
      <c r="I175" s="26">
        <v>1</v>
      </c>
      <c r="J175" s="26">
        <v>1</v>
      </c>
      <c r="K175" s="26">
        <v>2</v>
      </c>
      <c r="L175" s="26">
        <v>1</v>
      </c>
      <c r="M175" s="26">
        <v>2</v>
      </c>
      <c r="N175" s="27">
        <v>1</v>
      </c>
      <c r="O175" s="25">
        <v>8</v>
      </c>
      <c r="P175" s="164">
        <v>2554406</v>
      </c>
      <c r="Q175" s="98">
        <f t="shared" si="49"/>
        <v>20435248</v>
      </c>
      <c r="R175" s="268"/>
      <c r="S175" s="163">
        <f t="shared" si="50"/>
        <v>0</v>
      </c>
      <c r="T175" s="163">
        <f t="shared" si="51"/>
        <v>0</v>
      </c>
      <c r="U175" s="163">
        <f t="shared" si="52"/>
        <v>2554406</v>
      </c>
      <c r="V175" s="163">
        <f t="shared" si="53"/>
        <v>2554406</v>
      </c>
      <c r="W175" s="163">
        <f t="shared" si="54"/>
        <v>5108812</v>
      </c>
      <c r="X175" s="163">
        <f t="shared" si="55"/>
        <v>2554406</v>
      </c>
      <c r="Y175" s="163">
        <f t="shared" si="56"/>
        <v>5108812</v>
      </c>
      <c r="Z175" s="163">
        <f t="shared" si="57"/>
        <v>2554406</v>
      </c>
      <c r="AA175" s="155">
        <f t="shared" si="58"/>
        <v>20435248</v>
      </c>
    </row>
    <row r="176" spans="2:27" x14ac:dyDescent="0.2">
      <c r="B176" s="2">
        <v>164</v>
      </c>
      <c r="C176" s="40" t="s">
        <v>433</v>
      </c>
      <c r="D176" s="41" t="s">
        <v>434</v>
      </c>
      <c r="E176" s="23" t="s">
        <v>22</v>
      </c>
      <c r="F176" s="24" t="s">
        <v>23</v>
      </c>
      <c r="G176" s="44"/>
      <c r="H176" s="26"/>
      <c r="I176" s="26">
        <v>1</v>
      </c>
      <c r="J176" s="26"/>
      <c r="K176" s="26">
        <v>3</v>
      </c>
      <c r="L176" s="26">
        <v>1</v>
      </c>
      <c r="M176" s="26">
        <v>1</v>
      </c>
      <c r="N176" s="27">
        <v>1</v>
      </c>
      <c r="O176" s="25">
        <v>7</v>
      </c>
      <c r="P176" s="164">
        <v>2628662</v>
      </c>
      <c r="Q176" s="98">
        <f t="shared" si="49"/>
        <v>18400634</v>
      </c>
      <c r="R176" s="268"/>
      <c r="S176" s="163">
        <f t="shared" si="50"/>
        <v>0</v>
      </c>
      <c r="T176" s="163">
        <f t="shared" si="51"/>
        <v>0</v>
      </c>
      <c r="U176" s="163">
        <f t="shared" si="52"/>
        <v>2628662</v>
      </c>
      <c r="V176" s="163">
        <f t="shared" si="53"/>
        <v>0</v>
      </c>
      <c r="W176" s="163">
        <f t="shared" si="54"/>
        <v>7885986</v>
      </c>
      <c r="X176" s="163">
        <f t="shared" si="55"/>
        <v>2628662</v>
      </c>
      <c r="Y176" s="163">
        <f t="shared" si="56"/>
        <v>2628662</v>
      </c>
      <c r="Z176" s="163">
        <f t="shared" si="57"/>
        <v>2628662</v>
      </c>
      <c r="AA176" s="155">
        <f t="shared" si="58"/>
        <v>18400634</v>
      </c>
    </row>
    <row r="177" spans="2:27" x14ac:dyDescent="0.2">
      <c r="B177" s="2">
        <v>165</v>
      </c>
      <c r="C177" s="40" t="s">
        <v>441</v>
      </c>
      <c r="D177" s="41" t="s">
        <v>442</v>
      </c>
      <c r="E177" s="23" t="s">
        <v>22</v>
      </c>
      <c r="F177" s="24" t="s">
        <v>23</v>
      </c>
      <c r="G177" s="44"/>
      <c r="H177" s="26"/>
      <c r="I177" s="26"/>
      <c r="J177" s="26"/>
      <c r="K177" s="26"/>
      <c r="L177" s="26">
        <v>1</v>
      </c>
      <c r="M177" s="26">
        <v>1</v>
      </c>
      <c r="N177" s="27"/>
      <c r="O177" s="25">
        <v>2</v>
      </c>
      <c r="P177" s="164">
        <v>2628662</v>
      </c>
      <c r="Q177" s="98">
        <f t="shared" si="49"/>
        <v>5257324</v>
      </c>
      <c r="R177" s="268"/>
      <c r="S177" s="163">
        <f t="shared" si="50"/>
        <v>0</v>
      </c>
      <c r="T177" s="163">
        <f t="shared" si="51"/>
        <v>0</v>
      </c>
      <c r="U177" s="163">
        <f t="shared" si="52"/>
        <v>0</v>
      </c>
      <c r="V177" s="163">
        <f t="shared" si="53"/>
        <v>0</v>
      </c>
      <c r="W177" s="163">
        <f t="shared" si="54"/>
        <v>0</v>
      </c>
      <c r="X177" s="163">
        <f t="shared" si="55"/>
        <v>2628662</v>
      </c>
      <c r="Y177" s="163">
        <f t="shared" si="56"/>
        <v>2628662</v>
      </c>
      <c r="Z177" s="163">
        <f t="shared" si="57"/>
        <v>0</v>
      </c>
      <c r="AA177" s="155">
        <f t="shared" si="58"/>
        <v>5257324</v>
      </c>
    </row>
    <row r="178" spans="2:27" x14ac:dyDescent="0.2">
      <c r="B178" s="2">
        <v>166</v>
      </c>
      <c r="C178" s="40" t="s">
        <v>445</v>
      </c>
      <c r="D178" s="41" t="s">
        <v>446</v>
      </c>
      <c r="E178" s="23" t="s">
        <v>22</v>
      </c>
      <c r="F178" s="24" t="s">
        <v>23</v>
      </c>
      <c r="G178" s="44"/>
      <c r="H178" s="26"/>
      <c r="I178" s="26"/>
      <c r="J178" s="26"/>
      <c r="K178" s="26"/>
      <c r="L178" s="26"/>
      <c r="M178" s="26">
        <v>1</v>
      </c>
      <c r="N178" s="27"/>
      <c r="O178" s="25">
        <v>1</v>
      </c>
      <c r="P178" s="164">
        <v>1190000</v>
      </c>
      <c r="Q178" s="98">
        <f t="shared" si="49"/>
        <v>1190000</v>
      </c>
      <c r="R178" s="268"/>
      <c r="S178" s="163">
        <f t="shared" si="50"/>
        <v>0</v>
      </c>
      <c r="T178" s="163">
        <f t="shared" si="51"/>
        <v>0</v>
      </c>
      <c r="U178" s="163">
        <f t="shared" si="52"/>
        <v>0</v>
      </c>
      <c r="V178" s="163">
        <f t="shared" si="53"/>
        <v>0</v>
      </c>
      <c r="W178" s="163">
        <f t="shared" si="54"/>
        <v>0</v>
      </c>
      <c r="X178" s="163">
        <f t="shared" si="55"/>
        <v>0</v>
      </c>
      <c r="Y178" s="163">
        <f t="shared" si="56"/>
        <v>1190000</v>
      </c>
      <c r="Z178" s="163">
        <f t="shared" si="57"/>
        <v>0</v>
      </c>
      <c r="AA178" s="155">
        <f t="shared" si="58"/>
        <v>1190000</v>
      </c>
    </row>
    <row r="179" spans="2:27" x14ac:dyDescent="0.2">
      <c r="B179" s="2">
        <v>167</v>
      </c>
      <c r="C179" s="40" t="s">
        <v>447</v>
      </c>
      <c r="D179" s="41" t="s">
        <v>448</v>
      </c>
      <c r="E179" s="23" t="s">
        <v>22</v>
      </c>
      <c r="F179" s="24" t="s">
        <v>23</v>
      </c>
      <c r="G179" s="44"/>
      <c r="H179" s="26"/>
      <c r="I179" s="26"/>
      <c r="J179" s="26"/>
      <c r="K179" s="26"/>
      <c r="L179" s="26"/>
      <c r="M179" s="26"/>
      <c r="N179" s="27">
        <v>1</v>
      </c>
      <c r="O179" s="25">
        <v>1</v>
      </c>
      <c r="P179" s="164">
        <v>1188096</v>
      </c>
      <c r="Q179" s="98">
        <f t="shared" si="49"/>
        <v>1188096</v>
      </c>
      <c r="R179" s="268"/>
      <c r="S179" s="163">
        <f t="shared" si="50"/>
        <v>0</v>
      </c>
      <c r="T179" s="163">
        <f t="shared" si="51"/>
        <v>0</v>
      </c>
      <c r="U179" s="163">
        <f t="shared" si="52"/>
        <v>0</v>
      </c>
      <c r="V179" s="163">
        <f t="shared" si="53"/>
        <v>0</v>
      </c>
      <c r="W179" s="163">
        <f t="shared" si="54"/>
        <v>0</v>
      </c>
      <c r="X179" s="163">
        <f t="shared" si="55"/>
        <v>0</v>
      </c>
      <c r="Y179" s="163">
        <f t="shared" si="56"/>
        <v>0</v>
      </c>
      <c r="Z179" s="163">
        <f t="shared" si="57"/>
        <v>1188096</v>
      </c>
      <c r="AA179" s="155">
        <f t="shared" si="58"/>
        <v>1188096</v>
      </c>
    </row>
    <row r="180" spans="2:27" x14ac:dyDescent="0.2">
      <c r="B180" s="2">
        <v>168</v>
      </c>
      <c r="C180" s="40" t="s">
        <v>453</v>
      </c>
      <c r="D180" s="41" t="s">
        <v>454</v>
      </c>
      <c r="E180" s="23" t="s">
        <v>22</v>
      </c>
      <c r="F180" s="24" t="s">
        <v>23</v>
      </c>
      <c r="G180" s="44"/>
      <c r="H180" s="26"/>
      <c r="I180" s="26"/>
      <c r="J180" s="26"/>
      <c r="K180" s="26"/>
      <c r="L180" s="26"/>
      <c r="M180" s="26">
        <v>1</v>
      </c>
      <c r="N180" s="27"/>
      <c r="O180" s="25">
        <v>1</v>
      </c>
      <c r="P180" s="164">
        <v>2376068</v>
      </c>
      <c r="Q180" s="98">
        <f t="shared" si="49"/>
        <v>2376068</v>
      </c>
      <c r="R180" s="268"/>
      <c r="S180" s="163">
        <f t="shared" si="50"/>
        <v>0</v>
      </c>
      <c r="T180" s="163">
        <f t="shared" si="51"/>
        <v>0</v>
      </c>
      <c r="U180" s="163">
        <f t="shared" si="52"/>
        <v>0</v>
      </c>
      <c r="V180" s="163">
        <f t="shared" si="53"/>
        <v>0</v>
      </c>
      <c r="W180" s="163">
        <f t="shared" si="54"/>
        <v>0</v>
      </c>
      <c r="X180" s="163">
        <f t="shared" si="55"/>
        <v>0</v>
      </c>
      <c r="Y180" s="163">
        <f t="shared" si="56"/>
        <v>2376068</v>
      </c>
      <c r="Z180" s="163">
        <f t="shared" si="57"/>
        <v>0</v>
      </c>
      <c r="AA180" s="155">
        <f t="shared" si="58"/>
        <v>2376068</v>
      </c>
    </row>
    <row r="181" spans="2:27" ht="24" x14ac:dyDescent="0.2">
      <c r="B181" s="2">
        <v>169</v>
      </c>
      <c r="C181" s="40" t="s">
        <v>457</v>
      </c>
      <c r="D181" s="41" t="s">
        <v>456</v>
      </c>
      <c r="E181" s="23" t="s">
        <v>22</v>
      </c>
      <c r="F181" s="24" t="s">
        <v>23</v>
      </c>
      <c r="G181" s="44"/>
      <c r="H181" s="26"/>
      <c r="I181" s="26"/>
      <c r="J181" s="26">
        <v>1</v>
      </c>
      <c r="K181" s="26"/>
      <c r="L181" s="26"/>
      <c r="M181" s="26">
        <v>1</v>
      </c>
      <c r="N181" s="27">
        <v>1</v>
      </c>
      <c r="O181" s="25">
        <v>3</v>
      </c>
      <c r="P181" s="164">
        <v>7096446</v>
      </c>
      <c r="Q181" s="98">
        <f t="shared" si="49"/>
        <v>21289338</v>
      </c>
      <c r="R181" s="268"/>
      <c r="S181" s="163">
        <f t="shared" si="50"/>
        <v>0</v>
      </c>
      <c r="T181" s="163">
        <f t="shared" si="51"/>
        <v>0</v>
      </c>
      <c r="U181" s="163">
        <f t="shared" si="52"/>
        <v>0</v>
      </c>
      <c r="V181" s="163">
        <f t="shared" si="53"/>
        <v>7096446</v>
      </c>
      <c r="W181" s="163">
        <f t="shared" si="54"/>
        <v>0</v>
      </c>
      <c r="X181" s="163">
        <f t="shared" si="55"/>
        <v>0</v>
      </c>
      <c r="Y181" s="163">
        <f t="shared" si="56"/>
        <v>7096446</v>
      </c>
      <c r="Z181" s="163">
        <f t="shared" si="57"/>
        <v>7096446</v>
      </c>
      <c r="AA181" s="155">
        <f t="shared" si="58"/>
        <v>21289338</v>
      </c>
    </row>
    <row r="182" spans="2:27" x14ac:dyDescent="0.2">
      <c r="B182" s="2">
        <v>170</v>
      </c>
      <c r="C182" s="40" t="s">
        <v>458</v>
      </c>
      <c r="D182" s="41" t="s">
        <v>459</v>
      </c>
      <c r="E182" s="23" t="s">
        <v>22</v>
      </c>
      <c r="F182" s="24" t="s">
        <v>23</v>
      </c>
      <c r="G182" s="44"/>
      <c r="H182" s="26"/>
      <c r="I182" s="26">
        <v>1</v>
      </c>
      <c r="J182" s="26"/>
      <c r="K182" s="26">
        <v>2</v>
      </c>
      <c r="L182" s="26">
        <v>1</v>
      </c>
      <c r="M182" s="26">
        <v>1</v>
      </c>
      <c r="N182" s="27">
        <v>1</v>
      </c>
      <c r="O182" s="25">
        <v>6</v>
      </c>
      <c r="P182" s="164">
        <v>5940480</v>
      </c>
      <c r="Q182" s="98">
        <f t="shared" si="49"/>
        <v>35642880</v>
      </c>
      <c r="R182" s="268"/>
      <c r="S182" s="163">
        <f t="shared" si="50"/>
        <v>0</v>
      </c>
      <c r="T182" s="163">
        <f t="shared" si="51"/>
        <v>0</v>
      </c>
      <c r="U182" s="163">
        <f t="shared" si="52"/>
        <v>5940480</v>
      </c>
      <c r="V182" s="163">
        <f t="shared" si="53"/>
        <v>0</v>
      </c>
      <c r="W182" s="163">
        <f t="shared" si="54"/>
        <v>11880960</v>
      </c>
      <c r="X182" s="163">
        <f t="shared" si="55"/>
        <v>5940480</v>
      </c>
      <c r="Y182" s="163">
        <f t="shared" si="56"/>
        <v>5940480</v>
      </c>
      <c r="Z182" s="163">
        <f t="shared" si="57"/>
        <v>5940480</v>
      </c>
      <c r="AA182" s="155">
        <f t="shared" si="58"/>
        <v>35642880</v>
      </c>
    </row>
    <row r="183" spans="2:27" x14ac:dyDescent="0.2">
      <c r="B183" s="2">
        <v>171</v>
      </c>
      <c r="C183" s="40" t="s">
        <v>460</v>
      </c>
      <c r="D183" s="41" t="s">
        <v>461</v>
      </c>
      <c r="E183" s="23" t="s">
        <v>22</v>
      </c>
      <c r="F183" s="24" t="s">
        <v>23</v>
      </c>
      <c r="G183" s="44"/>
      <c r="H183" s="26"/>
      <c r="I183" s="26">
        <v>1</v>
      </c>
      <c r="J183" s="26">
        <v>1</v>
      </c>
      <c r="K183" s="26">
        <v>2</v>
      </c>
      <c r="L183" s="26">
        <v>1</v>
      </c>
      <c r="M183" s="26">
        <v>1</v>
      </c>
      <c r="N183" s="27"/>
      <c r="O183" s="25">
        <v>6</v>
      </c>
      <c r="P183" s="164">
        <v>2598960</v>
      </c>
      <c r="Q183" s="98">
        <f t="shared" si="49"/>
        <v>15593760</v>
      </c>
      <c r="R183" s="268"/>
      <c r="S183" s="163">
        <f t="shared" si="50"/>
        <v>0</v>
      </c>
      <c r="T183" s="163">
        <f t="shared" si="51"/>
        <v>0</v>
      </c>
      <c r="U183" s="163">
        <f t="shared" si="52"/>
        <v>2598960</v>
      </c>
      <c r="V183" s="163">
        <f t="shared" si="53"/>
        <v>2598960</v>
      </c>
      <c r="W183" s="163">
        <f t="shared" si="54"/>
        <v>5197920</v>
      </c>
      <c r="X183" s="163">
        <f t="shared" si="55"/>
        <v>2598960</v>
      </c>
      <c r="Y183" s="163">
        <f t="shared" si="56"/>
        <v>2598960</v>
      </c>
      <c r="Z183" s="163">
        <f t="shared" si="57"/>
        <v>0</v>
      </c>
      <c r="AA183" s="155">
        <f t="shared" si="58"/>
        <v>15593760</v>
      </c>
    </row>
    <row r="184" spans="2:27" ht="24" x14ac:dyDescent="0.2">
      <c r="B184" s="2">
        <v>172</v>
      </c>
      <c r="C184" s="40" t="s">
        <v>464</v>
      </c>
      <c r="D184" s="41" t="s">
        <v>465</v>
      </c>
      <c r="E184" s="23" t="s">
        <v>12</v>
      </c>
      <c r="F184" s="24" t="s">
        <v>13</v>
      </c>
      <c r="G184" s="45"/>
      <c r="H184" s="26">
        <v>1</v>
      </c>
      <c r="I184" s="26"/>
      <c r="J184" s="26"/>
      <c r="K184" s="26"/>
      <c r="L184" s="26"/>
      <c r="M184" s="26">
        <v>2</v>
      </c>
      <c r="N184" s="27"/>
      <c r="O184" s="25">
        <v>3</v>
      </c>
      <c r="P184" s="164">
        <v>1785000</v>
      </c>
      <c r="Q184" s="98">
        <f t="shared" si="49"/>
        <v>5355000</v>
      </c>
      <c r="R184" s="268"/>
      <c r="S184" s="163">
        <f t="shared" si="50"/>
        <v>0</v>
      </c>
      <c r="T184" s="163">
        <f t="shared" si="51"/>
        <v>1785000</v>
      </c>
      <c r="U184" s="163">
        <f t="shared" si="52"/>
        <v>0</v>
      </c>
      <c r="V184" s="163">
        <f t="shared" si="53"/>
        <v>0</v>
      </c>
      <c r="W184" s="163">
        <f t="shared" si="54"/>
        <v>0</v>
      </c>
      <c r="X184" s="163">
        <f t="shared" si="55"/>
        <v>0</v>
      </c>
      <c r="Y184" s="163">
        <f t="shared" si="56"/>
        <v>3570000</v>
      </c>
      <c r="Z184" s="163">
        <f t="shared" si="57"/>
        <v>0</v>
      </c>
      <c r="AA184" s="155">
        <f t="shared" si="58"/>
        <v>5355000</v>
      </c>
    </row>
    <row r="185" spans="2:27" ht="24" x14ac:dyDescent="0.2">
      <c r="B185" s="2">
        <v>173</v>
      </c>
      <c r="C185" s="40" t="s">
        <v>468</v>
      </c>
      <c r="D185" s="41" t="s">
        <v>469</v>
      </c>
      <c r="E185" s="23" t="s">
        <v>22</v>
      </c>
      <c r="F185" s="24" t="s">
        <v>23</v>
      </c>
      <c r="G185" s="44"/>
      <c r="H185" s="26"/>
      <c r="I185" s="26"/>
      <c r="J185" s="26"/>
      <c r="K185" s="26"/>
      <c r="L185" s="26">
        <v>2</v>
      </c>
      <c r="M185" s="26"/>
      <c r="N185" s="27"/>
      <c r="O185" s="25">
        <v>2</v>
      </c>
      <c r="P185" s="164">
        <v>2975000</v>
      </c>
      <c r="Q185" s="98">
        <f t="shared" si="49"/>
        <v>5950000</v>
      </c>
      <c r="R185" s="268"/>
      <c r="S185" s="163">
        <f t="shared" si="50"/>
        <v>0</v>
      </c>
      <c r="T185" s="163">
        <f t="shared" si="51"/>
        <v>0</v>
      </c>
      <c r="U185" s="163">
        <f t="shared" si="52"/>
        <v>0</v>
      </c>
      <c r="V185" s="163">
        <f t="shared" si="53"/>
        <v>0</v>
      </c>
      <c r="W185" s="163">
        <f t="shared" si="54"/>
        <v>0</v>
      </c>
      <c r="X185" s="163">
        <f t="shared" si="55"/>
        <v>5950000</v>
      </c>
      <c r="Y185" s="163">
        <f t="shared" si="56"/>
        <v>0</v>
      </c>
      <c r="Z185" s="163">
        <f t="shared" si="57"/>
        <v>0</v>
      </c>
      <c r="AA185" s="155">
        <f t="shared" si="58"/>
        <v>5950000</v>
      </c>
    </row>
    <row r="186" spans="2:27" x14ac:dyDescent="0.2">
      <c r="B186" s="2">
        <v>174</v>
      </c>
      <c r="C186" s="40" t="s">
        <v>471</v>
      </c>
      <c r="D186" s="41" t="s">
        <v>472</v>
      </c>
      <c r="E186" s="23" t="s">
        <v>35</v>
      </c>
      <c r="F186" s="24" t="s">
        <v>23</v>
      </c>
      <c r="G186" s="44"/>
      <c r="H186" s="26"/>
      <c r="I186" s="26"/>
      <c r="J186" s="26"/>
      <c r="K186" s="26"/>
      <c r="L186" s="26">
        <v>1</v>
      </c>
      <c r="M186" s="26"/>
      <c r="N186" s="27"/>
      <c r="O186" s="25">
        <v>1</v>
      </c>
      <c r="P186" s="164">
        <v>2227680</v>
      </c>
      <c r="Q186" s="98">
        <f t="shared" si="49"/>
        <v>2227680</v>
      </c>
      <c r="R186" s="268"/>
      <c r="S186" s="163">
        <f t="shared" si="50"/>
        <v>0</v>
      </c>
      <c r="T186" s="163">
        <f t="shared" si="51"/>
        <v>0</v>
      </c>
      <c r="U186" s="163">
        <f t="shared" si="52"/>
        <v>0</v>
      </c>
      <c r="V186" s="163">
        <f t="shared" si="53"/>
        <v>0</v>
      </c>
      <c r="W186" s="163">
        <f t="shared" si="54"/>
        <v>0</v>
      </c>
      <c r="X186" s="163">
        <f t="shared" si="55"/>
        <v>2227680</v>
      </c>
      <c r="Y186" s="163">
        <f t="shared" si="56"/>
        <v>0</v>
      </c>
      <c r="Z186" s="163">
        <f t="shared" si="57"/>
        <v>0</v>
      </c>
      <c r="AA186" s="155">
        <f t="shared" si="58"/>
        <v>2227680</v>
      </c>
    </row>
    <row r="187" spans="2:27" ht="24" x14ac:dyDescent="0.2">
      <c r="B187" s="2">
        <v>175</v>
      </c>
      <c r="C187" s="40" t="s">
        <v>473</v>
      </c>
      <c r="D187" s="41" t="s">
        <v>474</v>
      </c>
      <c r="E187" s="23" t="s">
        <v>593</v>
      </c>
      <c r="F187" s="24" t="s">
        <v>23</v>
      </c>
      <c r="G187" s="44"/>
      <c r="H187" s="26"/>
      <c r="I187" s="26"/>
      <c r="J187" s="26"/>
      <c r="K187" s="26"/>
      <c r="L187" s="26">
        <v>1</v>
      </c>
      <c r="M187" s="26"/>
      <c r="N187" s="27"/>
      <c r="O187" s="25">
        <v>1</v>
      </c>
      <c r="P187" s="164">
        <v>480112</v>
      </c>
      <c r="Q187" s="98">
        <f t="shared" si="49"/>
        <v>480112</v>
      </c>
      <c r="R187" s="268"/>
      <c r="S187" s="163">
        <f t="shared" si="50"/>
        <v>0</v>
      </c>
      <c r="T187" s="163">
        <f t="shared" si="51"/>
        <v>0</v>
      </c>
      <c r="U187" s="163">
        <f t="shared" si="52"/>
        <v>0</v>
      </c>
      <c r="V187" s="163">
        <f t="shared" si="53"/>
        <v>0</v>
      </c>
      <c r="W187" s="163">
        <f t="shared" si="54"/>
        <v>0</v>
      </c>
      <c r="X187" s="163">
        <f t="shared" si="55"/>
        <v>480112</v>
      </c>
      <c r="Y187" s="163">
        <f t="shared" si="56"/>
        <v>0</v>
      </c>
      <c r="Z187" s="163">
        <f t="shared" si="57"/>
        <v>0</v>
      </c>
      <c r="AA187" s="155">
        <f t="shared" si="58"/>
        <v>480112</v>
      </c>
    </row>
    <row r="188" spans="2:27" ht="24" x14ac:dyDescent="0.2">
      <c r="B188" s="2">
        <v>176</v>
      </c>
      <c r="C188" s="40" t="s">
        <v>475</v>
      </c>
      <c r="D188" s="41" t="s">
        <v>476</v>
      </c>
      <c r="E188" s="23" t="s">
        <v>22</v>
      </c>
      <c r="F188" s="24" t="s">
        <v>23</v>
      </c>
      <c r="G188" s="44"/>
      <c r="H188" s="26"/>
      <c r="I188" s="26"/>
      <c r="J188" s="26"/>
      <c r="K188" s="26"/>
      <c r="L188" s="26"/>
      <c r="M188" s="26">
        <v>1</v>
      </c>
      <c r="N188" s="27"/>
      <c r="O188" s="25">
        <v>1</v>
      </c>
      <c r="P188" s="164">
        <v>3094000</v>
      </c>
      <c r="Q188" s="98">
        <f t="shared" si="49"/>
        <v>3094000</v>
      </c>
      <c r="R188" s="268"/>
      <c r="S188" s="163">
        <f t="shared" si="50"/>
        <v>0</v>
      </c>
      <c r="T188" s="163">
        <f t="shared" si="51"/>
        <v>0</v>
      </c>
      <c r="U188" s="163">
        <f t="shared" si="52"/>
        <v>0</v>
      </c>
      <c r="V188" s="163">
        <f t="shared" si="53"/>
        <v>0</v>
      </c>
      <c r="W188" s="163">
        <f t="shared" si="54"/>
        <v>0</v>
      </c>
      <c r="X188" s="163">
        <f t="shared" si="55"/>
        <v>0</v>
      </c>
      <c r="Y188" s="163">
        <f t="shared" si="56"/>
        <v>3094000</v>
      </c>
      <c r="Z188" s="163">
        <f t="shared" si="57"/>
        <v>0</v>
      </c>
      <c r="AA188" s="155">
        <f t="shared" si="58"/>
        <v>3094000</v>
      </c>
    </row>
    <row r="189" spans="2:27" x14ac:dyDescent="0.2">
      <c r="B189" s="2">
        <v>177</v>
      </c>
      <c r="C189" s="40" t="s">
        <v>477</v>
      </c>
      <c r="D189" s="41" t="s">
        <v>478</v>
      </c>
      <c r="E189" s="23" t="s">
        <v>35</v>
      </c>
      <c r="F189" s="24" t="s">
        <v>23</v>
      </c>
      <c r="G189" s="44">
        <v>1</v>
      </c>
      <c r="H189" s="26"/>
      <c r="I189" s="26"/>
      <c r="J189" s="26"/>
      <c r="K189" s="26"/>
      <c r="L189" s="26">
        <v>1</v>
      </c>
      <c r="M189" s="26"/>
      <c r="N189" s="27"/>
      <c r="O189" s="25">
        <v>2</v>
      </c>
      <c r="P189" s="164">
        <v>1485120</v>
      </c>
      <c r="Q189" s="98">
        <f t="shared" si="49"/>
        <v>2970240</v>
      </c>
      <c r="R189" s="268"/>
      <c r="S189" s="163">
        <f t="shared" si="50"/>
        <v>1485120</v>
      </c>
      <c r="T189" s="163">
        <f t="shared" si="51"/>
        <v>0</v>
      </c>
      <c r="U189" s="163">
        <f t="shared" si="52"/>
        <v>0</v>
      </c>
      <c r="V189" s="163">
        <f t="shared" si="53"/>
        <v>0</v>
      </c>
      <c r="W189" s="163">
        <f t="shared" si="54"/>
        <v>0</v>
      </c>
      <c r="X189" s="163">
        <f t="shared" si="55"/>
        <v>1485120</v>
      </c>
      <c r="Y189" s="163">
        <f t="shared" si="56"/>
        <v>0</v>
      </c>
      <c r="Z189" s="163">
        <f t="shared" si="57"/>
        <v>0</v>
      </c>
      <c r="AA189" s="155">
        <f t="shared" si="58"/>
        <v>2970240</v>
      </c>
    </row>
    <row r="190" spans="2:27" x14ac:dyDescent="0.2">
      <c r="B190" s="2">
        <v>178</v>
      </c>
      <c r="C190" s="40" t="s">
        <v>479</v>
      </c>
      <c r="D190" s="41" t="s">
        <v>480</v>
      </c>
      <c r="E190" s="23" t="s">
        <v>35</v>
      </c>
      <c r="F190" s="24" t="s">
        <v>23</v>
      </c>
      <c r="G190" s="44"/>
      <c r="H190" s="26"/>
      <c r="I190" s="26"/>
      <c r="J190" s="26"/>
      <c r="K190" s="26"/>
      <c r="L190" s="26">
        <v>1</v>
      </c>
      <c r="M190" s="26"/>
      <c r="N190" s="27"/>
      <c r="O190" s="25">
        <v>1</v>
      </c>
      <c r="P190" s="164">
        <v>3712800</v>
      </c>
      <c r="Q190" s="98">
        <f t="shared" si="49"/>
        <v>3712800</v>
      </c>
      <c r="R190" s="268"/>
      <c r="S190" s="163">
        <f t="shared" si="50"/>
        <v>0</v>
      </c>
      <c r="T190" s="163">
        <f t="shared" si="51"/>
        <v>0</v>
      </c>
      <c r="U190" s="163">
        <f t="shared" si="52"/>
        <v>0</v>
      </c>
      <c r="V190" s="163">
        <f t="shared" si="53"/>
        <v>0</v>
      </c>
      <c r="W190" s="163">
        <f t="shared" si="54"/>
        <v>0</v>
      </c>
      <c r="X190" s="163">
        <f t="shared" si="55"/>
        <v>3712800</v>
      </c>
      <c r="Y190" s="163">
        <f t="shared" si="56"/>
        <v>0</v>
      </c>
      <c r="Z190" s="163">
        <f t="shared" si="57"/>
        <v>0</v>
      </c>
      <c r="AA190" s="155">
        <f t="shared" si="58"/>
        <v>3712800</v>
      </c>
    </row>
    <row r="191" spans="2:27" x14ac:dyDescent="0.2">
      <c r="B191" s="2">
        <v>179</v>
      </c>
      <c r="C191" s="40" t="s">
        <v>481</v>
      </c>
      <c r="D191" s="41" t="s">
        <v>482</v>
      </c>
      <c r="E191" s="23" t="s">
        <v>35</v>
      </c>
      <c r="F191" s="24" t="s">
        <v>23</v>
      </c>
      <c r="G191" s="44"/>
      <c r="H191" s="26"/>
      <c r="I191" s="26"/>
      <c r="J191" s="26"/>
      <c r="K191" s="26"/>
      <c r="L191" s="26"/>
      <c r="M191" s="26">
        <v>1</v>
      </c>
      <c r="N191" s="27"/>
      <c r="O191" s="25">
        <v>1</v>
      </c>
      <c r="P191" s="164">
        <v>16184000</v>
      </c>
      <c r="Q191" s="98">
        <f t="shared" si="49"/>
        <v>16184000</v>
      </c>
      <c r="R191" s="268"/>
      <c r="S191" s="163">
        <f t="shared" si="50"/>
        <v>0</v>
      </c>
      <c r="T191" s="163">
        <f t="shared" si="51"/>
        <v>0</v>
      </c>
      <c r="U191" s="163">
        <f t="shared" si="52"/>
        <v>0</v>
      </c>
      <c r="V191" s="163">
        <f t="shared" si="53"/>
        <v>0</v>
      </c>
      <c r="W191" s="163">
        <f t="shared" si="54"/>
        <v>0</v>
      </c>
      <c r="X191" s="163">
        <f t="shared" si="55"/>
        <v>0</v>
      </c>
      <c r="Y191" s="163">
        <f t="shared" si="56"/>
        <v>16184000</v>
      </c>
      <c r="Z191" s="163">
        <f t="shared" si="57"/>
        <v>0</v>
      </c>
      <c r="AA191" s="155">
        <f t="shared" si="58"/>
        <v>16184000</v>
      </c>
    </row>
    <row r="192" spans="2:27" x14ac:dyDescent="0.2">
      <c r="B192" s="2">
        <v>180</v>
      </c>
      <c r="C192" s="40" t="s">
        <v>485</v>
      </c>
      <c r="D192" s="41" t="s">
        <v>486</v>
      </c>
      <c r="E192" s="23" t="s">
        <v>35</v>
      </c>
      <c r="F192" s="24" t="s">
        <v>23</v>
      </c>
      <c r="G192" s="44"/>
      <c r="H192" s="26"/>
      <c r="I192" s="26"/>
      <c r="J192" s="26"/>
      <c r="K192" s="26"/>
      <c r="L192" s="26">
        <v>1</v>
      </c>
      <c r="M192" s="26"/>
      <c r="N192" s="27"/>
      <c r="O192" s="25">
        <v>1</v>
      </c>
      <c r="P192" s="164">
        <v>4603872</v>
      </c>
      <c r="Q192" s="98">
        <f t="shared" si="49"/>
        <v>4603872</v>
      </c>
      <c r="R192" s="268"/>
      <c r="S192" s="163">
        <f t="shared" si="50"/>
        <v>0</v>
      </c>
      <c r="T192" s="163">
        <f t="shared" si="51"/>
        <v>0</v>
      </c>
      <c r="U192" s="163">
        <f t="shared" si="52"/>
        <v>0</v>
      </c>
      <c r="V192" s="163">
        <f t="shared" si="53"/>
        <v>0</v>
      </c>
      <c r="W192" s="163">
        <f t="shared" si="54"/>
        <v>0</v>
      </c>
      <c r="X192" s="163">
        <f t="shared" si="55"/>
        <v>4603872</v>
      </c>
      <c r="Y192" s="163">
        <f t="shared" si="56"/>
        <v>0</v>
      </c>
      <c r="Z192" s="163">
        <f t="shared" si="57"/>
        <v>0</v>
      </c>
      <c r="AA192" s="155">
        <f t="shared" si="58"/>
        <v>4603872</v>
      </c>
    </row>
    <row r="193" spans="2:27" x14ac:dyDescent="0.2">
      <c r="B193" s="2">
        <v>181</v>
      </c>
      <c r="C193" s="40" t="s">
        <v>487</v>
      </c>
      <c r="D193" s="41" t="s">
        <v>488</v>
      </c>
      <c r="E193" s="23" t="s">
        <v>35</v>
      </c>
      <c r="F193" s="24" t="s">
        <v>23</v>
      </c>
      <c r="G193" s="44"/>
      <c r="H193" s="26"/>
      <c r="I193" s="26"/>
      <c r="J193" s="26"/>
      <c r="K193" s="26"/>
      <c r="L193" s="26"/>
      <c r="M193" s="26">
        <v>1</v>
      </c>
      <c r="N193" s="27"/>
      <c r="O193" s="25">
        <v>1</v>
      </c>
      <c r="P193" s="164">
        <v>3861312</v>
      </c>
      <c r="Q193" s="98">
        <f t="shared" si="49"/>
        <v>3861312</v>
      </c>
      <c r="R193" s="268"/>
      <c r="S193" s="163">
        <f t="shared" si="50"/>
        <v>0</v>
      </c>
      <c r="T193" s="163">
        <f t="shared" si="51"/>
        <v>0</v>
      </c>
      <c r="U193" s="163">
        <f t="shared" si="52"/>
        <v>0</v>
      </c>
      <c r="V193" s="163">
        <f t="shared" si="53"/>
        <v>0</v>
      </c>
      <c r="W193" s="163">
        <f t="shared" si="54"/>
        <v>0</v>
      </c>
      <c r="X193" s="163">
        <f t="shared" si="55"/>
        <v>0</v>
      </c>
      <c r="Y193" s="163">
        <f t="shared" si="56"/>
        <v>3861312</v>
      </c>
      <c r="Z193" s="163">
        <f t="shared" si="57"/>
        <v>0</v>
      </c>
      <c r="AA193" s="155">
        <f t="shared" si="58"/>
        <v>3861312</v>
      </c>
    </row>
    <row r="194" spans="2:27" x14ac:dyDescent="0.2">
      <c r="B194" s="2">
        <v>182</v>
      </c>
      <c r="C194" s="40" t="s">
        <v>489</v>
      </c>
      <c r="D194" s="41" t="s">
        <v>421</v>
      </c>
      <c r="E194" s="23" t="s">
        <v>35</v>
      </c>
      <c r="F194" s="24" t="s">
        <v>23</v>
      </c>
      <c r="G194" s="44"/>
      <c r="H194" s="26"/>
      <c r="I194" s="26"/>
      <c r="J194" s="26"/>
      <c r="K194" s="26"/>
      <c r="L194" s="26"/>
      <c r="M194" s="26">
        <v>1</v>
      </c>
      <c r="N194" s="27"/>
      <c r="O194" s="25">
        <v>1</v>
      </c>
      <c r="P194" s="164">
        <v>4455360</v>
      </c>
      <c r="Q194" s="98">
        <f t="shared" si="49"/>
        <v>4455360</v>
      </c>
      <c r="R194" s="268"/>
      <c r="S194" s="163">
        <f t="shared" si="50"/>
        <v>0</v>
      </c>
      <c r="T194" s="163">
        <f t="shared" si="51"/>
        <v>0</v>
      </c>
      <c r="U194" s="163">
        <f t="shared" si="52"/>
        <v>0</v>
      </c>
      <c r="V194" s="163">
        <f t="shared" si="53"/>
        <v>0</v>
      </c>
      <c r="W194" s="163">
        <f t="shared" si="54"/>
        <v>0</v>
      </c>
      <c r="X194" s="163">
        <f t="shared" si="55"/>
        <v>0</v>
      </c>
      <c r="Y194" s="163">
        <f t="shared" si="56"/>
        <v>4455360</v>
      </c>
      <c r="Z194" s="163">
        <f t="shared" si="57"/>
        <v>0</v>
      </c>
      <c r="AA194" s="155">
        <f t="shared" si="58"/>
        <v>4455360</v>
      </c>
    </row>
    <row r="195" spans="2:27" ht="24" x14ac:dyDescent="0.2">
      <c r="B195" s="2">
        <v>183</v>
      </c>
      <c r="C195" s="40" t="s">
        <v>500</v>
      </c>
      <c r="D195" s="41" t="s">
        <v>470</v>
      </c>
      <c r="E195" s="23" t="s">
        <v>22</v>
      </c>
      <c r="F195" s="24" t="s">
        <v>23</v>
      </c>
      <c r="G195" s="44"/>
      <c r="H195" s="26"/>
      <c r="I195" s="26"/>
      <c r="J195" s="26"/>
      <c r="K195" s="26"/>
      <c r="L195" s="26"/>
      <c r="M195" s="26">
        <v>2</v>
      </c>
      <c r="N195" s="27"/>
      <c r="O195" s="25">
        <v>2</v>
      </c>
      <c r="P195" s="164">
        <v>1707888</v>
      </c>
      <c r="Q195" s="98">
        <f t="shared" ref="Q195:Q196" si="59">P195*O195</f>
        <v>3415776</v>
      </c>
      <c r="R195" s="268"/>
      <c r="S195" s="163">
        <f t="shared" si="50"/>
        <v>0</v>
      </c>
      <c r="T195" s="163">
        <f t="shared" si="51"/>
        <v>0</v>
      </c>
      <c r="U195" s="163">
        <f t="shared" si="52"/>
        <v>0</v>
      </c>
      <c r="V195" s="163">
        <f t="shared" si="53"/>
        <v>0</v>
      </c>
      <c r="W195" s="163">
        <f t="shared" si="54"/>
        <v>0</v>
      </c>
      <c r="X195" s="163">
        <f t="shared" si="55"/>
        <v>0</v>
      </c>
      <c r="Y195" s="163">
        <f t="shared" si="56"/>
        <v>3415776</v>
      </c>
      <c r="Z195" s="163">
        <f t="shared" si="57"/>
        <v>0</v>
      </c>
      <c r="AA195" s="155">
        <f t="shared" si="58"/>
        <v>3415776</v>
      </c>
    </row>
    <row r="196" spans="2:27" ht="24" x14ac:dyDescent="0.2">
      <c r="B196" s="2">
        <v>184</v>
      </c>
      <c r="C196" s="40" t="s">
        <v>501</v>
      </c>
      <c r="D196" s="41" t="s">
        <v>502</v>
      </c>
      <c r="E196" s="23" t="s">
        <v>12</v>
      </c>
      <c r="F196" s="24" t="s">
        <v>13</v>
      </c>
      <c r="G196" s="44"/>
      <c r="H196" s="26">
        <v>1</v>
      </c>
      <c r="I196" s="26"/>
      <c r="J196" s="26"/>
      <c r="K196" s="26"/>
      <c r="L196" s="26"/>
      <c r="M196" s="26">
        <v>2</v>
      </c>
      <c r="N196" s="27"/>
      <c r="O196" s="25">
        <v>3</v>
      </c>
      <c r="P196" s="164">
        <v>2970240</v>
      </c>
      <c r="Q196" s="98">
        <f t="shared" si="59"/>
        <v>8910720</v>
      </c>
      <c r="R196" s="268"/>
      <c r="S196" s="163">
        <f t="shared" si="50"/>
        <v>0</v>
      </c>
      <c r="T196" s="163">
        <f t="shared" si="51"/>
        <v>2970240</v>
      </c>
      <c r="U196" s="165">
        <f t="shared" si="52"/>
        <v>0</v>
      </c>
      <c r="V196" s="165">
        <f t="shared" si="53"/>
        <v>0</v>
      </c>
      <c r="W196" s="165">
        <f t="shared" si="54"/>
        <v>0</v>
      </c>
      <c r="X196" s="165">
        <f t="shared" si="55"/>
        <v>0</v>
      </c>
      <c r="Y196" s="165">
        <f t="shared" si="56"/>
        <v>5940480</v>
      </c>
      <c r="Z196" s="165">
        <f t="shared" si="57"/>
        <v>0</v>
      </c>
      <c r="AA196" s="157">
        <f t="shared" si="58"/>
        <v>8910720</v>
      </c>
    </row>
    <row r="197" spans="2:27" ht="12.75" thickBot="1" x14ac:dyDescent="0.25">
      <c r="B197" s="3">
        <v>185</v>
      </c>
      <c r="C197" s="47" t="s">
        <v>503</v>
      </c>
      <c r="D197" s="48" t="s">
        <v>504</v>
      </c>
      <c r="E197" s="31" t="s">
        <v>22</v>
      </c>
      <c r="F197" s="49" t="s">
        <v>23</v>
      </c>
      <c r="G197" s="50"/>
      <c r="H197" s="32"/>
      <c r="I197" s="32"/>
      <c r="J197" s="32"/>
      <c r="K197" s="32"/>
      <c r="L197" s="32"/>
      <c r="M197" s="32">
        <v>2</v>
      </c>
      <c r="N197" s="33"/>
      <c r="O197" s="34">
        <v>2</v>
      </c>
      <c r="P197" s="166">
        <v>2450448</v>
      </c>
      <c r="Q197" s="107">
        <v>4900896</v>
      </c>
      <c r="R197" s="269"/>
      <c r="S197" s="167">
        <f>P197*G197</f>
        <v>0</v>
      </c>
      <c r="T197" s="167">
        <f>P197*H197</f>
        <v>0</v>
      </c>
      <c r="U197" s="167">
        <f>P197*I197</f>
        <v>0</v>
      </c>
      <c r="V197" s="167">
        <f>P197*J197</f>
        <v>0</v>
      </c>
      <c r="W197" s="167">
        <f>P197*K197</f>
        <v>0</v>
      </c>
      <c r="X197" s="167">
        <f>P197*L197</f>
        <v>0</v>
      </c>
      <c r="Y197" s="167">
        <f>P197*M197</f>
        <v>4900896</v>
      </c>
      <c r="Z197" s="167">
        <f>P197*N197</f>
        <v>0</v>
      </c>
      <c r="AA197" s="168">
        <f t="shared" si="58"/>
        <v>4900896</v>
      </c>
    </row>
    <row r="198" spans="2:27" ht="24.75" thickBot="1" x14ac:dyDescent="0.25">
      <c r="B198" s="151"/>
      <c r="C198" s="169"/>
      <c r="D198" s="170"/>
      <c r="E198" s="171"/>
      <c r="F198" s="171"/>
      <c r="G198" s="172"/>
      <c r="H198" s="172"/>
      <c r="I198" s="172"/>
      <c r="J198" s="172"/>
      <c r="K198" s="172"/>
      <c r="L198" s="172"/>
      <c r="M198" s="172"/>
      <c r="N198" s="172"/>
      <c r="O198" s="173"/>
      <c r="P198" s="174"/>
      <c r="Q198" s="124"/>
      <c r="R198" s="175" t="s">
        <v>573</v>
      </c>
      <c r="S198" s="159">
        <f t="shared" ref="S198:Z198" si="60">SUM(S99:S197)</f>
        <v>16696248</v>
      </c>
      <c r="T198" s="160">
        <f t="shared" si="60"/>
        <v>61167618</v>
      </c>
      <c r="U198" s="160">
        <f t="shared" si="60"/>
        <v>112569183</v>
      </c>
      <c r="V198" s="160">
        <f t="shared" si="60"/>
        <v>90185720</v>
      </c>
      <c r="W198" s="160">
        <f t="shared" si="60"/>
        <v>184375360</v>
      </c>
      <c r="X198" s="160">
        <f t="shared" si="60"/>
        <v>211760196</v>
      </c>
      <c r="Y198" s="160">
        <f t="shared" si="60"/>
        <v>248581197</v>
      </c>
      <c r="Z198" s="160">
        <f t="shared" si="60"/>
        <v>55220016</v>
      </c>
      <c r="AA198" s="160">
        <f t="shared" si="58"/>
        <v>980555538</v>
      </c>
    </row>
    <row r="199" spans="2:27" ht="12.75" thickBot="1" x14ac:dyDescent="0.25">
      <c r="R199" s="109">
        <f>SUM(S198:Z198)</f>
        <v>980555538</v>
      </c>
    </row>
    <row r="200" spans="2:27" ht="12.75" thickBot="1" x14ac:dyDescent="0.25">
      <c r="B200" s="243" t="s">
        <v>532</v>
      </c>
      <c r="C200" s="244"/>
      <c r="D200" s="244"/>
      <c r="E200" s="244"/>
      <c r="F200" s="244"/>
      <c r="G200" s="244"/>
      <c r="H200" s="244"/>
      <c r="I200" s="244"/>
      <c r="J200" s="244"/>
      <c r="K200" s="244"/>
      <c r="L200" s="244"/>
      <c r="M200" s="244"/>
      <c r="N200" s="244"/>
      <c r="O200" s="245"/>
    </row>
    <row r="201" spans="2:27" ht="12.75" thickBot="1" x14ac:dyDescent="0.25"/>
    <row r="202" spans="2:27" ht="15.75" customHeight="1" thickBot="1" x14ac:dyDescent="0.25">
      <c r="B202" s="6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252" t="s">
        <v>507</v>
      </c>
      <c r="Q202" s="252" t="s">
        <v>8</v>
      </c>
      <c r="R202" s="252" t="s">
        <v>530</v>
      </c>
    </row>
    <row r="203" spans="2:27" ht="36.75" thickBot="1" x14ac:dyDescent="0.25">
      <c r="B203" s="8" t="s">
        <v>2</v>
      </c>
      <c r="C203" s="9" t="s">
        <v>505</v>
      </c>
      <c r="D203" s="10" t="s">
        <v>3</v>
      </c>
      <c r="E203" s="10" t="s">
        <v>4</v>
      </c>
      <c r="F203" s="11" t="s">
        <v>5</v>
      </c>
      <c r="G203" s="12" t="s">
        <v>542</v>
      </c>
      <c r="H203" s="12" t="s">
        <v>543</v>
      </c>
      <c r="I203" s="12" t="s">
        <v>544</v>
      </c>
      <c r="J203" s="12" t="s">
        <v>545</v>
      </c>
      <c r="K203" s="12" t="s">
        <v>546</v>
      </c>
      <c r="L203" s="12" t="s">
        <v>547</v>
      </c>
      <c r="M203" s="12" t="s">
        <v>548</v>
      </c>
      <c r="N203" s="12" t="s">
        <v>549</v>
      </c>
      <c r="O203" s="176" t="s">
        <v>6</v>
      </c>
      <c r="P203" s="253"/>
      <c r="Q203" s="253"/>
      <c r="R203" s="253"/>
      <c r="S203" s="12" t="s">
        <v>542</v>
      </c>
      <c r="T203" s="12" t="s">
        <v>543</v>
      </c>
      <c r="U203" s="12" t="s">
        <v>544</v>
      </c>
      <c r="V203" s="12" t="s">
        <v>545</v>
      </c>
      <c r="W203" s="12" t="s">
        <v>546</v>
      </c>
      <c r="X203" s="12" t="s">
        <v>547</v>
      </c>
      <c r="Y203" s="12" t="s">
        <v>548</v>
      </c>
      <c r="Z203" s="12" t="s">
        <v>549</v>
      </c>
      <c r="AA203" s="12" t="s">
        <v>572</v>
      </c>
    </row>
    <row r="204" spans="2:27" ht="24" x14ac:dyDescent="0.2">
      <c r="B204" s="1">
        <v>186</v>
      </c>
      <c r="C204" s="52" t="s">
        <v>75</v>
      </c>
      <c r="D204" s="37" t="s">
        <v>76</v>
      </c>
      <c r="E204" s="17" t="s">
        <v>12</v>
      </c>
      <c r="F204" s="17" t="s">
        <v>13</v>
      </c>
      <c r="G204" s="17"/>
      <c r="H204" s="17"/>
      <c r="I204" s="17"/>
      <c r="J204" s="17">
        <v>1</v>
      </c>
      <c r="K204" s="17">
        <v>1</v>
      </c>
      <c r="L204" s="17"/>
      <c r="M204" s="17">
        <v>1</v>
      </c>
      <c r="N204" s="18"/>
      <c r="O204" s="39">
        <v>3</v>
      </c>
      <c r="P204" s="177">
        <v>711701</v>
      </c>
      <c r="Q204" s="178">
        <v>2135103</v>
      </c>
      <c r="R204" s="267">
        <f>SUBTOTAL(9,Q204:Q207)</f>
        <v>8493158</v>
      </c>
      <c r="S204" s="153">
        <f>P204*G204</f>
        <v>0</v>
      </c>
      <c r="T204" s="154">
        <f>P204*H204</f>
        <v>0</v>
      </c>
      <c r="U204" s="154">
        <f>P204*I204</f>
        <v>0</v>
      </c>
      <c r="V204" s="154">
        <f>P204*J204</f>
        <v>711701</v>
      </c>
      <c r="W204" s="154">
        <f>P204*K204</f>
        <v>711701</v>
      </c>
      <c r="X204" s="154">
        <f>P204*L204</f>
        <v>0</v>
      </c>
      <c r="Y204" s="154">
        <f>P204*M204</f>
        <v>711701</v>
      </c>
      <c r="Z204" s="154">
        <f>P204*N204</f>
        <v>0</v>
      </c>
      <c r="AA204" s="154">
        <f>SUM(S204:Z204)</f>
        <v>2135103</v>
      </c>
    </row>
    <row r="205" spans="2:27" ht="24" x14ac:dyDescent="0.2">
      <c r="B205" s="2">
        <v>187</v>
      </c>
      <c r="C205" s="53" t="s">
        <v>590</v>
      </c>
      <c r="D205" s="41" t="s">
        <v>160</v>
      </c>
      <c r="E205" s="23" t="s">
        <v>161</v>
      </c>
      <c r="F205" s="23" t="s">
        <v>13</v>
      </c>
      <c r="G205" s="23"/>
      <c r="H205" s="23">
        <v>1</v>
      </c>
      <c r="I205" s="23"/>
      <c r="J205" s="23">
        <v>1</v>
      </c>
      <c r="K205" s="23"/>
      <c r="L205" s="23"/>
      <c r="M205" s="23">
        <v>1</v>
      </c>
      <c r="N205" s="24"/>
      <c r="O205" s="43">
        <v>3</v>
      </c>
      <c r="P205" s="179">
        <v>510510</v>
      </c>
      <c r="Q205" s="98">
        <v>1531530</v>
      </c>
      <c r="R205" s="268"/>
      <c r="S205" s="155">
        <f>P205*G205</f>
        <v>0</v>
      </c>
      <c r="T205" s="156">
        <f>P205*H205</f>
        <v>510510</v>
      </c>
      <c r="U205" s="156">
        <f>P205*I205</f>
        <v>0</v>
      </c>
      <c r="V205" s="156">
        <f>P205*J205</f>
        <v>510510</v>
      </c>
      <c r="W205" s="156">
        <f>P205*K205</f>
        <v>0</v>
      </c>
      <c r="X205" s="156">
        <f>P205*L205</f>
        <v>0</v>
      </c>
      <c r="Y205" s="156">
        <f>P205*M205</f>
        <v>510510</v>
      </c>
      <c r="Z205" s="156">
        <f>P205*N205</f>
        <v>0</v>
      </c>
      <c r="AA205" s="156">
        <f t="shared" ref="AA205:AA207" si="61">SUM(S205:Z205)</f>
        <v>1531530</v>
      </c>
    </row>
    <row r="206" spans="2:27" ht="36" x14ac:dyDescent="0.2">
      <c r="B206" s="2">
        <v>188</v>
      </c>
      <c r="C206" s="53" t="s">
        <v>221</v>
      </c>
      <c r="D206" s="41" t="s">
        <v>222</v>
      </c>
      <c r="E206" s="23" t="s">
        <v>12</v>
      </c>
      <c r="F206" s="23" t="s">
        <v>13</v>
      </c>
      <c r="G206" s="23"/>
      <c r="H206" s="23">
        <v>1</v>
      </c>
      <c r="I206" s="23"/>
      <c r="J206" s="23"/>
      <c r="K206" s="23">
        <v>2</v>
      </c>
      <c r="L206" s="23">
        <v>1</v>
      </c>
      <c r="M206" s="23">
        <v>1</v>
      </c>
      <c r="N206" s="24"/>
      <c r="O206" s="43">
        <v>5</v>
      </c>
      <c r="P206" s="179">
        <v>428951</v>
      </c>
      <c r="Q206" s="98">
        <v>2144755</v>
      </c>
      <c r="R206" s="268"/>
      <c r="S206" s="155">
        <f>P206*G206</f>
        <v>0</v>
      </c>
      <c r="T206" s="156">
        <f>P206*H206</f>
        <v>428951</v>
      </c>
      <c r="U206" s="156">
        <f>P206*I206</f>
        <v>0</v>
      </c>
      <c r="V206" s="156">
        <f>P206*J206</f>
        <v>0</v>
      </c>
      <c r="W206" s="156">
        <f>P206*K206</f>
        <v>857902</v>
      </c>
      <c r="X206" s="156">
        <f>P206*L206</f>
        <v>428951</v>
      </c>
      <c r="Y206" s="156">
        <f>P206*M206</f>
        <v>428951</v>
      </c>
      <c r="Z206" s="156">
        <f>P206*N206</f>
        <v>0</v>
      </c>
      <c r="AA206" s="156">
        <f t="shared" si="61"/>
        <v>2144755</v>
      </c>
    </row>
    <row r="207" spans="2:27" ht="48.75" thickBot="1" x14ac:dyDescent="0.25">
      <c r="B207" s="3">
        <v>189</v>
      </c>
      <c r="C207" s="55" t="s">
        <v>223</v>
      </c>
      <c r="D207" s="48" t="s">
        <v>76</v>
      </c>
      <c r="E207" s="31" t="s">
        <v>12</v>
      </c>
      <c r="F207" s="31" t="s">
        <v>13</v>
      </c>
      <c r="G207" s="31"/>
      <c r="H207" s="31"/>
      <c r="I207" s="31"/>
      <c r="J207" s="31">
        <v>1</v>
      </c>
      <c r="K207" s="31">
        <v>1</v>
      </c>
      <c r="L207" s="31">
        <v>2</v>
      </c>
      <c r="M207" s="31">
        <v>1</v>
      </c>
      <c r="N207" s="49"/>
      <c r="O207" s="51">
        <v>5</v>
      </c>
      <c r="P207" s="179">
        <v>536354</v>
      </c>
      <c r="Q207" s="98">
        <v>2681770</v>
      </c>
      <c r="R207" s="268"/>
      <c r="S207" s="157">
        <f>P207*G207</f>
        <v>0</v>
      </c>
      <c r="T207" s="158">
        <f>P207*H207</f>
        <v>0</v>
      </c>
      <c r="U207" s="158">
        <f>P207*I207</f>
        <v>0</v>
      </c>
      <c r="V207" s="158">
        <f>P207*J207</f>
        <v>536354</v>
      </c>
      <c r="W207" s="158">
        <f>P207*K207</f>
        <v>536354</v>
      </c>
      <c r="X207" s="158">
        <f>P207*L207</f>
        <v>1072708</v>
      </c>
      <c r="Y207" s="158">
        <f>P207*M207</f>
        <v>536354</v>
      </c>
      <c r="Z207" s="158">
        <f>P207*N207</f>
        <v>0</v>
      </c>
      <c r="AA207" s="158">
        <f t="shared" si="61"/>
        <v>2681770</v>
      </c>
    </row>
    <row r="208" spans="2:27" ht="24.75" thickBot="1" x14ac:dyDescent="0.25">
      <c r="R208" s="108" t="s">
        <v>573</v>
      </c>
      <c r="S208" s="159">
        <f t="shared" ref="S208:AA208" si="62">SUM(S204:S207)</f>
        <v>0</v>
      </c>
      <c r="T208" s="160">
        <f t="shared" si="62"/>
        <v>939461</v>
      </c>
      <c r="U208" s="160">
        <f t="shared" si="62"/>
        <v>0</v>
      </c>
      <c r="V208" s="160">
        <f t="shared" si="62"/>
        <v>1758565</v>
      </c>
      <c r="W208" s="160">
        <f t="shared" si="62"/>
        <v>2105957</v>
      </c>
      <c r="X208" s="160">
        <f t="shared" si="62"/>
        <v>1501659</v>
      </c>
      <c r="Y208" s="160">
        <f t="shared" si="62"/>
        <v>2187516</v>
      </c>
      <c r="Z208" s="160">
        <f t="shared" si="62"/>
        <v>0</v>
      </c>
      <c r="AA208" s="160">
        <f t="shared" si="62"/>
        <v>8493158</v>
      </c>
    </row>
    <row r="209" spans="2:27" ht="12.75" thickBot="1" x14ac:dyDescent="0.25">
      <c r="R209" s="109">
        <f>SUM(S208:Z208)</f>
        <v>8493158</v>
      </c>
    </row>
    <row r="210" spans="2:27" ht="12.75" thickBot="1" x14ac:dyDescent="0.25">
      <c r="B210" s="243" t="s">
        <v>533</v>
      </c>
      <c r="C210" s="244"/>
      <c r="D210" s="244"/>
      <c r="E210" s="244"/>
      <c r="F210" s="244"/>
      <c r="G210" s="244"/>
      <c r="H210" s="244"/>
      <c r="I210" s="244"/>
      <c r="J210" s="244"/>
      <c r="K210" s="244"/>
      <c r="L210" s="244"/>
      <c r="M210" s="244"/>
      <c r="N210" s="244"/>
      <c r="O210" s="245"/>
    </row>
    <row r="211" spans="2:27" ht="12.75" thickBot="1" x14ac:dyDescent="0.25"/>
    <row r="212" spans="2:27" ht="15.75" customHeight="1" thickBot="1" x14ac:dyDescent="0.25">
      <c r="B212" s="6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252" t="s">
        <v>507</v>
      </c>
      <c r="Q212" s="252" t="s">
        <v>8</v>
      </c>
      <c r="R212" s="252" t="s">
        <v>530</v>
      </c>
    </row>
    <row r="213" spans="2:27" ht="36.75" thickBot="1" x14ac:dyDescent="0.25">
      <c r="B213" s="8" t="s">
        <v>2</v>
      </c>
      <c r="C213" s="9" t="s">
        <v>505</v>
      </c>
      <c r="D213" s="10" t="s">
        <v>3</v>
      </c>
      <c r="E213" s="10" t="s">
        <v>4</v>
      </c>
      <c r="F213" s="11" t="s">
        <v>5</v>
      </c>
      <c r="G213" s="12" t="s">
        <v>542</v>
      </c>
      <c r="H213" s="12" t="s">
        <v>543</v>
      </c>
      <c r="I213" s="12" t="s">
        <v>544</v>
      </c>
      <c r="J213" s="12" t="s">
        <v>545</v>
      </c>
      <c r="K213" s="12" t="s">
        <v>546</v>
      </c>
      <c r="L213" s="12" t="s">
        <v>547</v>
      </c>
      <c r="M213" s="12" t="s">
        <v>548</v>
      </c>
      <c r="N213" s="12" t="s">
        <v>549</v>
      </c>
      <c r="O213" s="176" t="s">
        <v>6</v>
      </c>
      <c r="P213" s="257"/>
      <c r="Q213" s="257"/>
      <c r="R213" s="257"/>
      <c r="S213" s="12" t="s">
        <v>542</v>
      </c>
      <c r="T213" s="12" t="s">
        <v>543</v>
      </c>
      <c r="U213" s="12" t="s">
        <v>544</v>
      </c>
      <c r="V213" s="12" t="s">
        <v>545</v>
      </c>
      <c r="W213" s="12" t="s">
        <v>546</v>
      </c>
      <c r="X213" s="12" t="s">
        <v>547</v>
      </c>
      <c r="Y213" s="12" t="s">
        <v>548</v>
      </c>
      <c r="Z213" s="12" t="s">
        <v>549</v>
      </c>
      <c r="AA213" s="12" t="s">
        <v>572</v>
      </c>
    </row>
    <row r="214" spans="2:27" ht="24" x14ac:dyDescent="0.2">
      <c r="B214" s="1">
        <v>190</v>
      </c>
      <c r="C214" s="52" t="s">
        <v>16</v>
      </c>
      <c r="D214" s="37" t="s">
        <v>17</v>
      </c>
      <c r="E214" s="17" t="s">
        <v>12</v>
      </c>
      <c r="F214" s="17" t="s">
        <v>13</v>
      </c>
      <c r="G214" s="17">
        <v>2</v>
      </c>
      <c r="H214" s="17">
        <v>1</v>
      </c>
      <c r="I214" s="17"/>
      <c r="J214" s="17">
        <v>3</v>
      </c>
      <c r="K214" s="17">
        <v>3</v>
      </c>
      <c r="L214" s="17">
        <v>2</v>
      </c>
      <c r="M214" s="17"/>
      <c r="N214" s="18"/>
      <c r="O214" s="19">
        <v>11</v>
      </c>
      <c r="P214" s="92">
        <v>277600</v>
      </c>
      <c r="Q214" s="92">
        <v>3053600</v>
      </c>
      <c r="R214" s="267">
        <f>SUBTOTAL(9,Q214:Q223)</f>
        <v>53620024</v>
      </c>
      <c r="S214" s="153">
        <f t="shared" ref="S214:S223" si="63">P214*G214</f>
        <v>555200</v>
      </c>
      <c r="T214" s="154">
        <f t="shared" ref="T214:T223" si="64">P214*H214</f>
        <v>277600</v>
      </c>
      <c r="U214" s="154">
        <f t="shared" ref="U214:U223" si="65">P214*I214</f>
        <v>0</v>
      </c>
      <c r="V214" s="154">
        <f t="shared" ref="V214:V223" si="66">P214*J214</f>
        <v>832800</v>
      </c>
      <c r="W214" s="154">
        <f t="shared" ref="W214:W223" si="67">P214*K214</f>
        <v>832800</v>
      </c>
      <c r="X214" s="154">
        <f t="shared" ref="X214:X223" si="68">P214*L214</f>
        <v>555200</v>
      </c>
      <c r="Y214" s="154">
        <f t="shared" ref="Y214:Y223" si="69">P214*M214</f>
        <v>0</v>
      </c>
      <c r="Z214" s="154">
        <f t="shared" ref="Z214:Z223" si="70">P214*N214</f>
        <v>0</v>
      </c>
      <c r="AA214" s="154">
        <f>SUM(S214:Z214)</f>
        <v>3053600</v>
      </c>
    </row>
    <row r="215" spans="2:27" ht="24" x14ac:dyDescent="0.2">
      <c r="B215" s="2">
        <v>191</v>
      </c>
      <c r="C215" s="53" t="s">
        <v>18</v>
      </c>
      <c r="D215" s="41" t="s">
        <v>19</v>
      </c>
      <c r="E215" s="23" t="s">
        <v>584</v>
      </c>
      <c r="F215" s="23" t="s">
        <v>13</v>
      </c>
      <c r="G215" s="23"/>
      <c r="H215" s="23">
        <v>1</v>
      </c>
      <c r="I215" s="23"/>
      <c r="J215" s="23"/>
      <c r="K215" s="23"/>
      <c r="L215" s="23"/>
      <c r="M215" s="23"/>
      <c r="N215" s="24">
        <v>3</v>
      </c>
      <c r="O215" s="25">
        <v>4</v>
      </c>
      <c r="P215" s="98">
        <v>1574278</v>
      </c>
      <c r="Q215" s="98">
        <v>6297112</v>
      </c>
      <c r="R215" s="268"/>
      <c r="S215" s="155">
        <f t="shared" si="63"/>
        <v>0</v>
      </c>
      <c r="T215" s="156">
        <f t="shared" si="64"/>
        <v>1574278</v>
      </c>
      <c r="U215" s="156">
        <f t="shared" si="65"/>
        <v>0</v>
      </c>
      <c r="V215" s="156">
        <f t="shared" si="66"/>
        <v>0</v>
      </c>
      <c r="W215" s="156">
        <f t="shared" si="67"/>
        <v>0</v>
      </c>
      <c r="X215" s="156">
        <f t="shared" si="68"/>
        <v>0</v>
      </c>
      <c r="Y215" s="156">
        <f t="shared" si="69"/>
        <v>0</v>
      </c>
      <c r="Z215" s="156">
        <f t="shared" si="70"/>
        <v>4722834</v>
      </c>
      <c r="AA215" s="156">
        <f t="shared" ref="AA215:AA223" si="71">SUM(S215:Z215)</f>
        <v>6297112</v>
      </c>
    </row>
    <row r="216" spans="2:27" ht="24" x14ac:dyDescent="0.2">
      <c r="B216" s="2">
        <v>192</v>
      </c>
      <c r="C216" s="53" t="s">
        <v>73</v>
      </c>
      <c r="D216" s="41" t="s">
        <v>74</v>
      </c>
      <c r="E216" s="23" t="s">
        <v>12</v>
      </c>
      <c r="F216" s="23" t="s">
        <v>13</v>
      </c>
      <c r="G216" s="23"/>
      <c r="H216" s="23">
        <v>1</v>
      </c>
      <c r="I216" s="23">
        <v>5</v>
      </c>
      <c r="J216" s="23">
        <v>5</v>
      </c>
      <c r="K216" s="23">
        <v>5</v>
      </c>
      <c r="L216" s="23">
        <v>1</v>
      </c>
      <c r="M216" s="23">
        <v>3</v>
      </c>
      <c r="N216" s="24">
        <v>5</v>
      </c>
      <c r="O216" s="25">
        <v>25</v>
      </c>
      <c r="P216" s="179">
        <v>465713</v>
      </c>
      <c r="Q216" s="98">
        <v>11642825</v>
      </c>
      <c r="R216" s="268"/>
      <c r="S216" s="155">
        <f t="shared" si="63"/>
        <v>0</v>
      </c>
      <c r="T216" s="156">
        <f t="shared" si="64"/>
        <v>465713</v>
      </c>
      <c r="U216" s="156">
        <f t="shared" si="65"/>
        <v>2328565</v>
      </c>
      <c r="V216" s="156">
        <f t="shared" si="66"/>
        <v>2328565</v>
      </c>
      <c r="W216" s="156">
        <f t="shared" si="67"/>
        <v>2328565</v>
      </c>
      <c r="X216" s="156">
        <f t="shared" si="68"/>
        <v>465713</v>
      </c>
      <c r="Y216" s="156">
        <f t="shared" si="69"/>
        <v>1397139</v>
      </c>
      <c r="Z216" s="156">
        <f t="shared" si="70"/>
        <v>2328565</v>
      </c>
      <c r="AA216" s="156">
        <f t="shared" si="71"/>
        <v>11642825</v>
      </c>
    </row>
    <row r="217" spans="2:27" ht="24" x14ac:dyDescent="0.2">
      <c r="B217" s="2">
        <v>193</v>
      </c>
      <c r="C217" s="53" t="s">
        <v>95</v>
      </c>
      <c r="D217" s="41" t="s">
        <v>96</v>
      </c>
      <c r="E217" s="23" t="s">
        <v>12</v>
      </c>
      <c r="F217" s="23" t="s">
        <v>13</v>
      </c>
      <c r="G217" s="23"/>
      <c r="H217" s="23">
        <v>1</v>
      </c>
      <c r="I217" s="23">
        <v>1</v>
      </c>
      <c r="J217" s="23">
        <v>1</v>
      </c>
      <c r="K217" s="23">
        <v>2</v>
      </c>
      <c r="L217" s="23">
        <v>1</v>
      </c>
      <c r="M217" s="23">
        <v>1</v>
      </c>
      <c r="N217" s="24"/>
      <c r="O217" s="25">
        <v>7</v>
      </c>
      <c r="P217" s="179">
        <v>216380</v>
      </c>
      <c r="Q217" s="98">
        <v>1514660</v>
      </c>
      <c r="R217" s="268"/>
      <c r="S217" s="155">
        <f t="shared" si="63"/>
        <v>0</v>
      </c>
      <c r="T217" s="156">
        <f t="shared" si="64"/>
        <v>216380</v>
      </c>
      <c r="U217" s="156">
        <f t="shared" si="65"/>
        <v>216380</v>
      </c>
      <c r="V217" s="156">
        <f t="shared" si="66"/>
        <v>216380</v>
      </c>
      <c r="W217" s="156">
        <f t="shared" si="67"/>
        <v>432760</v>
      </c>
      <c r="X217" s="156">
        <f t="shared" si="68"/>
        <v>216380</v>
      </c>
      <c r="Y217" s="156">
        <f t="shared" si="69"/>
        <v>216380</v>
      </c>
      <c r="Z217" s="156">
        <f t="shared" si="70"/>
        <v>0</v>
      </c>
      <c r="AA217" s="156">
        <f t="shared" si="71"/>
        <v>1514660</v>
      </c>
    </row>
    <row r="218" spans="2:27" ht="24" x14ac:dyDescent="0.2">
      <c r="B218" s="2">
        <v>194</v>
      </c>
      <c r="C218" s="53" t="s">
        <v>103</v>
      </c>
      <c r="D218" s="41" t="s">
        <v>104</v>
      </c>
      <c r="E218" s="23" t="s">
        <v>12</v>
      </c>
      <c r="F218" s="23" t="s">
        <v>13</v>
      </c>
      <c r="G218" s="23"/>
      <c r="H218" s="23"/>
      <c r="I218" s="23">
        <v>1</v>
      </c>
      <c r="J218" s="23"/>
      <c r="K218" s="23">
        <v>6</v>
      </c>
      <c r="L218" s="23">
        <v>2</v>
      </c>
      <c r="M218" s="23"/>
      <c r="N218" s="24"/>
      <c r="O218" s="25">
        <v>9</v>
      </c>
      <c r="P218" s="179">
        <v>336290</v>
      </c>
      <c r="Q218" s="98">
        <v>3026610</v>
      </c>
      <c r="R218" s="268"/>
      <c r="S218" s="155">
        <f t="shared" si="63"/>
        <v>0</v>
      </c>
      <c r="T218" s="156">
        <f t="shared" si="64"/>
        <v>0</v>
      </c>
      <c r="U218" s="156">
        <f t="shared" si="65"/>
        <v>336290</v>
      </c>
      <c r="V218" s="156">
        <f t="shared" si="66"/>
        <v>0</v>
      </c>
      <c r="W218" s="156">
        <f t="shared" si="67"/>
        <v>2017740</v>
      </c>
      <c r="X218" s="156">
        <f t="shared" si="68"/>
        <v>672580</v>
      </c>
      <c r="Y218" s="156">
        <f t="shared" si="69"/>
        <v>0</v>
      </c>
      <c r="Z218" s="156">
        <f t="shared" si="70"/>
        <v>0</v>
      </c>
      <c r="AA218" s="156">
        <f t="shared" si="71"/>
        <v>3026610</v>
      </c>
    </row>
    <row r="219" spans="2:27" ht="24" x14ac:dyDescent="0.2">
      <c r="B219" s="2">
        <v>195</v>
      </c>
      <c r="C219" s="53" t="s">
        <v>105</v>
      </c>
      <c r="D219" s="41" t="s">
        <v>106</v>
      </c>
      <c r="E219" s="23" t="s">
        <v>12</v>
      </c>
      <c r="F219" s="23" t="s">
        <v>23</v>
      </c>
      <c r="G219" s="23"/>
      <c r="H219" s="23">
        <v>1</v>
      </c>
      <c r="I219" s="23"/>
      <c r="J219" s="23">
        <v>1</v>
      </c>
      <c r="K219" s="23"/>
      <c r="L219" s="23"/>
      <c r="M219" s="23">
        <v>1</v>
      </c>
      <c r="N219" s="24"/>
      <c r="O219" s="25">
        <v>3</v>
      </c>
      <c r="P219" s="179">
        <v>1722617</v>
      </c>
      <c r="Q219" s="98">
        <v>5167851</v>
      </c>
      <c r="R219" s="268"/>
      <c r="S219" s="155">
        <f t="shared" si="63"/>
        <v>0</v>
      </c>
      <c r="T219" s="156">
        <f t="shared" si="64"/>
        <v>1722617</v>
      </c>
      <c r="U219" s="156">
        <f t="shared" si="65"/>
        <v>0</v>
      </c>
      <c r="V219" s="156">
        <f t="shared" si="66"/>
        <v>1722617</v>
      </c>
      <c r="W219" s="156">
        <f t="shared" si="67"/>
        <v>0</v>
      </c>
      <c r="X219" s="156">
        <f t="shared" si="68"/>
        <v>0</v>
      </c>
      <c r="Y219" s="156">
        <f t="shared" si="69"/>
        <v>1722617</v>
      </c>
      <c r="Z219" s="156">
        <f t="shared" si="70"/>
        <v>0</v>
      </c>
      <c r="AA219" s="156">
        <f t="shared" si="71"/>
        <v>5167851</v>
      </c>
    </row>
    <row r="220" spans="2:27" ht="24" x14ac:dyDescent="0.2">
      <c r="B220" s="2">
        <v>196</v>
      </c>
      <c r="C220" s="53" t="s">
        <v>157</v>
      </c>
      <c r="D220" s="41" t="s">
        <v>156</v>
      </c>
      <c r="E220" s="23" t="s">
        <v>12</v>
      </c>
      <c r="F220" s="23" t="s">
        <v>13</v>
      </c>
      <c r="G220" s="23"/>
      <c r="H220" s="23">
        <v>1</v>
      </c>
      <c r="I220" s="23">
        <v>1</v>
      </c>
      <c r="J220" s="23">
        <v>3</v>
      </c>
      <c r="K220" s="23">
        <v>3</v>
      </c>
      <c r="L220" s="23">
        <v>1</v>
      </c>
      <c r="M220" s="23">
        <v>1</v>
      </c>
      <c r="N220" s="24"/>
      <c r="O220" s="25">
        <v>10</v>
      </c>
      <c r="P220" s="179">
        <v>212789</v>
      </c>
      <c r="Q220" s="98">
        <v>2127890</v>
      </c>
      <c r="R220" s="268"/>
      <c r="S220" s="155">
        <f t="shared" si="63"/>
        <v>0</v>
      </c>
      <c r="T220" s="156">
        <f t="shared" si="64"/>
        <v>212789</v>
      </c>
      <c r="U220" s="156">
        <f t="shared" si="65"/>
        <v>212789</v>
      </c>
      <c r="V220" s="156">
        <f t="shared" si="66"/>
        <v>638367</v>
      </c>
      <c r="W220" s="156">
        <f t="shared" si="67"/>
        <v>638367</v>
      </c>
      <c r="X220" s="156">
        <f t="shared" si="68"/>
        <v>212789</v>
      </c>
      <c r="Y220" s="156">
        <f t="shared" si="69"/>
        <v>212789</v>
      </c>
      <c r="Z220" s="156">
        <f t="shared" si="70"/>
        <v>0</v>
      </c>
      <c r="AA220" s="156">
        <f t="shared" si="71"/>
        <v>2127890</v>
      </c>
    </row>
    <row r="221" spans="2:27" ht="24" x14ac:dyDescent="0.2">
      <c r="B221" s="2">
        <v>197</v>
      </c>
      <c r="C221" s="53" t="s">
        <v>158</v>
      </c>
      <c r="D221" s="41" t="s">
        <v>159</v>
      </c>
      <c r="E221" s="23" t="s">
        <v>12</v>
      </c>
      <c r="F221" s="23" t="s">
        <v>13</v>
      </c>
      <c r="G221" s="23">
        <v>6</v>
      </c>
      <c r="H221" s="23">
        <v>1</v>
      </c>
      <c r="I221" s="23">
        <v>1</v>
      </c>
      <c r="J221" s="23">
        <v>2</v>
      </c>
      <c r="K221" s="23"/>
      <c r="L221" s="23">
        <v>1</v>
      </c>
      <c r="M221" s="23">
        <v>1</v>
      </c>
      <c r="N221" s="24">
        <v>1</v>
      </c>
      <c r="O221" s="25">
        <v>13</v>
      </c>
      <c r="P221" s="179">
        <v>219532</v>
      </c>
      <c r="Q221" s="98">
        <v>2853916</v>
      </c>
      <c r="R221" s="268"/>
      <c r="S221" s="155">
        <f t="shared" si="63"/>
        <v>1317192</v>
      </c>
      <c r="T221" s="156">
        <f t="shared" si="64"/>
        <v>219532</v>
      </c>
      <c r="U221" s="156">
        <f t="shared" si="65"/>
        <v>219532</v>
      </c>
      <c r="V221" s="156">
        <f t="shared" si="66"/>
        <v>439064</v>
      </c>
      <c r="W221" s="156">
        <f t="shared" si="67"/>
        <v>0</v>
      </c>
      <c r="X221" s="156">
        <f t="shared" si="68"/>
        <v>219532</v>
      </c>
      <c r="Y221" s="156">
        <f t="shared" si="69"/>
        <v>219532</v>
      </c>
      <c r="Z221" s="156">
        <f t="shared" si="70"/>
        <v>219532</v>
      </c>
      <c r="AA221" s="156">
        <f t="shared" si="71"/>
        <v>2853916</v>
      </c>
    </row>
    <row r="222" spans="2:27" ht="36" x14ac:dyDescent="0.2">
      <c r="B222" s="2">
        <v>198</v>
      </c>
      <c r="C222" s="53" t="s">
        <v>183</v>
      </c>
      <c r="D222" s="41" t="s">
        <v>184</v>
      </c>
      <c r="E222" s="23" t="s">
        <v>12</v>
      </c>
      <c r="F222" s="23" t="s">
        <v>13</v>
      </c>
      <c r="G222" s="23"/>
      <c r="H222" s="23">
        <v>1</v>
      </c>
      <c r="I222" s="23">
        <v>2</v>
      </c>
      <c r="J222" s="23"/>
      <c r="K222" s="23">
        <v>2</v>
      </c>
      <c r="L222" s="23"/>
      <c r="M222" s="23">
        <v>2</v>
      </c>
      <c r="N222" s="24"/>
      <c r="O222" s="25">
        <v>7</v>
      </c>
      <c r="P222" s="179">
        <v>2023470</v>
      </c>
      <c r="Q222" s="98">
        <v>14164290</v>
      </c>
      <c r="R222" s="268"/>
      <c r="S222" s="155">
        <f t="shared" si="63"/>
        <v>0</v>
      </c>
      <c r="T222" s="156">
        <f t="shared" si="64"/>
        <v>2023470</v>
      </c>
      <c r="U222" s="156">
        <f t="shared" si="65"/>
        <v>4046940</v>
      </c>
      <c r="V222" s="156">
        <f t="shared" si="66"/>
        <v>0</v>
      </c>
      <c r="W222" s="156">
        <f t="shared" si="67"/>
        <v>4046940</v>
      </c>
      <c r="X222" s="156">
        <f t="shared" si="68"/>
        <v>0</v>
      </c>
      <c r="Y222" s="156">
        <f t="shared" si="69"/>
        <v>4046940</v>
      </c>
      <c r="Z222" s="156">
        <f t="shared" si="70"/>
        <v>0</v>
      </c>
      <c r="AA222" s="156">
        <f t="shared" si="71"/>
        <v>14164290</v>
      </c>
    </row>
    <row r="223" spans="2:27" ht="24.75" thickBot="1" x14ac:dyDescent="0.25">
      <c r="B223" s="3">
        <v>199</v>
      </c>
      <c r="C223" s="55" t="s">
        <v>189</v>
      </c>
      <c r="D223" s="48" t="s">
        <v>190</v>
      </c>
      <c r="E223" s="31" t="s">
        <v>12</v>
      </c>
      <c r="F223" s="31" t="s">
        <v>13</v>
      </c>
      <c r="G223" s="31"/>
      <c r="H223" s="31">
        <v>1</v>
      </c>
      <c r="I223" s="31">
        <v>1</v>
      </c>
      <c r="J223" s="31">
        <v>2</v>
      </c>
      <c r="K223" s="31">
        <v>2</v>
      </c>
      <c r="L223" s="31">
        <v>1</v>
      </c>
      <c r="M223" s="31">
        <v>1</v>
      </c>
      <c r="N223" s="49">
        <v>1</v>
      </c>
      <c r="O223" s="34">
        <v>9</v>
      </c>
      <c r="P223" s="180">
        <v>419030</v>
      </c>
      <c r="Q223" s="107">
        <v>3771270</v>
      </c>
      <c r="R223" s="269"/>
      <c r="S223" s="168">
        <f t="shared" si="63"/>
        <v>0</v>
      </c>
      <c r="T223" s="181">
        <f t="shared" si="64"/>
        <v>419030</v>
      </c>
      <c r="U223" s="181">
        <f t="shared" si="65"/>
        <v>419030</v>
      </c>
      <c r="V223" s="181">
        <f t="shared" si="66"/>
        <v>838060</v>
      </c>
      <c r="W223" s="181">
        <f t="shared" si="67"/>
        <v>838060</v>
      </c>
      <c r="X223" s="181">
        <f t="shared" si="68"/>
        <v>419030</v>
      </c>
      <c r="Y223" s="181">
        <f t="shared" si="69"/>
        <v>419030</v>
      </c>
      <c r="Z223" s="181">
        <f t="shared" si="70"/>
        <v>419030</v>
      </c>
      <c r="AA223" s="181">
        <f t="shared" si="71"/>
        <v>3771270</v>
      </c>
    </row>
    <row r="224" spans="2:27" ht="24.75" thickBot="1" x14ac:dyDescent="0.25">
      <c r="R224" s="108" t="s">
        <v>573</v>
      </c>
      <c r="S224" s="182">
        <f t="shared" ref="S224:AA224" si="72">SUM(S214:S223)</f>
        <v>1872392</v>
      </c>
      <c r="T224" s="183">
        <f t="shared" si="72"/>
        <v>7131409</v>
      </c>
      <c r="U224" s="183">
        <f t="shared" si="72"/>
        <v>7779526</v>
      </c>
      <c r="V224" s="183">
        <f t="shared" si="72"/>
        <v>7015853</v>
      </c>
      <c r="W224" s="183">
        <f t="shared" si="72"/>
        <v>11135232</v>
      </c>
      <c r="X224" s="183">
        <f t="shared" si="72"/>
        <v>2761224</v>
      </c>
      <c r="Y224" s="183">
        <f t="shared" si="72"/>
        <v>8234427</v>
      </c>
      <c r="Z224" s="183">
        <f t="shared" si="72"/>
        <v>7689961</v>
      </c>
      <c r="AA224" s="183">
        <f t="shared" si="72"/>
        <v>53620024</v>
      </c>
    </row>
    <row r="225" spans="2:27" ht="12.75" thickBot="1" x14ac:dyDescent="0.25">
      <c r="R225" s="109">
        <f>SUM(S224:Z224)</f>
        <v>53620024</v>
      </c>
    </row>
    <row r="226" spans="2:27" ht="12.75" thickBot="1" x14ac:dyDescent="0.25">
      <c r="B226" s="243" t="s">
        <v>534</v>
      </c>
      <c r="C226" s="244"/>
      <c r="D226" s="244"/>
      <c r="E226" s="244"/>
      <c r="F226" s="244"/>
      <c r="G226" s="244"/>
      <c r="H226" s="244"/>
      <c r="I226" s="244"/>
      <c r="J226" s="244"/>
      <c r="K226" s="244"/>
      <c r="L226" s="244"/>
      <c r="M226" s="244"/>
      <c r="N226" s="244"/>
      <c r="O226" s="245"/>
    </row>
    <row r="227" spans="2:27" ht="12.75" thickBot="1" x14ac:dyDescent="0.25"/>
    <row r="228" spans="2:27" ht="15.75" customHeight="1" thickBot="1" x14ac:dyDescent="0.25">
      <c r="B228" s="6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252" t="s">
        <v>507</v>
      </c>
      <c r="Q228" s="252" t="s">
        <v>8</v>
      </c>
      <c r="R228" s="252" t="s">
        <v>530</v>
      </c>
    </row>
    <row r="229" spans="2:27" ht="36.75" thickBot="1" x14ac:dyDescent="0.25">
      <c r="B229" s="8" t="s">
        <v>2</v>
      </c>
      <c r="C229" s="9" t="s">
        <v>505</v>
      </c>
      <c r="D229" s="10" t="s">
        <v>3</v>
      </c>
      <c r="E229" s="10" t="s">
        <v>4</v>
      </c>
      <c r="F229" s="11" t="s">
        <v>5</v>
      </c>
      <c r="G229" s="12" t="s">
        <v>542</v>
      </c>
      <c r="H229" s="12" t="s">
        <v>543</v>
      </c>
      <c r="I229" s="12" t="s">
        <v>544</v>
      </c>
      <c r="J229" s="12" t="s">
        <v>545</v>
      </c>
      <c r="K229" s="12" t="s">
        <v>546</v>
      </c>
      <c r="L229" s="12" t="s">
        <v>547</v>
      </c>
      <c r="M229" s="12" t="s">
        <v>548</v>
      </c>
      <c r="N229" s="12" t="s">
        <v>549</v>
      </c>
      <c r="O229" s="176" t="s">
        <v>6</v>
      </c>
      <c r="P229" s="257"/>
      <c r="Q229" s="257"/>
      <c r="R229" s="257"/>
      <c r="S229" s="12" t="s">
        <v>542</v>
      </c>
      <c r="T229" s="12" t="s">
        <v>543</v>
      </c>
      <c r="U229" s="12" t="s">
        <v>544</v>
      </c>
      <c r="V229" s="12" t="s">
        <v>545</v>
      </c>
      <c r="W229" s="12" t="s">
        <v>546</v>
      </c>
      <c r="X229" s="12" t="s">
        <v>547</v>
      </c>
      <c r="Y229" s="12" t="s">
        <v>548</v>
      </c>
      <c r="Z229" s="12" t="s">
        <v>549</v>
      </c>
      <c r="AA229" s="12" t="s">
        <v>572</v>
      </c>
    </row>
    <row r="230" spans="2:27" ht="36" x14ac:dyDescent="0.2">
      <c r="B230" s="1">
        <v>200</v>
      </c>
      <c r="C230" s="52" t="s">
        <v>169</v>
      </c>
      <c r="D230" s="37" t="s">
        <v>170</v>
      </c>
      <c r="E230" s="17" t="s">
        <v>12</v>
      </c>
      <c r="F230" s="17" t="s">
        <v>13</v>
      </c>
      <c r="G230" s="17"/>
      <c r="H230" s="17">
        <v>1</v>
      </c>
      <c r="I230" s="17">
        <v>1</v>
      </c>
      <c r="J230" s="17"/>
      <c r="K230" s="17">
        <v>1</v>
      </c>
      <c r="L230" s="17">
        <v>1</v>
      </c>
      <c r="M230" s="17">
        <v>1</v>
      </c>
      <c r="N230" s="18"/>
      <c r="O230" s="19">
        <v>5</v>
      </c>
      <c r="P230" s="184">
        <v>1194547</v>
      </c>
      <c r="Q230" s="92">
        <v>5972735</v>
      </c>
      <c r="R230" s="267">
        <f>SUBTOTAL(9,Q230:Q234)</f>
        <v>60281775</v>
      </c>
      <c r="S230" s="153">
        <f>P230*G230</f>
        <v>0</v>
      </c>
      <c r="T230" s="154">
        <f>P230*H230</f>
        <v>1194547</v>
      </c>
      <c r="U230" s="154">
        <f>P230*I230</f>
        <v>1194547</v>
      </c>
      <c r="V230" s="154">
        <f>P230*J230</f>
        <v>0</v>
      </c>
      <c r="W230" s="154">
        <f>P230*K230</f>
        <v>1194547</v>
      </c>
      <c r="X230" s="154">
        <f>P230*L230</f>
        <v>1194547</v>
      </c>
      <c r="Y230" s="154">
        <f>P230*M230</f>
        <v>1194547</v>
      </c>
      <c r="Z230" s="154">
        <f>P230*N230</f>
        <v>0</v>
      </c>
      <c r="AA230" s="154">
        <f>SUM(S230:Z230)</f>
        <v>5972735</v>
      </c>
    </row>
    <row r="231" spans="2:27" ht="24" x14ac:dyDescent="0.2">
      <c r="B231" s="2">
        <v>201</v>
      </c>
      <c r="C231" s="53" t="s">
        <v>305</v>
      </c>
      <c r="D231" s="41" t="s">
        <v>306</v>
      </c>
      <c r="E231" s="23" t="s">
        <v>307</v>
      </c>
      <c r="F231" s="23" t="s">
        <v>13</v>
      </c>
      <c r="G231" s="23">
        <v>5</v>
      </c>
      <c r="H231" s="23">
        <v>8</v>
      </c>
      <c r="I231" s="23">
        <v>5</v>
      </c>
      <c r="J231" s="23">
        <v>4</v>
      </c>
      <c r="K231" s="23">
        <v>10</v>
      </c>
      <c r="L231" s="23">
        <v>10</v>
      </c>
      <c r="M231" s="23">
        <v>15</v>
      </c>
      <c r="N231" s="24">
        <v>2</v>
      </c>
      <c r="O231" s="25">
        <v>59</v>
      </c>
      <c r="P231" s="179">
        <v>81446</v>
      </c>
      <c r="Q231" s="98">
        <v>4805314</v>
      </c>
      <c r="R231" s="268"/>
      <c r="S231" s="155">
        <f>P231*G231</f>
        <v>407230</v>
      </c>
      <c r="T231" s="156">
        <f>P231*H231</f>
        <v>651568</v>
      </c>
      <c r="U231" s="156">
        <f>P231*I231</f>
        <v>407230</v>
      </c>
      <c r="V231" s="156">
        <f>P231*J231</f>
        <v>325784</v>
      </c>
      <c r="W231" s="156">
        <f>P231*K231</f>
        <v>814460</v>
      </c>
      <c r="X231" s="156">
        <f>P231*L231</f>
        <v>814460</v>
      </c>
      <c r="Y231" s="156">
        <f>P231*M231</f>
        <v>1221690</v>
      </c>
      <c r="Z231" s="156">
        <f>P231*N231</f>
        <v>162892</v>
      </c>
      <c r="AA231" s="156">
        <f t="shared" ref="AA231:AA234" si="73">SUM(S231:Z231)</f>
        <v>4805314</v>
      </c>
    </row>
    <row r="232" spans="2:27" x14ac:dyDescent="0.2">
      <c r="B232" s="2">
        <v>202</v>
      </c>
      <c r="C232" s="53" t="s">
        <v>310</v>
      </c>
      <c r="D232" s="41" t="s">
        <v>311</v>
      </c>
      <c r="E232" s="23" t="s">
        <v>22</v>
      </c>
      <c r="F232" s="23" t="s">
        <v>23</v>
      </c>
      <c r="G232" s="23">
        <v>2</v>
      </c>
      <c r="H232" s="23"/>
      <c r="I232" s="23">
        <v>1</v>
      </c>
      <c r="J232" s="23">
        <v>1</v>
      </c>
      <c r="K232" s="23">
        <v>2</v>
      </c>
      <c r="L232" s="23">
        <v>1</v>
      </c>
      <c r="M232" s="23"/>
      <c r="N232" s="24">
        <v>1</v>
      </c>
      <c r="O232" s="25">
        <v>8</v>
      </c>
      <c r="P232" s="179">
        <v>5407136</v>
      </c>
      <c r="Q232" s="98">
        <v>43257088</v>
      </c>
      <c r="R232" s="268"/>
      <c r="S232" s="155">
        <f>P232*G232</f>
        <v>10814272</v>
      </c>
      <c r="T232" s="156">
        <f>P232*H232</f>
        <v>0</v>
      </c>
      <c r="U232" s="156">
        <f>P232*I232</f>
        <v>5407136</v>
      </c>
      <c r="V232" s="156">
        <f>P232*J232</f>
        <v>5407136</v>
      </c>
      <c r="W232" s="156">
        <f>P232*K232</f>
        <v>10814272</v>
      </c>
      <c r="X232" s="156">
        <f>P232*L232</f>
        <v>5407136</v>
      </c>
      <c r="Y232" s="156">
        <f>P232*M232</f>
        <v>0</v>
      </c>
      <c r="Z232" s="156">
        <f>P232*N232</f>
        <v>5407136</v>
      </c>
      <c r="AA232" s="156">
        <f t="shared" si="73"/>
        <v>43257088</v>
      </c>
    </row>
    <row r="233" spans="2:27" ht="36" x14ac:dyDescent="0.2">
      <c r="B233" s="2">
        <v>203</v>
      </c>
      <c r="C233" s="53" t="s">
        <v>402</v>
      </c>
      <c r="D233" s="41" t="s">
        <v>403</v>
      </c>
      <c r="E233" s="23" t="s">
        <v>12</v>
      </c>
      <c r="F233" s="23" t="s">
        <v>13</v>
      </c>
      <c r="G233" s="26"/>
      <c r="H233" s="26">
        <v>1</v>
      </c>
      <c r="I233" s="26"/>
      <c r="J233" s="26"/>
      <c r="K233" s="26">
        <v>2</v>
      </c>
      <c r="L233" s="26"/>
      <c r="M233" s="26">
        <v>1</v>
      </c>
      <c r="N233" s="27"/>
      <c r="O233" s="25">
        <v>4</v>
      </c>
      <c r="P233" s="179">
        <v>350427</v>
      </c>
      <c r="Q233" s="98">
        <v>1401708</v>
      </c>
      <c r="R233" s="268"/>
      <c r="S233" s="155">
        <f>P233*G233</f>
        <v>0</v>
      </c>
      <c r="T233" s="156">
        <f>P233*H233</f>
        <v>350427</v>
      </c>
      <c r="U233" s="156">
        <f>P233*I233</f>
        <v>0</v>
      </c>
      <c r="V233" s="156">
        <f>P233*J233</f>
        <v>0</v>
      </c>
      <c r="W233" s="156">
        <f>P233*K233</f>
        <v>700854</v>
      </c>
      <c r="X233" s="156">
        <f>P233*L233</f>
        <v>0</v>
      </c>
      <c r="Y233" s="156">
        <f>P233*M233</f>
        <v>350427</v>
      </c>
      <c r="Z233" s="156">
        <f>P233*N233</f>
        <v>0</v>
      </c>
      <c r="AA233" s="156">
        <f t="shared" si="73"/>
        <v>1401708</v>
      </c>
    </row>
    <row r="234" spans="2:27" ht="24.75" thickBot="1" x14ac:dyDescent="0.25">
      <c r="B234" s="3">
        <v>204</v>
      </c>
      <c r="C234" s="55" t="s">
        <v>424</v>
      </c>
      <c r="D234" s="48" t="s">
        <v>425</v>
      </c>
      <c r="E234" s="31" t="s">
        <v>12</v>
      </c>
      <c r="F234" s="31" t="s">
        <v>13</v>
      </c>
      <c r="G234" s="32"/>
      <c r="H234" s="32">
        <v>1</v>
      </c>
      <c r="I234" s="32"/>
      <c r="J234" s="32"/>
      <c r="K234" s="32"/>
      <c r="L234" s="32">
        <v>1</v>
      </c>
      <c r="M234" s="32"/>
      <c r="N234" s="33"/>
      <c r="O234" s="34">
        <v>2</v>
      </c>
      <c r="P234" s="180">
        <v>2422465</v>
      </c>
      <c r="Q234" s="107">
        <v>4844930</v>
      </c>
      <c r="R234" s="269"/>
      <c r="S234" s="168">
        <f>P234*G234</f>
        <v>0</v>
      </c>
      <c r="T234" s="181">
        <f>P234*H234</f>
        <v>2422465</v>
      </c>
      <c r="U234" s="181">
        <f>P234*I234</f>
        <v>0</v>
      </c>
      <c r="V234" s="181">
        <f>P234*J234</f>
        <v>0</v>
      </c>
      <c r="W234" s="181">
        <f>P234*K234</f>
        <v>0</v>
      </c>
      <c r="X234" s="181">
        <f>P234*L234</f>
        <v>2422465</v>
      </c>
      <c r="Y234" s="181">
        <f>P234*M234</f>
        <v>0</v>
      </c>
      <c r="Z234" s="181">
        <f>P234*N234</f>
        <v>0</v>
      </c>
      <c r="AA234" s="181">
        <f t="shared" si="73"/>
        <v>4844930</v>
      </c>
    </row>
    <row r="235" spans="2:27" ht="24.75" thickBot="1" x14ac:dyDescent="0.25">
      <c r="R235" s="108" t="s">
        <v>573</v>
      </c>
      <c r="S235" s="182">
        <f t="shared" ref="S235:AA235" si="74">SUM(S230:S234)</f>
        <v>11221502</v>
      </c>
      <c r="T235" s="183">
        <f t="shared" si="74"/>
        <v>4619007</v>
      </c>
      <c r="U235" s="183">
        <f t="shared" si="74"/>
        <v>7008913</v>
      </c>
      <c r="V235" s="183">
        <f t="shared" si="74"/>
        <v>5732920</v>
      </c>
      <c r="W235" s="183">
        <f t="shared" si="74"/>
        <v>13524133</v>
      </c>
      <c r="X235" s="183">
        <f t="shared" si="74"/>
        <v>9838608</v>
      </c>
      <c r="Y235" s="183">
        <f t="shared" si="74"/>
        <v>2766664</v>
      </c>
      <c r="Z235" s="183">
        <f t="shared" si="74"/>
        <v>5570028</v>
      </c>
      <c r="AA235" s="183">
        <f t="shared" si="74"/>
        <v>60281775</v>
      </c>
    </row>
    <row r="236" spans="2:27" ht="12.75" thickBot="1" x14ac:dyDescent="0.25">
      <c r="R236" s="109">
        <f>SUM(S235:Z235)</f>
        <v>60281775</v>
      </c>
    </row>
    <row r="237" spans="2:27" ht="12.75" thickBot="1" x14ac:dyDescent="0.25">
      <c r="B237" s="243" t="s">
        <v>535</v>
      </c>
      <c r="C237" s="244"/>
      <c r="D237" s="244"/>
      <c r="E237" s="244"/>
      <c r="F237" s="244"/>
      <c r="G237" s="244"/>
      <c r="H237" s="244"/>
      <c r="I237" s="244"/>
      <c r="J237" s="244"/>
      <c r="K237" s="244"/>
      <c r="L237" s="244"/>
      <c r="M237" s="244"/>
      <c r="N237" s="244"/>
      <c r="O237" s="245"/>
    </row>
    <row r="238" spans="2:27" ht="12.75" thickBot="1" x14ac:dyDescent="0.25"/>
    <row r="239" spans="2:27" ht="15.75" customHeight="1" thickBot="1" x14ac:dyDescent="0.25">
      <c r="B239" s="6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252" t="s">
        <v>507</v>
      </c>
      <c r="Q239" s="252" t="s">
        <v>8</v>
      </c>
      <c r="R239" s="252" t="s">
        <v>530</v>
      </c>
    </row>
    <row r="240" spans="2:27" ht="36.75" thickBot="1" x14ac:dyDescent="0.25">
      <c r="B240" s="8" t="s">
        <v>2</v>
      </c>
      <c r="C240" s="9" t="s">
        <v>505</v>
      </c>
      <c r="D240" s="10" t="s">
        <v>3</v>
      </c>
      <c r="E240" s="10" t="s">
        <v>4</v>
      </c>
      <c r="F240" s="11" t="s">
        <v>5</v>
      </c>
      <c r="G240" s="12" t="s">
        <v>542</v>
      </c>
      <c r="H240" s="12" t="s">
        <v>543</v>
      </c>
      <c r="I240" s="12" t="s">
        <v>544</v>
      </c>
      <c r="J240" s="12" t="s">
        <v>545</v>
      </c>
      <c r="K240" s="12" t="s">
        <v>546</v>
      </c>
      <c r="L240" s="12" t="s">
        <v>547</v>
      </c>
      <c r="M240" s="12" t="s">
        <v>548</v>
      </c>
      <c r="N240" s="12" t="s">
        <v>549</v>
      </c>
      <c r="O240" s="35" t="s">
        <v>6</v>
      </c>
      <c r="P240" s="257"/>
      <c r="Q240" s="257"/>
      <c r="R240" s="257"/>
      <c r="S240" s="12" t="s">
        <v>542</v>
      </c>
      <c r="T240" s="12" t="s">
        <v>543</v>
      </c>
      <c r="U240" s="12" t="s">
        <v>544</v>
      </c>
      <c r="V240" s="12" t="s">
        <v>545</v>
      </c>
      <c r="W240" s="12" t="s">
        <v>546</v>
      </c>
      <c r="X240" s="12" t="s">
        <v>547</v>
      </c>
      <c r="Y240" s="12" t="s">
        <v>548</v>
      </c>
      <c r="Z240" s="12" t="s">
        <v>549</v>
      </c>
      <c r="AA240" s="12" t="s">
        <v>572</v>
      </c>
    </row>
    <row r="241" spans="2:27" ht="24" x14ac:dyDescent="0.2">
      <c r="B241" s="1">
        <v>205</v>
      </c>
      <c r="C241" s="52" t="s">
        <v>20</v>
      </c>
      <c r="D241" s="37" t="s">
        <v>21</v>
      </c>
      <c r="E241" s="17" t="s">
        <v>22</v>
      </c>
      <c r="F241" s="17" t="s">
        <v>23</v>
      </c>
      <c r="G241" s="17">
        <v>1</v>
      </c>
      <c r="H241" s="17"/>
      <c r="I241" s="17">
        <v>1</v>
      </c>
      <c r="J241" s="17">
        <v>1</v>
      </c>
      <c r="K241" s="17">
        <v>1</v>
      </c>
      <c r="L241" s="17">
        <v>1</v>
      </c>
      <c r="M241" s="17">
        <v>1</v>
      </c>
      <c r="N241" s="18">
        <v>1</v>
      </c>
      <c r="O241" s="19">
        <v>7</v>
      </c>
      <c r="P241" s="91">
        <v>2650413</v>
      </c>
      <c r="Q241" s="92">
        <f>P241*O241</f>
        <v>18552891</v>
      </c>
      <c r="R241" s="267">
        <f>SUBTOTAL(9,Q241:Q271)</f>
        <v>354617971</v>
      </c>
      <c r="S241" s="153">
        <f t="shared" ref="S241:S271" si="75">P241*G241</f>
        <v>2650413</v>
      </c>
      <c r="T241" s="154">
        <f t="shared" ref="T241:T271" si="76">P241*H241</f>
        <v>0</v>
      </c>
      <c r="U241" s="154">
        <f t="shared" ref="U241:U271" si="77">P241*I241</f>
        <v>2650413</v>
      </c>
      <c r="V241" s="154">
        <f t="shared" ref="V241:V271" si="78">P241*J241</f>
        <v>2650413</v>
      </c>
      <c r="W241" s="154">
        <f t="shared" ref="W241:W271" si="79">P241*K241</f>
        <v>2650413</v>
      </c>
      <c r="X241" s="154">
        <f t="shared" ref="X241:X271" si="80">P241*L241</f>
        <v>2650413</v>
      </c>
      <c r="Y241" s="154">
        <f t="shared" ref="Y241:Y271" si="81">P241*M241</f>
        <v>2650413</v>
      </c>
      <c r="Z241" s="154">
        <f t="shared" ref="Z241:Z271" si="82">P241*N241</f>
        <v>2650413</v>
      </c>
      <c r="AA241" s="154">
        <f>SUM(S241:Z241)</f>
        <v>18552891</v>
      </c>
    </row>
    <row r="242" spans="2:27" ht="24" x14ac:dyDescent="0.2">
      <c r="B242" s="2">
        <v>206</v>
      </c>
      <c r="C242" s="53" t="s">
        <v>26</v>
      </c>
      <c r="D242" s="41" t="s">
        <v>27</v>
      </c>
      <c r="E242" s="23" t="s">
        <v>22</v>
      </c>
      <c r="F242" s="23" t="s">
        <v>23</v>
      </c>
      <c r="G242" s="23"/>
      <c r="H242" s="23"/>
      <c r="I242" s="23">
        <v>1</v>
      </c>
      <c r="J242" s="23">
        <v>1</v>
      </c>
      <c r="K242" s="23">
        <v>1</v>
      </c>
      <c r="L242" s="23">
        <v>1</v>
      </c>
      <c r="M242" s="23">
        <v>2</v>
      </c>
      <c r="N242" s="24"/>
      <c r="O242" s="25">
        <v>6</v>
      </c>
      <c r="P242" s="97">
        <v>17861538</v>
      </c>
      <c r="Q242" s="98">
        <f>P242*O242</f>
        <v>107169228</v>
      </c>
      <c r="R242" s="268"/>
      <c r="S242" s="155">
        <f t="shared" si="75"/>
        <v>0</v>
      </c>
      <c r="T242" s="156">
        <f t="shared" si="76"/>
        <v>0</v>
      </c>
      <c r="U242" s="156">
        <f t="shared" si="77"/>
        <v>17861538</v>
      </c>
      <c r="V242" s="156">
        <f t="shared" si="78"/>
        <v>17861538</v>
      </c>
      <c r="W242" s="156">
        <f t="shared" si="79"/>
        <v>17861538</v>
      </c>
      <c r="X242" s="156">
        <f t="shared" si="80"/>
        <v>17861538</v>
      </c>
      <c r="Y242" s="156">
        <f t="shared" si="81"/>
        <v>35723076</v>
      </c>
      <c r="Z242" s="156">
        <f t="shared" si="82"/>
        <v>0</v>
      </c>
      <c r="AA242" s="156">
        <f t="shared" ref="AA242:AA271" si="83">SUM(S242:Z242)</f>
        <v>107169228</v>
      </c>
    </row>
    <row r="243" spans="2:27" x14ac:dyDescent="0.2">
      <c r="B243" s="2">
        <v>207</v>
      </c>
      <c r="C243" s="53" t="s">
        <v>38</v>
      </c>
      <c r="D243" s="41" t="s">
        <v>39</v>
      </c>
      <c r="E243" s="23" t="s">
        <v>40</v>
      </c>
      <c r="F243" s="23" t="s">
        <v>23</v>
      </c>
      <c r="G243" s="23"/>
      <c r="H243" s="23"/>
      <c r="I243" s="23">
        <v>2</v>
      </c>
      <c r="J243" s="23"/>
      <c r="K243" s="23">
        <v>2</v>
      </c>
      <c r="L243" s="23">
        <v>2</v>
      </c>
      <c r="M243" s="23">
        <v>2</v>
      </c>
      <c r="N243" s="24"/>
      <c r="O243" s="25">
        <v>8</v>
      </c>
      <c r="P243" s="97">
        <v>6069000</v>
      </c>
      <c r="Q243" s="98">
        <f t="shared" ref="Q243:Q270" si="84">P243*O243</f>
        <v>48552000</v>
      </c>
      <c r="R243" s="268"/>
      <c r="S243" s="155">
        <f t="shared" si="75"/>
        <v>0</v>
      </c>
      <c r="T243" s="156">
        <f t="shared" si="76"/>
        <v>0</v>
      </c>
      <c r="U243" s="156">
        <f t="shared" si="77"/>
        <v>12138000</v>
      </c>
      <c r="V243" s="156">
        <f t="shared" si="78"/>
        <v>0</v>
      </c>
      <c r="W243" s="156">
        <f t="shared" si="79"/>
        <v>12138000</v>
      </c>
      <c r="X243" s="156">
        <f t="shared" si="80"/>
        <v>12138000</v>
      </c>
      <c r="Y243" s="156">
        <f t="shared" si="81"/>
        <v>12138000</v>
      </c>
      <c r="Z243" s="156">
        <f t="shared" si="82"/>
        <v>0</v>
      </c>
      <c r="AA243" s="156">
        <f t="shared" si="83"/>
        <v>48552000</v>
      </c>
    </row>
    <row r="244" spans="2:27" x14ac:dyDescent="0.2">
      <c r="B244" s="2">
        <v>208</v>
      </c>
      <c r="C244" s="53" t="s">
        <v>46</v>
      </c>
      <c r="D244" s="41" t="s">
        <v>45</v>
      </c>
      <c r="E244" s="23" t="s">
        <v>47</v>
      </c>
      <c r="F244" s="23" t="s">
        <v>23</v>
      </c>
      <c r="G244" s="23"/>
      <c r="H244" s="23">
        <v>1</v>
      </c>
      <c r="I244" s="23"/>
      <c r="J244" s="23"/>
      <c r="K244" s="23"/>
      <c r="L244" s="23">
        <v>1</v>
      </c>
      <c r="M244" s="23"/>
      <c r="N244" s="24"/>
      <c r="O244" s="25">
        <v>2</v>
      </c>
      <c r="P244" s="99">
        <v>2257382</v>
      </c>
      <c r="Q244" s="98">
        <f t="shared" si="84"/>
        <v>4514764</v>
      </c>
      <c r="R244" s="268"/>
      <c r="S244" s="155">
        <f t="shared" si="75"/>
        <v>0</v>
      </c>
      <c r="T244" s="156">
        <f t="shared" si="76"/>
        <v>2257382</v>
      </c>
      <c r="U244" s="156">
        <f t="shared" si="77"/>
        <v>0</v>
      </c>
      <c r="V244" s="156">
        <f t="shared" si="78"/>
        <v>0</v>
      </c>
      <c r="W244" s="156">
        <f t="shared" si="79"/>
        <v>0</v>
      </c>
      <c r="X244" s="156">
        <f t="shared" si="80"/>
        <v>2257382</v>
      </c>
      <c r="Y244" s="156">
        <f t="shared" si="81"/>
        <v>0</v>
      </c>
      <c r="Z244" s="156">
        <f t="shared" si="82"/>
        <v>0</v>
      </c>
      <c r="AA244" s="156">
        <f t="shared" si="83"/>
        <v>4514764</v>
      </c>
    </row>
    <row r="245" spans="2:27" x14ac:dyDescent="0.2">
      <c r="B245" s="2">
        <v>209</v>
      </c>
      <c r="C245" s="53" t="s">
        <v>77</v>
      </c>
      <c r="D245" s="41" t="s">
        <v>78</v>
      </c>
      <c r="E245" s="23" t="s">
        <v>22</v>
      </c>
      <c r="F245" s="23" t="s">
        <v>23</v>
      </c>
      <c r="G245" s="23"/>
      <c r="H245" s="23"/>
      <c r="I245" s="23"/>
      <c r="J245" s="23"/>
      <c r="K245" s="23"/>
      <c r="L245" s="23"/>
      <c r="M245" s="23">
        <v>1</v>
      </c>
      <c r="N245" s="24"/>
      <c r="O245" s="25">
        <v>1</v>
      </c>
      <c r="P245" s="99">
        <v>3027777</v>
      </c>
      <c r="Q245" s="98">
        <f t="shared" si="84"/>
        <v>3027777</v>
      </c>
      <c r="R245" s="268"/>
      <c r="S245" s="155">
        <f t="shared" si="75"/>
        <v>0</v>
      </c>
      <c r="T245" s="156">
        <f t="shared" si="76"/>
        <v>0</v>
      </c>
      <c r="U245" s="156">
        <f t="shared" si="77"/>
        <v>0</v>
      </c>
      <c r="V245" s="156">
        <f t="shared" si="78"/>
        <v>0</v>
      </c>
      <c r="W245" s="156">
        <f t="shared" si="79"/>
        <v>0</v>
      </c>
      <c r="X245" s="156">
        <f t="shared" si="80"/>
        <v>0</v>
      </c>
      <c r="Y245" s="156">
        <f t="shared" si="81"/>
        <v>3027777</v>
      </c>
      <c r="Z245" s="156">
        <f t="shared" si="82"/>
        <v>0</v>
      </c>
      <c r="AA245" s="156">
        <f t="shared" si="83"/>
        <v>3027777</v>
      </c>
    </row>
    <row r="246" spans="2:27" x14ac:dyDescent="0.2">
      <c r="B246" s="2">
        <v>210</v>
      </c>
      <c r="C246" s="53" t="s">
        <v>121</v>
      </c>
      <c r="D246" s="41" t="s">
        <v>122</v>
      </c>
      <c r="E246" s="23" t="s">
        <v>12</v>
      </c>
      <c r="F246" s="23" t="s">
        <v>13</v>
      </c>
      <c r="G246" s="23"/>
      <c r="H246" s="23">
        <v>1</v>
      </c>
      <c r="I246" s="23"/>
      <c r="J246" s="23"/>
      <c r="K246" s="23">
        <v>1</v>
      </c>
      <c r="L246" s="23"/>
      <c r="M246" s="23">
        <v>1</v>
      </c>
      <c r="N246" s="24"/>
      <c r="O246" s="25">
        <v>3</v>
      </c>
      <c r="P246" s="99">
        <v>3014794</v>
      </c>
      <c r="Q246" s="98">
        <f t="shared" si="84"/>
        <v>9044382</v>
      </c>
      <c r="R246" s="268"/>
      <c r="S246" s="155">
        <f t="shared" si="75"/>
        <v>0</v>
      </c>
      <c r="T246" s="156">
        <f t="shared" si="76"/>
        <v>3014794</v>
      </c>
      <c r="U246" s="156">
        <f t="shared" si="77"/>
        <v>0</v>
      </c>
      <c r="V246" s="156">
        <f t="shared" si="78"/>
        <v>0</v>
      </c>
      <c r="W246" s="156">
        <f t="shared" si="79"/>
        <v>3014794</v>
      </c>
      <c r="X246" s="156">
        <f t="shared" si="80"/>
        <v>0</v>
      </c>
      <c r="Y246" s="156">
        <f t="shared" si="81"/>
        <v>3014794</v>
      </c>
      <c r="Z246" s="156">
        <f t="shared" si="82"/>
        <v>0</v>
      </c>
      <c r="AA246" s="156">
        <f t="shared" si="83"/>
        <v>9044382</v>
      </c>
    </row>
    <row r="247" spans="2:27" x14ac:dyDescent="0.2">
      <c r="B247" s="2">
        <v>211</v>
      </c>
      <c r="C247" s="53" t="s">
        <v>127</v>
      </c>
      <c r="D247" s="41" t="s">
        <v>128</v>
      </c>
      <c r="E247" s="23" t="s">
        <v>129</v>
      </c>
      <c r="F247" s="23" t="s">
        <v>23</v>
      </c>
      <c r="G247" s="23"/>
      <c r="H247" s="23">
        <v>1</v>
      </c>
      <c r="I247" s="23"/>
      <c r="J247" s="23"/>
      <c r="K247" s="23"/>
      <c r="L247" s="23"/>
      <c r="M247" s="23">
        <v>1</v>
      </c>
      <c r="N247" s="24"/>
      <c r="O247" s="25">
        <v>2</v>
      </c>
      <c r="P247" s="99">
        <v>872137</v>
      </c>
      <c r="Q247" s="98">
        <f t="shared" si="84"/>
        <v>1744274</v>
      </c>
      <c r="R247" s="268"/>
      <c r="S247" s="155">
        <f t="shared" si="75"/>
        <v>0</v>
      </c>
      <c r="T247" s="156">
        <f t="shared" si="76"/>
        <v>872137</v>
      </c>
      <c r="U247" s="156">
        <f t="shared" si="77"/>
        <v>0</v>
      </c>
      <c r="V247" s="156">
        <f t="shared" si="78"/>
        <v>0</v>
      </c>
      <c r="W247" s="156">
        <f t="shared" si="79"/>
        <v>0</v>
      </c>
      <c r="X247" s="156">
        <f t="shared" si="80"/>
        <v>0</v>
      </c>
      <c r="Y247" s="156">
        <f t="shared" si="81"/>
        <v>872137</v>
      </c>
      <c r="Z247" s="156">
        <f t="shared" si="82"/>
        <v>0</v>
      </c>
      <c r="AA247" s="156">
        <f t="shared" si="83"/>
        <v>1744274</v>
      </c>
    </row>
    <row r="248" spans="2:27" ht="24" x14ac:dyDescent="0.2">
      <c r="B248" s="2">
        <v>212</v>
      </c>
      <c r="C248" s="53" t="s">
        <v>132</v>
      </c>
      <c r="D248" s="41" t="s">
        <v>133</v>
      </c>
      <c r="E248" s="23" t="s">
        <v>109</v>
      </c>
      <c r="F248" s="23" t="s">
        <v>23</v>
      </c>
      <c r="G248" s="23"/>
      <c r="H248" s="23"/>
      <c r="I248" s="23">
        <v>1</v>
      </c>
      <c r="J248" s="23">
        <v>1</v>
      </c>
      <c r="K248" s="23">
        <v>2</v>
      </c>
      <c r="L248" s="23">
        <v>2</v>
      </c>
      <c r="M248" s="23">
        <v>2</v>
      </c>
      <c r="N248" s="24">
        <v>1</v>
      </c>
      <c r="O248" s="25">
        <v>9</v>
      </c>
      <c r="P248" s="99">
        <v>3534586</v>
      </c>
      <c r="Q248" s="98">
        <f t="shared" si="84"/>
        <v>31811274</v>
      </c>
      <c r="R248" s="268"/>
      <c r="S248" s="155">
        <f t="shared" si="75"/>
        <v>0</v>
      </c>
      <c r="T248" s="156">
        <f t="shared" si="76"/>
        <v>0</v>
      </c>
      <c r="U248" s="156">
        <f t="shared" si="77"/>
        <v>3534586</v>
      </c>
      <c r="V248" s="156">
        <f t="shared" si="78"/>
        <v>3534586</v>
      </c>
      <c r="W248" s="156">
        <f t="shared" si="79"/>
        <v>7069172</v>
      </c>
      <c r="X248" s="156">
        <f t="shared" si="80"/>
        <v>7069172</v>
      </c>
      <c r="Y248" s="156">
        <f t="shared" si="81"/>
        <v>7069172</v>
      </c>
      <c r="Z248" s="156">
        <f t="shared" si="82"/>
        <v>3534586</v>
      </c>
      <c r="AA248" s="156">
        <f t="shared" si="83"/>
        <v>31811274</v>
      </c>
    </row>
    <row r="249" spans="2:27" ht="36" x14ac:dyDescent="0.2">
      <c r="B249" s="2">
        <v>213</v>
      </c>
      <c r="C249" s="53" t="s">
        <v>136</v>
      </c>
      <c r="D249" s="41" t="s">
        <v>137</v>
      </c>
      <c r="E249" s="23" t="s">
        <v>138</v>
      </c>
      <c r="F249" s="23" t="s">
        <v>23</v>
      </c>
      <c r="G249" s="23"/>
      <c r="H249" s="23"/>
      <c r="I249" s="23">
        <v>1</v>
      </c>
      <c r="J249" s="23"/>
      <c r="K249" s="23">
        <v>2</v>
      </c>
      <c r="L249" s="23">
        <v>2</v>
      </c>
      <c r="M249" s="23">
        <v>1</v>
      </c>
      <c r="N249" s="24"/>
      <c r="O249" s="25">
        <v>6</v>
      </c>
      <c r="P249" s="99">
        <v>2144604</v>
      </c>
      <c r="Q249" s="98">
        <f t="shared" si="84"/>
        <v>12867624</v>
      </c>
      <c r="R249" s="268"/>
      <c r="S249" s="155">
        <f t="shared" si="75"/>
        <v>0</v>
      </c>
      <c r="T249" s="156">
        <f t="shared" si="76"/>
        <v>0</v>
      </c>
      <c r="U249" s="156">
        <f t="shared" si="77"/>
        <v>2144604</v>
      </c>
      <c r="V249" s="156">
        <f t="shared" si="78"/>
        <v>0</v>
      </c>
      <c r="W249" s="156">
        <f t="shared" si="79"/>
        <v>4289208</v>
      </c>
      <c r="X249" s="156">
        <f t="shared" si="80"/>
        <v>4289208</v>
      </c>
      <c r="Y249" s="156">
        <f t="shared" si="81"/>
        <v>2144604</v>
      </c>
      <c r="Z249" s="156">
        <f t="shared" si="82"/>
        <v>0</v>
      </c>
      <c r="AA249" s="156">
        <f t="shared" si="83"/>
        <v>12867624</v>
      </c>
    </row>
    <row r="250" spans="2:27" ht="24" x14ac:dyDescent="0.2">
      <c r="B250" s="2">
        <v>214</v>
      </c>
      <c r="C250" s="53" t="s">
        <v>146</v>
      </c>
      <c r="D250" s="41" t="s">
        <v>25</v>
      </c>
      <c r="E250" s="23" t="s">
        <v>591</v>
      </c>
      <c r="F250" s="23" t="s">
        <v>13</v>
      </c>
      <c r="G250" s="23"/>
      <c r="H250" s="23">
        <v>1</v>
      </c>
      <c r="I250" s="23"/>
      <c r="J250" s="23"/>
      <c r="K250" s="23"/>
      <c r="L250" s="23">
        <v>1</v>
      </c>
      <c r="M250" s="23">
        <v>1</v>
      </c>
      <c r="N250" s="24"/>
      <c r="O250" s="25">
        <v>3</v>
      </c>
      <c r="P250" s="99">
        <v>220894</v>
      </c>
      <c r="Q250" s="98">
        <f t="shared" si="84"/>
        <v>662682</v>
      </c>
      <c r="R250" s="268"/>
      <c r="S250" s="155">
        <f t="shared" si="75"/>
        <v>0</v>
      </c>
      <c r="T250" s="156">
        <f t="shared" si="76"/>
        <v>220894</v>
      </c>
      <c r="U250" s="156">
        <f t="shared" si="77"/>
        <v>0</v>
      </c>
      <c r="V250" s="156">
        <f t="shared" si="78"/>
        <v>0</v>
      </c>
      <c r="W250" s="156">
        <f t="shared" si="79"/>
        <v>0</v>
      </c>
      <c r="X250" s="156">
        <f t="shared" si="80"/>
        <v>220894</v>
      </c>
      <c r="Y250" s="156">
        <f t="shared" si="81"/>
        <v>220894</v>
      </c>
      <c r="Z250" s="156">
        <f t="shared" si="82"/>
        <v>0</v>
      </c>
      <c r="AA250" s="156">
        <f t="shared" si="83"/>
        <v>662682</v>
      </c>
    </row>
    <row r="251" spans="2:27" ht="24" x14ac:dyDescent="0.2">
      <c r="B251" s="2">
        <v>215</v>
      </c>
      <c r="C251" s="53" t="s">
        <v>185</v>
      </c>
      <c r="D251" s="41" t="s">
        <v>186</v>
      </c>
      <c r="E251" s="23" t="s">
        <v>22</v>
      </c>
      <c r="F251" s="23" t="s">
        <v>23</v>
      </c>
      <c r="G251" s="23"/>
      <c r="H251" s="23"/>
      <c r="I251" s="23"/>
      <c r="J251" s="23"/>
      <c r="K251" s="23"/>
      <c r="L251" s="23">
        <v>1</v>
      </c>
      <c r="M251" s="23">
        <v>1</v>
      </c>
      <c r="N251" s="24"/>
      <c r="O251" s="25">
        <v>2</v>
      </c>
      <c r="P251" s="99">
        <v>2598960</v>
      </c>
      <c r="Q251" s="98">
        <f t="shared" si="84"/>
        <v>5197920</v>
      </c>
      <c r="R251" s="268"/>
      <c r="S251" s="155">
        <f t="shared" si="75"/>
        <v>0</v>
      </c>
      <c r="T251" s="156">
        <f t="shared" si="76"/>
        <v>0</v>
      </c>
      <c r="U251" s="156">
        <f t="shared" si="77"/>
        <v>0</v>
      </c>
      <c r="V251" s="156">
        <f t="shared" si="78"/>
        <v>0</v>
      </c>
      <c r="W251" s="156">
        <f t="shared" si="79"/>
        <v>0</v>
      </c>
      <c r="X251" s="156">
        <f t="shared" si="80"/>
        <v>2598960</v>
      </c>
      <c r="Y251" s="156">
        <f t="shared" si="81"/>
        <v>2598960</v>
      </c>
      <c r="Z251" s="156">
        <f t="shared" si="82"/>
        <v>0</v>
      </c>
      <c r="AA251" s="156">
        <f t="shared" si="83"/>
        <v>5197920</v>
      </c>
    </row>
    <row r="252" spans="2:27" ht="24" x14ac:dyDescent="0.2">
      <c r="B252" s="2">
        <v>216</v>
      </c>
      <c r="C252" s="53" t="s">
        <v>210</v>
      </c>
      <c r="D252" s="41" t="s">
        <v>211</v>
      </c>
      <c r="E252" s="23" t="s">
        <v>22</v>
      </c>
      <c r="F252" s="23" t="s">
        <v>23</v>
      </c>
      <c r="G252" s="23"/>
      <c r="H252" s="23"/>
      <c r="I252" s="23">
        <v>1</v>
      </c>
      <c r="J252" s="23">
        <v>1</v>
      </c>
      <c r="K252" s="23"/>
      <c r="L252" s="23">
        <v>1</v>
      </c>
      <c r="M252" s="23">
        <v>2</v>
      </c>
      <c r="N252" s="24"/>
      <c r="O252" s="25">
        <v>5</v>
      </c>
      <c r="P252" s="99">
        <v>965328</v>
      </c>
      <c r="Q252" s="98">
        <f t="shared" si="84"/>
        <v>4826640</v>
      </c>
      <c r="R252" s="268"/>
      <c r="S252" s="155">
        <f t="shared" si="75"/>
        <v>0</v>
      </c>
      <c r="T252" s="156">
        <f t="shared" si="76"/>
        <v>0</v>
      </c>
      <c r="U252" s="156">
        <f t="shared" si="77"/>
        <v>965328</v>
      </c>
      <c r="V252" s="156">
        <f t="shared" si="78"/>
        <v>965328</v>
      </c>
      <c r="W252" s="156">
        <f t="shared" si="79"/>
        <v>0</v>
      </c>
      <c r="X252" s="156">
        <f t="shared" si="80"/>
        <v>965328</v>
      </c>
      <c r="Y252" s="156">
        <f t="shared" si="81"/>
        <v>1930656</v>
      </c>
      <c r="Z252" s="156">
        <f t="shared" si="82"/>
        <v>0</v>
      </c>
      <c r="AA252" s="156">
        <f t="shared" si="83"/>
        <v>4826640</v>
      </c>
    </row>
    <row r="253" spans="2:27" ht="24" x14ac:dyDescent="0.2">
      <c r="B253" s="2">
        <v>217</v>
      </c>
      <c r="C253" s="53" t="s">
        <v>233</v>
      </c>
      <c r="D253" s="41" t="s">
        <v>234</v>
      </c>
      <c r="E253" s="23" t="s">
        <v>22</v>
      </c>
      <c r="F253" s="23" t="s">
        <v>23</v>
      </c>
      <c r="G253" s="23"/>
      <c r="H253" s="23"/>
      <c r="I253" s="23"/>
      <c r="J253" s="23">
        <v>1</v>
      </c>
      <c r="K253" s="23">
        <v>2</v>
      </c>
      <c r="L253" s="23">
        <v>1</v>
      </c>
      <c r="M253" s="23">
        <v>1</v>
      </c>
      <c r="N253" s="24"/>
      <c r="O253" s="25">
        <v>5</v>
      </c>
      <c r="P253" s="99">
        <v>3047733</v>
      </c>
      <c r="Q253" s="98">
        <f t="shared" si="84"/>
        <v>15238665</v>
      </c>
      <c r="R253" s="268"/>
      <c r="S253" s="155">
        <f t="shared" si="75"/>
        <v>0</v>
      </c>
      <c r="T253" s="156">
        <f t="shared" si="76"/>
        <v>0</v>
      </c>
      <c r="U253" s="156">
        <f t="shared" si="77"/>
        <v>0</v>
      </c>
      <c r="V253" s="156">
        <f t="shared" si="78"/>
        <v>3047733</v>
      </c>
      <c r="W253" s="156">
        <f t="shared" si="79"/>
        <v>6095466</v>
      </c>
      <c r="X253" s="156">
        <f t="shared" si="80"/>
        <v>3047733</v>
      </c>
      <c r="Y253" s="156">
        <f t="shared" si="81"/>
        <v>3047733</v>
      </c>
      <c r="Z253" s="156">
        <f t="shared" si="82"/>
        <v>0</v>
      </c>
      <c r="AA253" s="156">
        <f t="shared" si="83"/>
        <v>15238665</v>
      </c>
    </row>
    <row r="254" spans="2:27" x14ac:dyDescent="0.2">
      <c r="B254" s="2">
        <v>218</v>
      </c>
      <c r="C254" s="53" t="s">
        <v>255</v>
      </c>
      <c r="D254" s="41" t="s">
        <v>256</v>
      </c>
      <c r="E254" s="23" t="s">
        <v>257</v>
      </c>
      <c r="F254" s="23" t="s">
        <v>23</v>
      </c>
      <c r="G254" s="23"/>
      <c r="H254" s="23"/>
      <c r="I254" s="23"/>
      <c r="J254" s="23">
        <v>1</v>
      </c>
      <c r="K254" s="23">
        <v>1</v>
      </c>
      <c r="L254" s="23">
        <v>1</v>
      </c>
      <c r="M254" s="23">
        <v>2</v>
      </c>
      <c r="N254" s="24"/>
      <c r="O254" s="25">
        <v>5</v>
      </c>
      <c r="P254" s="99">
        <v>618935</v>
      </c>
      <c r="Q254" s="98">
        <f t="shared" si="84"/>
        <v>3094675</v>
      </c>
      <c r="R254" s="268"/>
      <c r="S254" s="155">
        <f t="shared" si="75"/>
        <v>0</v>
      </c>
      <c r="T254" s="156">
        <f t="shared" si="76"/>
        <v>0</v>
      </c>
      <c r="U254" s="156">
        <f t="shared" si="77"/>
        <v>0</v>
      </c>
      <c r="V254" s="156">
        <f t="shared" si="78"/>
        <v>618935</v>
      </c>
      <c r="W254" s="156">
        <f t="shared" si="79"/>
        <v>618935</v>
      </c>
      <c r="X254" s="156">
        <f t="shared" si="80"/>
        <v>618935</v>
      </c>
      <c r="Y254" s="156">
        <f t="shared" si="81"/>
        <v>1237870</v>
      </c>
      <c r="Z254" s="156">
        <f t="shared" si="82"/>
        <v>0</v>
      </c>
      <c r="AA254" s="156">
        <f t="shared" si="83"/>
        <v>3094675</v>
      </c>
    </row>
    <row r="255" spans="2:27" x14ac:dyDescent="0.2">
      <c r="B255" s="2">
        <v>219</v>
      </c>
      <c r="C255" s="53" t="s">
        <v>258</v>
      </c>
      <c r="D255" s="41" t="s">
        <v>259</v>
      </c>
      <c r="E255" s="23" t="s">
        <v>109</v>
      </c>
      <c r="F255" s="23" t="s">
        <v>23</v>
      </c>
      <c r="G255" s="23"/>
      <c r="H255" s="23"/>
      <c r="I255" s="23"/>
      <c r="J255" s="23"/>
      <c r="K255" s="23">
        <v>1</v>
      </c>
      <c r="L255" s="23">
        <v>1</v>
      </c>
      <c r="M255" s="23">
        <v>2</v>
      </c>
      <c r="N255" s="24"/>
      <c r="O255" s="25">
        <v>4</v>
      </c>
      <c r="P255" s="99">
        <v>2130444</v>
      </c>
      <c r="Q255" s="98">
        <f t="shared" si="84"/>
        <v>8521776</v>
      </c>
      <c r="R255" s="268"/>
      <c r="S255" s="155">
        <f t="shared" si="75"/>
        <v>0</v>
      </c>
      <c r="T255" s="156">
        <f t="shared" si="76"/>
        <v>0</v>
      </c>
      <c r="U255" s="156">
        <f t="shared" si="77"/>
        <v>0</v>
      </c>
      <c r="V255" s="156">
        <f t="shared" si="78"/>
        <v>0</v>
      </c>
      <c r="W255" s="156">
        <f t="shared" si="79"/>
        <v>2130444</v>
      </c>
      <c r="X255" s="156">
        <f t="shared" si="80"/>
        <v>2130444</v>
      </c>
      <c r="Y255" s="156">
        <f t="shared" si="81"/>
        <v>4260888</v>
      </c>
      <c r="Z255" s="156">
        <f t="shared" si="82"/>
        <v>0</v>
      </c>
      <c r="AA255" s="156">
        <f t="shared" si="83"/>
        <v>8521776</v>
      </c>
    </row>
    <row r="256" spans="2:27" x14ac:dyDescent="0.2">
      <c r="B256" s="2">
        <v>220</v>
      </c>
      <c r="C256" s="53" t="s">
        <v>262</v>
      </c>
      <c r="D256" s="41" t="s">
        <v>263</v>
      </c>
      <c r="E256" s="23" t="s">
        <v>109</v>
      </c>
      <c r="F256" s="23" t="s">
        <v>23</v>
      </c>
      <c r="G256" s="23"/>
      <c r="H256" s="23">
        <v>1</v>
      </c>
      <c r="I256" s="23">
        <v>1</v>
      </c>
      <c r="J256" s="23"/>
      <c r="K256" s="23">
        <v>1</v>
      </c>
      <c r="L256" s="23">
        <v>1</v>
      </c>
      <c r="M256" s="23">
        <v>2</v>
      </c>
      <c r="N256" s="24"/>
      <c r="O256" s="25">
        <v>6</v>
      </c>
      <c r="P256" s="99">
        <v>3918796</v>
      </c>
      <c r="Q256" s="98">
        <f t="shared" si="84"/>
        <v>23512776</v>
      </c>
      <c r="R256" s="268"/>
      <c r="S256" s="155">
        <f t="shared" si="75"/>
        <v>0</v>
      </c>
      <c r="T256" s="156">
        <f t="shared" si="76"/>
        <v>3918796</v>
      </c>
      <c r="U256" s="156">
        <f t="shared" si="77"/>
        <v>3918796</v>
      </c>
      <c r="V256" s="156">
        <f t="shared" si="78"/>
        <v>0</v>
      </c>
      <c r="W256" s="156">
        <f t="shared" si="79"/>
        <v>3918796</v>
      </c>
      <c r="X256" s="156">
        <f t="shared" si="80"/>
        <v>3918796</v>
      </c>
      <c r="Y256" s="156">
        <f t="shared" si="81"/>
        <v>7837592</v>
      </c>
      <c r="Z256" s="156">
        <f t="shared" si="82"/>
        <v>0</v>
      </c>
      <c r="AA256" s="156">
        <f t="shared" si="83"/>
        <v>23512776</v>
      </c>
    </row>
    <row r="257" spans="2:27" x14ac:dyDescent="0.2">
      <c r="B257" s="2">
        <v>221</v>
      </c>
      <c r="C257" s="53" t="s">
        <v>274</v>
      </c>
      <c r="D257" s="41" t="s">
        <v>275</v>
      </c>
      <c r="E257" s="23" t="s">
        <v>578</v>
      </c>
      <c r="F257" s="23" t="s">
        <v>23</v>
      </c>
      <c r="G257" s="23"/>
      <c r="H257" s="23"/>
      <c r="I257" s="23">
        <v>1</v>
      </c>
      <c r="J257" s="23"/>
      <c r="K257" s="23">
        <v>2</v>
      </c>
      <c r="L257" s="23"/>
      <c r="M257" s="23"/>
      <c r="N257" s="24"/>
      <c r="O257" s="25">
        <v>3</v>
      </c>
      <c r="P257" s="99">
        <v>698006</v>
      </c>
      <c r="Q257" s="98">
        <f t="shared" si="84"/>
        <v>2094018</v>
      </c>
      <c r="R257" s="268"/>
      <c r="S257" s="155">
        <f t="shared" si="75"/>
        <v>0</v>
      </c>
      <c r="T257" s="156">
        <f t="shared" si="76"/>
        <v>0</v>
      </c>
      <c r="U257" s="156">
        <f t="shared" si="77"/>
        <v>698006</v>
      </c>
      <c r="V257" s="156">
        <f t="shared" si="78"/>
        <v>0</v>
      </c>
      <c r="W257" s="156">
        <f t="shared" si="79"/>
        <v>1396012</v>
      </c>
      <c r="X257" s="156">
        <f t="shared" si="80"/>
        <v>0</v>
      </c>
      <c r="Y257" s="156">
        <f t="shared" si="81"/>
        <v>0</v>
      </c>
      <c r="Z257" s="156">
        <f t="shared" si="82"/>
        <v>0</v>
      </c>
      <c r="AA257" s="156">
        <f t="shared" si="83"/>
        <v>2094018</v>
      </c>
    </row>
    <row r="258" spans="2:27" x14ac:dyDescent="0.2">
      <c r="B258" s="2">
        <v>222</v>
      </c>
      <c r="C258" s="53" t="s">
        <v>276</v>
      </c>
      <c r="D258" s="41" t="s">
        <v>277</v>
      </c>
      <c r="E258" s="23" t="s">
        <v>109</v>
      </c>
      <c r="F258" s="23" t="s">
        <v>23</v>
      </c>
      <c r="G258" s="23"/>
      <c r="H258" s="23"/>
      <c r="I258" s="23"/>
      <c r="J258" s="23"/>
      <c r="K258" s="23"/>
      <c r="L258" s="23"/>
      <c r="M258" s="23">
        <v>1</v>
      </c>
      <c r="N258" s="24">
        <v>1</v>
      </c>
      <c r="O258" s="25">
        <v>2</v>
      </c>
      <c r="P258" s="99">
        <v>1349859</v>
      </c>
      <c r="Q258" s="98">
        <f t="shared" si="84"/>
        <v>2699718</v>
      </c>
      <c r="R258" s="268"/>
      <c r="S258" s="155">
        <f t="shared" si="75"/>
        <v>0</v>
      </c>
      <c r="T258" s="156">
        <f t="shared" si="76"/>
        <v>0</v>
      </c>
      <c r="U258" s="156">
        <f t="shared" si="77"/>
        <v>0</v>
      </c>
      <c r="V258" s="156">
        <f t="shared" si="78"/>
        <v>0</v>
      </c>
      <c r="W258" s="156">
        <f t="shared" si="79"/>
        <v>0</v>
      </c>
      <c r="X258" s="156">
        <f t="shared" si="80"/>
        <v>0</v>
      </c>
      <c r="Y258" s="156">
        <f t="shared" si="81"/>
        <v>1349859</v>
      </c>
      <c r="Z258" s="156">
        <f t="shared" si="82"/>
        <v>1349859</v>
      </c>
      <c r="AA258" s="156">
        <f t="shared" si="83"/>
        <v>2699718</v>
      </c>
    </row>
    <row r="259" spans="2:27" x14ac:dyDescent="0.2">
      <c r="B259" s="2">
        <v>223</v>
      </c>
      <c r="C259" s="53" t="s">
        <v>279</v>
      </c>
      <c r="D259" s="41" t="s">
        <v>280</v>
      </c>
      <c r="E259" s="23" t="s">
        <v>281</v>
      </c>
      <c r="F259" s="23" t="s">
        <v>23</v>
      </c>
      <c r="G259" s="23"/>
      <c r="H259" s="23"/>
      <c r="I259" s="23"/>
      <c r="J259" s="23"/>
      <c r="K259" s="23"/>
      <c r="L259" s="23">
        <v>1</v>
      </c>
      <c r="M259" s="23"/>
      <c r="N259" s="24"/>
      <c r="O259" s="25">
        <v>1</v>
      </c>
      <c r="P259" s="99">
        <v>866426</v>
      </c>
      <c r="Q259" s="98">
        <f t="shared" si="84"/>
        <v>866426</v>
      </c>
      <c r="R259" s="268"/>
      <c r="S259" s="155">
        <f t="shared" si="75"/>
        <v>0</v>
      </c>
      <c r="T259" s="156">
        <f t="shared" si="76"/>
        <v>0</v>
      </c>
      <c r="U259" s="156">
        <f t="shared" si="77"/>
        <v>0</v>
      </c>
      <c r="V259" s="156">
        <f t="shared" si="78"/>
        <v>0</v>
      </c>
      <c r="W259" s="156">
        <f t="shared" si="79"/>
        <v>0</v>
      </c>
      <c r="X259" s="156">
        <f t="shared" si="80"/>
        <v>866426</v>
      </c>
      <c r="Y259" s="156">
        <f t="shared" si="81"/>
        <v>0</v>
      </c>
      <c r="Z259" s="156">
        <f t="shared" si="82"/>
        <v>0</v>
      </c>
      <c r="AA259" s="156">
        <f t="shared" si="83"/>
        <v>866426</v>
      </c>
    </row>
    <row r="260" spans="2:27" ht="24" x14ac:dyDescent="0.2">
      <c r="B260" s="2">
        <v>224</v>
      </c>
      <c r="C260" s="53" t="s">
        <v>299</v>
      </c>
      <c r="D260" s="41" t="s">
        <v>300</v>
      </c>
      <c r="E260" s="23" t="s">
        <v>168</v>
      </c>
      <c r="F260" s="23" t="s">
        <v>23</v>
      </c>
      <c r="G260" s="23"/>
      <c r="H260" s="23"/>
      <c r="I260" s="23">
        <v>1</v>
      </c>
      <c r="J260" s="23">
        <v>2</v>
      </c>
      <c r="K260" s="23"/>
      <c r="L260" s="23">
        <v>1</v>
      </c>
      <c r="M260" s="23"/>
      <c r="N260" s="24"/>
      <c r="O260" s="25">
        <v>4</v>
      </c>
      <c r="P260" s="99">
        <v>366591</v>
      </c>
      <c r="Q260" s="98">
        <f t="shared" si="84"/>
        <v>1466364</v>
      </c>
      <c r="R260" s="268"/>
      <c r="S260" s="155">
        <f t="shared" si="75"/>
        <v>0</v>
      </c>
      <c r="T260" s="156">
        <f t="shared" si="76"/>
        <v>0</v>
      </c>
      <c r="U260" s="156">
        <f t="shared" si="77"/>
        <v>366591</v>
      </c>
      <c r="V260" s="156">
        <f t="shared" si="78"/>
        <v>733182</v>
      </c>
      <c r="W260" s="156">
        <f t="shared" si="79"/>
        <v>0</v>
      </c>
      <c r="X260" s="156">
        <f t="shared" si="80"/>
        <v>366591</v>
      </c>
      <c r="Y260" s="156">
        <f t="shared" si="81"/>
        <v>0</v>
      </c>
      <c r="Z260" s="156">
        <f t="shared" si="82"/>
        <v>0</v>
      </c>
      <c r="AA260" s="156">
        <f t="shared" si="83"/>
        <v>1466364</v>
      </c>
    </row>
    <row r="261" spans="2:27" x14ac:dyDescent="0.2">
      <c r="B261" s="2">
        <v>225</v>
      </c>
      <c r="C261" s="53" t="s">
        <v>320</v>
      </c>
      <c r="D261" s="41" t="s">
        <v>321</v>
      </c>
      <c r="E261" s="23" t="s">
        <v>35</v>
      </c>
      <c r="F261" s="23" t="s">
        <v>23</v>
      </c>
      <c r="G261" s="23"/>
      <c r="H261" s="23"/>
      <c r="I261" s="23"/>
      <c r="J261" s="23"/>
      <c r="K261" s="23"/>
      <c r="L261" s="23"/>
      <c r="M261" s="23">
        <v>1</v>
      </c>
      <c r="N261" s="24">
        <v>1</v>
      </c>
      <c r="O261" s="25">
        <v>2</v>
      </c>
      <c r="P261" s="99">
        <v>982825</v>
      </c>
      <c r="Q261" s="98">
        <f t="shared" si="84"/>
        <v>1965650</v>
      </c>
      <c r="R261" s="268"/>
      <c r="S261" s="155">
        <f t="shared" si="75"/>
        <v>0</v>
      </c>
      <c r="T261" s="156">
        <f t="shared" si="76"/>
        <v>0</v>
      </c>
      <c r="U261" s="156">
        <f t="shared" si="77"/>
        <v>0</v>
      </c>
      <c r="V261" s="156">
        <f t="shared" si="78"/>
        <v>0</v>
      </c>
      <c r="W261" s="156">
        <f t="shared" si="79"/>
        <v>0</v>
      </c>
      <c r="X261" s="156">
        <f t="shared" si="80"/>
        <v>0</v>
      </c>
      <c r="Y261" s="156">
        <f t="shared" si="81"/>
        <v>982825</v>
      </c>
      <c r="Z261" s="156">
        <f t="shared" si="82"/>
        <v>982825</v>
      </c>
      <c r="AA261" s="156">
        <f t="shared" si="83"/>
        <v>1965650</v>
      </c>
    </row>
    <row r="262" spans="2:27" x14ac:dyDescent="0.2">
      <c r="B262" s="2">
        <v>226</v>
      </c>
      <c r="C262" s="53" t="s">
        <v>352</v>
      </c>
      <c r="D262" s="41" t="s">
        <v>353</v>
      </c>
      <c r="E262" s="23" t="s">
        <v>22</v>
      </c>
      <c r="F262" s="23" t="s">
        <v>23</v>
      </c>
      <c r="G262" s="26"/>
      <c r="H262" s="26"/>
      <c r="I262" s="26"/>
      <c r="J262" s="26"/>
      <c r="K262" s="26"/>
      <c r="L262" s="26"/>
      <c r="M262" s="26">
        <v>1</v>
      </c>
      <c r="N262" s="27"/>
      <c r="O262" s="25">
        <v>1</v>
      </c>
      <c r="P262" s="99">
        <v>3650948</v>
      </c>
      <c r="Q262" s="98">
        <f t="shared" si="84"/>
        <v>3650948</v>
      </c>
      <c r="R262" s="268"/>
      <c r="S262" s="155">
        <f t="shared" si="75"/>
        <v>0</v>
      </c>
      <c r="T262" s="156">
        <f t="shared" si="76"/>
        <v>0</v>
      </c>
      <c r="U262" s="156">
        <f t="shared" si="77"/>
        <v>0</v>
      </c>
      <c r="V262" s="156">
        <f t="shared" si="78"/>
        <v>0</v>
      </c>
      <c r="W262" s="156">
        <f t="shared" si="79"/>
        <v>0</v>
      </c>
      <c r="X262" s="156">
        <f t="shared" si="80"/>
        <v>0</v>
      </c>
      <c r="Y262" s="156">
        <f t="shared" si="81"/>
        <v>3650948</v>
      </c>
      <c r="Z262" s="156">
        <f t="shared" si="82"/>
        <v>0</v>
      </c>
      <c r="AA262" s="156">
        <f t="shared" si="83"/>
        <v>3650948</v>
      </c>
    </row>
    <row r="263" spans="2:27" x14ac:dyDescent="0.2">
      <c r="B263" s="2">
        <v>227</v>
      </c>
      <c r="C263" s="53" t="s">
        <v>376</v>
      </c>
      <c r="D263" s="41" t="s">
        <v>377</v>
      </c>
      <c r="E263" s="23" t="s">
        <v>378</v>
      </c>
      <c r="F263" s="23" t="s">
        <v>13</v>
      </c>
      <c r="G263" s="26"/>
      <c r="H263" s="26">
        <v>1</v>
      </c>
      <c r="I263" s="26"/>
      <c r="J263" s="26"/>
      <c r="K263" s="26">
        <v>1</v>
      </c>
      <c r="L263" s="26">
        <v>1</v>
      </c>
      <c r="M263" s="26">
        <v>1</v>
      </c>
      <c r="N263" s="27"/>
      <c r="O263" s="25">
        <v>4</v>
      </c>
      <c r="P263" s="99">
        <v>1076352</v>
      </c>
      <c r="Q263" s="98">
        <f t="shared" si="84"/>
        <v>4305408</v>
      </c>
      <c r="R263" s="268"/>
      <c r="S263" s="155">
        <f t="shared" si="75"/>
        <v>0</v>
      </c>
      <c r="T263" s="156">
        <f t="shared" si="76"/>
        <v>1076352</v>
      </c>
      <c r="U263" s="156">
        <f t="shared" si="77"/>
        <v>0</v>
      </c>
      <c r="V263" s="156">
        <f t="shared" si="78"/>
        <v>0</v>
      </c>
      <c r="W263" s="156">
        <f t="shared" si="79"/>
        <v>1076352</v>
      </c>
      <c r="X263" s="156">
        <f t="shared" si="80"/>
        <v>1076352</v>
      </c>
      <c r="Y263" s="156">
        <f t="shared" si="81"/>
        <v>1076352</v>
      </c>
      <c r="Z263" s="156">
        <f t="shared" si="82"/>
        <v>0</v>
      </c>
      <c r="AA263" s="156">
        <f t="shared" si="83"/>
        <v>4305408</v>
      </c>
    </row>
    <row r="264" spans="2:27" ht="24" x14ac:dyDescent="0.2">
      <c r="B264" s="2">
        <v>228</v>
      </c>
      <c r="C264" s="53" t="s">
        <v>393</v>
      </c>
      <c r="D264" s="41" t="s">
        <v>394</v>
      </c>
      <c r="E264" s="23" t="s">
        <v>22</v>
      </c>
      <c r="F264" s="23" t="s">
        <v>23</v>
      </c>
      <c r="G264" s="26"/>
      <c r="H264" s="26"/>
      <c r="I264" s="26"/>
      <c r="J264" s="26"/>
      <c r="K264" s="26">
        <v>1</v>
      </c>
      <c r="L264" s="26"/>
      <c r="M264" s="26"/>
      <c r="N264" s="27"/>
      <c r="O264" s="25">
        <v>1</v>
      </c>
      <c r="P264" s="99">
        <v>2313521</v>
      </c>
      <c r="Q264" s="98">
        <f t="shared" si="84"/>
        <v>2313521</v>
      </c>
      <c r="R264" s="268"/>
      <c r="S264" s="155">
        <f t="shared" si="75"/>
        <v>0</v>
      </c>
      <c r="T264" s="156">
        <f t="shared" si="76"/>
        <v>0</v>
      </c>
      <c r="U264" s="156">
        <f t="shared" si="77"/>
        <v>0</v>
      </c>
      <c r="V264" s="156">
        <f t="shared" si="78"/>
        <v>0</v>
      </c>
      <c r="W264" s="156">
        <f t="shared" si="79"/>
        <v>2313521</v>
      </c>
      <c r="X264" s="156">
        <f t="shared" si="80"/>
        <v>0</v>
      </c>
      <c r="Y264" s="156">
        <f t="shared" si="81"/>
        <v>0</v>
      </c>
      <c r="Z264" s="156">
        <f t="shared" si="82"/>
        <v>0</v>
      </c>
      <c r="AA264" s="156">
        <f t="shared" si="83"/>
        <v>2313521</v>
      </c>
    </row>
    <row r="265" spans="2:27" x14ac:dyDescent="0.2">
      <c r="B265" s="2">
        <v>229</v>
      </c>
      <c r="C265" s="53" t="s">
        <v>400</v>
      </c>
      <c r="D265" s="41" t="s">
        <v>401</v>
      </c>
      <c r="E265" s="23" t="s">
        <v>168</v>
      </c>
      <c r="F265" s="23" t="s">
        <v>23</v>
      </c>
      <c r="G265" s="26"/>
      <c r="H265" s="26"/>
      <c r="I265" s="26"/>
      <c r="J265" s="26">
        <v>1</v>
      </c>
      <c r="K265" s="26"/>
      <c r="L265" s="26">
        <v>1</v>
      </c>
      <c r="M265" s="26"/>
      <c r="N265" s="27"/>
      <c r="O265" s="25">
        <v>2</v>
      </c>
      <c r="P265" s="99">
        <v>326631</v>
      </c>
      <c r="Q265" s="98">
        <f t="shared" si="84"/>
        <v>653262</v>
      </c>
      <c r="R265" s="268"/>
      <c r="S265" s="155">
        <f t="shared" si="75"/>
        <v>0</v>
      </c>
      <c r="T265" s="156">
        <f t="shared" si="76"/>
        <v>0</v>
      </c>
      <c r="U265" s="156">
        <f t="shared" si="77"/>
        <v>0</v>
      </c>
      <c r="V265" s="156">
        <f t="shared" si="78"/>
        <v>326631</v>
      </c>
      <c r="W265" s="156">
        <f t="shared" si="79"/>
        <v>0</v>
      </c>
      <c r="X265" s="156">
        <f t="shared" si="80"/>
        <v>326631</v>
      </c>
      <c r="Y265" s="156">
        <f t="shared" si="81"/>
        <v>0</v>
      </c>
      <c r="Z265" s="156">
        <f t="shared" si="82"/>
        <v>0</v>
      </c>
      <c r="AA265" s="156">
        <f t="shared" si="83"/>
        <v>653262</v>
      </c>
    </row>
    <row r="266" spans="2:27" x14ac:dyDescent="0.2">
      <c r="B266" s="2">
        <v>230</v>
      </c>
      <c r="C266" s="53" t="s">
        <v>407</v>
      </c>
      <c r="D266" s="41" t="s">
        <v>408</v>
      </c>
      <c r="E266" s="23" t="s">
        <v>12</v>
      </c>
      <c r="F266" s="23" t="s">
        <v>13</v>
      </c>
      <c r="G266" s="26"/>
      <c r="H266" s="26">
        <v>1</v>
      </c>
      <c r="I266" s="26"/>
      <c r="J266" s="26">
        <v>1</v>
      </c>
      <c r="K266" s="26">
        <v>1</v>
      </c>
      <c r="L266" s="26">
        <v>1</v>
      </c>
      <c r="M266" s="26">
        <v>1</v>
      </c>
      <c r="N266" s="27"/>
      <c r="O266" s="25">
        <v>5</v>
      </c>
      <c r="P266" s="99">
        <v>1173245</v>
      </c>
      <c r="Q266" s="98">
        <f t="shared" si="84"/>
        <v>5866225</v>
      </c>
      <c r="R266" s="268"/>
      <c r="S266" s="155">
        <f t="shared" si="75"/>
        <v>0</v>
      </c>
      <c r="T266" s="156">
        <f t="shared" si="76"/>
        <v>1173245</v>
      </c>
      <c r="U266" s="156">
        <f t="shared" si="77"/>
        <v>0</v>
      </c>
      <c r="V266" s="156">
        <f t="shared" si="78"/>
        <v>1173245</v>
      </c>
      <c r="W266" s="156">
        <f t="shared" si="79"/>
        <v>1173245</v>
      </c>
      <c r="X266" s="156">
        <f t="shared" si="80"/>
        <v>1173245</v>
      </c>
      <c r="Y266" s="156">
        <f t="shared" si="81"/>
        <v>1173245</v>
      </c>
      <c r="Z266" s="156">
        <f t="shared" si="82"/>
        <v>0</v>
      </c>
      <c r="AA266" s="156">
        <f t="shared" si="83"/>
        <v>5866225</v>
      </c>
    </row>
    <row r="267" spans="2:27" x14ac:dyDescent="0.2">
      <c r="B267" s="2">
        <v>231</v>
      </c>
      <c r="C267" s="53" t="s">
        <v>416</v>
      </c>
      <c r="D267" s="41" t="s">
        <v>417</v>
      </c>
      <c r="E267" s="23" t="s">
        <v>109</v>
      </c>
      <c r="F267" s="23" t="s">
        <v>23</v>
      </c>
      <c r="G267" s="26"/>
      <c r="H267" s="26"/>
      <c r="I267" s="26"/>
      <c r="J267" s="26"/>
      <c r="K267" s="26">
        <v>1</v>
      </c>
      <c r="L267" s="26"/>
      <c r="M267" s="26">
        <v>1</v>
      </c>
      <c r="N267" s="27"/>
      <c r="O267" s="25">
        <v>2</v>
      </c>
      <c r="P267" s="99">
        <v>2847543</v>
      </c>
      <c r="Q267" s="98">
        <f t="shared" si="84"/>
        <v>5695086</v>
      </c>
      <c r="R267" s="268"/>
      <c r="S267" s="155">
        <f t="shared" si="75"/>
        <v>0</v>
      </c>
      <c r="T267" s="156">
        <f t="shared" si="76"/>
        <v>0</v>
      </c>
      <c r="U267" s="156">
        <f t="shared" si="77"/>
        <v>0</v>
      </c>
      <c r="V267" s="156">
        <f t="shared" si="78"/>
        <v>0</v>
      </c>
      <c r="W267" s="156">
        <f t="shared" si="79"/>
        <v>2847543</v>
      </c>
      <c r="X267" s="156">
        <f t="shared" si="80"/>
        <v>0</v>
      </c>
      <c r="Y267" s="156">
        <f t="shared" si="81"/>
        <v>2847543</v>
      </c>
      <c r="Z267" s="156">
        <f t="shared" si="82"/>
        <v>0</v>
      </c>
      <c r="AA267" s="156">
        <f t="shared" si="83"/>
        <v>5695086</v>
      </c>
    </row>
    <row r="268" spans="2:27" x14ac:dyDescent="0.2">
      <c r="B268" s="2">
        <v>232</v>
      </c>
      <c r="C268" s="53" t="s">
        <v>443</v>
      </c>
      <c r="D268" s="41" t="s">
        <v>444</v>
      </c>
      <c r="E268" s="23" t="s">
        <v>22</v>
      </c>
      <c r="F268" s="23" t="s">
        <v>23</v>
      </c>
      <c r="G268" s="26"/>
      <c r="H268" s="26"/>
      <c r="I268" s="26"/>
      <c r="J268" s="26"/>
      <c r="K268" s="26"/>
      <c r="L268" s="26"/>
      <c r="M268" s="26">
        <v>1</v>
      </c>
      <c r="N268" s="27"/>
      <c r="O268" s="25">
        <v>1</v>
      </c>
      <c r="P268" s="99">
        <v>675148</v>
      </c>
      <c r="Q268" s="98">
        <f t="shared" si="84"/>
        <v>675148</v>
      </c>
      <c r="R268" s="268"/>
      <c r="S268" s="155">
        <f t="shared" si="75"/>
        <v>0</v>
      </c>
      <c r="T268" s="156">
        <f t="shared" si="76"/>
        <v>0</v>
      </c>
      <c r="U268" s="156">
        <f t="shared" si="77"/>
        <v>0</v>
      </c>
      <c r="V268" s="156">
        <f t="shared" si="78"/>
        <v>0</v>
      </c>
      <c r="W268" s="156">
        <f t="shared" si="79"/>
        <v>0</v>
      </c>
      <c r="X268" s="156">
        <f t="shared" si="80"/>
        <v>0</v>
      </c>
      <c r="Y268" s="156">
        <f t="shared" si="81"/>
        <v>675148</v>
      </c>
      <c r="Z268" s="156">
        <f t="shared" si="82"/>
        <v>0</v>
      </c>
      <c r="AA268" s="156">
        <f t="shared" si="83"/>
        <v>675148</v>
      </c>
    </row>
    <row r="269" spans="2:27" ht="24" x14ac:dyDescent="0.2">
      <c r="B269" s="2">
        <v>233</v>
      </c>
      <c r="C269" s="53" t="s">
        <v>449</v>
      </c>
      <c r="D269" s="41" t="s">
        <v>450</v>
      </c>
      <c r="E269" s="23" t="s">
        <v>12</v>
      </c>
      <c r="F269" s="23" t="s">
        <v>13</v>
      </c>
      <c r="G269" s="26"/>
      <c r="H269" s="26">
        <v>1</v>
      </c>
      <c r="I269" s="26"/>
      <c r="J269" s="26"/>
      <c r="K269" s="26"/>
      <c r="L269" s="26"/>
      <c r="M269" s="26"/>
      <c r="N269" s="27"/>
      <c r="O269" s="25">
        <v>1</v>
      </c>
      <c r="P269" s="99">
        <v>3772205</v>
      </c>
      <c r="Q269" s="98">
        <f t="shared" si="84"/>
        <v>3772205</v>
      </c>
      <c r="R269" s="268"/>
      <c r="S269" s="155">
        <f t="shared" si="75"/>
        <v>0</v>
      </c>
      <c r="T269" s="156">
        <f t="shared" si="76"/>
        <v>3772205</v>
      </c>
      <c r="U269" s="156">
        <f t="shared" si="77"/>
        <v>0</v>
      </c>
      <c r="V269" s="156">
        <f t="shared" si="78"/>
        <v>0</v>
      </c>
      <c r="W269" s="156">
        <f t="shared" si="79"/>
        <v>0</v>
      </c>
      <c r="X269" s="156">
        <f t="shared" si="80"/>
        <v>0</v>
      </c>
      <c r="Y269" s="156">
        <f t="shared" si="81"/>
        <v>0</v>
      </c>
      <c r="Z269" s="156">
        <f t="shared" si="82"/>
        <v>0</v>
      </c>
      <c r="AA269" s="156">
        <f t="shared" si="83"/>
        <v>3772205</v>
      </c>
    </row>
    <row r="270" spans="2:27" ht="24" x14ac:dyDescent="0.2">
      <c r="B270" s="2">
        <v>234</v>
      </c>
      <c r="C270" s="53" t="s">
        <v>462</v>
      </c>
      <c r="D270" s="41" t="s">
        <v>463</v>
      </c>
      <c r="E270" s="23" t="s">
        <v>12</v>
      </c>
      <c r="F270" s="23" t="s">
        <v>13</v>
      </c>
      <c r="G270" s="26"/>
      <c r="H270" s="26">
        <v>1</v>
      </c>
      <c r="I270" s="26"/>
      <c r="J270" s="26"/>
      <c r="K270" s="26">
        <v>1</v>
      </c>
      <c r="L270" s="26">
        <v>1</v>
      </c>
      <c r="M270" s="26">
        <v>1</v>
      </c>
      <c r="N270" s="27"/>
      <c r="O270" s="25">
        <v>4</v>
      </c>
      <c r="P270" s="99">
        <v>3576161</v>
      </c>
      <c r="Q270" s="98">
        <f t="shared" si="84"/>
        <v>14304644</v>
      </c>
      <c r="R270" s="268"/>
      <c r="S270" s="155">
        <f t="shared" si="75"/>
        <v>0</v>
      </c>
      <c r="T270" s="156">
        <f t="shared" si="76"/>
        <v>3576161</v>
      </c>
      <c r="U270" s="156">
        <f t="shared" si="77"/>
        <v>0</v>
      </c>
      <c r="V270" s="156">
        <f t="shared" si="78"/>
        <v>0</v>
      </c>
      <c r="W270" s="156">
        <f t="shared" si="79"/>
        <v>3576161</v>
      </c>
      <c r="X270" s="156">
        <f t="shared" si="80"/>
        <v>3576161</v>
      </c>
      <c r="Y270" s="156">
        <f t="shared" si="81"/>
        <v>3576161</v>
      </c>
      <c r="Z270" s="156">
        <f t="shared" si="82"/>
        <v>0</v>
      </c>
      <c r="AA270" s="156">
        <f t="shared" si="83"/>
        <v>14304644</v>
      </c>
    </row>
    <row r="271" spans="2:27" ht="24.75" thickBot="1" x14ac:dyDescent="0.25">
      <c r="B271" s="3">
        <v>235</v>
      </c>
      <c r="C271" s="55" t="s">
        <v>466</v>
      </c>
      <c r="D271" s="48" t="s">
        <v>467</v>
      </c>
      <c r="E271" s="31" t="s">
        <v>22</v>
      </c>
      <c r="F271" s="31" t="s">
        <v>23</v>
      </c>
      <c r="G271" s="32"/>
      <c r="H271" s="32"/>
      <c r="I271" s="32"/>
      <c r="J271" s="32"/>
      <c r="K271" s="32"/>
      <c r="L271" s="32">
        <v>1</v>
      </c>
      <c r="M271" s="32">
        <v>1</v>
      </c>
      <c r="N271" s="33"/>
      <c r="O271" s="34">
        <v>2</v>
      </c>
      <c r="P271" s="106">
        <v>2975000</v>
      </c>
      <c r="Q271" s="107">
        <f>P271*O271</f>
        <v>5950000</v>
      </c>
      <c r="R271" s="269"/>
      <c r="S271" s="168">
        <f t="shared" si="75"/>
        <v>0</v>
      </c>
      <c r="T271" s="181">
        <f t="shared" si="76"/>
        <v>0</v>
      </c>
      <c r="U271" s="181">
        <f t="shared" si="77"/>
        <v>0</v>
      </c>
      <c r="V271" s="181">
        <f t="shared" si="78"/>
        <v>0</v>
      </c>
      <c r="W271" s="181">
        <f t="shared" si="79"/>
        <v>0</v>
      </c>
      <c r="X271" s="181">
        <f t="shared" si="80"/>
        <v>2975000</v>
      </c>
      <c r="Y271" s="181">
        <f t="shared" si="81"/>
        <v>2975000</v>
      </c>
      <c r="Z271" s="181">
        <f t="shared" si="82"/>
        <v>0</v>
      </c>
      <c r="AA271" s="181">
        <f t="shared" si="83"/>
        <v>5950000</v>
      </c>
    </row>
    <row r="272" spans="2:27" ht="24.75" thickBot="1" x14ac:dyDescent="0.25">
      <c r="R272" s="108" t="s">
        <v>573</v>
      </c>
      <c r="S272" s="182">
        <f t="shared" ref="S272:AA272" si="85">SUM(S241:S271)</f>
        <v>2650413</v>
      </c>
      <c r="T272" s="183">
        <f t="shared" si="85"/>
        <v>19881966</v>
      </c>
      <c r="U272" s="183">
        <f t="shared" si="85"/>
        <v>44277862</v>
      </c>
      <c r="V272" s="183">
        <f t="shared" si="85"/>
        <v>30911591</v>
      </c>
      <c r="W272" s="183">
        <f t="shared" si="85"/>
        <v>72169600</v>
      </c>
      <c r="X272" s="183">
        <f t="shared" si="85"/>
        <v>70127209</v>
      </c>
      <c r="Y272" s="183">
        <f t="shared" si="85"/>
        <v>106081647</v>
      </c>
      <c r="Z272" s="183">
        <f t="shared" si="85"/>
        <v>8517683</v>
      </c>
      <c r="AA272" s="183">
        <f t="shared" si="85"/>
        <v>354617971</v>
      </c>
    </row>
    <row r="273" spans="2:27" ht="12.75" thickBot="1" x14ac:dyDescent="0.25">
      <c r="R273" s="109">
        <f>SUM(S272:Z272)</f>
        <v>354617971</v>
      </c>
    </row>
    <row r="274" spans="2:27" ht="12.75" thickBot="1" x14ac:dyDescent="0.25">
      <c r="B274" s="243" t="s">
        <v>536</v>
      </c>
      <c r="C274" s="244"/>
      <c r="D274" s="244"/>
      <c r="E274" s="244"/>
      <c r="F274" s="244"/>
      <c r="G274" s="244"/>
      <c r="H274" s="244"/>
      <c r="I274" s="244"/>
      <c r="J274" s="244"/>
      <c r="K274" s="244"/>
      <c r="L274" s="244"/>
      <c r="M274" s="244"/>
      <c r="N274" s="244"/>
      <c r="O274" s="245"/>
    </row>
    <row r="275" spans="2:27" ht="12.75" thickBot="1" x14ac:dyDescent="0.25"/>
    <row r="276" spans="2:27" ht="15.75" customHeight="1" thickBot="1" x14ac:dyDescent="0.25">
      <c r="B276" s="6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252" t="s">
        <v>507</v>
      </c>
      <c r="Q276" s="252" t="s">
        <v>8</v>
      </c>
      <c r="R276" s="252" t="s">
        <v>530</v>
      </c>
    </row>
    <row r="277" spans="2:27" ht="36.75" thickBot="1" x14ac:dyDescent="0.25">
      <c r="B277" s="8" t="s">
        <v>2</v>
      </c>
      <c r="C277" s="9" t="s">
        <v>505</v>
      </c>
      <c r="D277" s="10" t="s">
        <v>3</v>
      </c>
      <c r="E277" s="10" t="s">
        <v>4</v>
      </c>
      <c r="F277" s="11" t="s">
        <v>5</v>
      </c>
      <c r="G277" s="12" t="s">
        <v>542</v>
      </c>
      <c r="H277" s="12" t="s">
        <v>543</v>
      </c>
      <c r="I277" s="12" t="s">
        <v>544</v>
      </c>
      <c r="J277" s="12" t="s">
        <v>545</v>
      </c>
      <c r="K277" s="12" t="s">
        <v>546</v>
      </c>
      <c r="L277" s="12" t="s">
        <v>547</v>
      </c>
      <c r="M277" s="12" t="s">
        <v>548</v>
      </c>
      <c r="N277" s="12" t="s">
        <v>549</v>
      </c>
      <c r="O277" s="176" t="s">
        <v>6</v>
      </c>
      <c r="P277" s="257"/>
      <c r="Q277" s="257"/>
      <c r="R277" s="257"/>
      <c r="S277" s="12" t="s">
        <v>542</v>
      </c>
      <c r="T277" s="12" t="s">
        <v>543</v>
      </c>
      <c r="U277" s="12" t="s">
        <v>544</v>
      </c>
      <c r="V277" s="12" t="s">
        <v>545</v>
      </c>
      <c r="W277" s="12" t="s">
        <v>546</v>
      </c>
      <c r="X277" s="12" t="s">
        <v>547</v>
      </c>
      <c r="Y277" s="12" t="s">
        <v>548</v>
      </c>
      <c r="Z277" s="12" t="s">
        <v>549</v>
      </c>
      <c r="AA277" s="12" t="s">
        <v>572</v>
      </c>
    </row>
    <row r="278" spans="2:27" x14ac:dyDescent="0.2">
      <c r="B278" s="1">
        <v>236</v>
      </c>
      <c r="C278" s="52" t="s">
        <v>155</v>
      </c>
      <c r="D278" s="37" t="s">
        <v>156</v>
      </c>
      <c r="E278" s="17" t="s">
        <v>35</v>
      </c>
      <c r="F278" s="17" t="s">
        <v>23</v>
      </c>
      <c r="G278" s="17"/>
      <c r="H278" s="17"/>
      <c r="I278" s="17">
        <v>1</v>
      </c>
      <c r="J278" s="17"/>
      <c r="K278" s="17">
        <v>1</v>
      </c>
      <c r="L278" s="17">
        <v>1</v>
      </c>
      <c r="M278" s="17">
        <v>5</v>
      </c>
      <c r="N278" s="18"/>
      <c r="O278" s="19">
        <v>8</v>
      </c>
      <c r="P278" s="184">
        <v>4826830</v>
      </c>
      <c r="Q278" s="92">
        <v>38614640</v>
      </c>
      <c r="R278" s="267">
        <f>SUBTOTAL(9,Q278:Q280)</f>
        <v>99782581</v>
      </c>
      <c r="S278" s="153">
        <f>P278*G278</f>
        <v>0</v>
      </c>
      <c r="T278" s="154">
        <f>P278*H278</f>
        <v>0</v>
      </c>
      <c r="U278" s="154">
        <f>P278*I278</f>
        <v>4826830</v>
      </c>
      <c r="V278" s="154">
        <f>P278*J278</f>
        <v>0</v>
      </c>
      <c r="W278" s="154">
        <f>P278*K278</f>
        <v>4826830</v>
      </c>
      <c r="X278" s="154">
        <f>P278*L278</f>
        <v>4826830</v>
      </c>
      <c r="Y278" s="154">
        <f>P278*M278</f>
        <v>24134150</v>
      </c>
      <c r="Z278" s="154">
        <f>P278*N278</f>
        <v>0</v>
      </c>
      <c r="AA278" s="154">
        <f>SUM(S278:Z278)</f>
        <v>38614640</v>
      </c>
    </row>
    <row r="279" spans="2:27" x14ac:dyDescent="0.2">
      <c r="B279" s="2">
        <v>237</v>
      </c>
      <c r="C279" s="53" t="s">
        <v>342</v>
      </c>
      <c r="D279" s="41" t="s">
        <v>343</v>
      </c>
      <c r="E279" s="23" t="s">
        <v>109</v>
      </c>
      <c r="F279" s="23" t="s">
        <v>23</v>
      </c>
      <c r="G279" s="26">
        <v>2</v>
      </c>
      <c r="H279" s="26">
        <v>1</v>
      </c>
      <c r="I279" s="26">
        <v>3</v>
      </c>
      <c r="J279" s="26">
        <v>1</v>
      </c>
      <c r="K279" s="26">
        <v>1</v>
      </c>
      <c r="L279" s="26">
        <v>2</v>
      </c>
      <c r="M279" s="26">
        <v>1</v>
      </c>
      <c r="N279" s="27"/>
      <c r="O279" s="25">
        <v>11</v>
      </c>
      <c r="P279" s="179">
        <v>4613599</v>
      </c>
      <c r="Q279" s="98">
        <v>50749589</v>
      </c>
      <c r="R279" s="268"/>
      <c r="S279" s="155">
        <f>P279*G279</f>
        <v>9227198</v>
      </c>
      <c r="T279" s="156">
        <f>P279*H279</f>
        <v>4613599</v>
      </c>
      <c r="U279" s="156">
        <f>P279*I279</f>
        <v>13840797</v>
      </c>
      <c r="V279" s="156">
        <f>P279*J279</f>
        <v>4613599</v>
      </c>
      <c r="W279" s="156">
        <f>P279*K279</f>
        <v>4613599</v>
      </c>
      <c r="X279" s="156">
        <f>P279*L279</f>
        <v>9227198</v>
      </c>
      <c r="Y279" s="156">
        <f>P279*M279</f>
        <v>4613599</v>
      </c>
      <c r="Z279" s="156">
        <f>P279*N279</f>
        <v>0</v>
      </c>
      <c r="AA279" s="156">
        <f t="shared" ref="AA279:AA280" si="86">SUM(S279:Z279)</f>
        <v>50749589</v>
      </c>
    </row>
    <row r="280" spans="2:27" ht="12.75" thickBot="1" x14ac:dyDescent="0.25">
      <c r="B280" s="3">
        <v>238</v>
      </c>
      <c r="C280" s="55" t="s">
        <v>348</v>
      </c>
      <c r="D280" s="48" t="s">
        <v>349</v>
      </c>
      <c r="E280" s="31" t="s">
        <v>109</v>
      </c>
      <c r="F280" s="31" t="s">
        <v>23</v>
      </c>
      <c r="G280" s="32"/>
      <c r="H280" s="32"/>
      <c r="I280" s="32"/>
      <c r="J280" s="32"/>
      <c r="K280" s="32">
        <v>1</v>
      </c>
      <c r="L280" s="32">
        <v>1</v>
      </c>
      <c r="M280" s="32">
        <v>1</v>
      </c>
      <c r="N280" s="33"/>
      <c r="O280" s="34">
        <v>3</v>
      </c>
      <c r="P280" s="180">
        <v>3472784</v>
      </c>
      <c r="Q280" s="107">
        <v>10418352</v>
      </c>
      <c r="R280" s="269"/>
      <c r="S280" s="168">
        <f>P280*G280</f>
        <v>0</v>
      </c>
      <c r="T280" s="181">
        <f>P280*H280</f>
        <v>0</v>
      </c>
      <c r="U280" s="181">
        <f>P280*I280</f>
        <v>0</v>
      </c>
      <c r="V280" s="181">
        <f>P280*J280</f>
        <v>0</v>
      </c>
      <c r="W280" s="181">
        <f>P280*K280</f>
        <v>3472784</v>
      </c>
      <c r="X280" s="181">
        <f>P280*L280</f>
        <v>3472784</v>
      </c>
      <c r="Y280" s="181">
        <f>P280*M280</f>
        <v>3472784</v>
      </c>
      <c r="Z280" s="181">
        <f>P280*N280</f>
        <v>0</v>
      </c>
      <c r="AA280" s="181">
        <f t="shared" si="86"/>
        <v>10418352</v>
      </c>
    </row>
    <row r="281" spans="2:27" ht="24.75" thickBot="1" x14ac:dyDescent="0.25">
      <c r="R281" s="108" t="s">
        <v>573</v>
      </c>
      <c r="S281" s="182">
        <f t="shared" ref="S281:AA281" si="87">SUM(S278:S280)</f>
        <v>9227198</v>
      </c>
      <c r="T281" s="183">
        <f t="shared" si="87"/>
        <v>4613599</v>
      </c>
      <c r="U281" s="183">
        <f t="shared" si="87"/>
        <v>18667627</v>
      </c>
      <c r="V281" s="183">
        <f t="shared" si="87"/>
        <v>4613599</v>
      </c>
      <c r="W281" s="183">
        <f t="shared" si="87"/>
        <v>12913213</v>
      </c>
      <c r="X281" s="183">
        <f t="shared" si="87"/>
        <v>17526812</v>
      </c>
      <c r="Y281" s="183">
        <f t="shared" si="87"/>
        <v>32220533</v>
      </c>
      <c r="Z281" s="183">
        <f t="shared" si="87"/>
        <v>0</v>
      </c>
      <c r="AA281" s="183">
        <f t="shared" si="87"/>
        <v>99782581</v>
      </c>
    </row>
    <row r="282" spans="2:27" ht="12.75" thickBot="1" x14ac:dyDescent="0.25">
      <c r="R282" s="109">
        <f>SUM(S281:Z281)</f>
        <v>99782581</v>
      </c>
    </row>
    <row r="283" spans="2:27" ht="12.75" thickBot="1" x14ac:dyDescent="0.25">
      <c r="B283" s="243" t="s">
        <v>537</v>
      </c>
      <c r="C283" s="244"/>
      <c r="D283" s="244"/>
      <c r="E283" s="244"/>
      <c r="F283" s="244"/>
      <c r="G283" s="244"/>
      <c r="H283" s="244"/>
      <c r="I283" s="244"/>
      <c r="J283" s="244"/>
      <c r="K283" s="244"/>
      <c r="L283" s="244"/>
      <c r="M283" s="244"/>
      <c r="N283" s="244"/>
      <c r="O283" s="245"/>
    </row>
    <row r="284" spans="2:27" ht="12.75" thickBot="1" x14ac:dyDescent="0.25"/>
    <row r="285" spans="2:27" ht="15.75" customHeight="1" thickBot="1" x14ac:dyDescent="0.25">
      <c r="B285" s="6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252" t="s">
        <v>507</v>
      </c>
      <c r="Q285" s="252" t="s">
        <v>8</v>
      </c>
      <c r="R285" s="252" t="s">
        <v>530</v>
      </c>
    </row>
    <row r="286" spans="2:27" ht="36.75" thickBot="1" x14ac:dyDescent="0.25">
      <c r="B286" s="8" t="s">
        <v>2</v>
      </c>
      <c r="C286" s="9" t="s">
        <v>505</v>
      </c>
      <c r="D286" s="10" t="s">
        <v>3</v>
      </c>
      <c r="E286" s="10" t="s">
        <v>4</v>
      </c>
      <c r="F286" s="11" t="s">
        <v>5</v>
      </c>
      <c r="G286" s="12" t="s">
        <v>542</v>
      </c>
      <c r="H286" s="12" t="s">
        <v>543</v>
      </c>
      <c r="I286" s="12" t="s">
        <v>544</v>
      </c>
      <c r="J286" s="12" t="s">
        <v>545</v>
      </c>
      <c r="K286" s="12" t="s">
        <v>546</v>
      </c>
      <c r="L286" s="12" t="s">
        <v>547</v>
      </c>
      <c r="M286" s="12" t="s">
        <v>548</v>
      </c>
      <c r="N286" s="12" t="s">
        <v>549</v>
      </c>
      <c r="O286" s="35" t="s">
        <v>6</v>
      </c>
      <c r="P286" s="257"/>
      <c r="Q286" s="257"/>
      <c r="R286" s="257"/>
      <c r="S286" s="12" t="s">
        <v>542</v>
      </c>
      <c r="T286" s="12" t="s">
        <v>543</v>
      </c>
      <c r="U286" s="12" t="s">
        <v>544</v>
      </c>
      <c r="V286" s="12" t="s">
        <v>545</v>
      </c>
      <c r="W286" s="12" t="s">
        <v>546</v>
      </c>
      <c r="X286" s="12" t="s">
        <v>547</v>
      </c>
      <c r="Y286" s="12" t="s">
        <v>548</v>
      </c>
      <c r="Z286" s="12" t="s">
        <v>549</v>
      </c>
      <c r="AA286" s="12" t="s">
        <v>572</v>
      </c>
    </row>
    <row r="287" spans="2:27" ht="36" x14ac:dyDescent="0.2">
      <c r="B287" s="1">
        <v>239</v>
      </c>
      <c r="C287" s="52" t="s">
        <v>162</v>
      </c>
      <c r="D287" s="37" t="s">
        <v>76</v>
      </c>
      <c r="E287" s="17" t="s">
        <v>163</v>
      </c>
      <c r="F287" s="17" t="s">
        <v>23</v>
      </c>
      <c r="G287" s="17">
        <v>1</v>
      </c>
      <c r="H287" s="17"/>
      <c r="I287" s="17"/>
      <c r="J287" s="17"/>
      <c r="K287" s="17">
        <v>1</v>
      </c>
      <c r="L287" s="17">
        <v>1</v>
      </c>
      <c r="M287" s="17">
        <v>1</v>
      </c>
      <c r="N287" s="18"/>
      <c r="O287" s="19">
        <v>4</v>
      </c>
      <c r="P287" s="184">
        <v>3239191</v>
      </c>
      <c r="Q287" s="92">
        <f>P287*O287</f>
        <v>12956764</v>
      </c>
      <c r="R287" s="267">
        <f>SUBTOTAL(9,Q287:Q288)</f>
        <v>28470040</v>
      </c>
      <c r="S287" s="153">
        <f>P287*G287</f>
        <v>3239191</v>
      </c>
      <c r="T287" s="154">
        <f>P287*H287</f>
        <v>0</v>
      </c>
      <c r="U287" s="154">
        <f>P287*I287</f>
        <v>0</v>
      </c>
      <c r="V287" s="154">
        <f>P287*J287</f>
        <v>0</v>
      </c>
      <c r="W287" s="154">
        <f>P287*K287</f>
        <v>3239191</v>
      </c>
      <c r="X287" s="154">
        <f>P287*L287</f>
        <v>3239191</v>
      </c>
      <c r="Y287" s="154">
        <f>P287*M287</f>
        <v>3239191</v>
      </c>
      <c r="Z287" s="154">
        <f>P287*N287</f>
        <v>0</v>
      </c>
      <c r="AA287" s="154">
        <f>SUM(S287:Z287)</f>
        <v>12956764</v>
      </c>
    </row>
    <row r="288" spans="2:27" ht="36.75" thickBot="1" x14ac:dyDescent="0.25">
      <c r="B288" s="3">
        <v>240</v>
      </c>
      <c r="C288" s="55" t="s">
        <v>164</v>
      </c>
      <c r="D288" s="48" t="s">
        <v>76</v>
      </c>
      <c r="E288" s="31" t="s">
        <v>165</v>
      </c>
      <c r="F288" s="31" t="s">
        <v>23</v>
      </c>
      <c r="G288" s="31">
        <v>1</v>
      </c>
      <c r="H288" s="31"/>
      <c r="I288" s="31"/>
      <c r="J288" s="31"/>
      <c r="K288" s="31">
        <v>1</v>
      </c>
      <c r="L288" s="31">
        <v>1</v>
      </c>
      <c r="M288" s="31">
        <v>1</v>
      </c>
      <c r="N288" s="49"/>
      <c r="O288" s="34">
        <v>4</v>
      </c>
      <c r="P288" s="180">
        <v>3878319</v>
      </c>
      <c r="Q288" s="107">
        <f>P288*O288</f>
        <v>15513276</v>
      </c>
      <c r="R288" s="269"/>
      <c r="S288" s="157">
        <f>P288*G288</f>
        <v>3878319</v>
      </c>
      <c r="T288" s="158">
        <f>P288*H288</f>
        <v>0</v>
      </c>
      <c r="U288" s="158">
        <f>P288*I288</f>
        <v>0</v>
      </c>
      <c r="V288" s="158">
        <f>P288*J288</f>
        <v>0</v>
      </c>
      <c r="W288" s="158">
        <f>P288*K288</f>
        <v>3878319</v>
      </c>
      <c r="X288" s="158">
        <f>P288*L288</f>
        <v>3878319</v>
      </c>
      <c r="Y288" s="158">
        <f>P288*M288</f>
        <v>3878319</v>
      </c>
      <c r="Z288" s="158">
        <f>P288*N288</f>
        <v>0</v>
      </c>
      <c r="AA288" s="158">
        <f>SUM(S288:Z288)</f>
        <v>15513276</v>
      </c>
    </row>
    <row r="289" spans="2:27" ht="24.75" thickBot="1" x14ac:dyDescent="0.25">
      <c r="R289" s="108" t="s">
        <v>573</v>
      </c>
      <c r="S289" s="159">
        <f t="shared" ref="S289:AA289" si="88">SUM(S287:S288)</f>
        <v>7117510</v>
      </c>
      <c r="T289" s="160">
        <f t="shared" si="88"/>
        <v>0</v>
      </c>
      <c r="U289" s="160">
        <f t="shared" si="88"/>
        <v>0</v>
      </c>
      <c r="V289" s="160">
        <f t="shared" si="88"/>
        <v>0</v>
      </c>
      <c r="W289" s="160">
        <f t="shared" si="88"/>
        <v>7117510</v>
      </c>
      <c r="X289" s="160">
        <f t="shared" si="88"/>
        <v>7117510</v>
      </c>
      <c r="Y289" s="160">
        <f t="shared" si="88"/>
        <v>7117510</v>
      </c>
      <c r="Z289" s="160">
        <f t="shared" si="88"/>
        <v>0</v>
      </c>
      <c r="AA289" s="160">
        <f t="shared" si="88"/>
        <v>28470040</v>
      </c>
    </row>
    <row r="290" spans="2:27" ht="12.75" thickBot="1" x14ac:dyDescent="0.25">
      <c r="R290" s="109">
        <f>SUM(S289:Z289)</f>
        <v>28470040</v>
      </c>
    </row>
    <row r="291" spans="2:27" ht="12.75" thickBot="1" x14ac:dyDescent="0.25">
      <c r="B291" s="243" t="s">
        <v>538</v>
      </c>
      <c r="C291" s="244"/>
      <c r="D291" s="244"/>
      <c r="E291" s="244"/>
      <c r="F291" s="244"/>
      <c r="G291" s="244"/>
      <c r="H291" s="244"/>
      <c r="I291" s="244"/>
      <c r="J291" s="244"/>
      <c r="K291" s="244"/>
      <c r="L291" s="244"/>
      <c r="M291" s="244"/>
      <c r="N291" s="244"/>
      <c r="O291" s="245"/>
    </row>
    <row r="292" spans="2:27" ht="12.75" thickBot="1" x14ac:dyDescent="0.25"/>
    <row r="293" spans="2:27" ht="15.75" customHeight="1" thickBot="1" x14ac:dyDescent="0.25">
      <c r="B293" s="6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252" t="s">
        <v>507</v>
      </c>
      <c r="Q293" s="252" t="s">
        <v>8</v>
      </c>
      <c r="R293" s="252" t="s">
        <v>530</v>
      </c>
    </row>
    <row r="294" spans="2:27" ht="36.75" thickBot="1" x14ac:dyDescent="0.25">
      <c r="B294" s="8" t="s">
        <v>2</v>
      </c>
      <c r="C294" s="9" t="s">
        <v>505</v>
      </c>
      <c r="D294" s="10" t="s">
        <v>3</v>
      </c>
      <c r="E294" s="10" t="s">
        <v>4</v>
      </c>
      <c r="F294" s="11" t="s">
        <v>5</v>
      </c>
      <c r="G294" s="12" t="s">
        <v>542</v>
      </c>
      <c r="H294" s="12" t="s">
        <v>543</v>
      </c>
      <c r="I294" s="12" t="s">
        <v>544</v>
      </c>
      <c r="J294" s="12" t="s">
        <v>545</v>
      </c>
      <c r="K294" s="12" t="s">
        <v>546</v>
      </c>
      <c r="L294" s="12" t="s">
        <v>547</v>
      </c>
      <c r="M294" s="12" t="s">
        <v>548</v>
      </c>
      <c r="N294" s="12" t="s">
        <v>549</v>
      </c>
      <c r="O294" s="35" t="s">
        <v>6</v>
      </c>
      <c r="P294" s="257"/>
      <c r="Q294" s="257"/>
      <c r="R294" s="257"/>
      <c r="S294" s="12" t="s">
        <v>542</v>
      </c>
      <c r="T294" s="12" t="s">
        <v>543</v>
      </c>
      <c r="U294" s="12" t="s">
        <v>544</v>
      </c>
      <c r="V294" s="12" t="s">
        <v>545</v>
      </c>
      <c r="W294" s="12" t="s">
        <v>546</v>
      </c>
      <c r="X294" s="12" t="s">
        <v>547</v>
      </c>
      <c r="Y294" s="12" t="s">
        <v>548</v>
      </c>
      <c r="Z294" s="12" t="s">
        <v>549</v>
      </c>
      <c r="AA294" s="12" t="s">
        <v>572</v>
      </c>
    </row>
    <row r="295" spans="2:27" x14ac:dyDescent="0.2">
      <c r="B295" s="1">
        <v>241</v>
      </c>
      <c r="C295" s="52" t="s">
        <v>563</v>
      </c>
      <c r="D295" s="37" t="s">
        <v>564</v>
      </c>
      <c r="E295" s="17" t="s">
        <v>589</v>
      </c>
      <c r="F295" s="17" t="s">
        <v>13</v>
      </c>
      <c r="G295" s="17"/>
      <c r="H295" s="17">
        <v>1</v>
      </c>
      <c r="I295" s="17"/>
      <c r="J295" s="17"/>
      <c r="K295" s="17"/>
      <c r="L295" s="17">
        <v>1</v>
      </c>
      <c r="M295" s="17"/>
      <c r="N295" s="18"/>
      <c r="O295" s="19">
        <v>2</v>
      </c>
      <c r="P295" s="184">
        <v>1428000</v>
      </c>
      <c r="Q295" s="92">
        <v>2856000</v>
      </c>
      <c r="R295" s="267">
        <f>SUBTOTAL(9,Q295:Q302)</f>
        <v>104167840</v>
      </c>
      <c r="S295" s="153">
        <f t="shared" ref="S295:S302" si="89">P295*G295</f>
        <v>0</v>
      </c>
      <c r="T295" s="154">
        <f t="shared" ref="T295:T302" si="90">P295*H295</f>
        <v>1428000</v>
      </c>
      <c r="U295" s="154">
        <f t="shared" ref="U295:U302" si="91">P295*I295</f>
        <v>0</v>
      </c>
      <c r="V295" s="154">
        <f t="shared" ref="V295:V302" si="92">P295*J295</f>
        <v>0</v>
      </c>
      <c r="W295" s="154">
        <f t="shared" ref="W295:W302" si="93">P295*K295</f>
        <v>0</v>
      </c>
      <c r="X295" s="154">
        <f t="shared" ref="X295:X302" si="94">P295*L295</f>
        <v>1428000</v>
      </c>
      <c r="Y295" s="154">
        <f t="shared" ref="Y295:Y302" si="95">P295*M295</f>
        <v>0</v>
      </c>
      <c r="Z295" s="154">
        <f t="shared" ref="Z295:Z302" si="96">P295*N295</f>
        <v>0</v>
      </c>
      <c r="AA295" s="154">
        <f>SUM(S295:Z295)</f>
        <v>2856000</v>
      </c>
    </row>
    <row r="296" spans="2:27" x14ac:dyDescent="0.2">
      <c r="B296" s="2">
        <v>242</v>
      </c>
      <c r="C296" s="53" t="s">
        <v>214</v>
      </c>
      <c r="D296" s="41" t="s">
        <v>215</v>
      </c>
      <c r="E296" s="23" t="s">
        <v>257</v>
      </c>
      <c r="F296" s="23" t="s">
        <v>23</v>
      </c>
      <c r="G296" s="23">
        <v>1</v>
      </c>
      <c r="H296" s="23">
        <v>1</v>
      </c>
      <c r="I296" s="23">
        <v>1</v>
      </c>
      <c r="J296" s="23">
        <v>1</v>
      </c>
      <c r="K296" s="23">
        <v>1</v>
      </c>
      <c r="L296" s="23">
        <v>1</v>
      </c>
      <c r="M296" s="23">
        <v>1</v>
      </c>
      <c r="N296" s="24">
        <v>1</v>
      </c>
      <c r="O296" s="25">
        <v>8</v>
      </c>
      <c r="P296" s="179">
        <v>1487500</v>
      </c>
      <c r="Q296" s="98">
        <v>11900000</v>
      </c>
      <c r="R296" s="268"/>
      <c r="S296" s="155">
        <f t="shared" si="89"/>
        <v>1487500</v>
      </c>
      <c r="T296" s="156">
        <f t="shared" si="90"/>
        <v>1487500</v>
      </c>
      <c r="U296" s="156">
        <f t="shared" si="91"/>
        <v>1487500</v>
      </c>
      <c r="V296" s="156">
        <f t="shared" si="92"/>
        <v>1487500</v>
      </c>
      <c r="W296" s="156">
        <f t="shared" si="93"/>
        <v>1487500</v>
      </c>
      <c r="X296" s="156">
        <f t="shared" si="94"/>
        <v>1487500</v>
      </c>
      <c r="Y296" s="156">
        <f t="shared" si="95"/>
        <v>1487500</v>
      </c>
      <c r="Z296" s="156">
        <f t="shared" si="96"/>
        <v>1487500</v>
      </c>
      <c r="AA296" s="156">
        <f t="shared" ref="AA296:AA302" si="97">SUM(S296:Z296)</f>
        <v>11900000</v>
      </c>
    </row>
    <row r="297" spans="2:27" x14ac:dyDescent="0.2">
      <c r="B297" s="2">
        <v>243</v>
      </c>
      <c r="C297" s="53" t="s">
        <v>226</v>
      </c>
      <c r="D297" s="41" t="s">
        <v>227</v>
      </c>
      <c r="E297" s="23" t="s">
        <v>35</v>
      </c>
      <c r="F297" s="23" t="s">
        <v>23</v>
      </c>
      <c r="G297" s="23"/>
      <c r="H297" s="23"/>
      <c r="I297" s="23">
        <v>1</v>
      </c>
      <c r="J297" s="23">
        <v>1</v>
      </c>
      <c r="K297" s="23">
        <v>1</v>
      </c>
      <c r="L297" s="23"/>
      <c r="M297" s="23"/>
      <c r="N297" s="24"/>
      <c r="O297" s="25">
        <v>3</v>
      </c>
      <c r="P297" s="179">
        <v>4165000</v>
      </c>
      <c r="Q297" s="98">
        <v>12495000</v>
      </c>
      <c r="R297" s="268"/>
      <c r="S297" s="155">
        <f t="shared" si="89"/>
        <v>0</v>
      </c>
      <c r="T297" s="156">
        <f t="shared" si="90"/>
        <v>0</v>
      </c>
      <c r="U297" s="156">
        <f t="shared" si="91"/>
        <v>4165000</v>
      </c>
      <c r="V297" s="156">
        <f t="shared" si="92"/>
        <v>4165000</v>
      </c>
      <c r="W297" s="156">
        <f t="shared" si="93"/>
        <v>4165000</v>
      </c>
      <c r="X297" s="156">
        <f t="shared" si="94"/>
        <v>0</v>
      </c>
      <c r="Y297" s="156">
        <f t="shared" si="95"/>
        <v>0</v>
      </c>
      <c r="Z297" s="156">
        <f t="shared" si="96"/>
        <v>0</v>
      </c>
      <c r="AA297" s="156">
        <f t="shared" si="97"/>
        <v>12495000</v>
      </c>
    </row>
    <row r="298" spans="2:27" x14ac:dyDescent="0.2">
      <c r="B298" s="2">
        <v>244</v>
      </c>
      <c r="C298" s="53" t="s">
        <v>361</v>
      </c>
      <c r="D298" s="41" t="s">
        <v>362</v>
      </c>
      <c r="E298" s="23" t="s">
        <v>40</v>
      </c>
      <c r="F298" s="23" t="s">
        <v>23</v>
      </c>
      <c r="G298" s="26"/>
      <c r="H298" s="26"/>
      <c r="I298" s="26">
        <v>2</v>
      </c>
      <c r="J298" s="26"/>
      <c r="K298" s="26">
        <v>4</v>
      </c>
      <c r="L298" s="26">
        <v>2</v>
      </c>
      <c r="M298" s="26">
        <v>2</v>
      </c>
      <c r="N298" s="27"/>
      <c r="O298" s="25">
        <v>10</v>
      </c>
      <c r="P298" s="99">
        <v>3153500</v>
      </c>
      <c r="Q298" s="98">
        <f>P298*O298</f>
        <v>31535000</v>
      </c>
      <c r="R298" s="268"/>
      <c r="S298" s="155">
        <f t="shared" si="89"/>
        <v>0</v>
      </c>
      <c r="T298" s="156">
        <f t="shared" si="90"/>
        <v>0</v>
      </c>
      <c r="U298" s="156">
        <f t="shared" si="91"/>
        <v>6307000</v>
      </c>
      <c r="V298" s="156">
        <f t="shared" si="92"/>
        <v>0</v>
      </c>
      <c r="W298" s="156">
        <f t="shared" si="93"/>
        <v>12614000</v>
      </c>
      <c r="X298" s="156">
        <f t="shared" si="94"/>
        <v>6307000</v>
      </c>
      <c r="Y298" s="156">
        <f t="shared" si="95"/>
        <v>6307000</v>
      </c>
      <c r="Z298" s="156">
        <f t="shared" si="96"/>
        <v>0</v>
      </c>
      <c r="AA298" s="156">
        <f t="shared" si="97"/>
        <v>31535000</v>
      </c>
    </row>
    <row r="299" spans="2:27" x14ac:dyDescent="0.2">
      <c r="B299" s="2">
        <v>245</v>
      </c>
      <c r="C299" s="53" t="s">
        <v>365</v>
      </c>
      <c r="D299" s="41" t="s">
        <v>565</v>
      </c>
      <c r="E299" s="23" t="s">
        <v>22</v>
      </c>
      <c r="F299" s="23" t="s">
        <v>23</v>
      </c>
      <c r="G299" s="26"/>
      <c r="H299" s="26"/>
      <c r="I299" s="26"/>
      <c r="J299" s="26">
        <v>1</v>
      </c>
      <c r="K299" s="26"/>
      <c r="L299" s="26">
        <v>1</v>
      </c>
      <c r="M299" s="26">
        <v>1</v>
      </c>
      <c r="N299" s="27">
        <v>1</v>
      </c>
      <c r="O299" s="25">
        <v>4</v>
      </c>
      <c r="P299" s="179">
        <v>2975000</v>
      </c>
      <c r="Q299" s="98">
        <v>11900000</v>
      </c>
      <c r="R299" s="268"/>
      <c r="S299" s="155">
        <f t="shared" si="89"/>
        <v>0</v>
      </c>
      <c r="T299" s="156">
        <f t="shared" si="90"/>
        <v>0</v>
      </c>
      <c r="U299" s="156">
        <f t="shared" si="91"/>
        <v>0</v>
      </c>
      <c r="V299" s="156">
        <f t="shared" si="92"/>
        <v>2975000</v>
      </c>
      <c r="W299" s="156">
        <f t="shared" si="93"/>
        <v>0</v>
      </c>
      <c r="X299" s="156">
        <f t="shared" si="94"/>
        <v>2975000</v>
      </c>
      <c r="Y299" s="156">
        <f t="shared" si="95"/>
        <v>2975000</v>
      </c>
      <c r="Z299" s="156">
        <f t="shared" si="96"/>
        <v>2975000</v>
      </c>
      <c r="AA299" s="156">
        <f t="shared" si="97"/>
        <v>11900000</v>
      </c>
    </row>
    <row r="300" spans="2:27" ht="24" x14ac:dyDescent="0.2">
      <c r="B300" s="2">
        <v>246</v>
      </c>
      <c r="C300" s="53" t="s">
        <v>406</v>
      </c>
      <c r="D300" s="41" t="s">
        <v>566</v>
      </c>
      <c r="E300" s="23" t="s">
        <v>35</v>
      </c>
      <c r="F300" s="23" t="s">
        <v>23</v>
      </c>
      <c r="G300" s="26"/>
      <c r="H300" s="26"/>
      <c r="I300" s="26"/>
      <c r="J300" s="26">
        <v>1</v>
      </c>
      <c r="K300" s="26"/>
      <c r="L300" s="26">
        <v>1</v>
      </c>
      <c r="M300" s="26"/>
      <c r="N300" s="27"/>
      <c r="O300" s="25">
        <v>2</v>
      </c>
      <c r="P300" s="179">
        <v>13944420</v>
      </c>
      <c r="Q300" s="98">
        <v>27888840</v>
      </c>
      <c r="R300" s="268"/>
      <c r="S300" s="155">
        <f t="shared" si="89"/>
        <v>0</v>
      </c>
      <c r="T300" s="156">
        <f t="shared" si="90"/>
        <v>0</v>
      </c>
      <c r="U300" s="156">
        <f t="shared" si="91"/>
        <v>0</v>
      </c>
      <c r="V300" s="156">
        <f t="shared" si="92"/>
        <v>13944420</v>
      </c>
      <c r="W300" s="156">
        <f t="shared" si="93"/>
        <v>0</v>
      </c>
      <c r="X300" s="156">
        <f t="shared" si="94"/>
        <v>13944420</v>
      </c>
      <c r="Y300" s="156">
        <f t="shared" si="95"/>
        <v>0</v>
      </c>
      <c r="Z300" s="156">
        <f t="shared" si="96"/>
        <v>0</v>
      </c>
      <c r="AA300" s="156">
        <f t="shared" si="97"/>
        <v>27888840</v>
      </c>
    </row>
    <row r="301" spans="2:27" ht="24" x14ac:dyDescent="0.2">
      <c r="B301" s="2">
        <v>247</v>
      </c>
      <c r="C301" s="53" t="s">
        <v>568</v>
      </c>
      <c r="D301" s="41" t="s">
        <v>569</v>
      </c>
      <c r="E301" s="23" t="s">
        <v>22</v>
      </c>
      <c r="F301" s="23" t="s">
        <v>23</v>
      </c>
      <c r="G301" s="26"/>
      <c r="H301" s="26"/>
      <c r="I301" s="26"/>
      <c r="J301" s="26"/>
      <c r="K301" s="26"/>
      <c r="L301" s="26">
        <v>2</v>
      </c>
      <c r="M301" s="26"/>
      <c r="N301" s="27"/>
      <c r="O301" s="25">
        <v>2</v>
      </c>
      <c r="P301" s="179">
        <v>2261000</v>
      </c>
      <c r="Q301" s="98">
        <v>4522000</v>
      </c>
      <c r="R301" s="268"/>
      <c r="S301" s="155">
        <f t="shared" si="89"/>
        <v>0</v>
      </c>
      <c r="T301" s="156">
        <f t="shared" si="90"/>
        <v>0</v>
      </c>
      <c r="U301" s="156">
        <f t="shared" si="91"/>
        <v>0</v>
      </c>
      <c r="V301" s="156">
        <f t="shared" si="92"/>
        <v>0</v>
      </c>
      <c r="W301" s="156">
        <f t="shared" si="93"/>
        <v>0</v>
      </c>
      <c r="X301" s="156">
        <f t="shared" si="94"/>
        <v>4522000</v>
      </c>
      <c r="Y301" s="156">
        <f t="shared" si="95"/>
        <v>0</v>
      </c>
      <c r="Z301" s="156">
        <f t="shared" si="96"/>
        <v>0</v>
      </c>
      <c r="AA301" s="156">
        <f t="shared" si="97"/>
        <v>4522000</v>
      </c>
    </row>
    <row r="302" spans="2:27" ht="12.75" thickBot="1" x14ac:dyDescent="0.25">
      <c r="B302" s="3">
        <v>248</v>
      </c>
      <c r="C302" s="55" t="s">
        <v>570</v>
      </c>
      <c r="D302" s="48" t="s">
        <v>571</v>
      </c>
      <c r="E302" s="31" t="s">
        <v>22</v>
      </c>
      <c r="F302" s="31" t="s">
        <v>13</v>
      </c>
      <c r="G302" s="32"/>
      <c r="H302" s="32"/>
      <c r="I302" s="32"/>
      <c r="J302" s="32"/>
      <c r="K302" s="32"/>
      <c r="L302" s="32"/>
      <c r="M302" s="32">
        <v>1</v>
      </c>
      <c r="N302" s="33"/>
      <c r="O302" s="34">
        <v>1</v>
      </c>
      <c r="P302" s="180">
        <v>1071000</v>
      </c>
      <c r="Q302" s="107">
        <v>1071000</v>
      </c>
      <c r="R302" s="269"/>
      <c r="S302" s="168">
        <f t="shared" si="89"/>
        <v>0</v>
      </c>
      <c r="T302" s="181">
        <f t="shared" si="90"/>
        <v>0</v>
      </c>
      <c r="U302" s="181">
        <f t="shared" si="91"/>
        <v>0</v>
      </c>
      <c r="V302" s="181">
        <f t="shared" si="92"/>
        <v>0</v>
      </c>
      <c r="W302" s="181">
        <f t="shared" si="93"/>
        <v>0</v>
      </c>
      <c r="X302" s="181">
        <f t="shared" si="94"/>
        <v>0</v>
      </c>
      <c r="Y302" s="181">
        <f t="shared" si="95"/>
        <v>1071000</v>
      </c>
      <c r="Z302" s="181">
        <f t="shared" si="96"/>
        <v>0</v>
      </c>
      <c r="AA302" s="181">
        <f t="shared" si="97"/>
        <v>1071000</v>
      </c>
    </row>
    <row r="303" spans="2:27" ht="24.75" thickBot="1" x14ac:dyDescent="0.25">
      <c r="R303" s="108" t="s">
        <v>573</v>
      </c>
      <c r="S303" s="182">
        <f t="shared" ref="S303:AA303" si="98">SUM(S295:S302)</f>
        <v>1487500</v>
      </c>
      <c r="T303" s="183">
        <f t="shared" si="98"/>
        <v>2915500</v>
      </c>
      <c r="U303" s="183">
        <f t="shared" si="98"/>
        <v>11959500</v>
      </c>
      <c r="V303" s="183">
        <f t="shared" si="98"/>
        <v>22571920</v>
      </c>
      <c r="W303" s="183">
        <f t="shared" si="98"/>
        <v>18266500</v>
      </c>
      <c r="X303" s="183">
        <f t="shared" si="98"/>
        <v>30663920</v>
      </c>
      <c r="Y303" s="183">
        <f t="shared" si="98"/>
        <v>11840500</v>
      </c>
      <c r="Z303" s="183">
        <f t="shared" si="98"/>
        <v>4462500</v>
      </c>
      <c r="AA303" s="183">
        <f t="shared" si="98"/>
        <v>104167840</v>
      </c>
    </row>
    <row r="304" spans="2:27" ht="12.75" thickBot="1" x14ac:dyDescent="0.25">
      <c r="R304" s="109">
        <f>SUM(S303:Z303)</f>
        <v>104167840</v>
      </c>
    </row>
    <row r="305" spans="2:15" ht="12.75" thickBot="1" x14ac:dyDescent="0.25">
      <c r="B305" s="243" t="s">
        <v>540</v>
      </c>
      <c r="C305" s="244"/>
      <c r="D305" s="244"/>
      <c r="E305" s="244"/>
      <c r="F305" s="244"/>
      <c r="G305" s="244"/>
      <c r="H305" s="244"/>
      <c r="I305" s="244"/>
      <c r="J305" s="244"/>
      <c r="K305" s="244"/>
      <c r="L305" s="244"/>
      <c r="M305" s="244"/>
      <c r="N305" s="244"/>
      <c r="O305" s="245"/>
    </row>
    <row r="306" spans="2:15" ht="12.75" thickBot="1" x14ac:dyDescent="0.25"/>
    <row r="307" spans="2:15" ht="24" customHeight="1" thickBot="1" x14ac:dyDescent="0.25">
      <c r="B307" s="6"/>
      <c r="C307" s="7"/>
      <c r="D307" s="7"/>
      <c r="E307" s="7"/>
      <c r="F307" s="7"/>
      <c r="G307" s="7"/>
      <c r="H307" s="252" t="s">
        <v>507</v>
      </c>
      <c r="I307" s="252" t="s">
        <v>8</v>
      </c>
      <c r="J307" s="252" t="s">
        <v>530</v>
      </c>
    </row>
    <row r="308" spans="2:15" ht="24.75" thickBot="1" x14ac:dyDescent="0.25">
      <c r="B308" s="8" t="s">
        <v>2</v>
      </c>
      <c r="C308" s="9" t="s">
        <v>505</v>
      </c>
      <c r="D308" s="10" t="s">
        <v>509</v>
      </c>
      <c r="E308" s="10" t="s">
        <v>539</v>
      </c>
      <c r="F308" s="12" t="s">
        <v>575</v>
      </c>
      <c r="G308" s="12" t="s">
        <v>510</v>
      </c>
      <c r="H308" s="257"/>
      <c r="I308" s="257"/>
      <c r="J308" s="253"/>
      <c r="K308" s="12" t="s">
        <v>548</v>
      </c>
      <c r="L308" s="12" t="s">
        <v>572</v>
      </c>
    </row>
    <row r="309" spans="2:15" ht="36" x14ac:dyDescent="0.2">
      <c r="B309" s="56">
        <v>249</v>
      </c>
      <c r="C309" s="57" t="s">
        <v>524</v>
      </c>
      <c r="D309" s="58" t="s">
        <v>511</v>
      </c>
      <c r="E309" s="58" t="s">
        <v>512</v>
      </c>
      <c r="F309" s="59">
        <v>2</v>
      </c>
      <c r="G309" s="60">
        <f>F309</f>
        <v>2</v>
      </c>
      <c r="H309" s="136">
        <v>321300</v>
      </c>
      <c r="I309" s="136">
        <v>642600</v>
      </c>
      <c r="J309" s="264">
        <f>SUM(I309:I314)</f>
        <v>7149520</v>
      </c>
      <c r="K309" s="185">
        <f t="shared" ref="K309:K314" si="99">H309*F309</f>
        <v>642600</v>
      </c>
      <c r="L309" s="153">
        <f t="shared" ref="L309:L315" si="100">K309</f>
        <v>642600</v>
      </c>
    </row>
    <row r="310" spans="2:15" ht="36" x14ac:dyDescent="0.2">
      <c r="B310" s="61">
        <v>250</v>
      </c>
      <c r="C310" s="62" t="s">
        <v>525</v>
      </c>
      <c r="D310" s="63" t="s">
        <v>511</v>
      </c>
      <c r="E310" s="63" t="s">
        <v>512</v>
      </c>
      <c r="F310" s="64">
        <v>2</v>
      </c>
      <c r="G310" s="65">
        <f t="shared" ref="G310:G314" si="101">F310</f>
        <v>2</v>
      </c>
      <c r="H310" s="140">
        <v>321300</v>
      </c>
      <c r="I310" s="140">
        <v>642600</v>
      </c>
      <c r="J310" s="265"/>
      <c r="K310" s="186">
        <f t="shared" si="99"/>
        <v>642600</v>
      </c>
      <c r="L310" s="155">
        <f t="shared" si="100"/>
        <v>642600</v>
      </c>
    </row>
    <row r="311" spans="2:15" ht="36" x14ac:dyDescent="0.2">
      <c r="B311" s="61">
        <v>251</v>
      </c>
      <c r="C311" s="62" t="s">
        <v>526</v>
      </c>
      <c r="D311" s="63" t="s">
        <v>511</v>
      </c>
      <c r="E311" s="63" t="s">
        <v>512</v>
      </c>
      <c r="F311" s="64">
        <v>2</v>
      </c>
      <c r="G311" s="65">
        <f t="shared" si="101"/>
        <v>2</v>
      </c>
      <c r="H311" s="140">
        <v>321300</v>
      </c>
      <c r="I311" s="140">
        <v>642600</v>
      </c>
      <c r="J311" s="265"/>
      <c r="K311" s="186">
        <f t="shared" si="99"/>
        <v>642600</v>
      </c>
      <c r="L311" s="155">
        <f t="shared" si="100"/>
        <v>642600</v>
      </c>
    </row>
    <row r="312" spans="2:15" ht="36" x14ac:dyDescent="0.2">
      <c r="B312" s="61">
        <v>252</v>
      </c>
      <c r="C312" s="62" t="s">
        <v>513</v>
      </c>
      <c r="D312" s="63" t="s">
        <v>511</v>
      </c>
      <c r="E312" s="63" t="s">
        <v>512</v>
      </c>
      <c r="F312" s="64">
        <v>2</v>
      </c>
      <c r="G312" s="65">
        <f t="shared" si="101"/>
        <v>2</v>
      </c>
      <c r="H312" s="140">
        <v>1156680</v>
      </c>
      <c r="I312" s="140">
        <v>2313360</v>
      </c>
      <c r="J312" s="265"/>
      <c r="K312" s="186">
        <f t="shared" si="99"/>
        <v>2313360</v>
      </c>
      <c r="L312" s="155">
        <f t="shared" si="100"/>
        <v>2313360</v>
      </c>
    </row>
    <row r="313" spans="2:15" ht="36" x14ac:dyDescent="0.2">
      <c r="B313" s="61">
        <v>253</v>
      </c>
      <c r="C313" s="62" t="s">
        <v>527</v>
      </c>
      <c r="D313" s="63" t="s">
        <v>511</v>
      </c>
      <c r="E313" s="63" t="s">
        <v>512</v>
      </c>
      <c r="F313" s="64">
        <v>2</v>
      </c>
      <c r="G313" s="65">
        <f t="shared" si="101"/>
        <v>2</v>
      </c>
      <c r="H313" s="140">
        <v>996030</v>
      </c>
      <c r="I313" s="140">
        <v>1992060</v>
      </c>
      <c r="J313" s="265"/>
      <c r="K313" s="186">
        <f t="shared" si="99"/>
        <v>1992060</v>
      </c>
      <c r="L313" s="155">
        <f t="shared" si="100"/>
        <v>1992060</v>
      </c>
    </row>
    <row r="314" spans="2:15" ht="36.75" thickBot="1" x14ac:dyDescent="0.25">
      <c r="B314" s="66">
        <v>254</v>
      </c>
      <c r="C314" s="67" t="s">
        <v>528</v>
      </c>
      <c r="D314" s="68" t="s">
        <v>511</v>
      </c>
      <c r="E314" s="68" t="s">
        <v>512</v>
      </c>
      <c r="F314" s="69">
        <v>1</v>
      </c>
      <c r="G314" s="70">
        <f t="shared" si="101"/>
        <v>1</v>
      </c>
      <c r="H314" s="144">
        <v>916300</v>
      </c>
      <c r="I314" s="144">
        <v>916300</v>
      </c>
      <c r="J314" s="266"/>
      <c r="K314" s="187">
        <f t="shared" si="99"/>
        <v>916300</v>
      </c>
      <c r="L314" s="168">
        <f t="shared" si="100"/>
        <v>916300</v>
      </c>
    </row>
    <row r="315" spans="2:15" ht="24.75" thickBot="1" x14ac:dyDescent="0.25">
      <c r="J315" s="108" t="s">
        <v>573</v>
      </c>
      <c r="K315" s="188">
        <f>SUM(K309:K314)</f>
        <v>7149520</v>
      </c>
      <c r="L315" s="159">
        <f t="shared" si="100"/>
        <v>7149520</v>
      </c>
    </row>
    <row r="316" spans="2:15" ht="12.75" thickBot="1" x14ac:dyDescent="0.25"/>
    <row r="317" spans="2:15" ht="12.75" thickBot="1" x14ac:dyDescent="0.25">
      <c r="B317" s="243" t="s">
        <v>541</v>
      </c>
      <c r="C317" s="244"/>
      <c r="D317" s="244"/>
      <c r="E317" s="244"/>
      <c r="F317" s="244"/>
      <c r="G317" s="244"/>
      <c r="H317" s="244"/>
      <c r="I317" s="244"/>
      <c r="J317" s="244"/>
      <c r="K317" s="244"/>
      <c r="L317" s="244"/>
      <c r="M317" s="244"/>
      <c r="N317" s="244"/>
      <c r="O317" s="245"/>
    </row>
    <row r="318" spans="2:15" ht="12.75" thickBot="1" x14ac:dyDescent="0.25"/>
    <row r="319" spans="2:15" ht="24" customHeight="1" thickBot="1" x14ac:dyDescent="0.25">
      <c r="B319" s="6"/>
      <c r="C319" s="7"/>
      <c r="D319" s="7"/>
      <c r="E319" s="7"/>
      <c r="F319" s="7"/>
      <c r="G319" s="7"/>
      <c r="H319" s="252" t="s">
        <v>507</v>
      </c>
      <c r="I319" s="252" t="s">
        <v>8</v>
      </c>
      <c r="J319" s="252" t="s">
        <v>530</v>
      </c>
    </row>
    <row r="320" spans="2:15" ht="24.75" thickBot="1" x14ac:dyDescent="0.25">
      <c r="B320" s="8" t="s">
        <v>2</v>
      </c>
      <c r="C320" s="9" t="s">
        <v>505</v>
      </c>
      <c r="D320" s="10" t="s">
        <v>509</v>
      </c>
      <c r="E320" s="10" t="s">
        <v>539</v>
      </c>
      <c r="F320" s="12" t="s">
        <v>575</v>
      </c>
      <c r="G320" s="12" t="s">
        <v>510</v>
      </c>
      <c r="H320" s="257"/>
      <c r="I320" s="257"/>
      <c r="J320" s="253"/>
      <c r="K320" s="12" t="s">
        <v>548</v>
      </c>
      <c r="L320" s="12" t="s">
        <v>572</v>
      </c>
    </row>
    <row r="321" spans="2:15" ht="36.75" thickBot="1" x14ac:dyDescent="0.25">
      <c r="B321" s="71">
        <v>255</v>
      </c>
      <c r="C321" s="72" t="s">
        <v>514</v>
      </c>
      <c r="D321" s="73" t="s">
        <v>515</v>
      </c>
      <c r="E321" s="73" t="s">
        <v>512</v>
      </c>
      <c r="F321" s="73">
        <v>1</v>
      </c>
      <c r="G321" s="74">
        <v>1</v>
      </c>
      <c r="H321" s="147">
        <v>2863104</v>
      </c>
      <c r="I321" s="147">
        <v>2863104</v>
      </c>
      <c r="J321" s="150">
        <f>I321*G321</f>
        <v>2863104</v>
      </c>
      <c r="K321" s="189">
        <f>H321*F321</f>
        <v>2863104</v>
      </c>
      <c r="L321" s="190">
        <f>K321</f>
        <v>2863104</v>
      </c>
    </row>
    <row r="322" spans="2:15" ht="24.75" thickBot="1" x14ac:dyDescent="0.25">
      <c r="J322" s="108" t="s">
        <v>573</v>
      </c>
      <c r="K322" s="159">
        <f>K321</f>
        <v>2863104</v>
      </c>
      <c r="L322" s="160">
        <f>L321</f>
        <v>2863104</v>
      </c>
    </row>
    <row r="323" spans="2:15" ht="12.75" thickBot="1" x14ac:dyDescent="0.25"/>
    <row r="324" spans="2:15" ht="12.75" thickBot="1" x14ac:dyDescent="0.25">
      <c r="B324" s="243" t="s">
        <v>574</v>
      </c>
      <c r="C324" s="244"/>
      <c r="D324" s="244"/>
      <c r="E324" s="244"/>
      <c r="F324" s="244"/>
      <c r="G324" s="244"/>
      <c r="H324" s="244"/>
      <c r="I324" s="244"/>
      <c r="J324" s="244"/>
      <c r="K324" s="244"/>
      <c r="L324" s="244"/>
      <c r="M324" s="244"/>
      <c r="N324" s="244"/>
      <c r="O324" s="245"/>
    </row>
    <row r="325" spans="2:15" ht="12.75" thickBot="1" x14ac:dyDescent="0.25"/>
    <row r="326" spans="2:15" ht="24" customHeight="1" thickBot="1" x14ac:dyDescent="0.25">
      <c r="B326" s="6"/>
      <c r="C326" s="7"/>
      <c r="D326" s="7"/>
      <c r="E326" s="7"/>
      <c r="F326" s="7"/>
      <c r="G326" s="7"/>
      <c r="H326" s="252" t="s">
        <v>507</v>
      </c>
      <c r="I326" s="252" t="s">
        <v>8</v>
      </c>
      <c r="J326" s="252" t="s">
        <v>530</v>
      </c>
    </row>
    <row r="327" spans="2:15" ht="24.75" thickBot="1" x14ac:dyDescent="0.25">
      <c r="B327" s="8" t="s">
        <v>2</v>
      </c>
      <c r="C327" s="9" t="s">
        <v>505</v>
      </c>
      <c r="D327" s="10" t="s">
        <v>509</v>
      </c>
      <c r="E327" s="10" t="s">
        <v>539</v>
      </c>
      <c r="F327" s="12" t="s">
        <v>575</v>
      </c>
      <c r="G327" s="191" t="s">
        <v>510</v>
      </c>
      <c r="H327" s="257"/>
      <c r="I327" s="257"/>
      <c r="J327" s="253"/>
      <c r="K327" s="12" t="s">
        <v>548</v>
      </c>
      <c r="L327" s="12" t="s">
        <v>572</v>
      </c>
    </row>
    <row r="328" spans="2:15" ht="36" x14ac:dyDescent="0.2">
      <c r="B328" s="56">
        <v>256</v>
      </c>
      <c r="C328" s="76" t="s">
        <v>516</v>
      </c>
      <c r="D328" s="58" t="s">
        <v>511</v>
      </c>
      <c r="E328" s="58" t="s">
        <v>512</v>
      </c>
      <c r="F328" s="77">
        <v>6</v>
      </c>
      <c r="G328" s="60">
        <v>6</v>
      </c>
      <c r="H328" s="136">
        <v>125115</v>
      </c>
      <c r="I328" s="136">
        <v>750690</v>
      </c>
      <c r="J328" s="264">
        <f>SUM(I328:I332)</f>
        <v>3753450</v>
      </c>
      <c r="K328" s="153">
        <f>H328*F328</f>
        <v>750690</v>
      </c>
      <c r="L328" s="192">
        <f>K328</f>
        <v>750690</v>
      </c>
    </row>
    <row r="329" spans="2:15" ht="36" x14ac:dyDescent="0.2">
      <c r="B329" s="61">
        <v>257</v>
      </c>
      <c r="C329" s="78" t="s">
        <v>517</v>
      </c>
      <c r="D329" s="63" t="s">
        <v>511</v>
      </c>
      <c r="E329" s="63" t="s">
        <v>512</v>
      </c>
      <c r="F329" s="79">
        <v>6</v>
      </c>
      <c r="G329" s="65">
        <v>6</v>
      </c>
      <c r="H329" s="140">
        <v>125115</v>
      </c>
      <c r="I329" s="140">
        <v>750690</v>
      </c>
      <c r="J329" s="265"/>
      <c r="K329" s="155">
        <f>H329*F329</f>
        <v>750690</v>
      </c>
      <c r="L329" s="193">
        <f>K329</f>
        <v>750690</v>
      </c>
    </row>
    <row r="330" spans="2:15" ht="48" x14ac:dyDescent="0.2">
      <c r="B330" s="61">
        <v>258</v>
      </c>
      <c r="C330" s="78" t="s">
        <v>518</v>
      </c>
      <c r="D330" s="63" t="s">
        <v>511</v>
      </c>
      <c r="E330" s="63" t="s">
        <v>512</v>
      </c>
      <c r="F330" s="79">
        <v>6</v>
      </c>
      <c r="G330" s="65">
        <v>6</v>
      </c>
      <c r="H330" s="140">
        <v>125115</v>
      </c>
      <c r="I330" s="140">
        <v>750690</v>
      </c>
      <c r="J330" s="265"/>
      <c r="K330" s="155">
        <f>H330*F330</f>
        <v>750690</v>
      </c>
      <c r="L330" s="193">
        <f>K330</f>
        <v>750690</v>
      </c>
    </row>
    <row r="331" spans="2:15" ht="48" x14ac:dyDescent="0.2">
      <c r="B331" s="61">
        <v>259</v>
      </c>
      <c r="C331" s="78" t="s">
        <v>519</v>
      </c>
      <c r="D331" s="63" t="s">
        <v>511</v>
      </c>
      <c r="E331" s="63" t="s">
        <v>512</v>
      </c>
      <c r="F331" s="79">
        <v>6</v>
      </c>
      <c r="G331" s="65">
        <v>6</v>
      </c>
      <c r="H331" s="140">
        <v>125115</v>
      </c>
      <c r="I331" s="140">
        <v>750690</v>
      </c>
      <c r="J331" s="265"/>
      <c r="K331" s="155">
        <f>H331*F331</f>
        <v>750690</v>
      </c>
      <c r="L331" s="193">
        <f>K331</f>
        <v>750690</v>
      </c>
    </row>
    <row r="332" spans="2:15" ht="48.75" thickBot="1" x14ac:dyDescent="0.25">
      <c r="B332" s="66">
        <v>260</v>
      </c>
      <c r="C332" s="80" t="s">
        <v>520</v>
      </c>
      <c r="D332" s="68" t="s">
        <v>511</v>
      </c>
      <c r="E332" s="68" t="s">
        <v>512</v>
      </c>
      <c r="F332" s="81">
        <v>6</v>
      </c>
      <c r="G332" s="70">
        <v>6</v>
      </c>
      <c r="H332" s="144">
        <v>125115</v>
      </c>
      <c r="I332" s="144">
        <v>750690</v>
      </c>
      <c r="J332" s="266"/>
      <c r="K332" s="168">
        <f>H332*F332</f>
        <v>750690</v>
      </c>
      <c r="L332" s="194">
        <f>K332</f>
        <v>750690</v>
      </c>
    </row>
    <row r="333" spans="2:15" ht="24.75" thickBot="1" x14ac:dyDescent="0.25">
      <c r="J333" s="108" t="s">
        <v>573</v>
      </c>
      <c r="K333" s="182">
        <f>SUM(K328:K332)</f>
        <v>3753450</v>
      </c>
      <c r="L333" s="195">
        <f>SUM(L328:L332)</f>
        <v>3753450</v>
      </c>
    </row>
    <row r="336" spans="2:15" ht="12.75" thickBot="1" x14ac:dyDescent="0.25"/>
    <row r="337" spans="3:7" ht="12.75" thickBot="1" x14ac:dyDescent="0.25">
      <c r="E337" s="196" t="s">
        <v>551</v>
      </c>
      <c r="F337" s="270" t="s">
        <v>552</v>
      </c>
      <c r="G337" s="271"/>
    </row>
    <row r="338" spans="3:7" x14ac:dyDescent="0.2">
      <c r="E338" s="197" t="s">
        <v>553</v>
      </c>
      <c r="F338" s="272">
        <f>S93+S198+S208+S224+S235+S272+S281+S289+S303</f>
        <v>52949011</v>
      </c>
      <c r="G338" s="273"/>
    </row>
    <row r="339" spans="3:7" x14ac:dyDescent="0.2">
      <c r="E339" s="198" t="s">
        <v>554</v>
      </c>
      <c r="F339" s="274">
        <f>T93+T198+T208+T224+T235+T272+T281+T289+T303</f>
        <v>128190481</v>
      </c>
      <c r="G339" s="275"/>
    </row>
    <row r="340" spans="3:7" x14ac:dyDescent="0.2">
      <c r="E340" s="198" t="s">
        <v>555</v>
      </c>
      <c r="F340" s="274">
        <f>U303+U289+U281+U272+U235+U224+U208+U198+U93</f>
        <v>227877240</v>
      </c>
      <c r="G340" s="275"/>
    </row>
    <row r="341" spans="3:7" x14ac:dyDescent="0.2">
      <c r="E341" s="198" t="s">
        <v>556</v>
      </c>
      <c r="F341" s="274">
        <f>V303+V289+V281+V272+V235+V224+V208+V198+V93</f>
        <v>186746474</v>
      </c>
      <c r="G341" s="275"/>
    </row>
    <row r="342" spans="3:7" x14ac:dyDescent="0.2">
      <c r="E342" s="198" t="s">
        <v>557</v>
      </c>
      <c r="F342" s="274">
        <f>W303+W289+W281+W272+W235+W224+W208+W198+W93</f>
        <v>362544558</v>
      </c>
      <c r="G342" s="275"/>
    </row>
    <row r="343" spans="3:7" x14ac:dyDescent="0.2">
      <c r="E343" s="198" t="s">
        <v>558</v>
      </c>
      <c r="F343" s="274">
        <f>X303+X289+X281+X272+X235+X224+X208+X198+X93</f>
        <v>390538848</v>
      </c>
      <c r="G343" s="275"/>
    </row>
    <row r="344" spans="3:7" x14ac:dyDescent="0.2">
      <c r="E344" s="198" t="s">
        <v>559</v>
      </c>
      <c r="F344" s="274">
        <f>Y303+Y289+Y281+Y272+Y235+Y224+Y208+Y198+Y93</f>
        <v>449174628</v>
      </c>
      <c r="G344" s="275"/>
    </row>
    <row r="345" spans="3:7" x14ac:dyDescent="0.2">
      <c r="E345" s="198" t="s">
        <v>560</v>
      </c>
      <c r="F345" s="274">
        <f>Z303+Z289+Z281+Z272+Z235+Z224+Z208+Z198+Z93</f>
        <v>91411756</v>
      </c>
      <c r="G345" s="275"/>
    </row>
    <row r="346" spans="3:7" ht="12.75" thickBot="1" x14ac:dyDescent="0.25">
      <c r="E346" s="199" t="s">
        <v>575</v>
      </c>
      <c r="F346" s="276">
        <f>K333+K322+K315</f>
        <v>13766074</v>
      </c>
      <c r="G346" s="277"/>
    </row>
    <row r="347" spans="3:7" ht="12.75" thickBot="1" x14ac:dyDescent="0.25">
      <c r="E347" s="200" t="s">
        <v>561</v>
      </c>
      <c r="F347" s="278">
        <f>SUM(F338:G346)</f>
        <v>1903199070</v>
      </c>
      <c r="G347" s="279"/>
    </row>
    <row r="348" spans="3:7" ht="12.75" thickBot="1" x14ac:dyDescent="0.25"/>
    <row r="349" spans="3:7" ht="12.75" thickBot="1" x14ac:dyDescent="0.25">
      <c r="C349" s="4"/>
      <c r="E349" s="201" t="s">
        <v>576</v>
      </c>
      <c r="F349" s="202" t="s">
        <v>552</v>
      </c>
    </row>
    <row r="350" spans="3:7" ht="12.75" thickBot="1" x14ac:dyDescent="0.25">
      <c r="C350" s="109"/>
      <c r="E350" s="203" t="s">
        <v>529</v>
      </c>
      <c r="F350" s="204">
        <f>R7</f>
        <v>199444069</v>
      </c>
    </row>
    <row r="351" spans="3:7" ht="12.75" thickBot="1" x14ac:dyDescent="0.25">
      <c r="E351" s="205" t="s">
        <v>531</v>
      </c>
      <c r="F351" s="206">
        <f>R99</f>
        <v>980555538</v>
      </c>
    </row>
    <row r="352" spans="3:7" ht="12.75" thickBot="1" x14ac:dyDescent="0.25">
      <c r="E352" s="205" t="s">
        <v>532</v>
      </c>
      <c r="F352" s="206">
        <f>R204</f>
        <v>8493158</v>
      </c>
    </row>
    <row r="353" spans="5:6" ht="12.75" thickBot="1" x14ac:dyDescent="0.25">
      <c r="E353" s="205" t="s">
        <v>533</v>
      </c>
      <c r="F353" s="206">
        <f>R214</f>
        <v>53620024</v>
      </c>
    </row>
    <row r="354" spans="5:6" ht="12.75" thickBot="1" x14ac:dyDescent="0.25">
      <c r="E354" s="205" t="s">
        <v>534</v>
      </c>
      <c r="F354" s="206">
        <f>R230</f>
        <v>60281775</v>
      </c>
    </row>
    <row r="355" spans="5:6" ht="12.75" thickBot="1" x14ac:dyDescent="0.25">
      <c r="E355" s="205" t="s">
        <v>535</v>
      </c>
      <c r="F355" s="206">
        <f>R241</f>
        <v>354617971</v>
      </c>
    </row>
    <row r="356" spans="5:6" ht="12.75" thickBot="1" x14ac:dyDescent="0.25">
      <c r="E356" s="205" t="s">
        <v>536</v>
      </c>
      <c r="F356" s="206">
        <f>R278</f>
        <v>99782581</v>
      </c>
    </row>
    <row r="357" spans="5:6" ht="12.75" thickBot="1" x14ac:dyDescent="0.25">
      <c r="E357" s="205" t="s">
        <v>537</v>
      </c>
      <c r="F357" s="206">
        <f>R287</f>
        <v>28470040</v>
      </c>
    </row>
    <row r="358" spans="5:6" ht="12.75" thickBot="1" x14ac:dyDescent="0.25">
      <c r="E358" s="205" t="s">
        <v>538</v>
      </c>
      <c r="F358" s="206">
        <f>R295</f>
        <v>104167840</v>
      </c>
    </row>
    <row r="359" spans="5:6" ht="12.75" thickBot="1" x14ac:dyDescent="0.25">
      <c r="E359" s="205" t="s">
        <v>540</v>
      </c>
      <c r="F359" s="206">
        <f>J309</f>
        <v>7149520</v>
      </c>
    </row>
    <row r="360" spans="5:6" ht="12.75" thickBot="1" x14ac:dyDescent="0.25">
      <c r="E360" s="205" t="s">
        <v>541</v>
      </c>
      <c r="F360" s="206">
        <f>J321</f>
        <v>2863104</v>
      </c>
    </row>
    <row r="361" spans="5:6" ht="12.75" thickBot="1" x14ac:dyDescent="0.25">
      <c r="E361" s="205" t="s">
        <v>574</v>
      </c>
      <c r="F361" s="206">
        <f>J328</f>
        <v>3753450</v>
      </c>
    </row>
    <row r="362" spans="5:6" ht="12.75" thickBot="1" x14ac:dyDescent="0.25">
      <c r="E362" s="207" t="s">
        <v>561</v>
      </c>
      <c r="F362" s="152">
        <f>SUM(F350:F361)</f>
        <v>1903199070</v>
      </c>
    </row>
  </sheetData>
  <mergeCells count="70">
    <mergeCell ref="F346:G346"/>
    <mergeCell ref="F347:G347"/>
    <mergeCell ref="F340:G340"/>
    <mergeCell ref="F341:G341"/>
    <mergeCell ref="F342:G342"/>
    <mergeCell ref="F343:G343"/>
    <mergeCell ref="F344:G344"/>
    <mergeCell ref="J328:J332"/>
    <mergeCell ref="F337:G337"/>
    <mergeCell ref="F338:G338"/>
    <mergeCell ref="F339:G339"/>
    <mergeCell ref="F345:G345"/>
    <mergeCell ref="H326:H327"/>
    <mergeCell ref="I326:I327"/>
    <mergeCell ref="J309:J314"/>
    <mergeCell ref="B317:O317"/>
    <mergeCell ref="H319:H320"/>
    <mergeCell ref="I319:I320"/>
    <mergeCell ref="J319:J320"/>
    <mergeCell ref="J326:J327"/>
    <mergeCell ref="B305:O305"/>
    <mergeCell ref="H307:H308"/>
    <mergeCell ref="I307:I308"/>
    <mergeCell ref="J307:J308"/>
    <mergeCell ref="B324:O324"/>
    <mergeCell ref="B291:O291"/>
    <mergeCell ref="P293:P294"/>
    <mergeCell ref="Q293:Q294"/>
    <mergeCell ref="R293:R294"/>
    <mergeCell ref="R295:R302"/>
    <mergeCell ref="B283:O283"/>
    <mergeCell ref="P285:P286"/>
    <mergeCell ref="Q285:Q286"/>
    <mergeCell ref="R285:R286"/>
    <mergeCell ref="R287:R288"/>
    <mergeCell ref="B274:O274"/>
    <mergeCell ref="P276:P277"/>
    <mergeCell ref="Q276:Q277"/>
    <mergeCell ref="R276:R277"/>
    <mergeCell ref="R278:R280"/>
    <mergeCell ref="B237:O237"/>
    <mergeCell ref="P239:P240"/>
    <mergeCell ref="Q239:Q240"/>
    <mergeCell ref="R239:R240"/>
    <mergeCell ref="R241:R271"/>
    <mergeCell ref="B226:O226"/>
    <mergeCell ref="P228:P229"/>
    <mergeCell ref="Q228:Q229"/>
    <mergeCell ref="R228:R229"/>
    <mergeCell ref="R230:R234"/>
    <mergeCell ref="B210:O210"/>
    <mergeCell ref="P212:P213"/>
    <mergeCell ref="Q212:Q213"/>
    <mergeCell ref="R212:R213"/>
    <mergeCell ref="R214:R223"/>
    <mergeCell ref="B200:O200"/>
    <mergeCell ref="P202:P203"/>
    <mergeCell ref="Q202:Q203"/>
    <mergeCell ref="R202:R203"/>
    <mergeCell ref="R204:R207"/>
    <mergeCell ref="B95:O95"/>
    <mergeCell ref="P97:P98"/>
    <mergeCell ref="Q97:Q98"/>
    <mergeCell ref="R97:R98"/>
    <mergeCell ref="R99:R197"/>
    <mergeCell ref="B3:O3"/>
    <mergeCell ref="P5:P6"/>
    <mergeCell ref="Q5:Q6"/>
    <mergeCell ref="R5:R6"/>
    <mergeCell ref="R7:R9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ESPECIFICACIONES TECNICAS</vt:lpstr>
      <vt:lpstr>ESTUDIO DE MERCADO</vt:lpstr>
      <vt:lpstr>REGIONALIZACION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Mejia</dc:creator>
  <cp:lastModifiedBy>Gleidy Jennifer Jerez Mayorga</cp:lastModifiedBy>
  <dcterms:created xsi:type="dcterms:W3CDTF">2023-06-20T14:36:16Z</dcterms:created>
  <dcterms:modified xsi:type="dcterms:W3CDTF">2023-10-11T14:43:08Z</dcterms:modified>
</cp:coreProperties>
</file>